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 firstSheet="12" activeTab="21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externalReferences>
    <externalReference r:id="rId31"/>
  </externalReference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קונצרני'!$B$5:$U$304</definedName>
    <definedName name="_xlnm.Print_Area" localSheetId="9">אופציות!$B$5:$L$56</definedName>
    <definedName name="_xlnm.Print_Area" localSheetId="21">הלוואות!$B$5:$Q$157</definedName>
    <definedName name="_xlnm.Print_Area" localSheetId="25">'השקעות אחרות'!$B$5:$K$26</definedName>
    <definedName name="_xlnm.Print_Area" localSheetId="23">'זכויות מקרקעין'!$B$5:$I$20</definedName>
    <definedName name="_xlnm.Print_Area" localSheetId="10">'חוזים עתידיים'!$B$5:$H$67</definedName>
    <definedName name="_xlnm.Print_Area" localSheetId="26">'יתרת התחייבות להשקעה'!#REF!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קונצרני'!$B$5:$S$67</definedName>
    <definedName name="_xlnm.Print_Area" localSheetId="18">'לא סחיר - אופציות'!$B$5:$L$24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מובנים'!$B$5:$Q$29</definedName>
    <definedName name="_xlnm.Print_Area" localSheetId="15">'לא סחיר - מניות'!$B$5:$M$24</definedName>
    <definedName name="_xlnm.Print_Area" localSheetId="16">'לא סחיר - קרנות השקעה'!$B$5:$K$27</definedName>
    <definedName name="_xlnm.Print_Area" localSheetId="13">'לא סחיר - תעודות חוב מסחריות'!$B$5:$S$19</definedName>
    <definedName name="_xlnm.Print_Area" localSheetId="11">'מוצרים מובנים'!$B$5:$Q$31</definedName>
    <definedName name="_xlnm.Print_Area" localSheetId="1">מזומנים!$B$5:$L$110</definedName>
    <definedName name="_xlnm.Print_Area" localSheetId="5">מניות!$B$5:$O$217</definedName>
    <definedName name="_xlnm.Print_Area" localSheetId="0">'סכום נכסי הקרן'!$B$6:$D$57</definedName>
    <definedName name="_xlnm.Print_Area" localSheetId="22">'פקדונות מעל 3 חודשים'!$B$5:$O$19</definedName>
    <definedName name="_xlnm.Print_Area" localSheetId="7">'קרנות נאמנות'!$B$5:$O$47</definedName>
    <definedName name="_xlnm.Print_Area" localSheetId="2">'תעודות התחייבות ממשלתיות'!$B$5:$R$53</definedName>
    <definedName name="_xlnm.Print_Area" localSheetId="3">'תעודות חוב מסחריות'!$B$5:$U$18</definedName>
    <definedName name="_xlnm.Print_Area" localSheetId="6">'תעודות סל'!$B$5:$N$102</definedName>
    <definedName name="_xlnm.Print_Titles" localSheetId="1">מזומנים!$10:$10</definedName>
  </definedNames>
  <calcPr calcId="145621" calcMode="manual" calcOnSave="0" concurrentCalc="0"/>
</workbook>
</file>

<file path=xl/calcChain.xml><?xml version="1.0" encoding="utf-8"?>
<calcChain xmlns="http://schemas.openxmlformats.org/spreadsheetml/2006/main">
  <c r="Q12" i="16" l="1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Q44" i="16"/>
  <c r="Q45" i="16"/>
  <c r="Q46" i="16"/>
  <c r="Q47" i="16"/>
  <c r="Q48" i="16"/>
  <c r="Q49" i="16"/>
  <c r="Q50" i="16"/>
  <c r="Q51" i="16"/>
  <c r="Q52" i="16"/>
  <c r="Q53" i="16"/>
  <c r="Q54" i="16"/>
  <c r="Q55" i="16"/>
  <c r="Q56" i="16"/>
  <c r="Q57" i="16"/>
  <c r="Q58" i="16"/>
  <c r="Q59" i="16"/>
  <c r="Q60" i="16"/>
  <c r="Q61" i="16"/>
  <c r="Q62" i="16"/>
  <c r="Q63" i="16"/>
  <c r="Q64" i="16"/>
  <c r="Q65" i="16"/>
  <c r="Q66" i="16"/>
  <c r="Q67" i="16"/>
  <c r="Q68" i="16"/>
  <c r="Q69" i="16"/>
  <c r="Q70" i="16"/>
  <c r="Q71" i="16"/>
  <c r="Q72" i="16"/>
  <c r="Q73" i="16"/>
  <c r="Q74" i="16"/>
  <c r="Q75" i="16"/>
  <c r="Q76" i="16"/>
  <c r="Q77" i="16"/>
  <c r="Q78" i="16"/>
  <c r="Q79" i="16"/>
  <c r="Q80" i="16"/>
  <c r="Q81" i="16"/>
  <c r="Q82" i="16"/>
  <c r="Q83" i="16"/>
  <c r="Q84" i="16"/>
  <c r="Q85" i="16"/>
  <c r="Q86" i="16"/>
  <c r="Q87" i="16"/>
  <c r="Q88" i="16"/>
  <c r="Q89" i="16"/>
  <c r="Q90" i="16"/>
  <c r="Q91" i="16"/>
  <c r="Q92" i="16"/>
  <c r="Q93" i="16"/>
  <c r="Q94" i="16"/>
  <c r="Q95" i="16"/>
  <c r="Q96" i="16"/>
  <c r="Q97" i="16"/>
  <c r="Q98" i="16"/>
  <c r="Q99" i="16"/>
  <c r="Q100" i="16"/>
  <c r="Q101" i="16"/>
  <c r="Q102" i="16"/>
  <c r="Q103" i="16"/>
  <c r="Q104" i="16"/>
  <c r="Q105" i="16"/>
  <c r="Q106" i="16"/>
  <c r="Q107" i="16"/>
  <c r="Q108" i="16"/>
  <c r="Q109" i="16"/>
  <c r="Q110" i="16"/>
  <c r="Q111" i="16"/>
  <c r="Q112" i="16"/>
  <c r="Q113" i="16"/>
  <c r="Q114" i="16"/>
  <c r="Q115" i="16"/>
  <c r="Q116" i="16"/>
  <c r="Q117" i="16"/>
  <c r="Q118" i="16"/>
  <c r="Q119" i="16"/>
  <c r="Q120" i="16"/>
  <c r="Q121" i="16"/>
  <c r="Q122" i="16"/>
  <c r="Q123" i="16"/>
  <c r="Q124" i="16"/>
  <c r="Q125" i="16"/>
  <c r="Q126" i="16"/>
  <c r="Q127" i="16"/>
  <c r="Q128" i="16"/>
  <c r="Q129" i="16"/>
  <c r="Q130" i="16"/>
  <c r="Q131" i="16"/>
  <c r="Q132" i="16"/>
  <c r="Q133" i="16"/>
  <c r="Q134" i="16"/>
  <c r="Q135" i="16"/>
  <c r="Q136" i="16"/>
  <c r="Q137" i="16"/>
  <c r="Q138" i="16"/>
  <c r="Q139" i="16"/>
  <c r="Q140" i="16"/>
  <c r="Q141" i="16"/>
  <c r="Q142" i="16"/>
  <c r="Q143" i="16"/>
  <c r="Q144" i="16"/>
  <c r="Q145" i="16"/>
  <c r="Q146" i="16"/>
  <c r="Q147" i="16"/>
  <c r="Q148" i="16"/>
  <c r="Q149" i="16"/>
  <c r="Q150" i="16"/>
  <c r="Q151" i="16"/>
  <c r="Q152" i="16"/>
  <c r="Q153" i="16"/>
  <c r="Q154" i="16"/>
  <c r="Q155" i="16"/>
  <c r="Q156" i="16"/>
  <c r="Q157" i="16"/>
  <c r="Q158" i="16"/>
  <c r="Q159" i="16"/>
  <c r="Q160" i="16"/>
  <c r="Q161" i="16"/>
  <c r="Q162" i="16"/>
  <c r="Q163" i="16"/>
  <c r="Q164" i="16"/>
  <c r="Q165" i="16"/>
  <c r="Q166" i="16"/>
  <c r="Q167" i="16"/>
  <c r="Q168" i="16"/>
  <c r="Q169" i="16"/>
  <c r="Q170" i="16"/>
  <c r="Q171" i="16"/>
  <c r="Q172" i="16"/>
  <c r="Q173" i="16"/>
  <c r="Q174" i="16"/>
  <c r="Q175" i="16"/>
  <c r="Q176" i="16"/>
  <c r="Q177" i="16"/>
  <c r="Q178" i="16"/>
  <c r="Q179" i="16"/>
  <c r="Q180" i="16"/>
  <c r="Q181" i="16"/>
  <c r="Q182" i="16"/>
  <c r="Q183" i="16"/>
  <c r="Q184" i="16"/>
  <c r="Q185" i="16"/>
  <c r="Q186" i="16"/>
  <c r="Q187" i="16"/>
  <c r="Q188" i="16"/>
  <c r="Q189" i="16"/>
  <c r="Q190" i="16"/>
  <c r="Q191" i="16"/>
  <c r="Q192" i="16"/>
  <c r="Q193" i="16"/>
  <c r="Q194" i="16"/>
  <c r="Q195" i="16"/>
  <c r="Q196" i="16"/>
  <c r="Q197" i="16"/>
  <c r="Q198" i="16"/>
  <c r="Q199" i="16"/>
  <c r="Q200" i="16"/>
  <c r="Q201" i="16"/>
  <c r="Q202" i="16"/>
  <c r="Q203" i="16"/>
  <c r="Q204" i="16"/>
  <c r="Q205" i="16"/>
  <c r="Q206" i="16"/>
  <c r="Q207" i="16"/>
  <c r="Q208" i="16"/>
  <c r="Q209" i="16"/>
  <c r="Q210" i="16"/>
  <c r="Q211" i="16"/>
  <c r="Q212" i="16"/>
  <c r="Q213" i="16"/>
  <c r="Q214" i="16"/>
  <c r="Q215" i="16"/>
  <c r="Q216" i="16"/>
  <c r="Q217" i="16"/>
  <c r="Q218" i="16"/>
  <c r="Q219" i="16"/>
  <c r="Q220" i="16"/>
  <c r="Q221" i="16"/>
  <c r="Q222" i="16"/>
  <c r="Q223" i="16"/>
  <c r="Q224" i="16"/>
  <c r="Q225" i="16"/>
  <c r="Q226" i="16"/>
  <c r="Q227" i="16"/>
  <c r="Q228" i="16"/>
  <c r="Q229" i="16"/>
  <c r="Q230" i="16"/>
  <c r="Q231" i="16"/>
  <c r="Q232" i="16"/>
  <c r="Q233" i="16"/>
  <c r="Q234" i="16"/>
  <c r="Q235" i="16"/>
  <c r="Q236" i="16"/>
  <c r="Q237" i="16"/>
  <c r="Q238" i="16"/>
  <c r="Q239" i="16"/>
  <c r="Q240" i="16"/>
  <c r="Q241" i="16"/>
  <c r="Q242" i="16"/>
  <c r="Q243" i="16"/>
  <c r="Q244" i="16"/>
  <c r="Q245" i="16"/>
  <c r="Q246" i="16"/>
  <c r="Q247" i="16"/>
  <c r="Q248" i="16"/>
  <c r="Q249" i="16"/>
  <c r="Q250" i="16"/>
  <c r="Q251" i="16"/>
  <c r="Q252" i="16"/>
  <c r="Q253" i="16"/>
  <c r="Q254" i="16"/>
  <c r="Q255" i="16"/>
  <c r="Q256" i="16"/>
  <c r="Q257" i="16"/>
  <c r="Q258" i="16"/>
  <c r="Q259" i="16"/>
  <c r="Q260" i="16"/>
  <c r="Q261" i="16"/>
  <c r="Q262" i="16"/>
  <c r="Q263" i="16"/>
  <c r="Q264" i="16"/>
  <c r="Q265" i="16"/>
  <c r="Q266" i="16"/>
  <c r="Q267" i="16"/>
  <c r="Q268" i="16"/>
  <c r="Q269" i="16"/>
  <c r="Q270" i="16"/>
  <c r="Q271" i="16"/>
  <c r="Q272" i="16"/>
  <c r="Q273" i="16"/>
  <c r="Q274" i="16"/>
  <c r="Q275" i="16"/>
  <c r="Q276" i="16"/>
  <c r="Q277" i="16"/>
  <c r="Q278" i="16"/>
  <c r="Q279" i="16"/>
  <c r="Q280" i="16"/>
  <c r="Q281" i="16"/>
  <c r="Q282" i="16"/>
  <c r="Q283" i="16"/>
  <c r="Q284" i="16"/>
  <c r="Q285" i="16"/>
  <c r="Q286" i="16"/>
  <c r="Q287" i="16"/>
  <c r="Q288" i="16"/>
  <c r="Q289" i="16"/>
  <c r="Q290" i="16"/>
  <c r="Q291" i="16"/>
  <c r="Q292" i="16"/>
  <c r="Q293" i="16"/>
  <c r="Q294" i="16"/>
  <c r="Q295" i="16"/>
  <c r="Q296" i="16"/>
  <c r="Q297" i="16"/>
  <c r="Q298" i="16"/>
  <c r="Q299" i="16"/>
  <c r="Q300" i="16"/>
  <c r="Q301" i="16"/>
  <c r="Q302" i="16"/>
  <c r="Q303" i="16"/>
  <c r="Q304" i="16"/>
  <c r="Q305" i="16"/>
  <c r="Q306" i="16"/>
  <c r="Q307" i="16"/>
  <c r="Q308" i="16"/>
  <c r="Q309" i="16"/>
  <c r="Q310" i="16"/>
  <c r="Q311" i="16"/>
  <c r="Q312" i="16"/>
  <c r="Q313" i="16"/>
  <c r="Q314" i="16"/>
  <c r="Q315" i="16"/>
  <c r="Q316" i="16"/>
  <c r="Q317" i="16"/>
  <c r="Q318" i="16"/>
  <c r="Q319" i="16"/>
  <c r="Q320" i="16"/>
  <c r="Q321" i="16"/>
  <c r="Q322" i="16"/>
  <c r="Q323" i="16"/>
  <c r="Q324" i="16"/>
  <c r="Q325" i="16"/>
  <c r="Q326" i="16"/>
  <c r="Q327" i="16"/>
  <c r="Q328" i="16"/>
  <c r="Q329" i="16"/>
  <c r="Q330" i="16"/>
  <c r="Q331" i="16"/>
  <c r="Q332" i="16"/>
  <c r="Q333" i="16"/>
  <c r="Q334" i="16"/>
  <c r="Q335" i="16"/>
  <c r="Q336" i="16"/>
  <c r="Q337" i="16"/>
  <c r="Q338" i="16"/>
  <c r="Q339" i="16"/>
  <c r="Q340" i="16"/>
  <c r="Q341" i="16"/>
  <c r="Q342" i="16"/>
  <c r="Q343" i="16"/>
  <c r="Q344" i="16"/>
  <c r="Q345" i="16"/>
  <c r="Q346" i="16"/>
  <c r="Q347" i="16"/>
  <c r="Q348" i="16"/>
  <c r="Q349" i="16"/>
  <c r="Q350" i="16"/>
  <c r="Q351" i="16"/>
  <c r="Q352" i="16"/>
  <c r="Q353" i="16"/>
  <c r="Q354" i="16"/>
  <c r="Q355" i="16"/>
  <c r="Q356" i="16"/>
  <c r="Q357" i="16"/>
  <c r="Q358" i="16"/>
  <c r="Q359" i="16"/>
  <c r="Q360" i="16"/>
  <c r="Q361" i="16"/>
  <c r="Q362" i="16"/>
  <c r="Q363" i="16"/>
  <c r="Q364" i="16"/>
  <c r="Q365" i="16"/>
  <c r="Q366" i="16"/>
  <c r="Q367" i="16"/>
  <c r="Q368" i="16"/>
  <c r="Q369" i="16"/>
  <c r="Q370" i="16"/>
  <c r="Q371" i="16"/>
  <c r="Q11" i="16"/>
  <c r="P21" i="16"/>
  <c r="P20" i="16"/>
  <c r="P19" i="16"/>
  <c r="P18" i="16"/>
  <c r="P17" i="16"/>
  <c r="P16" i="16"/>
  <c r="P15" i="16"/>
  <c r="O14" i="16"/>
  <c r="P14" i="16"/>
  <c r="E15" i="37"/>
</calcChain>
</file>

<file path=xl/sharedStrings.xml><?xml version="1.0" encoding="utf-8"?>
<sst xmlns="http://schemas.openxmlformats.org/spreadsheetml/2006/main" count="13749" uniqueCount="3458">
  <si>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</si>
  <si>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</si>
  <si>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</si>
  <si>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</si>
  <si>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</si>
  <si>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</si>
  <si>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</si>
  <si>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</si>
  <si>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</si>
  <si>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</si>
  <si>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</si>
  <si>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</si>
  <si>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</si>
  <si>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</si>
  <si>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</si>
  <si>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</si>
  <si>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</si>
  <si>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</si>
  <si>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</si>
  <si>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</si>
  <si>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</si>
  <si>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</si>
  <si>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</si>
  <si>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</si>
  <si>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</si>
  <si>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</si>
  <si>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</si>
  <si>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</si>
  <si>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</si>
  <si>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</si>
  <si>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</si>
  <si>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</si>
  <si>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</si>
  <si>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</si>
  <si>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</si>
  <si>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</si>
  <si>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</si>
  <si>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</si>
  <si>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</si>
  <si>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</si>
  <si>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</si>
  <si>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</si>
  <si>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</si>
  <si>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</si>
  <si>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</si>
  <si>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</si>
  <si>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</si>
  <si>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</si>
  <si>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</si>
  <si>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</si>
  <si>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</si>
  <si>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</si>
  <si>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</si>
  <si>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</si>
  <si>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</si>
  <si>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</si>
  <si>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</si>
  <si>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</si>
  <si>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</si>
  <si>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</si>
  <si>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</si>
  <si>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</si>
  <si>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</si>
  <si>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</si>
  <si>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</si>
  <si>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</si>
  <si>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</si>
  <si>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</si>
  <si>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</si>
  <si>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</si>
  <si>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</si>
  <si>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</si>
  <si>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</si>
  <si>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</si>
  <si>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</si>
  <si>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</si>
  <si>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</si>
  <si>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</si>
  <si>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</si>
  <si>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</si>
  <si>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</si>
  <si>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</si>
  <si>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</si>
  <si>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</si>
  <si>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</si>
  <si>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</si>
  <si>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</si>
  <si>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</si>
  <si>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</si>
  <si>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</si>
  <si>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</si>
  <si>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</si>
  <si>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</si>
  <si>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</si>
  <si>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</si>
  <si>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</si>
  <si>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</si>
  <si>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</si>
  <si>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</si>
  <si>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</si>
  <si>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</si>
  <si>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</si>
  <si>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</si>
  <si>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</si>
  <si>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</si>
  <si>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</si>
  <si>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</si>
  <si>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</si>
  <si>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</si>
  <si>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</si>
  <si>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</si>
  <si>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</si>
  <si>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</si>
  <si>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</si>
  <si>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</si>
  <si>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</si>
  <si>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</si>
  <si>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</si>
  <si>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</si>
  <si>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</si>
  <si>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</si>
  <si>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</si>
  <si>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</si>
  <si>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</si>
  <si>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</si>
  <si>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</si>
  <si>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</si>
  <si>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</si>
  <si>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</si>
  <si>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</si>
  <si>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</si>
  <si>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</si>
  <si>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</si>
  <si>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</si>
  <si>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</si>
  <si>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</si>
  <si>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</si>
  <si>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</si>
  <si>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</si>
  <si>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</si>
  <si>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</si>
  <si>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</si>
  <si>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</si>
  <si>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</si>
  <si>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</si>
  <si>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</si>
  <si>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</si>
  <si>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</si>
  <si>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</si>
  <si>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</si>
  <si>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</si>
  <si>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</si>
  <si>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</si>
  <si>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</si>
  <si>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</si>
  <si>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</si>
  <si>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</si>
  <si>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</si>
  <si>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</si>
  <si>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</si>
  <si>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</si>
  <si>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</si>
  <si>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</si>
  <si>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</si>
  <si>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</si>
  <si>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</si>
  <si>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</si>
  <si>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</si>
  <si>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</si>
  <si>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</si>
  <si>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</si>
  <si>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</si>
  <si>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30/09/2018</t>
  </si>
  <si>
    <t>2018</t>
  </si>
  <si>
    <t>מסלול גמיש</t>
  </si>
  <si>
    <t>007</t>
  </si>
  <si>
    <t xml:space="preserve">סה"כ בישראל: </t>
  </si>
  <si>
    <t/>
  </si>
  <si>
    <t xml:space="preserve">יתרות מזומנים ועו"ש בש"ח </t>
  </si>
  <si>
    <t>30009350</t>
  </si>
  <si>
    <t>26</t>
  </si>
  <si>
    <t>Aa3 IL</t>
  </si>
  <si>
    <t>מידרוג</t>
  </si>
  <si>
    <t>שקל חדש</t>
  </si>
  <si>
    <t>30053990</t>
  </si>
  <si>
    <t>20</t>
  </si>
  <si>
    <t>AAA IL</t>
  </si>
  <si>
    <t>S&amp;P מעלות</t>
  </si>
  <si>
    <t>30090470</t>
  </si>
  <si>
    <t>10</t>
  </si>
  <si>
    <t>30093930</t>
  </si>
  <si>
    <t>12</t>
  </si>
  <si>
    <t>יתרות המזומנים בעו"ש ההשקעות ג' בנק הפועלים בע"מ</t>
  </si>
  <si>
    <t>999999655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</si>
  <si>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</si>
  <si>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</si>
  <si>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</si>
  <si>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</si>
  <si>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</si>
  <si>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</si>
  <si>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</si>
  <si>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30098270</t>
  </si>
  <si>
    <t>30097910</t>
  </si>
  <si>
    <t>30098230</t>
  </si>
  <si>
    <t>30098590</t>
  </si>
  <si>
    <t>30098610</t>
  </si>
  <si>
    <t>30098630</t>
  </si>
  <si>
    <t>30022260</t>
  </si>
  <si>
    <t>30099370</t>
  </si>
  <si>
    <t>27295733</t>
  </si>
  <si>
    <t>27295735</t>
  </si>
  <si>
    <t>27295736</t>
  </si>
  <si>
    <t>27295737</t>
  </si>
  <si>
    <t>27295738</t>
  </si>
  <si>
    <t>27295748</t>
  </si>
  <si>
    <t>27295749</t>
  </si>
  <si>
    <t>27376994</t>
  </si>
  <si>
    <t>27387007</t>
  </si>
  <si>
    <t>27854250</t>
  </si>
  <si>
    <t xml:space="preserve">יתרות מזומנים ועו"ש נקובים במט"ח </t>
  </si>
  <si>
    <t>30009370</t>
  </si>
  <si>
    <t>30083090</t>
  </si>
  <si>
    <t>30090490</t>
  </si>
  <si>
    <t>30093950</t>
  </si>
  <si>
    <t>30009430</t>
  </si>
  <si>
    <t>30090510</t>
  </si>
  <si>
    <t>30091690</t>
  </si>
  <si>
    <t>30093970</t>
  </si>
  <si>
    <t>30097770</t>
  </si>
  <si>
    <t>30020380</t>
  </si>
  <si>
    <t>30180977</t>
  </si>
  <si>
    <t>26295735</t>
  </si>
  <si>
    <t>30009390</t>
  </si>
  <si>
    <t>30090530</t>
  </si>
  <si>
    <t>30091710</t>
  </si>
  <si>
    <t>30093990</t>
  </si>
  <si>
    <t>30097790</t>
  </si>
  <si>
    <t>30020400</t>
  </si>
  <si>
    <t>30099150</t>
  </si>
  <si>
    <t>30180976</t>
  </si>
  <si>
    <t>30000250</t>
  </si>
  <si>
    <t>30010050</t>
  </si>
  <si>
    <t>פרנק שווצרי</t>
  </si>
  <si>
    <t>30010190</t>
  </si>
  <si>
    <t>30020360</t>
  </si>
  <si>
    <t>30091670</t>
  </si>
  <si>
    <t>30096110</t>
  </si>
  <si>
    <t>30097750</t>
  </si>
  <si>
    <t>30098250</t>
  </si>
  <si>
    <t>30098290</t>
  </si>
  <si>
    <t>30098830</t>
  </si>
  <si>
    <t>30099110</t>
  </si>
  <si>
    <t>30180975</t>
  </si>
  <si>
    <t>29295734</t>
  </si>
  <si>
    <t>29295735</t>
  </si>
  <si>
    <t>29295748</t>
  </si>
  <si>
    <t>29387007</t>
  </si>
  <si>
    <t>29401379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</si>
  <si>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</si>
  <si>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</si>
  <si>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</si>
  <si>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</si>
  <si>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פק' מסלול מעורב גמיש יו בנק בנק יו-בנק בע"מ</t>
  </si>
  <si>
    <t>68009350</t>
  </si>
  <si>
    <t xml:space="preserve">פקדונות במט"ח עד שלושה חודשים </t>
  </si>
  <si>
    <t>30022320</t>
  </si>
  <si>
    <t>30028710</t>
  </si>
  <si>
    <t xml:space="preserve">סה"כ בחו"ל: </t>
  </si>
  <si>
    <t>859571844</t>
  </si>
  <si>
    <t>88</t>
  </si>
  <si>
    <t>A1</t>
  </si>
  <si>
    <t>Moodys</t>
  </si>
  <si>
    <t>Houston Road Amitim Cash בנק הפועלים בע"מ</t>
  </si>
  <si>
    <t>999999542</t>
  </si>
  <si>
    <t>Cash Amitim Clal CW Mishtatef RH Corp  Carr בנק הפועלים בע"מ</t>
  </si>
  <si>
    <t>999999545</t>
  </si>
  <si>
    <t>Cash Insurance Clal CW Mishtatef US LP Carr בנק הפועלים בע"מ</t>
  </si>
  <si>
    <t>999999546</t>
  </si>
  <si>
    <t>859571977</t>
  </si>
  <si>
    <t>30096370</t>
  </si>
  <si>
    <t>30096530</t>
  </si>
  <si>
    <t>30180984</t>
  </si>
  <si>
    <t>26857052</t>
  </si>
  <si>
    <t>26857053</t>
  </si>
  <si>
    <t>859571827</t>
  </si>
  <si>
    <t>30096390</t>
  </si>
  <si>
    <t>30096550</t>
  </si>
  <si>
    <t>24857052</t>
  </si>
  <si>
    <t>859573862</t>
  </si>
  <si>
    <t>30040290</t>
  </si>
  <si>
    <t>30040330</t>
  </si>
  <si>
    <t>30099430</t>
  </si>
  <si>
    <t>AA</t>
  </si>
  <si>
    <t>S&amp;P</t>
  </si>
  <si>
    <t>30099630</t>
  </si>
  <si>
    <t>30099650</t>
  </si>
  <si>
    <t>30099710</t>
  </si>
  <si>
    <t>יין יפני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</si>
  <si>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</si>
  <si>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</si>
  <si>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</si>
  <si>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</si>
  <si>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</si>
  <si>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</si>
  <si>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</si>
  <si>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</si>
  <si>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</si>
  <si>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</si>
  <si>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</si>
  <si>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</si>
  <si>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</si>
  <si>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</si>
  <si>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</si>
  <si>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</si>
  <si>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</si>
  <si>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</si>
  <si>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</si>
  <si>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</si>
  <si>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</si>
  <si>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</si>
  <si>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</si>
  <si>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</si>
  <si>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</si>
  <si>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</si>
  <si>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</si>
  <si>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</si>
  <si>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</si>
  <si>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</si>
  <si>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</si>
  <si>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</si>
  <si>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</si>
  <si>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</si>
  <si>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</si>
  <si>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</si>
  <si>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</si>
  <si>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מקמ 219</t>
  </si>
  <si>
    <t>8190217</t>
  </si>
  <si>
    <t>06/02/2018</t>
  </si>
  <si>
    <t>מקמ 319</t>
  </si>
  <si>
    <t>8190316</t>
  </si>
  <si>
    <t>06/03/2018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</si>
  <si>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</si>
  <si>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</si>
  <si>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</si>
  <si>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</si>
  <si>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</si>
  <si>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</si>
  <si>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</si>
  <si>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</si>
  <si>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</si>
  <si>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</si>
  <si>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</si>
  <si>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</si>
  <si>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</si>
  <si>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</si>
  <si>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</si>
  <si>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</si>
  <si>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</si>
  <si>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</si>
  <si>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</si>
  <si>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</si>
  <si>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</si>
  <si>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</si>
  <si>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</si>
  <si>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</si>
  <si>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</si>
  <si>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</si>
  <si>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</si>
  <si>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</si>
  <si>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1018</t>
  </si>
  <si>
    <t>1136548</t>
  </si>
  <si>
    <t>30/11/2015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</si>
  <si>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</si>
  <si>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</si>
  <si>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</si>
  <si>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</si>
  <si>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</si>
  <si>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</si>
  <si>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</si>
  <si>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</si>
  <si>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</si>
  <si>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</si>
  <si>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</si>
  <si>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</si>
  <si>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</si>
  <si>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</si>
  <si>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</si>
  <si>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</si>
  <si>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</si>
  <si>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</si>
  <si>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גילון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</si>
  <si>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</si>
  <si>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</si>
  <si>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</si>
  <si>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</si>
  <si>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</si>
  <si>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</si>
  <si>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4.5 01/30/2043</t>
  </si>
  <si>
    <t>US4651387N91</t>
  </si>
  <si>
    <t>אחר</t>
  </si>
  <si>
    <t>23/03/2015</t>
  </si>
  <si>
    <t>ISRAEL 4.125 01/17/48</t>
  </si>
  <si>
    <t>US46513YJJ82</t>
  </si>
  <si>
    <t>10/01/2018</t>
  </si>
  <si>
    <t>סה"כ אג"ח שהנפיקו ממשלות זרות בחו"ל</t>
  </si>
  <si>
    <t>סה"כ צמודות למט"ח</t>
  </si>
  <si>
    <t>סה"כ בחו"ל</t>
  </si>
  <si>
    <t>דקסיה הנפקות אגח ב</t>
  </si>
  <si>
    <t>1095066</t>
  </si>
  <si>
    <t>513704304</t>
  </si>
  <si>
    <t>בנקים</t>
  </si>
  <si>
    <t>AA IL</t>
  </si>
  <si>
    <t>09/12/2005</t>
  </si>
  <si>
    <t>גזית גלוב אגח ד</t>
  </si>
  <si>
    <t>1260397</t>
  </si>
  <si>
    <t>520033234</t>
  </si>
  <si>
    <t>נדל"ן ובינוי</t>
  </si>
  <si>
    <t>AA- IL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</si>
  <si>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</si>
  <si>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</si>
  <si>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</si>
  <si>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</si>
  <si>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</si>
  <si>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</si>
  <si>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</si>
  <si>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</si>
  <si>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</si>
  <si>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</si>
  <si>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</si>
  <si>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</si>
  <si>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</si>
  <si>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</si>
  <si>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</si>
  <si>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</si>
  <si>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</si>
  <si>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</si>
  <si>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</si>
  <si>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</si>
  <si>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</si>
  <si>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</si>
  <si>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</si>
  <si>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</si>
  <si>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</si>
  <si>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</si>
  <si>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</si>
  <si>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</si>
  <si>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</si>
  <si>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</si>
  <si>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</si>
  <si>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</si>
  <si>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</si>
  <si>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</si>
  <si>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</si>
  <si>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</si>
  <si>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A+ IL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</si>
  <si>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</si>
  <si>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</si>
  <si>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</si>
  <si>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</si>
  <si>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</si>
  <si>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</si>
  <si>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</si>
  <si>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</si>
  <si>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</si>
  <si>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</si>
  <si>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</si>
  <si>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</si>
  <si>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</si>
  <si>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</si>
  <si>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</si>
  <si>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</si>
  <si>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</si>
  <si>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</si>
  <si>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</si>
  <si>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</si>
  <si>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</si>
  <si>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</si>
  <si>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</si>
  <si>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</si>
  <si>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</si>
  <si>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</si>
  <si>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</si>
  <si>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</si>
  <si>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</si>
  <si>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</si>
  <si>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</si>
  <si>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רבוע נדלן אגח ג</t>
  </si>
  <si>
    <t>1115724</t>
  </si>
  <si>
    <t>513765859</t>
  </si>
  <si>
    <t>A1 IL</t>
  </si>
  <si>
    <t>20/10/2009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</si>
  <si>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</si>
  <si>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</si>
  <si>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</si>
  <si>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</si>
  <si>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</si>
  <si>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</si>
  <si>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</si>
  <si>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</si>
  <si>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</si>
  <si>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</si>
  <si>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</si>
  <si>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</si>
  <si>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</si>
  <si>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</si>
  <si>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</si>
  <si>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</si>
  <si>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</si>
  <si>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</si>
  <si>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</si>
  <si>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</si>
  <si>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</si>
  <si>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</si>
  <si>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</si>
  <si>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</si>
  <si>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</si>
  <si>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</si>
  <si>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</si>
  <si>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</si>
  <si>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</si>
  <si>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</si>
  <si>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</si>
  <si>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</si>
  <si>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</si>
  <si>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</si>
  <si>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</si>
  <si>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</si>
  <si>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</si>
  <si>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</si>
  <si>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</si>
  <si>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</si>
  <si>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</si>
  <si>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</si>
  <si>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</si>
  <si>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</si>
  <si>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</si>
  <si>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</si>
  <si>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</si>
  <si>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</si>
  <si>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</si>
  <si>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</si>
  <si>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</si>
  <si>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</si>
  <si>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</si>
  <si>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</si>
  <si>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</si>
  <si>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</si>
  <si>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</si>
  <si>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</si>
  <si>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</si>
  <si>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</si>
  <si>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</si>
  <si>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</si>
  <si>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</si>
  <si>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</si>
  <si>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</si>
  <si>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</si>
  <si>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</si>
  <si>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</si>
  <si>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</si>
  <si>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</si>
  <si>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</si>
  <si>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</si>
  <si>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</si>
  <si>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</si>
  <si>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</si>
  <si>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</si>
  <si>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</si>
  <si>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</si>
  <si>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</si>
  <si>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</si>
  <si>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</si>
  <si>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</si>
  <si>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</si>
  <si>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</si>
  <si>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</si>
  <si>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</si>
  <si>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</si>
  <si>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</si>
  <si>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</si>
  <si>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</si>
  <si>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</si>
  <si>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</si>
  <si>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</si>
  <si>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</si>
  <si>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</si>
  <si>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</si>
  <si>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</si>
  <si>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</si>
  <si>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</si>
  <si>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</si>
  <si>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</si>
  <si>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</si>
  <si>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</si>
  <si>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</si>
  <si>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</si>
  <si>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</si>
  <si>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</si>
  <si>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</si>
  <si>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</si>
  <si>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</si>
  <si>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</si>
  <si>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</si>
  <si>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</si>
  <si>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</si>
  <si>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</si>
  <si>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</si>
  <si>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</si>
  <si>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</si>
  <si>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</si>
  <si>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</si>
  <si>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</si>
  <si>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</si>
  <si>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</si>
  <si>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</si>
  <si>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</si>
  <si>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</si>
  <si>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</si>
  <si>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</si>
  <si>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</si>
  <si>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</si>
  <si>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</si>
  <si>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</si>
  <si>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</si>
  <si>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</si>
  <si>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</si>
  <si>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</si>
  <si>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</si>
  <si>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</si>
  <si>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</si>
  <si>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</si>
  <si>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</si>
  <si>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</si>
  <si>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</si>
  <si>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</si>
  <si>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</si>
  <si>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</si>
  <si>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</si>
  <si>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</si>
  <si>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</si>
  <si>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</si>
  <si>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</si>
  <si>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</si>
  <si>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</si>
  <si>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</si>
  <si>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</si>
  <si>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</si>
  <si>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</si>
  <si>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</si>
  <si>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</si>
  <si>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</si>
  <si>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</si>
  <si>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</si>
  <si>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</si>
  <si>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</si>
  <si>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</si>
  <si>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</si>
  <si>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</si>
  <si>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</si>
  <si>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</si>
  <si>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</si>
  <si>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</si>
  <si>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</si>
  <si>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</si>
  <si>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</si>
  <si>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</si>
  <si>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</si>
  <si>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</si>
  <si>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</si>
  <si>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</si>
  <si>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</si>
  <si>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</si>
  <si>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</si>
  <si>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</si>
  <si>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</si>
  <si>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</si>
  <si>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</si>
  <si>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</si>
  <si>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</si>
  <si>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</si>
  <si>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</si>
  <si>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</si>
  <si>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</si>
  <si>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</si>
  <si>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</si>
  <si>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</si>
  <si>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</si>
  <si>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</si>
  <si>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</si>
  <si>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</si>
  <si>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</si>
  <si>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</si>
  <si>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</si>
  <si>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</si>
  <si>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</si>
  <si>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</si>
  <si>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</si>
  <si>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</si>
  <si>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</si>
  <si>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</si>
  <si>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</si>
  <si>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</si>
  <si>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אמות אגח ב חסום</t>
  </si>
  <si>
    <t>11266301</t>
  </si>
  <si>
    <t>27/10/2016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</si>
  <si>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</si>
  <si>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</si>
  <si>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</si>
  <si>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</si>
  <si>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</si>
  <si>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</si>
  <si>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</si>
  <si>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</si>
  <si>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</si>
  <si>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</si>
  <si>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</si>
  <si>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</si>
  <si>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</si>
  <si>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</si>
  <si>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</si>
  <si>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</si>
  <si>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</si>
  <si>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</si>
  <si>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Baa1 IL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</si>
  <si>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</si>
  <si>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</si>
  <si>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</si>
  <si>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</si>
  <si>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</si>
  <si>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</si>
  <si>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</si>
  <si>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</si>
  <si>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</si>
  <si>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</si>
  <si>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</si>
  <si>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</si>
  <si>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</si>
  <si>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</si>
  <si>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</si>
  <si>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</si>
  <si>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</si>
  <si>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</si>
  <si>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</si>
  <si>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</si>
  <si>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</si>
  <si>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</si>
  <si>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</si>
  <si>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</si>
  <si>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</si>
  <si>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</si>
  <si>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</si>
  <si>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</si>
  <si>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</si>
  <si>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</si>
  <si>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</si>
  <si>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</si>
  <si>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</si>
  <si>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</si>
  <si>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</si>
  <si>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</si>
  <si>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ארזים 4 - סחיר מ  1380096</t>
  </si>
  <si>
    <t>1380104</t>
  </si>
  <si>
    <t>520034281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</si>
  <si>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</si>
  <si>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</si>
  <si>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</si>
  <si>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</si>
  <si>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</si>
  <si>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</si>
  <si>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</si>
  <si>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</si>
  <si>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</si>
  <si>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</si>
  <si>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</si>
  <si>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</si>
  <si>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</si>
  <si>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</si>
  <si>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</si>
  <si>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</si>
  <si>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</si>
  <si>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</si>
  <si>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</si>
  <si>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</si>
  <si>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</si>
  <si>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</si>
  <si>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</si>
  <si>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</si>
  <si>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אשטרום נכסים אגח 11</t>
  </si>
  <si>
    <t>2510238</t>
  </si>
  <si>
    <t>520036617</t>
  </si>
  <si>
    <t>05/09/2018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</si>
  <si>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</si>
  <si>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</si>
  <si>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</si>
  <si>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</si>
  <si>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</si>
  <si>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</si>
  <si>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</si>
  <si>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</si>
  <si>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</si>
  <si>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</si>
  <si>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</si>
  <si>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</si>
  <si>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</si>
  <si>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</si>
  <si>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</si>
  <si>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</si>
  <si>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</si>
  <si>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</si>
  <si>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</si>
  <si>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</si>
  <si>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</si>
  <si>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</si>
  <si>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</si>
  <si>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</si>
  <si>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</si>
  <si>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</si>
  <si>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</si>
  <si>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</si>
  <si>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</si>
  <si>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</si>
  <si>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</si>
  <si>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</si>
  <si>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</si>
  <si>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</si>
  <si>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</si>
  <si>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</si>
  <si>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</si>
  <si>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</si>
  <si>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</si>
  <si>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</si>
  <si>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</si>
  <si>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</si>
  <si>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</si>
  <si>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</si>
  <si>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</si>
  <si>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</si>
  <si>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</si>
  <si>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</si>
  <si>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</si>
  <si>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</si>
  <si>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</si>
  <si>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</si>
  <si>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</si>
  <si>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</si>
  <si>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</si>
  <si>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</si>
  <si>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</si>
  <si>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</si>
  <si>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</si>
  <si>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</si>
  <si>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</si>
  <si>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</si>
  <si>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</si>
  <si>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</si>
  <si>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</si>
  <si>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</si>
  <si>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</si>
  <si>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</si>
  <si>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</si>
  <si>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</si>
  <si>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</si>
  <si>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</si>
  <si>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</si>
  <si>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</si>
  <si>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</si>
  <si>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</si>
  <si>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</si>
  <si>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</si>
  <si>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</si>
  <si>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</si>
  <si>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</si>
  <si>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</si>
  <si>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</si>
  <si>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</si>
  <si>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</si>
  <si>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</si>
  <si>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</si>
  <si>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</si>
  <si>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</si>
  <si>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</si>
  <si>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</si>
  <si>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</si>
  <si>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</si>
  <si>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</si>
  <si>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</si>
  <si>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</si>
  <si>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</si>
  <si>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</si>
  <si>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</si>
  <si>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</si>
  <si>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</si>
  <si>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</si>
  <si>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</si>
  <si>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</si>
  <si>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</si>
  <si>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</si>
  <si>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</si>
  <si>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</si>
  <si>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Aa3</t>
  </si>
  <si>
    <t>17/07/2018</t>
  </si>
  <si>
    <t>בינלאומי הנפקות התח כב</t>
  </si>
  <si>
    <t>1138585</t>
  </si>
  <si>
    <t>31/05/2018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</si>
  <si>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</si>
  <si>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</si>
  <si>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</si>
  <si>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</si>
  <si>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</si>
  <si>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</si>
  <si>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</si>
  <si>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</si>
  <si>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</si>
  <si>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</si>
  <si>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</si>
  <si>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</si>
  <si>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</si>
  <si>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</si>
  <si>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</si>
  <si>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</si>
  <si>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</si>
  <si>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</si>
  <si>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</si>
  <si>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</si>
  <si>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</si>
  <si>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</si>
  <si>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</si>
  <si>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</si>
  <si>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</si>
  <si>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</si>
  <si>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</si>
  <si>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</si>
  <si>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</si>
  <si>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</si>
  <si>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</si>
  <si>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</si>
  <si>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</si>
  <si>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</si>
  <si>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</si>
  <si>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</si>
  <si>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</si>
  <si>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</si>
  <si>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</si>
  <si>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</si>
  <si>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</si>
  <si>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</si>
  <si>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</si>
  <si>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</si>
  <si>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</si>
  <si>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</si>
  <si>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</si>
  <si>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</si>
  <si>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</si>
  <si>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</si>
  <si>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</si>
  <si>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</si>
  <si>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</si>
  <si>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</si>
  <si>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</si>
  <si>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</si>
  <si>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</si>
  <si>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</si>
  <si>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</si>
  <si>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</si>
  <si>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</si>
  <si>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</si>
  <si>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</si>
  <si>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</si>
  <si>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</si>
  <si>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</si>
  <si>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</si>
  <si>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</si>
  <si>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</si>
  <si>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</si>
  <si>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</si>
  <si>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</si>
  <si>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</si>
  <si>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</si>
  <si>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</si>
  <si>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</si>
  <si>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</si>
  <si>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</si>
  <si>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</si>
  <si>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</si>
  <si>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</si>
  <si>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</si>
  <si>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</si>
  <si>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</si>
  <si>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</si>
  <si>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</si>
  <si>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</si>
  <si>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</si>
  <si>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</si>
  <si>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</si>
  <si>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</si>
  <si>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</si>
  <si>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</si>
  <si>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</si>
  <si>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</si>
  <si>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</si>
  <si>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</si>
  <si>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</si>
  <si>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</si>
  <si>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</si>
  <si>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</si>
  <si>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</si>
  <si>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</si>
  <si>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</si>
  <si>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</si>
  <si>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</si>
  <si>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</si>
  <si>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</si>
  <si>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</si>
  <si>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</si>
  <si>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</si>
  <si>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</si>
  <si>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</si>
  <si>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</si>
  <si>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</si>
  <si>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</si>
  <si>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</si>
  <si>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</si>
  <si>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</si>
  <si>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</si>
  <si>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</si>
  <si>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</si>
  <si>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</si>
  <si>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</si>
  <si>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</si>
  <si>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</si>
  <si>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</si>
  <si>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</si>
  <si>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</si>
  <si>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</si>
  <si>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</si>
  <si>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</si>
  <si>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</si>
  <si>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</si>
  <si>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</si>
  <si>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</si>
  <si>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</si>
  <si>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</si>
  <si>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</si>
  <si>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</si>
  <si>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</si>
  <si>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</si>
  <si>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</si>
  <si>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</si>
  <si>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</si>
  <si>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</si>
  <si>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</si>
  <si>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</si>
  <si>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</si>
  <si>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</si>
  <si>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</si>
  <si>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</si>
  <si>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</si>
  <si>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</si>
  <si>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</si>
  <si>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</si>
  <si>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</si>
  <si>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</si>
  <si>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</si>
  <si>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</si>
  <si>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</si>
  <si>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</si>
  <si>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</si>
  <si>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</si>
  <si>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</si>
  <si>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</si>
  <si>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</si>
  <si>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</si>
  <si>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</si>
  <si>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</si>
  <si>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</si>
  <si>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</si>
  <si>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</si>
  <si>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</si>
  <si>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</si>
  <si>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</si>
  <si>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</si>
  <si>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</si>
  <si>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</si>
  <si>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</si>
  <si>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</si>
  <si>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</si>
  <si>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</si>
  <si>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</si>
  <si>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</si>
  <si>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</si>
  <si>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</si>
  <si>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</si>
  <si>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</si>
  <si>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</si>
  <si>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</si>
  <si>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</si>
  <si>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</si>
  <si>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</si>
  <si>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</si>
  <si>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</si>
  <si>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</si>
  <si>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</si>
  <si>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</si>
  <si>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</si>
  <si>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</si>
  <si>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</si>
  <si>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</si>
  <si>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</si>
  <si>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</si>
  <si>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</si>
  <si>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</si>
  <si>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</si>
  <si>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</si>
  <si>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</si>
  <si>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</si>
  <si>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</si>
  <si>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</si>
  <si>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</si>
  <si>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</si>
  <si>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</si>
  <si>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</si>
  <si>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</si>
  <si>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</si>
  <si>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</si>
  <si>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</si>
  <si>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</si>
  <si>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</si>
  <si>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</si>
  <si>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</si>
  <si>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</si>
  <si>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</si>
  <si>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</si>
  <si>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</si>
  <si>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</si>
  <si>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</si>
  <si>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</si>
  <si>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</si>
  <si>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</si>
  <si>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</si>
  <si>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</si>
  <si>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</si>
  <si>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</si>
  <si>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</si>
  <si>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פועלים הנפקות אגח 30</t>
  </si>
  <si>
    <t>1940493</t>
  </si>
  <si>
    <t>14/09/2010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</si>
  <si>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</si>
  <si>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</si>
  <si>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</si>
  <si>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</si>
  <si>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</si>
  <si>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</si>
  <si>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</si>
  <si>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</si>
  <si>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</si>
  <si>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</si>
  <si>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</si>
  <si>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</si>
  <si>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</si>
  <si>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</si>
  <si>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</si>
  <si>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</si>
  <si>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</si>
  <si>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</si>
  <si>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</si>
  <si>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</si>
  <si>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</si>
  <si>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</si>
  <si>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</si>
  <si>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</si>
  <si>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</si>
  <si>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</si>
  <si>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</si>
  <si>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</si>
  <si>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</si>
  <si>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</si>
  <si>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</si>
  <si>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</si>
  <si>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28/01/2020</t>
  </si>
  <si>
    <t>US46507NAB64</t>
  </si>
  <si>
    <t>Bloomberg</t>
  </si>
  <si>
    <t>Utilities</t>
  </si>
  <si>
    <t>BBB</t>
  </si>
  <si>
    <t>28/01/2009</t>
  </si>
  <si>
    <t>DEVTAM 4.435% 30/12/2020</t>
  </si>
  <si>
    <t>IL0011321663</t>
  </si>
  <si>
    <t>Energy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</si>
  <si>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</si>
  <si>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</si>
  <si>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</si>
  <si>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</si>
  <si>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</si>
  <si>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</si>
  <si>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</si>
  <si>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</si>
  <si>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</si>
  <si>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</si>
  <si>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</si>
  <si>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ATRSAV 4% 20/04/2020</t>
  </si>
  <si>
    <t>XS0918754895</t>
  </si>
  <si>
    <t>Real Estate</t>
  </si>
  <si>
    <t>BBB-</t>
  </si>
  <si>
    <t>12/04/2013</t>
  </si>
  <si>
    <t>FLEX 4.75 15/06/2025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</si>
  <si>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</si>
  <si>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</si>
  <si>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</si>
  <si>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</si>
  <si>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</si>
  <si>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</si>
  <si>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</si>
  <si>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</si>
  <si>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3.875% 03/26/25</t>
  </si>
  <si>
    <t>US172967JL61</t>
  </si>
  <si>
    <t>26/10/2016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</si>
  <si>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</si>
  <si>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</si>
  <si>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</si>
  <si>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</si>
  <si>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</si>
  <si>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</si>
  <si>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</si>
  <si>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</si>
  <si>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</si>
  <si>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</si>
  <si>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</si>
  <si>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</si>
  <si>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</si>
  <si>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</si>
  <si>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 SA 5.125 17/01/2047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</si>
  <si>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</si>
  <si>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</si>
  <si>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</si>
  <si>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</si>
  <si>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</si>
  <si>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</si>
  <si>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</si>
  <si>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</si>
  <si>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</si>
  <si>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</si>
  <si>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</si>
  <si>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</si>
  <si>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4.4%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</si>
  <si>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</si>
  <si>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</si>
  <si>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</si>
  <si>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</si>
  <si>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</si>
  <si>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</si>
  <si>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</si>
  <si>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</si>
  <si>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</si>
  <si>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</si>
  <si>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</si>
  <si>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</si>
  <si>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</si>
  <si>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</si>
  <si>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</si>
  <si>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</si>
  <si>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</si>
  <si>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</si>
  <si>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</si>
  <si>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</si>
  <si>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</si>
  <si>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</si>
  <si>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</si>
  <si>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</si>
  <si>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</si>
  <si>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</si>
  <si>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</si>
  <si>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</si>
  <si>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</si>
  <si>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</si>
  <si>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</si>
  <si>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</si>
  <si>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</si>
  <si>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</si>
  <si>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</si>
  <si>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</si>
  <si>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</si>
  <si>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</si>
  <si>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</si>
  <si>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</si>
  <si>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</si>
  <si>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</si>
  <si>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</si>
  <si>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</si>
  <si>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</si>
  <si>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Diversified Financials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</si>
  <si>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</si>
  <si>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</si>
  <si>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</si>
  <si>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</si>
  <si>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</si>
  <si>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</si>
  <si>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</si>
  <si>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</si>
  <si>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</si>
  <si>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</si>
  <si>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</si>
  <si>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</si>
  <si>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</si>
  <si>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</si>
  <si>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</si>
  <si>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Baa1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</si>
  <si>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</si>
  <si>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</si>
  <si>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</si>
  <si>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</si>
  <si>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</si>
  <si>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</si>
  <si>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</si>
  <si>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</si>
  <si>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</si>
  <si>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</si>
  <si>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</si>
  <si>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Commercial &amp; Professional Services</t>
  </si>
  <si>
    <t>26/07/2018</t>
  </si>
  <si>
    <t>ELAN 4.9 08/28/28</t>
  </si>
  <si>
    <t>US28414HAB96</t>
  </si>
  <si>
    <t>Pharmaceuticals &amp; Biotechnology</t>
  </si>
  <si>
    <t>20/08/2018</t>
  </si>
  <si>
    <t>VMED 4.875 01/15/27</t>
  </si>
  <si>
    <t>XS1207459725</t>
  </si>
  <si>
    <t>Telecommunication Services</t>
  </si>
  <si>
    <t>02/08/2018</t>
  </si>
  <si>
    <t>NFLX 3.625 05/15/27</t>
  </si>
  <si>
    <t>XS1821883102</t>
  </si>
  <si>
    <t>23/05/2018</t>
  </si>
  <si>
    <t>SRENVX 5.75% 08/15/2050</t>
  </si>
  <si>
    <t>XS1261170515</t>
  </si>
  <si>
    <t>05/11/2015</t>
  </si>
  <si>
    <t>TRPCN 5.625%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</si>
  <si>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</si>
  <si>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</si>
  <si>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</si>
  <si>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</si>
  <si>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</si>
  <si>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</si>
  <si>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</si>
  <si>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</si>
  <si>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</si>
  <si>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</si>
  <si>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</si>
  <si>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RBS 5.5 11/29/49</t>
  </si>
  <si>
    <t>XS0205935470</t>
  </si>
  <si>
    <t>07/08/2014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</si>
  <si>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</si>
  <si>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</si>
  <si>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</si>
  <si>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</si>
  <si>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</si>
  <si>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</si>
  <si>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</si>
  <si>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</si>
  <si>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</si>
  <si>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</si>
  <si>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</si>
  <si>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</si>
  <si>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</si>
  <si>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</si>
  <si>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</si>
  <si>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</si>
  <si>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</si>
  <si>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</si>
  <si>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</si>
  <si>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</si>
  <si>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</si>
  <si>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</si>
  <si>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</si>
  <si>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SCOR 5.25 Perp</t>
  </si>
  <si>
    <t>FR0013322823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</si>
  <si>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</si>
  <si>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</si>
  <si>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</si>
  <si>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</si>
  <si>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</si>
  <si>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</si>
  <si>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</si>
  <si>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</si>
  <si>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</si>
  <si>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</si>
  <si>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</si>
  <si>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</si>
  <si>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</si>
  <si>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</si>
  <si>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</si>
  <si>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</si>
  <si>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</si>
  <si>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</si>
  <si>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</si>
  <si>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</si>
  <si>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</si>
  <si>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</si>
  <si>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</si>
  <si>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</si>
  <si>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</si>
  <si>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</si>
  <si>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</si>
  <si>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</si>
  <si>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</si>
  <si>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</si>
  <si>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</si>
  <si>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</si>
  <si>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</si>
  <si>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</si>
  <si>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</si>
  <si>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</si>
  <si>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</si>
  <si>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</si>
  <si>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</si>
  <si>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</si>
  <si>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</si>
  <si>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</si>
  <si>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</si>
  <si>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</si>
  <si>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</si>
  <si>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</si>
  <si>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</si>
  <si>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</si>
  <si>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פרוטרום תעשיות</t>
  </si>
  <si>
    <t>1081082</t>
  </si>
  <si>
    <t>520042805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</si>
  <si>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</si>
  <si>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</si>
  <si>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</si>
  <si>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</si>
  <si>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</si>
  <si>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</si>
  <si>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</si>
  <si>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</si>
  <si>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</si>
  <si>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</si>
  <si>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</si>
  <si>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</si>
  <si>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</si>
  <si>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</si>
  <si>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</si>
  <si>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</si>
  <si>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</si>
  <si>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</si>
  <si>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</si>
  <si>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</si>
  <si>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</si>
  <si>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</si>
  <si>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</si>
  <si>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</si>
  <si>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</si>
  <si>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</si>
  <si>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סה"כ תל אביב 90</t>
  </si>
  <si>
    <t>גילת לווינים בע"מ</t>
  </si>
  <si>
    <t>1082510</t>
  </si>
  <si>
    <t>520038936</t>
  </si>
  <si>
    <t>ציוד תקשורת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</si>
  <si>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</si>
  <si>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</si>
  <si>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</si>
  <si>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</si>
  <si>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</si>
  <si>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</si>
  <si>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</si>
  <si>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</si>
  <si>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</si>
  <si>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</si>
  <si>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</si>
  <si>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</si>
  <si>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</si>
  <si>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</si>
  <si>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</si>
  <si>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</si>
  <si>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</si>
  <si>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</si>
  <si>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</si>
  <si>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</si>
  <si>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</si>
  <si>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</si>
  <si>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</si>
  <si>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</si>
  <si>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</si>
  <si>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</si>
  <si>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</si>
  <si>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</si>
  <si>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</si>
  <si>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</si>
  <si>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</si>
  <si>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</si>
  <si>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</si>
  <si>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</si>
  <si>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</si>
  <si>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</si>
  <si>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</si>
  <si>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</si>
  <si>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</si>
  <si>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</si>
  <si>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</si>
  <si>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</si>
  <si>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</si>
  <si>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</si>
  <si>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</si>
  <si>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</si>
  <si>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</si>
  <si>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</si>
  <si>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</si>
  <si>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</si>
  <si>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</si>
  <si>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</si>
  <si>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</si>
  <si>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</si>
  <si>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</si>
  <si>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</si>
  <si>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</si>
  <si>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</si>
  <si>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</si>
  <si>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</si>
  <si>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</si>
  <si>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</si>
  <si>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</si>
  <si>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</si>
  <si>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</si>
  <si>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</si>
  <si>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</si>
  <si>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</si>
  <si>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</si>
  <si>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</si>
  <si>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</si>
  <si>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</si>
  <si>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</si>
  <si>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</si>
  <si>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</si>
  <si>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</si>
  <si>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</si>
  <si>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</si>
  <si>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</si>
  <si>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</si>
  <si>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</si>
  <si>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</si>
  <si>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</si>
  <si>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</si>
  <si>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</si>
  <si>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</si>
  <si>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</si>
  <si>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</si>
  <si>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</si>
  <si>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</si>
  <si>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</si>
  <si>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</si>
  <si>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</si>
  <si>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</si>
  <si>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</si>
  <si>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</si>
  <si>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</si>
  <si>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</si>
  <si>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</si>
  <si>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</si>
  <si>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</si>
  <si>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</si>
  <si>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</si>
  <si>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</si>
  <si>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</si>
  <si>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</si>
  <si>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</si>
  <si>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</si>
  <si>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</si>
  <si>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</si>
  <si>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</si>
  <si>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</si>
  <si>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</si>
  <si>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</si>
  <si>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</si>
  <si>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</si>
  <si>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שפיר הנדסה</t>
  </si>
  <si>
    <t>1133875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</si>
  <si>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</si>
  <si>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</si>
  <si>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</si>
  <si>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</si>
  <si>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</si>
  <si>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</si>
  <si>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</si>
  <si>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</si>
  <si>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</si>
  <si>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514065283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</si>
  <si>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</si>
  <si>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</si>
  <si>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</si>
  <si>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</si>
  <si>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</si>
  <si>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</si>
  <si>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</si>
  <si>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</si>
  <si>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</si>
  <si>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</si>
  <si>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</si>
  <si>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תדיראן הולדינגס</t>
  </si>
  <si>
    <t>258012</t>
  </si>
  <si>
    <t>520036732</t>
  </si>
  <si>
    <t>קרסו חסום</t>
  </si>
  <si>
    <t>11238500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</si>
  <si>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</si>
  <si>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</si>
  <si>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</si>
  <si>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</si>
  <si>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</si>
  <si>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</si>
  <si>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</si>
  <si>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</si>
  <si>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</si>
  <si>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</si>
  <si>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</si>
  <si>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</si>
  <si>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</si>
  <si>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</si>
  <si>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</si>
  <si>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</si>
  <si>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</si>
  <si>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</si>
  <si>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</si>
  <si>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</si>
  <si>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</si>
  <si>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</si>
  <si>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</si>
  <si>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</si>
  <si>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</si>
  <si>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</si>
  <si>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</si>
  <si>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</si>
  <si>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</si>
  <si>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</si>
  <si>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</si>
  <si>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</si>
  <si>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</si>
  <si>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</si>
  <si>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</si>
  <si>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</si>
  <si>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</si>
  <si>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</si>
  <si>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דלק אנרגיה</t>
  </si>
  <si>
    <t>565010</t>
  </si>
  <si>
    <t>520032681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</si>
  <si>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</si>
  <si>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</si>
  <si>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</si>
  <si>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</si>
  <si>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</si>
  <si>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</si>
  <si>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ויקטורי</t>
  </si>
  <si>
    <t>1123777</t>
  </si>
  <si>
    <t>514068980</t>
  </si>
  <si>
    <t>גולף</t>
  </si>
  <si>
    <t>1096148</t>
  </si>
  <si>
    <t>510289564</t>
  </si>
  <si>
    <t>אלוט תקשורת</t>
  </si>
  <si>
    <t>1099654</t>
  </si>
  <si>
    <t>512394776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</si>
  <si>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</si>
  <si>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</si>
  <si>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</si>
  <si>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</si>
  <si>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</si>
  <si>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</si>
  <si>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</si>
  <si>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</si>
  <si>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</si>
  <si>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</si>
  <si>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</si>
  <si>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</si>
  <si>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</si>
  <si>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</si>
  <si>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</si>
  <si>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</si>
  <si>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</si>
  <si>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</si>
  <si>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</si>
  <si>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</si>
  <si>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</si>
  <si>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</si>
  <si>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</si>
  <si>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</si>
  <si>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</si>
  <si>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</si>
  <si>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</si>
  <si>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</si>
  <si>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</si>
  <si>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</si>
  <si>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</si>
  <si>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</si>
  <si>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</si>
  <si>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</si>
  <si>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</si>
  <si>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</si>
  <si>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</si>
  <si>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</si>
  <si>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</si>
  <si>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</si>
  <si>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</si>
  <si>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</si>
  <si>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</si>
  <si>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</si>
  <si>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</si>
  <si>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</si>
  <si>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</si>
  <si>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</si>
  <si>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NASDAQ</t>
  </si>
  <si>
    <t>520035213</t>
  </si>
  <si>
    <t>DOX US Equity</t>
  </si>
  <si>
    <t>GB0022569080</t>
  </si>
  <si>
    <t>511251217</t>
  </si>
  <si>
    <t>MLNX US Equity</t>
  </si>
  <si>
    <t>IL0011017329</t>
  </si>
  <si>
    <t>512763285</t>
  </si>
  <si>
    <t>Semiconductors &amp; Semiconductor</t>
  </si>
  <si>
    <t>AMPLQ US Equity</t>
  </si>
  <si>
    <t>US0320157037</t>
  </si>
  <si>
    <t>130435685</t>
  </si>
  <si>
    <t>Other</t>
  </si>
  <si>
    <t>VRNT US Equity</t>
  </si>
  <si>
    <t>US92343X1000</t>
  </si>
  <si>
    <t>KRNT US Equity</t>
  </si>
  <si>
    <t>IL0011216723</t>
  </si>
  <si>
    <t>Capital Goods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</si>
  <si>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</si>
  <si>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</si>
  <si>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</si>
  <si>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</si>
  <si>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</si>
  <si>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</si>
  <si>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</si>
  <si>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</si>
  <si>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DK US Equity</t>
  </si>
  <si>
    <t>US24665A1034</t>
  </si>
  <si>
    <t>NYSE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</si>
  <si>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</si>
  <si>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</si>
  <si>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</si>
  <si>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</si>
  <si>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</si>
  <si>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</si>
  <si>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</si>
  <si>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</si>
  <si>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SODA US Equity</t>
  </si>
  <si>
    <t>IL0011213001</t>
  </si>
  <si>
    <t>513951251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</si>
  <si>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</si>
  <si>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</si>
  <si>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</si>
  <si>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</si>
  <si>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</si>
  <si>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</si>
  <si>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</si>
  <si>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</si>
  <si>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</si>
  <si>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</si>
  <si>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</si>
  <si>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</si>
  <si>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</si>
  <si>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</si>
  <si>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</si>
  <si>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</si>
  <si>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</si>
  <si>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 *</t>
  </si>
  <si>
    <t>IL0010826274</t>
  </si>
  <si>
    <t>GILT US Equity</t>
  </si>
  <si>
    <t>IL0010825102</t>
  </si>
  <si>
    <t>IFF US Equity</t>
  </si>
  <si>
    <t>US4595061015</t>
  </si>
  <si>
    <t>BZU IM Equity</t>
  </si>
  <si>
    <t>IT0001347308</t>
  </si>
  <si>
    <t>FP FP Equity</t>
  </si>
  <si>
    <t>FR0000120271</t>
  </si>
  <si>
    <t>CAC</t>
  </si>
  <si>
    <t>ENI IM Equity</t>
  </si>
  <si>
    <t>IT0003132476</t>
  </si>
  <si>
    <t>FTI FP Equity</t>
  </si>
  <si>
    <t>GB00BDSFG982</t>
  </si>
  <si>
    <t>ENEL IM Equity</t>
  </si>
  <si>
    <t>IT0003128367</t>
  </si>
  <si>
    <t>GLEN LN Equity</t>
  </si>
  <si>
    <t>JE00B4T3BW64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</si>
  <si>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</si>
  <si>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</si>
  <si>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</si>
  <si>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</si>
  <si>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</si>
  <si>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</si>
  <si>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</si>
  <si>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</si>
  <si>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</si>
  <si>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GOOGL US Equity</t>
  </si>
  <si>
    <t>US02079K3059</t>
  </si>
  <si>
    <t>BAC US Equity</t>
  </si>
  <si>
    <t>US0605051046</t>
  </si>
  <si>
    <t>MOS US Equity</t>
  </si>
  <si>
    <t>US61945C1036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</si>
  <si>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</si>
  <si>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</si>
  <si>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</si>
  <si>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</si>
  <si>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</si>
  <si>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</si>
  <si>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</si>
  <si>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</si>
  <si>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</si>
  <si>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</si>
  <si>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</si>
  <si>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</si>
  <si>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</si>
  <si>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</si>
  <si>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</si>
  <si>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</si>
  <si>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</si>
  <si>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</si>
  <si>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</si>
  <si>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</si>
  <si>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</si>
  <si>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</si>
  <si>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</si>
  <si>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</si>
  <si>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</si>
  <si>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</si>
  <si>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</si>
  <si>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</si>
  <si>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</si>
  <si>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</si>
  <si>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</si>
  <si>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</si>
  <si>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</si>
  <si>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TRP US Equity</t>
  </si>
  <si>
    <t>CA89353D1078</t>
  </si>
  <si>
    <t>LKOD LI Equity</t>
  </si>
  <si>
    <t>US69343P1057</t>
  </si>
  <si>
    <t>SVST LI Equity</t>
  </si>
  <si>
    <t>US8181503025</t>
  </si>
  <si>
    <t>ETP US Equity</t>
  </si>
  <si>
    <t>US29278N1037</t>
  </si>
  <si>
    <t>CCJ US Equity</t>
  </si>
  <si>
    <t>CA13321L1085</t>
  </si>
  <si>
    <t>ALB US Equity</t>
  </si>
  <si>
    <t>US0126531013</t>
  </si>
  <si>
    <t>SLB US Equity</t>
  </si>
  <si>
    <t>AN8068571086</t>
  </si>
  <si>
    <t>MRO US Equity</t>
  </si>
  <si>
    <t>US5658491064</t>
  </si>
  <si>
    <t>RIGD LI Equity</t>
  </si>
  <si>
    <t>US7594701077</t>
  </si>
  <si>
    <t>XOM US Equity</t>
  </si>
  <si>
    <t>US30231G1022</t>
  </si>
  <si>
    <t>BEP US Equity</t>
  </si>
  <si>
    <t>BMG162581083</t>
  </si>
  <si>
    <t>BIP US Equity</t>
  </si>
  <si>
    <t>BMG162521014</t>
  </si>
  <si>
    <t>AA US Equity</t>
  </si>
  <si>
    <t>US0138721065</t>
  </si>
  <si>
    <t>CTY1S FH Equity</t>
  </si>
  <si>
    <t>FI0009002471</t>
  </si>
  <si>
    <t>ATRS AV Equity</t>
  </si>
  <si>
    <t>JE00B3DCF752</t>
  </si>
  <si>
    <t>AT1 GY Equity</t>
  </si>
  <si>
    <t>LU1673108939</t>
  </si>
  <si>
    <t>DAX</t>
  </si>
  <si>
    <t>ENOG LN Equity</t>
  </si>
  <si>
    <t>GB00BG12Y042</t>
  </si>
  <si>
    <t>ORA US Equity</t>
  </si>
  <si>
    <t>US6866881021</t>
  </si>
  <si>
    <t>PRGO US Equity</t>
  </si>
  <si>
    <t>IE00BGH1M568</t>
  </si>
  <si>
    <t>MYL US Equity</t>
  </si>
  <si>
    <t>NL0011031208</t>
  </si>
  <si>
    <t>SPNS US Equity</t>
  </si>
  <si>
    <t>KYG7T16G1039</t>
  </si>
  <si>
    <t>סה"כ שמחקות מדדי מניות בישראל</t>
  </si>
  <si>
    <t>תכלית ת"א 125</t>
  </si>
  <si>
    <t>1091818</t>
  </si>
  <si>
    <t>513594101</t>
  </si>
  <si>
    <t>מניות</t>
  </si>
  <si>
    <t>תכלית בנקים</t>
  </si>
  <si>
    <t>1095702</t>
  </si>
  <si>
    <t>תכלית ת"א 90</t>
  </si>
  <si>
    <t>1105386</t>
  </si>
  <si>
    <t>513815258</t>
  </si>
  <si>
    <t>תכלית יתר צמיחה</t>
  </si>
  <si>
    <t>1108679</t>
  </si>
  <si>
    <t>תכלית SME60</t>
  </si>
  <si>
    <t>1109305</t>
  </si>
  <si>
    <t>513944660</t>
  </si>
  <si>
    <t>פסגות סל ת"א 90</t>
  </si>
  <si>
    <t>1113307</t>
  </si>
  <si>
    <t>513952457</t>
  </si>
  <si>
    <t>קסם ת"א SME60</t>
  </si>
  <si>
    <t>1116938</t>
  </si>
  <si>
    <t>513502211</t>
  </si>
  <si>
    <t>קסם פיננסים</t>
  </si>
  <si>
    <t>1116953</t>
  </si>
  <si>
    <t>קסם ת"א 125</t>
  </si>
  <si>
    <t>1117266</t>
  </si>
  <si>
    <t>קסם בנקים</t>
  </si>
  <si>
    <t>1117290</t>
  </si>
  <si>
    <t>תכלית פיננסים</t>
  </si>
  <si>
    <t>1114677</t>
  </si>
  <si>
    <t>הראל סל ת"א 125</t>
  </si>
  <si>
    <t>1113232</t>
  </si>
  <si>
    <t>514103811</t>
  </si>
  <si>
    <t>פסגמ בנקים</t>
  </si>
  <si>
    <t>1096437</t>
  </si>
  <si>
    <t>513665661</t>
  </si>
  <si>
    <t>פסגמ ת"א 125</t>
  </si>
  <si>
    <t>1125327</t>
  </si>
  <si>
    <t>הראל סל פיננסים</t>
  </si>
  <si>
    <t>1116391</t>
  </si>
  <si>
    <t>פסגמ סל SME60</t>
  </si>
  <si>
    <t>1125368</t>
  </si>
  <si>
    <t>פסגות סל SME60</t>
  </si>
  <si>
    <t>1118769</t>
  </si>
  <si>
    <t>הראל סל SME60</t>
  </si>
  <si>
    <t>1116383</t>
  </si>
  <si>
    <t>סה"כ שמחקות מדדי מניות בחו"ל</t>
  </si>
  <si>
    <t>סה"כ שמחקות מדדים אחרים בישראל</t>
  </si>
  <si>
    <t>פסגות סל תל בונד 40</t>
  </si>
  <si>
    <t>1109412</t>
  </si>
  <si>
    <t>אגח</t>
  </si>
  <si>
    <t>קסם תל בונד 40</t>
  </si>
  <si>
    <t>1109230</t>
  </si>
  <si>
    <t>פסגות סל תל בונד 60</t>
  </si>
  <si>
    <t>1109420</t>
  </si>
  <si>
    <t>תכלית תל בונד 40</t>
  </si>
  <si>
    <t>1109354</t>
  </si>
  <si>
    <t>קסם תל בונד 20</t>
  </si>
  <si>
    <t>1101633</t>
  </si>
  <si>
    <t>פסגות סל תל בונד 20</t>
  </si>
  <si>
    <t>1104603</t>
  </si>
  <si>
    <t>קסם תל בונד 60</t>
  </si>
  <si>
    <t>1109248</t>
  </si>
  <si>
    <t>אינדקס תל בונד 40</t>
  </si>
  <si>
    <t>1109214</t>
  </si>
  <si>
    <t>513801605</t>
  </si>
  <si>
    <t>אינדקס תל בונד 60</t>
  </si>
  <si>
    <t>1109222</t>
  </si>
  <si>
    <t>תכלית תל בונד 60</t>
  </si>
  <si>
    <t>1109362</t>
  </si>
  <si>
    <t>תכלית תל בונד 20</t>
  </si>
  <si>
    <t>1109370</t>
  </si>
  <si>
    <t>הראל סל תל בונד 60</t>
  </si>
  <si>
    <t>1113257</t>
  </si>
  <si>
    <t>הראל סל תל בונד 20</t>
  </si>
  <si>
    <t>1113240</t>
  </si>
  <si>
    <t>אינדקס תל בונד 20</t>
  </si>
  <si>
    <t>1107549</t>
  </si>
  <si>
    <t>פסגמ תל בונד 40</t>
  </si>
  <si>
    <t>1109461</t>
  </si>
  <si>
    <t>פסגמ תל בונד 20</t>
  </si>
  <si>
    <t>1101443</t>
  </si>
  <si>
    <t>פסגמ תל בונד 60</t>
  </si>
  <si>
    <t>1109479</t>
  </si>
  <si>
    <t>1102276</t>
  </si>
  <si>
    <t>פסגות סל תל בונד צמודות יתר</t>
  </si>
  <si>
    <t>1127752</t>
  </si>
  <si>
    <t>פסגות סל תל בונד צמודות</t>
  </si>
  <si>
    <t>1127760</t>
  </si>
  <si>
    <t>הראל סל תל בונד צמודות</t>
  </si>
  <si>
    <t>1127778</t>
  </si>
  <si>
    <t>קסם תל בונד צמוד</t>
  </si>
  <si>
    <t>1127828</t>
  </si>
  <si>
    <t>קסם תל בונד צמוד יתר</t>
  </si>
  <si>
    <t>1127836</t>
  </si>
  <si>
    <t>פסגות סל תל בונד 20 סדרה 3</t>
  </si>
  <si>
    <t>1134535</t>
  </si>
  <si>
    <t>תכלית תל בונד תשואות</t>
  </si>
  <si>
    <t>1128453</t>
  </si>
  <si>
    <t>פסגות סל תל בונד תשואות</t>
  </si>
  <si>
    <t>1128529</t>
  </si>
  <si>
    <t>קסם תל בונד תשואות</t>
  </si>
  <si>
    <t>1128545</t>
  </si>
  <si>
    <t>הראל סל תל בונד תשואות</t>
  </si>
  <si>
    <t>1128578</t>
  </si>
  <si>
    <t>תכלית תל בונד שקלי</t>
  </si>
  <si>
    <t>1116250</t>
  </si>
  <si>
    <t>קסם תל בונד שקלי</t>
  </si>
  <si>
    <t>1116334</t>
  </si>
  <si>
    <t>פסגמ תל בונד שקלי</t>
  </si>
  <si>
    <t>1116581</t>
  </si>
  <si>
    <t>הראל סל תל בונד שקלי</t>
  </si>
  <si>
    <t>1116292</t>
  </si>
  <si>
    <t>פסגות סל תל בונד שקלי</t>
  </si>
  <si>
    <t>1134568</t>
  </si>
  <si>
    <t>תכלית תל בונד שקלי סדרה 2</t>
  </si>
  <si>
    <t>1116524</t>
  </si>
  <si>
    <t>פסגות סל תל בונד תשואות שקלי</t>
  </si>
  <si>
    <t>1138080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</si>
  <si>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</si>
  <si>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</si>
  <si>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</si>
  <si>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</si>
  <si>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</si>
  <si>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</si>
  <si>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</si>
  <si>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</si>
  <si>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</si>
  <si>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</si>
  <si>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</si>
  <si>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</si>
  <si>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</si>
  <si>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</si>
  <si>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</si>
  <si>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</si>
  <si>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</si>
  <si>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PALL US Equity</t>
  </si>
  <si>
    <t>US0032621023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</si>
  <si>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</si>
  <si>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</si>
  <si>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</si>
  <si>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</si>
  <si>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</si>
  <si>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</si>
  <si>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</si>
  <si>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</si>
  <si>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ISF LN Equity</t>
  </si>
  <si>
    <t>IE0005042456</t>
  </si>
  <si>
    <t>MXFS LN Equity</t>
  </si>
  <si>
    <t>IE00B3DWVS88</t>
  </si>
  <si>
    <t>IEMG US Equity</t>
  </si>
  <si>
    <t>US46434G1031</t>
  </si>
  <si>
    <t>U CN Equity</t>
  </si>
  <si>
    <t>CA9170171057</t>
  </si>
  <si>
    <t>AEEM FP Equity</t>
  </si>
  <si>
    <t>LU1681045370</t>
  </si>
  <si>
    <t>ASHR US Equity</t>
  </si>
  <si>
    <t>US2330518794</t>
  </si>
  <si>
    <t>סה"כ שמחקות מדדים אחרים</t>
  </si>
  <si>
    <t>EMLB LN Equity</t>
  </si>
  <si>
    <t>IE00B4P11460</t>
  </si>
  <si>
    <t>IBB US Equity</t>
  </si>
  <si>
    <t>US4642875565</t>
  </si>
  <si>
    <t>ITB US Equity</t>
  </si>
  <si>
    <t>US4642887529</t>
  </si>
  <si>
    <t>XLF US Equity</t>
  </si>
  <si>
    <t>US81369Y6059</t>
  </si>
  <si>
    <t>XBI US Equity</t>
  </si>
  <si>
    <t>US78464A8707</t>
  </si>
  <si>
    <t>GLD US Equity</t>
  </si>
  <si>
    <t>US78463V1070</t>
  </si>
  <si>
    <t>S7XE GY Equity</t>
  </si>
  <si>
    <t>IE00B3Q19T94</t>
  </si>
  <si>
    <t>CHIQ US Equity</t>
  </si>
  <si>
    <t>US37950E4089</t>
  </si>
  <si>
    <t>סה"כ אג"ח ממשלתי</t>
  </si>
  <si>
    <t>PGHYBFI ID Equity</t>
  </si>
  <si>
    <t>IE0002420739</t>
  </si>
  <si>
    <t>BB-</t>
  </si>
  <si>
    <t>IUSSENG LX Equity</t>
  </si>
  <si>
    <t>LU0564079282</t>
  </si>
  <si>
    <t>CSNGSMU LX Equity</t>
  </si>
  <si>
    <t>LU0635707705</t>
  </si>
  <si>
    <t>BCGLBUA ID Equity</t>
  </si>
  <si>
    <t>IE00B3M6PL25</t>
  </si>
  <si>
    <t>FFRIUAC LX Equity</t>
  </si>
  <si>
    <t>LU0291601986</t>
  </si>
  <si>
    <t>CIFCLF5 KY Equity</t>
  </si>
  <si>
    <t>KYG213931143</t>
  </si>
  <si>
    <t>BCSLFPL ID Equity</t>
  </si>
  <si>
    <t>IE00BTN1WR35</t>
  </si>
  <si>
    <t>AELFECG LX Equity</t>
  </si>
  <si>
    <t>LU1086644959</t>
  </si>
  <si>
    <t>GAMCZEA ID Equity</t>
  </si>
  <si>
    <t>IE00B8Q8GH20</t>
  </si>
  <si>
    <t>TNSZNAE LN Equity</t>
  </si>
  <si>
    <t>GB00B9MB3P97</t>
  </si>
  <si>
    <t>COMEEIA ID Equity</t>
  </si>
  <si>
    <t>IE00B5WN3467</t>
  </si>
  <si>
    <t>SCHEURQ LN Equity</t>
  </si>
  <si>
    <t>GB00BF783B32</t>
  </si>
  <si>
    <t>INVEENA LN Equity</t>
  </si>
  <si>
    <t>GB00B1W7HP93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</si>
  <si>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</si>
  <si>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</si>
  <si>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</si>
  <si>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</si>
  <si>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</si>
  <si>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</si>
  <si>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</si>
  <si>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</si>
  <si>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</si>
  <si>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</si>
  <si>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</si>
  <si>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</si>
  <si>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</si>
  <si>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</si>
  <si>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</si>
  <si>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</si>
  <si>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</si>
  <si>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MGEMUCA LN Equity</t>
  </si>
  <si>
    <t>GB00B7KG2775</t>
  </si>
  <si>
    <t>MGLGIUS ID Equity</t>
  </si>
  <si>
    <t>IE00BD3B6F79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</si>
  <si>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</si>
  <si>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</si>
  <si>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</si>
  <si>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</si>
  <si>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</si>
  <si>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</si>
  <si>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</si>
  <si>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</si>
  <si>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</si>
  <si>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</si>
  <si>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</si>
  <si>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pnC  100 OCT</t>
  </si>
  <si>
    <t>82444423</t>
  </si>
  <si>
    <t>dsC 100.00 NOV</t>
  </si>
  <si>
    <t>82472549</t>
  </si>
  <si>
    <t>bC 1 OCT</t>
  </si>
  <si>
    <t>82429739</t>
  </si>
  <si>
    <t>₪/מט"ח</t>
  </si>
  <si>
    <t>סה"כ ריבית</t>
  </si>
  <si>
    <t>SPX US 11/16/18 P2600</t>
  </si>
  <si>
    <t>557000103</t>
  </si>
  <si>
    <t>SPX US 11/16/18 P2880</t>
  </si>
  <si>
    <t>557000104</t>
  </si>
  <si>
    <t>סה"כ מטבע</t>
  </si>
  <si>
    <t>סה"כ סחורות</t>
  </si>
  <si>
    <t>C Z8P 390 Comdty</t>
  </si>
  <si>
    <t>75202227</t>
  </si>
  <si>
    <t>C Z8P 340 Comdty</t>
  </si>
  <si>
    <t>75202231</t>
  </si>
  <si>
    <t>CLZ9C 80 Comdty</t>
  </si>
  <si>
    <t>75202234</t>
  </si>
  <si>
    <t>CLZ9P 52 Comdty</t>
  </si>
  <si>
    <t>75202235</t>
  </si>
  <si>
    <t>CLZ9P 62 Comdty</t>
  </si>
  <si>
    <t>75202236</t>
  </si>
  <si>
    <t>S X8C 1000 Comdty</t>
  </si>
  <si>
    <t>75202239</t>
  </si>
  <si>
    <t>S X8C 1080 Comdty</t>
  </si>
  <si>
    <t>75202240</t>
  </si>
  <si>
    <t>S X8C 1100 Comdty</t>
  </si>
  <si>
    <t>75202241</t>
  </si>
  <si>
    <t>C Z8P 360 Comdty</t>
  </si>
  <si>
    <t>75202247</t>
  </si>
  <si>
    <t>C Z8C 440 Comdty</t>
  </si>
  <si>
    <t>75202248</t>
  </si>
  <si>
    <t>C Z8C 450 Comdty</t>
  </si>
  <si>
    <t>75202249</t>
  </si>
  <si>
    <t>C Z8C 400 Comdty</t>
  </si>
  <si>
    <t>75202250</t>
  </si>
  <si>
    <t>CLZ8C 75.00 Comdty</t>
  </si>
  <si>
    <t>75202252</t>
  </si>
  <si>
    <t>HGZ8C 285 Comdty</t>
  </si>
  <si>
    <t>75202255</t>
  </si>
  <si>
    <t>CLZ9C 75.00 Comdty</t>
  </si>
  <si>
    <t>75202259</t>
  </si>
  <si>
    <t>KCZ8C 110.00 Comdty</t>
  </si>
  <si>
    <t>75202260</t>
  </si>
  <si>
    <t>KCZ8P 95.00 Comdty</t>
  </si>
  <si>
    <t>75202261</t>
  </si>
  <si>
    <t>CLX8C 75.00 Comdty</t>
  </si>
  <si>
    <t>75202262</t>
  </si>
  <si>
    <t>CLX8P 68.00 Comdty</t>
  </si>
  <si>
    <t>75202264</t>
  </si>
  <si>
    <t>SIZ8C 14.50 Comdty</t>
  </si>
  <si>
    <t>75202265</t>
  </si>
  <si>
    <t>SBF9P 10.50 Comdty</t>
  </si>
  <si>
    <t>75202266</t>
  </si>
  <si>
    <t>SBF9P 11.00 Comdty</t>
  </si>
  <si>
    <t>75202267</t>
  </si>
  <si>
    <t>KCZ8P 92.50 Comdty</t>
  </si>
  <si>
    <t>75202268</t>
  </si>
  <si>
    <t>CLZ8P 66.00 Comdty</t>
  </si>
  <si>
    <t>75202269</t>
  </si>
  <si>
    <t>CLZ8P 70.00 Comdty</t>
  </si>
  <si>
    <t>75202270</t>
  </si>
  <si>
    <t>HGZ8C 300 Comdty</t>
  </si>
  <si>
    <t>75202271</t>
  </si>
  <si>
    <t>CLX8P 66.00 Comdty</t>
  </si>
  <si>
    <t>75202272</t>
  </si>
  <si>
    <t>CLX8P 70.00 Comdty</t>
  </si>
  <si>
    <t>75202273</t>
  </si>
  <si>
    <t>SIZ8C 15.00 Comdty</t>
  </si>
  <si>
    <t>75202274</t>
  </si>
  <si>
    <t>12/2018 JPM NXZ8 Index משתנה</t>
  </si>
  <si>
    <t>557000095</t>
  </si>
  <si>
    <t>12/2018 JPM NXZ8 Index התחייבות</t>
  </si>
  <si>
    <t>557000096</t>
  </si>
  <si>
    <t>12/2018 JPM ESZ8 Index משתנה</t>
  </si>
  <si>
    <t>557000099</t>
  </si>
  <si>
    <t>12/2018 JPM ESZ8 Index התחייבות</t>
  </si>
  <si>
    <t>557000100</t>
  </si>
  <si>
    <t>12/2018 JPM TPZ8 Index משתנה</t>
  </si>
  <si>
    <t>557000101</t>
  </si>
  <si>
    <t>12/2018 JPM TPZ8 Index התחייבות</t>
  </si>
  <si>
    <t>557000102</t>
  </si>
  <si>
    <t>12/2018 JPM TYZ8 Comdty משתנה</t>
  </si>
  <si>
    <t>557000097</t>
  </si>
  <si>
    <t>12/2018 JPM TYZ8 Comdty התחייבות</t>
  </si>
  <si>
    <t>557000098</t>
  </si>
  <si>
    <t>C Z8 Comdty</t>
  </si>
  <si>
    <t>70262282</t>
  </si>
  <si>
    <t>S X8 Comdty</t>
  </si>
  <si>
    <t>70550017</t>
  </si>
  <si>
    <t>CLM9 Comdty</t>
  </si>
  <si>
    <t>70406665</t>
  </si>
  <si>
    <t>COM9 Comdty</t>
  </si>
  <si>
    <t>GB00H1JWQD28</t>
  </si>
  <si>
    <t>SBH9 Comdty</t>
  </si>
  <si>
    <t>70418447</t>
  </si>
  <si>
    <t>CTZ8 Comdty</t>
  </si>
  <si>
    <t>70719000</t>
  </si>
  <si>
    <t>BOZ8 Comdty</t>
  </si>
  <si>
    <t>70719190</t>
  </si>
  <si>
    <t>IJX8 Comdty</t>
  </si>
  <si>
    <t>FRENX0195680</t>
  </si>
  <si>
    <t>CLZ8 Comdty</t>
  </si>
  <si>
    <t>70315361</t>
  </si>
  <si>
    <t>COZ8 Comdty</t>
  </si>
  <si>
    <t>GB00H1JWRT52</t>
  </si>
  <si>
    <t>LCV8 Comdty</t>
  </si>
  <si>
    <t>70780614</t>
  </si>
  <si>
    <t>DFX8 Comdty</t>
  </si>
  <si>
    <t>GB00GP3PRK09</t>
  </si>
  <si>
    <t>CAZ8 Comdty</t>
  </si>
  <si>
    <t>FRENX1108906</t>
  </si>
  <si>
    <t>W Z8 Comdty</t>
  </si>
  <si>
    <t>70262241</t>
  </si>
  <si>
    <t>O Z8 Comdty</t>
  </si>
  <si>
    <t>70864590</t>
  </si>
  <si>
    <t>CCZ8 Comdty</t>
  </si>
  <si>
    <t>70273610</t>
  </si>
  <si>
    <t>EPX8 Comdty</t>
  </si>
  <si>
    <t>FRENX0028485</t>
  </si>
  <si>
    <t>LHZ8 Comdty</t>
  </si>
  <si>
    <t>70402201</t>
  </si>
  <si>
    <t>QCZ8 Comdty</t>
  </si>
  <si>
    <t>GB00H1WF3609</t>
  </si>
  <si>
    <t>SMZ8 Comdty</t>
  </si>
  <si>
    <t>70120522</t>
  </si>
  <si>
    <t>QWZ8 comdty</t>
  </si>
  <si>
    <t>GB00H1WMQK65</t>
  </si>
  <si>
    <t>RRX8 Comdty</t>
  </si>
  <si>
    <t>70127709</t>
  </si>
  <si>
    <t>KCZ8 Comdty</t>
  </si>
  <si>
    <t>70410162</t>
  </si>
  <si>
    <t>KWZ8 Comdty</t>
  </si>
  <si>
    <t>70262779</t>
  </si>
  <si>
    <t>SIZ8 Comdty</t>
  </si>
  <si>
    <t>70307624</t>
  </si>
  <si>
    <t>CLX8 Comdty</t>
  </si>
  <si>
    <t>70310875</t>
  </si>
  <si>
    <t>HGZ8 Comdty</t>
  </si>
  <si>
    <t>70430970</t>
  </si>
  <si>
    <t>FCV8 Comdty</t>
  </si>
  <si>
    <t>70305602</t>
  </si>
  <si>
    <t>LCZ8 Comdty</t>
  </si>
  <si>
    <t>70348404</t>
  </si>
  <si>
    <t>QSV8 Comdty</t>
  </si>
  <si>
    <t>GB00H1K80L59</t>
  </si>
  <si>
    <t>BPZ8 Curncy</t>
  </si>
  <si>
    <t>70287644</t>
  </si>
  <si>
    <t>EEZ8 Curncy</t>
  </si>
  <si>
    <t>70670914</t>
  </si>
  <si>
    <t>HOZ8 Comdty</t>
  </si>
  <si>
    <t>70723945</t>
  </si>
  <si>
    <t>NGX18 Comdty</t>
  </si>
  <si>
    <t>70746227</t>
  </si>
  <si>
    <t>DFH9 Comdty</t>
  </si>
  <si>
    <t>GB00H1WGH381</t>
  </si>
  <si>
    <t>KCH9 Comdty</t>
  </si>
  <si>
    <t>70667894</t>
  </si>
  <si>
    <t>IJG9 Comdty</t>
  </si>
  <si>
    <t>FRENX0834486</t>
  </si>
  <si>
    <t>W H9 Comdty</t>
  </si>
  <si>
    <t>70729215</t>
  </si>
  <si>
    <t>KWH9 Comdty</t>
  </si>
  <si>
    <t>70729280</t>
  </si>
  <si>
    <t>XBZ8 Comdty</t>
  </si>
  <si>
    <t>70740154</t>
  </si>
  <si>
    <t>DLX8 Comdty</t>
  </si>
  <si>
    <t>70768924</t>
  </si>
  <si>
    <t>XBX8 Comdty</t>
  </si>
  <si>
    <t>70773171</t>
  </si>
  <si>
    <t>PLF9 Comdty</t>
  </si>
  <si>
    <t>70776877</t>
  </si>
  <si>
    <t>C H9 Comdty</t>
  </si>
  <si>
    <t>70271275</t>
  </si>
  <si>
    <t>QSX8 Comdty</t>
  </si>
  <si>
    <t>GB00H1K81R86</t>
  </si>
  <si>
    <t>S F9 Comdty</t>
  </si>
  <si>
    <t>70806443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</si>
  <si>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</si>
  <si>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</si>
  <si>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</si>
  <si>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</si>
  <si>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</si>
  <si>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</si>
  <si>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</si>
  <si>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</si>
  <si>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CS 04/09/2018</t>
  </si>
  <si>
    <t>XS0965486565</t>
  </si>
  <si>
    <t>A-</t>
  </si>
  <si>
    <t>28/01/2015</t>
  </si>
  <si>
    <t>CGCBNINF US Equity</t>
  </si>
  <si>
    <t>USU1738V3372</t>
  </si>
  <si>
    <t>A</t>
  </si>
  <si>
    <t>15/11/2016</t>
  </si>
  <si>
    <t>SGSOST Index</t>
  </si>
  <si>
    <t>XS1744118321</t>
  </si>
  <si>
    <t>05/02/2018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</si>
  <si>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</si>
  <si>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</si>
  <si>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</si>
  <si>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</si>
  <si>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</si>
  <si>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</si>
  <si>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</si>
  <si>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</si>
  <si>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</si>
  <si>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</si>
  <si>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</si>
  <si>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</si>
  <si>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</si>
  <si>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</si>
  <si>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</si>
  <si>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</si>
  <si>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</si>
  <si>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מגדל הון אגח ב רצף מוסדי</t>
  </si>
  <si>
    <t>1127562</t>
  </si>
  <si>
    <t>31/12/2012</t>
  </si>
  <si>
    <t>מנורה מבטחים אגח ג נשר</t>
  </si>
  <si>
    <t>1131911</t>
  </si>
  <si>
    <t>02/04/2014</t>
  </si>
  <si>
    <t>פועלים שטר הון ב נשר</t>
  </si>
  <si>
    <t>6620215</t>
  </si>
  <si>
    <t>01/02/2004</t>
  </si>
  <si>
    <t>מרכנתיל כתב התח' נדחה 04/2020</t>
  </si>
  <si>
    <t>999997666</t>
  </si>
  <si>
    <t>520029281</t>
  </si>
  <si>
    <t>07/04/2010</t>
  </si>
  <si>
    <t>כ"ה מרכנתיל דיסקונט 25.01.2012</t>
  </si>
  <si>
    <t>999999527</t>
  </si>
  <si>
    <t>כ"ה דיסקונט 14.02.2012</t>
  </si>
  <si>
    <t>999999528</t>
  </si>
  <si>
    <t>14/02/2012</t>
  </si>
  <si>
    <t>מרכנתיל דסקונט כ"ה 31.8.2011</t>
  </si>
  <si>
    <t>999999809</t>
  </si>
  <si>
    <t>31/08/2011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</si>
  <si>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</si>
  <si>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</si>
  <si>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</si>
  <si>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</si>
  <si>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</si>
  <si>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</si>
  <si>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מקורות אגח 5 רצף מוסדי</t>
  </si>
  <si>
    <t>1095538</t>
  </si>
  <si>
    <t>520010869</t>
  </si>
  <si>
    <t>27/12/2005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</si>
  <si>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</si>
  <si>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</si>
  <si>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</si>
  <si>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</si>
  <si>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</si>
  <si>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</si>
  <si>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</si>
  <si>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</si>
  <si>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</si>
  <si>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</si>
  <si>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</si>
  <si>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</si>
  <si>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</si>
  <si>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</si>
  <si>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</si>
  <si>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</si>
  <si>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</si>
  <si>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</si>
  <si>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</si>
  <si>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</si>
  <si>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</si>
  <si>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</si>
  <si>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</si>
  <si>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</si>
  <si>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</si>
  <si>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</si>
  <si>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</si>
  <si>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</si>
  <si>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</si>
  <si>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אס.פי.סי.אל-עד אגח 4 רצף מוסדי</t>
  </si>
  <si>
    <t>1094747</t>
  </si>
  <si>
    <t>01/04/2008</t>
  </si>
  <si>
    <t>בי.סי.אר.אי אגח 1רצף מוסדי</t>
  </si>
  <si>
    <t>1107168</t>
  </si>
  <si>
    <t>511900235</t>
  </si>
  <si>
    <t>01/01/2008</t>
  </si>
  <si>
    <t>חשמל צמוד 2022 רצף מוסדי</t>
  </si>
  <si>
    <t>6000129</t>
  </si>
  <si>
    <t>18/01/2011</t>
  </si>
  <si>
    <t>אגל"ס דרך ארץ נחות מזנין 2</t>
  </si>
  <si>
    <t>999999766</t>
  </si>
  <si>
    <t>512475203</t>
  </si>
  <si>
    <t>10/04/2011</t>
  </si>
  <si>
    <t>מקורות אגח 8 רצף מוסדי</t>
  </si>
  <si>
    <t>1124346</t>
  </si>
  <si>
    <t>19/07/2011</t>
  </si>
  <si>
    <t>מקורות אגח 9 רצף מוסדי</t>
  </si>
  <si>
    <t>1124353</t>
  </si>
  <si>
    <t>אגל"ס דרך ארץ נחות מזנין 1</t>
  </si>
  <si>
    <t>90150100</t>
  </si>
  <si>
    <t>27/12/2011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</si>
  <si>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</si>
  <si>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</si>
  <si>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</si>
  <si>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</si>
  <si>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</si>
  <si>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</si>
  <si>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</si>
  <si>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</si>
  <si>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</si>
  <si>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</si>
  <si>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</si>
  <si>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</si>
  <si>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</si>
  <si>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</si>
  <si>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</si>
  <si>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</si>
  <si>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</si>
  <si>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</si>
  <si>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</si>
  <si>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</si>
  <si>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</si>
  <si>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</si>
  <si>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</si>
  <si>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</si>
  <si>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</si>
  <si>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</si>
  <si>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</si>
  <si>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</si>
  <si>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</si>
  <si>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</si>
  <si>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</si>
  <si>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</si>
  <si>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</si>
  <si>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</si>
  <si>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</si>
  <si>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</si>
  <si>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</si>
  <si>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</si>
  <si>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</si>
  <si>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</si>
  <si>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</si>
  <si>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</si>
  <si>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</si>
  <si>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</si>
  <si>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</si>
  <si>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</si>
  <si>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</si>
  <si>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</si>
  <si>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</si>
  <si>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</si>
  <si>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</si>
  <si>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</si>
  <si>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</si>
  <si>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</si>
  <si>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</si>
  <si>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</si>
  <si>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</si>
  <si>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</si>
  <si>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</si>
  <si>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</si>
  <si>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</si>
  <si>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</si>
  <si>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</si>
  <si>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</si>
  <si>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</si>
  <si>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</si>
  <si>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צים אגח ד רצף מוסדי</t>
  </si>
  <si>
    <t>6510069</t>
  </si>
  <si>
    <t>520015041</t>
  </si>
  <si>
    <t>17/07/2014</t>
  </si>
  <si>
    <t>אורמת אגח 2 רצף מוסדי</t>
  </si>
  <si>
    <t>1139161</t>
  </si>
  <si>
    <t>12/09/2016</t>
  </si>
  <si>
    <t>אורמת אגח 3 רצף מוסדי</t>
  </si>
  <si>
    <t>1139179</t>
  </si>
  <si>
    <t>שמוס אגח א רצף מוסדי</t>
  </si>
  <si>
    <t>1147578</t>
  </si>
  <si>
    <t>סה"כ אג"ח קונצרני של חברות ישראליות</t>
  </si>
  <si>
    <t>סה"כ אג"ח קונצרני של חברות זרות</t>
  </si>
  <si>
    <t>שיכון ובינוי נדלן מניה ל"ס</t>
  </si>
  <si>
    <t>999999382</t>
  </si>
  <si>
    <t>520021171</t>
  </si>
  <si>
    <t>צים הסדר 7.2014 מניה ל"ס</t>
  </si>
  <si>
    <t>207013519</t>
  </si>
  <si>
    <t>אלון דלק הסדר 10.2017 מניה ל"ס</t>
  </si>
  <si>
    <t>9999940</t>
  </si>
  <si>
    <t>520041690</t>
  </si>
  <si>
    <t>פאגאיה מניה ל"ס</t>
  </si>
  <si>
    <t>999999387</t>
  </si>
  <si>
    <t>515421279</t>
  </si>
  <si>
    <t>מניה ל"ס IDE</t>
  </si>
  <si>
    <t>999999388</t>
  </si>
  <si>
    <t>550275648</t>
  </si>
  <si>
    <t>אורקם מניה ל"ס</t>
  </si>
  <si>
    <t>999999397</t>
  </si>
  <si>
    <t>514492388</t>
  </si>
  <si>
    <t>Memed מניה ל"ס</t>
  </si>
  <si>
    <t>999999404</t>
  </si>
  <si>
    <t>514288885</t>
  </si>
  <si>
    <t>Carr Amitim</t>
  </si>
  <si>
    <t>999999391</t>
  </si>
  <si>
    <t>Houston Road</t>
  </si>
  <si>
    <t>999999653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</si>
  <si>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</si>
  <si>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</si>
  <si>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</si>
  <si>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</si>
  <si>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</si>
  <si>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</si>
  <si>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</si>
  <si>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71889422</t>
  </si>
  <si>
    <t>04/05/2017</t>
  </si>
  <si>
    <t>SGHMGTI KY Equity</t>
  </si>
  <si>
    <t>70427570</t>
  </si>
  <si>
    <t>סה"כ קרנות נדל"ן</t>
  </si>
  <si>
    <t>סה"כ קרנות השקעה אחרות</t>
  </si>
  <si>
    <t>T.S.I. Roads Limited Partnership</t>
  </si>
  <si>
    <t>999999600</t>
  </si>
  <si>
    <t>פאגאיה אופטימום - הקרן</t>
  </si>
  <si>
    <t>999999386</t>
  </si>
  <si>
    <t>30/11/2017</t>
  </si>
  <si>
    <t>סה"כ קרנות השקעה בחו"ל</t>
  </si>
  <si>
    <t>NYL- Madison Square Value Enhancement Fund</t>
  </si>
  <si>
    <t>89176</t>
  </si>
  <si>
    <t>סה"כ כתבי אופציה בישראל:</t>
  </si>
  <si>
    <t>סה"כ כתבי אופציה בחו"ל</t>
  </si>
  <si>
    <t>סה"כ אופציות בישראל:</t>
  </si>
  <si>
    <t>₪ / מט"ח</t>
  </si>
  <si>
    <t>OPT Call USDILS 3.7 31/12/2018</t>
  </si>
  <si>
    <t>445059698</t>
  </si>
  <si>
    <t>06/08/2018</t>
  </si>
  <si>
    <t>סה"כ מט"ח/ מט"ח</t>
  </si>
  <si>
    <t>סה"כ אופציות בחו"ל:</t>
  </si>
  <si>
    <t>סה"כ חוזים עתידיים בישראל</t>
  </si>
  <si>
    <t>סה"כ  אחר</t>
  </si>
  <si>
    <t>FW EURUSD 24/10/2018 - EUR</t>
  </si>
  <si>
    <t>445053250</t>
  </si>
  <si>
    <t>21/05/2018</t>
  </si>
  <si>
    <t>FW EURUSD 24/10/2018 - USD</t>
  </si>
  <si>
    <t>445053251</t>
  </si>
  <si>
    <t>FW EURGBP 05/12/2018 - GBP</t>
  </si>
  <si>
    <t>445055650</t>
  </si>
  <si>
    <t>25/06/2018</t>
  </si>
  <si>
    <t>FW EURGBP 05/12/2018 - EUR</t>
  </si>
  <si>
    <t>445055651</t>
  </si>
  <si>
    <t>445055710</t>
  </si>
  <si>
    <t>445055711</t>
  </si>
  <si>
    <t>445058092</t>
  </si>
  <si>
    <t>11/07/2018</t>
  </si>
  <si>
    <t>445058093</t>
  </si>
  <si>
    <t>FW GBPUSD 23/01/2019 - USD</t>
  </si>
  <si>
    <t>445058724</t>
  </si>
  <si>
    <t>FW GBPUSD 23/01/2019 - GBP</t>
  </si>
  <si>
    <t>445058725</t>
  </si>
  <si>
    <t>FW USDJPY 16/01/2019 - USD</t>
  </si>
  <si>
    <t>445060162</t>
  </si>
  <si>
    <t>FW USDJPY 16/01/2019 - JPY</t>
  </si>
  <si>
    <t>445060163</t>
  </si>
  <si>
    <t>445061364</t>
  </si>
  <si>
    <t>27/08/2018</t>
  </si>
  <si>
    <t>445061365</t>
  </si>
  <si>
    <t>445061972</t>
  </si>
  <si>
    <t>04/09/2018</t>
  </si>
  <si>
    <t>445061973</t>
  </si>
  <si>
    <t>FW USDILS 09/10/2018 - ILS</t>
  </si>
  <si>
    <t>445052416</t>
  </si>
  <si>
    <t>14/05/2018</t>
  </si>
  <si>
    <t>FW USDILS 09/10/2018 - USD</t>
  </si>
  <si>
    <t>445052417</t>
  </si>
  <si>
    <t>FW USDILS 10/10/2018 - ILS</t>
  </si>
  <si>
    <t>445053546</t>
  </si>
  <si>
    <t>28/05/2018</t>
  </si>
  <si>
    <t>FW USDILS 10/10/2018 - USD</t>
  </si>
  <si>
    <t>445053547</t>
  </si>
  <si>
    <t>FW USDILS 27/11/2018 - ILS</t>
  </si>
  <si>
    <t>445055156</t>
  </si>
  <si>
    <t>19/06/2018</t>
  </si>
  <si>
    <t>FW USDILS 27/11/2018 - USD</t>
  </si>
  <si>
    <t>445055157</t>
  </si>
  <si>
    <t>445055768</t>
  </si>
  <si>
    <t>445055769</t>
  </si>
  <si>
    <t>FW USDILS 11/12/2018 - ILS</t>
  </si>
  <si>
    <t>445057612</t>
  </si>
  <si>
    <t>09/07/2018</t>
  </si>
  <si>
    <t>FW USDILS 11/12/2018 - USD</t>
  </si>
  <si>
    <t>445057613</t>
  </si>
  <si>
    <t>FW USDILS 19/12/2018 - ILS</t>
  </si>
  <si>
    <t>445057976</t>
  </si>
  <si>
    <t>10/07/2018</t>
  </si>
  <si>
    <t>FW USDILS 19/12/2018 - USD</t>
  </si>
  <si>
    <t>445057977</t>
  </si>
  <si>
    <t>445058040</t>
  </si>
  <si>
    <t>445058041</t>
  </si>
  <si>
    <t>FW USDILS 14/11/2018 - ILS</t>
  </si>
  <si>
    <t>445059170</t>
  </si>
  <si>
    <t>23/07/2018</t>
  </si>
  <si>
    <t>FW USDILS 14/11/2018 - USD</t>
  </si>
  <si>
    <t>445059171</t>
  </si>
  <si>
    <t>445059338</t>
  </si>
  <si>
    <t>24/07/2018</t>
  </si>
  <si>
    <t>445059339</t>
  </si>
  <si>
    <t>FW USDILS 28/11/2018 - USD</t>
  </si>
  <si>
    <t>445060738</t>
  </si>
  <si>
    <t>FW USDILS 28/11/2018 - ILS</t>
  </si>
  <si>
    <t>445060739</t>
  </si>
  <si>
    <t>445060798</t>
  </si>
  <si>
    <t>445060799</t>
  </si>
  <si>
    <t>445060802</t>
  </si>
  <si>
    <t>445060803</t>
  </si>
  <si>
    <t>445061176</t>
  </si>
  <si>
    <t>445061177</t>
  </si>
  <si>
    <t>445061276</t>
  </si>
  <si>
    <t>445061277</t>
  </si>
  <si>
    <t>445061284</t>
  </si>
  <si>
    <t>445061285</t>
  </si>
  <si>
    <t>FW USDILS 16/10/2018 - ILS</t>
  </si>
  <si>
    <t>445061912</t>
  </si>
  <si>
    <t>FW USDILS 16/10/2018 - USD</t>
  </si>
  <si>
    <t>445061913</t>
  </si>
  <si>
    <t>445062030</t>
  </si>
  <si>
    <t>445062031</t>
  </si>
  <si>
    <t>445062086</t>
  </si>
  <si>
    <t>06/09/2018</t>
  </si>
  <si>
    <t>445062087</t>
  </si>
  <si>
    <t>445062192</t>
  </si>
  <si>
    <t>445062193</t>
  </si>
  <si>
    <t>445062216</t>
  </si>
  <si>
    <t>13/09/2018</t>
  </si>
  <si>
    <t>445062217</t>
  </si>
  <si>
    <t>445062360</t>
  </si>
  <si>
    <t>20/09/2018</t>
  </si>
  <si>
    <t>445062361</t>
  </si>
  <si>
    <t>445062382</t>
  </si>
  <si>
    <t>25/09/2018</t>
  </si>
  <si>
    <t>445062383</t>
  </si>
  <si>
    <t>סה"כ חוזים עתידיים בחו"ל</t>
  </si>
  <si>
    <t>445052660</t>
  </si>
  <si>
    <t>16/05/2018</t>
  </si>
  <si>
    <t>445052661</t>
  </si>
  <si>
    <t>445053158</t>
  </si>
  <si>
    <t>445053159</t>
  </si>
  <si>
    <t>445053242</t>
  </si>
  <si>
    <t>445053243</t>
  </si>
  <si>
    <t>445053322</t>
  </si>
  <si>
    <t>445053323</t>
  </si>
  <si>
    <t>445053862</t>
  </si>
  <si>
    <t>445053863</t>
  </si>
  <si>
    <t>445053920</t>
  </si>
  <si>
    <t>445053921</t>
  </si>
  <si>
    <t>445054252</t>
  </si>
  <si>
    <t>445054253</t>
  </si>
  <si>
    <t>445054322</t>
  </si>
  <si>
    <t>445054323</t>
  </si>
  <si>
    <t>445054346</t>
  </si>
  <si>
    <t>445054347</t>
  </si>
  <si>
    <t>FW USDCHF 21/11/2018 - USD</t>
  </si>
  <si>
    <t>445054476</t>
  </si>
  <si>
    <t>11/06/2018</t>
  </si>
  <si>
    <t>FW USDCHF 21/11/2018 - CHF</t>
  </si>
  <si>
    <t>445054477</t>
  </si>
  <si>
    <t>445054798</t>
  </si>
  <si>
    <t>14/06/2018</t>
  </si>
  <si>
    <t>445054799</t>
  </si>
  <si>
    <t>445055008</t>
  </si>
  <si>
    <t>445055009</t>
  </si>
  <si>
    <t>445055290</t>
  </si>
  <si>
    <t>20/06/2018</t>
  </si>
  <si>
    <t>445055291</t>
  </si>
  <si>
    <t>445055396</t>
  </si>
  <si>
    <t>445055397</t>
  </si>
  <si>
    <t>445055494</t>
  </si>
  <si>
    <t>21/06/2018</t>
  </si>
  <si>
    <t>445055495</t>
  </si>
  <si>
    <t>445055570</t>
  </si>
  <si>
    <t>445055571</t>
  </si>
  <si>
    <t>445056162</t>
  </si>
  <si>
    <t>27/06/2018</t>
  </si>
  <si>
    <t>445056163</t>
  </si>
  <si>
    <t>445056568</t>
  </si>
  <si>
    <t>28/06/2018</t>
  </si>
  <si>
    <t>445056569</t>
  </si>
  <si>
    <t>445057060</t>
  </si>
  <si>
    <t>02/07/2018</t>
  </si>
  <si>
    <t>445057061</t>
  </si>
  <si>
    <t>445057156</t>
  </si>
  <si>
    <t>03/07/2018</t>
  </si>
  <si>
    <t>445057157</t>
  </si>
  <si>
    <t>445057640</t>
  </si>
  <si>
    <t>445057641</t>
  </si>
  <si>
    <t>445058712</t>
  </si>
  <si>
    <t>445058713</t>
  </si>
  <si>
    <t>445058716</t>
  </si>
  <si>
    <t>445058717</t>
  </si>
  <si>
    <t>445058868</t>
  </si>
  <si>
    <t>445058869</t>
  </si>
  <si>
    <t>445058952</t>
  </si>
  <si>
    <t>445058953</t>
  </si>
  <si>
    <t>445059396</t>
  </si>
  <si>
    <t>445059397</t>
  </si>
  <si>
    <t>445059510</t>
  </si>
  <si>
    <t>01/08/2018</t>
  </si>
  <si>
    <t>445059511</t>
  </si>
  <si>
    <t>445059872</t>
  </si>
  <si>
    <t>445059873</t>
  </si>
  <si>
    <t>445059960</t>
  </si>
  <si>
    <t>08/08/2018</t>
  </si>
  <si>
    <t>445059961</t>
  </si>
  <si>
    <t>445060158</t>
  </si>
  <si>
    <t>445060159</t>
  </si>
  <si>
    <t>445060314</t>
  </si>
  <si>
    <t>445060315</t>
  </si>
  <si>
    <t>445060434</t>
  </si>
  <si>
    <t>15/08/2018</t>
  </si>
  <si>
    <t>445060435</t>
  </si>
  <si>
    <t>445062090</t>
  </si>
  <si>
    <t>445062091</t>
  </si>
  <si>
    <t>אפריל נדלן אגח ב נשר</t>
  </si>
  <si>
    <t>1127273</t>
  </si>
  <si>
    <t>אשראי</t>
  </si>
  <si>
    <t>24/03/2013</t>
  </si>
  <si>
    <t>חוב מובנה IDE</t>
  </si>
  <si>
    <t>2080200</t>
  </si>
  <si>
    <t>06/12/2017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</si>
  <si>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</si>
  <si>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</si>
  <si>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</si>
  <si>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</si>
  <si>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</si>
  <si>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</si>
  <si>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</si>
  <si>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</si>
  <si>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</si>
  <si>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</si>
  <si>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בנק ירושלים פריים</t>
  </si>
  <si>
    <t>2080261</t>
  </si>
  <si>
    <t>31/01/2018</t>
  </si>
  <si>
    <t>בנק ירושלים לא צמוד משתנה 12</t>
  </si>
  <si>
    <t>2080262</t>
  </si>
  <si>
    <t>בנק ירושלים לא צמוד משתנה 60</t>
  </si>
  <si>
    <t>2080263</t>
  </si>
  <si>
    <t>בנק ירושלים לא צמוד קבועה</t>
  </si>
  <si>
    <t>2080264</t>
  </si>
  <si>
    <t>בנק ירושלים צמוד מדד משתנה 60</t>
  </si>
  <si>
    <t>2080227</t>
  </si>
  <si>
    <t>בנק ירושלים צמוד מדד משתנה 12</t>
  </si>
  <si>
    <t>2080265</t>
  </si>
  <si>
    <t>בנק ירושלים צמוד מדד משתנה 30</t>
  </si>
  <si>
    <t>2080266</t>
  </si>
  <si>
    <t>בנק ירושלים צמוד מדד קבועה</t>
  </si>
  <si>
    <t>2080267</t>
  </si>
  <si>
    <t>סה"כ מובטחות בערבות בנקאית</t>
  </si>
  <si>
    <t>סה"כ מובטחות בבטחונות אחרים</t>
  </si>
  <si>
    <t>הלוואה לגורם 89</t>
  </si>
  <si>
    <t>כן</t>
  </si>
  <si>
    <t>20701372</t>
  </si>
  <si>
    <t>511153629</t>
  </si>
  <si>
    <t>30/12/2014</t>
  </si>
  <si>
    <t>הלוואה לגורם 100</t>
  </si>
  <si>
    <t>20701426</t>
  </si>
  <si>
    <t>514566009</t>
  </si>
  <si>
    <t>01/10/2015</t>
  </si>
  <si>
    <t>20701503</t>
  </si>
  <si>
    <t>18/11/2015</t>
  </si>
  <si>
    <t>2070208</t>
  </si>
  <si>
    <t>24/08/2016</t>
  </si>
  <si>
    <t>2070209</t>
  </si>
  <si>
    <t>2070218</t>
  </si>
  <si>
    <t>2070219</t>
  </si>
  <si>
    <t>2070243</t>
  </si>
  <si>
    <t>14/12/2016</t>
  </si>
  <si>
    <t>2070244</t>
  </si>
  <si>
    <t>2070278</t>
  </si>
  <si>
    <t>14/06/2017</t>
  </si>
  <si>
    <t>2070279</t>
  </si>
  <si>
    <t>הלוואה לגורם 120</t>
  </si>
  <si>
    <t>2070287</t>
  </si>
  <si>
    <t>02/08/2017</t>
  </si>
  <si>
    <t>2070288</t>
  </si>
  <si>
    <t>הלוואה לגורם 123</t>
  </si>
  <si>
    <t>2080184</t>
  </si>
  <si>
    <t>515642528</t>
  </si>
  <si>
    <t>הלוואה לגורם 124</t>
  </si>
  <si>
    <t>2070306</t>
  </si>
  <si>
    <t>26/09/2017</t>
  </si>
  <si>
    <t>הלוואה לגורם 125</t>
  </si>
  <si>
    <t>2080198</t>
  </si>
  <si>
    <t>500250006</t>
  </si>
  <si>
    <t>26/11/2017</t>
  </si>
  <si>
    <t>2080202</t>
  </si>
  <si>
    <t>2080203</t>
  </si>
  <si>
    <t>הלוואה לגורם 126</t>
  </si>
  <si>
    <t>2080214</t>
  </si>
  <si>
    <t>514495852</t>
  </si>
  <si>
    <t>2080215</t>
  </si>
  <si>
    <t>2080216</t>
  </si>
  <si>
    <t>2080210</t>
  </si>
  <si>
    <t>20/12/2017</t>
  </si>
  <si>
    <t>2080218</t>
  </si>
  <si>
    <t>23/01/2018</t>
  </si>
  <si>
    <t>2080226</t>
  </si>
  <si>
    <t>2080269</t>
  </si>
  <si>
    <t>18/03/2018</t>
  </si>
  <si>
    <t>הלוואה לגורם 129</t>
  </si>
  <si>
    <t>20802360</t>
  </si>
  <si>
    <t>550237937</t>
  </si>
  <si>
    <t>29/03/2018</t>
  </si>
  <si>
    <t>הלוואה לגורם 130</t>
  </si>
  <si>
    <t>20802370</t>
  </si>
  <si>
    <t>550237945</t>
  </si>
  <si>
    <t>הלוואה לגורם 132</t>
  </si>
  <si>
    <t>20802380</t>
  </si>
  <si>
    <t>550243521</t>
  </si>
  <si>
    <t>הלוואה לגורם 131</t>
  </si>
  <si>
    <t>20802390</t>
  </si>
  <si>
    <t>550277917</t>
  </si>
  <si>
    <t>2080272</t>
  </si>
  <si>
    <t>הלוואה לגורם 133</t>
  </si>
  <si>
    <t>20802350</t>
  </si>
  <si>
    <t>550277735</t>
  </si>
  <si>
    <t>17/06/2018</t>
  </si>
  <si>
    <t>2080274</t>
  </si>
  <si>
    <t>הלוואה לגורם 134</t>
  </si>
  <si>
    <t>20802731</t>
  </si>
  <si>
    <t>540279379</t>
  </si>
  <si>
    <t>הלוואה לגורם 135</t>
  </si>
  <si>
    <t>20802733</t>
  </si>
  <si>
    <t>550237333</t>
  </si>
  <si>
    <t>2080273</t>
  </si>
  <si>
    <t>20802402</t>
  </si>
  <si>
    <t>20802735</t>
  </si>
  <si>
    <t>31/07/2018</t>
  </si>
  <si>
    <t>20802737</t>
  </si>
  <si>
    <t>2080288</t>
  </si>
  <si>
    <t>21/08/2018</t>
  </si>
  <si>
    <t>20802404</t>
  </si>
  <si>
    <t>29/08/2018</t>
  </si>
  <si>
    <t>20802730</t>
  </si>
  <si>
    <t>20802732</t>
  </si>
  <si>
    <t>20802734</t>
  </si>
  <si>
    <t>20802736</t>
  </si>
  <si>
    <t>הלוואה לגורם 41</t>
  </si>
  <si>
    <t>999999767</t>
  </si>
  <si>
    <t>512542721</t>
  </si>
  <si>
    <t>12/04/2011</t>
  </si>
  <si>
    <t>הלוואה לגורם 42</t>
  </si>
  <si>
    <t>999999813</t>
  </si>
  <si>
    <t>512194168</t>
  </si>
  <si>
    <t>05/10/2011</t>
  </si>
  <si>
    <t>הלוואה לגורם 53</t>
  </si>
  <si>
    <t>999999532</t>
  </si>
  <si>
    <t>511826877</t>
  </si>
  <si>
    <t>11/07/2012</t>
  </si>
  <si>
    <t>הלוואה לגורם 54</t>
  </si>
  <si>
    <t>999999869</t>
  </si>
  <si>
    <t>513184192</t>
  </si>
  <si>
    <t>30/09/2007</t>
  </si>
  <si>
    <t>הלוואה לגורם 75</t>
  </si>
  <si>
    <t>207013300</t>
  </si>
  <si>
    <t>514389618</t>
  </si>
  <si>
    <t>11/02/2013</t>
  </si>
  <si>
    <t>207013301</t>
  </si>
  <si>
    <t>514389444</t>
  </si>
  <si>
    <t>207013302</t>
  </si>
  <si>
    <t>18/03/2013</t>
  </si>
  <si>
    <t>207013304</t>
  </si>
  <si>
    <t>24/04/2013</t>
  </si>
  <si>
    <t>207013305</t>
  </si>
  <si>
    <t>25/04/2013</t>
  </si>
  <si>
    <t>207013310</t>
  </si>
  <si>
    <t>03/06/2013</t>
  </si>
  <si>
    <t>הלוואה לגורם 76</t>
  </si>
  <si>
    <t>207013303</t>
  </si>
  <si>
    <t>550242382</t>
  </si>
  <si>
    <t>17/06/2013</t>
  </si>
  <si>
    <t>הלוואה לגורם 37</t>
  </si>
  <si>
    <t>207013318</t>
  </si>
  <si>
    <t>513245225</t>
  </si>
  <si>
    <t>17/04/2011</t>
  </si>
  <si>
    <t>207013319</t>
  </si>
  <si>
    <t>27/07/2011</t>
  </si>
  <si>
    <t>207013320</t>
  </si>
  <si>
    <t>15/01/2012</t>
  </si>
  <si>
    <t>207013321</t>
  </si>
  <si>
    <t>30/01/2012</t>
  </si>
  <si>
    <t>207013317</t>
  </si>
  <si>
    <t>02/02/2011</t>
  </si>
  <si>
    <t>207013323</t>
  </si>
  <si>
    <t>207013324</t>
  </si>
  <si>
    <t>25/06/2013</t>
  </si>
  <si>
    <t>207013322</t>
  </si>
  <si>
    <t>207013325</t>
  </si>
  <si>
    <t>03/07/2013</t>
  </si>
  <si>
    <t>207013327</t>
  </si>
  <si>
    <t>26/08/2013</t>
  </si>
  <si>
    <t>הלוואה לגורם 77</t>
  </si>
  <si>
    <t>207013328</t>
  </si>
  <si>
    <t>514255678</t>
  </si>
  <si>
    <t>207013348</t>
  </si>
  <si>
    <t>08/10/2013</t>
  </si>
  <si>
    <t>הלוואה לגורם 81</t>
  </si>
  <si>
    <t>207013391</t>
  </si>
  <si>
    <t>17/10/2013</t>
  </si>
  <si>
    <t>207013392</t>
  </si>
  <si>
    <t>207013393</t>
  </si>
  <si>
    <t>20/10/2013</t>
  </si>
  <si>
    <t>207013394</t>
  </si>
  <si>
    <t>הלוואה לגורם 51</t>
  </si>
  <si>
    <t>207013396</t>
  </si>
  <si>
    <t>513846667</t>
  </si>
  <si>
    <t>Baa2 IL</t>
  </si>
  <si>
    <t>23/10/2013</t>
  </si>
  <si>
    <t>הלוואה לגורם 63</t>
  </si>
  <si>
    <t>207013397</t>
  </si>
  <si>
    <t>513926857</t>
  </si>
  <si>
    <t>הלוואה לגורם 36</t>
  </si>
  <si>
    <t>207013398</t>
  </si>
  <si>
    <t>513326439</t>
  </si>
  <si>
    <t>24/10/2013</t>
  </si>
  <si>
    <t>207013401</t>
  </si>
  <si>
    <t>207013410</t>
  </si>
  <si>
    <t>06/11/2013</t>
  </si>
  <si>
    <t>207013411</t>
  </si>
  <si>
    <t>207013412</t>
  </si>
  <si>
    <t>207013413</t>
  </si>
  <si>
    <t>207013414</t>
  </si>
  <si>
    <t>207013415</t>
  </si>
  <si>
    <t>207013416</t>
  </si>
  <si>
    <t>207013417</t>
  </si>
  <si>
    <t>207013418</t>
  </si>
  <si>
    <t>207013419</t>
  </si>
  <si>
    <t>207013420</t>
  </si>
  <si>
    <t>207013421</t>
  </si>
  <si>
    <t>207013423</t>
  </si>
  <si>
    <t>27/01/2011</t>
  </si>
  <si>
    <t>207013424</t>
  </si>
  <si>
    <t>17/11/2013</t>
  </si>
  <si>
    <t>207013425</t>
  </si>
  <si>
    <t>207013426</t>
  </si>
  <si>
    <t>207013427</t>
  </si>
  <si>
    <t>207013428</t>
  </si>
  <si>
    <t>207013429</t>
  </si>
  <si>
    <t>207013430</t>
  </si>
  <si>
    <t>207013431</t>
  </si>
  <si>
    <t>207013432</t>
  </si>
  <si>
    <t>207013433</t>
  </si>
  <si>
    <t>207013434</t>
  </si>
  <si>
    <t>207013435</t>
  </si>
  <si>
    <t>207013436</t>
  </si>
  <si>
    <t>207013437</t>
  </si>
  <si>
    <t>207013438</t>
  </si>
  <si>
    <t>207013439</t>
  </si>
  <si>
    <t>207013440</t>
  </si>
  <si>
    <t>207013441</t>
  </si>
  <si>
    <t>207013442</t>
  </si>
  <si>
    <t>207013443</t>
  </si>
  <si>
    <t>207013445</t>
  </si>
  <si>
    <t>26/11/2013</t>
  </si>
  <si>
    <t>207013457</t>
  </si>
  <si>
    <t>22/12/2013</t>
  </si>
  <si>
    <t>207013349</t>
  </si>
  <si>
    <t>26/01/2014</t>
  </si>
  <si>
    <t>207013350</t>
  </si>
  <si>
    <t>207013351</t>
  </si>
  <si>
    <t>27/01/2014</t>
  </si>
  <si>
    <t>207013478</t>
  </si>
  <si>
    <t>26/02/2014</t>
  </si>
  <si>
    <t>207013482</t>
  </si>
  <si>
    <t>04/03/2014</t>
  </si>
  <si>
    <t>207013483</t>
  </si>
  <si>
    <t>207013492</t>
  </si>
  <si>
    <t>27/03/2014</t>
  </si>
  <si>
    <t>207013491</t>
  </si>
  <si>
    <t>23/04/2012</t>
  </si>
  <si>
    <t>207013493</t>
  </si>
  <si>
    <t>31/03/2014</t>
  </si>
  <si>
    <t>הלוואה לגורם 84</t>
  </si>
  <si>
    <t>207013502</t>
  </si>
  <si>
    <t>520038902</t>
  </si>
  <si>
    <t>13/04/2014</t>
  </si>
  <si>
    <t>207013503</t>
  </si>
  <si>
    <t>29/04/2014</t>
  </si>
  <si>
    <t>207013504</t>
  </si>
  <si>
    <t>207013507</t>
  </si>
  <si>
    <t>28/05/2014</t>
  </si>
  <si>
    <t>207013511</t>
  </si>
  <si>
    <t>25/06/2014</t>
  </si>
  <si>
    <t>הלוואה לגורם 83</t>
  </si>
  <si>
    <t>207013513</t>
  </si>
  <si>
    <t>513862649</t>
  </si>
  <si>
    <t>31/12/2016</t>
  </si>
  <si>
    <t>207013517</t>
  </si>
  <si>
    <t>16/07/2014</t>
  </si>
  <si>
    <t>207013518</t>
  </si>
  <si>
    <t>207013520</t>
  </si>
  <si>
    <t>207013526</t>
  </si>
  <si>
    <t>207013530</t>
  </si>
  <si>
    <t>29/09/2014</t>
  </si>
  <si>
    <t>הלוואה לגורם 91</t>
  </si>
  <si>
    <t>207013546</t>
  </si>
  <si>
    <t>511590275</t>
  </si>
  <si>
    <t>17/12/2014</t>
  </si>
  <si>
    <t>20701371</t>
  </si>
  <si>
    <t>20701362</t>
  </si>
  <si>
    <t>20701363</t>
  </si>
  <si>
    <t>20701375</t>
  </si>
  <si>
    <t>11/01/2015</t>
  </si>
  <si>
    <t>20701377</t>
  </si>
  <si>
    <t>25/01/2015</t>
  </si>
  <si>
    <t>20701378</t>
  </si>
  <si>
    <t>20701379</t>
  </si>
  <si>
    <t>29/01/2015</t>
  </si>
  <si>
    <t>הלוואה לגורם 93</t>
  </si>
  <si>
    <t>20701381</t>
  </si>
  <si>
    <t>510791270</t>
  </si>
  <si>
    <t>הלוואה לגורם 94</t>
  </si>
  <si>
    <t>20701382</t>
  </si>
  <si>
    <t>550225650</t>
  </si>
  <si>
    <t>20701383</t>
  </si>
  <si>
    <t>20701384</t>
  </si>
  <si>
    <t>24/02/2015</t>
  </si>
  <si>
    <t>20701385</t>
  </si>
  <si>
    <t>הלוואה לגורם 92</t>
  </si>
  <si>
    <t>20701386</t>
  </si>
  <si>
    <t>513933598</t>
  </si>
  <si>
    <t>02/05/2013</t>
  </si>
  <si>
    <t>20701387</t>
  </si>
  <si>
    <t>27/05/2013</t>
  </si>
  <si>
    <t>20701388</t>
  </si>
  <si>
    <t>17/07/2013</t>
  </si>
  <si>
    <t>20701389</t>
  </si>
  <si>
    <t>08/08/2013</t>
  </si>
  <si>
    <t>20701390</t>
  </si>
  <si>
    <t>20701391</t>
  </si>
  <si>
    <t>18/03/2014</t>
  </si>
  <si>
    <t>20701392</t>
  </si>
  <si>
    <t>28/12/2014</t>
  </si>
  <si>
    <t>20701398</t>
  </si>
  <si>
    <t>25/03/2015</t>
  </si>
  <si>
    <t>20701399</t>
  </si>
  <si>
    <t>20701407</t>
  </si>
  <si>
    <t>20701411</t>
  </si>
  <si>
    <t>20701409</t>
  </si>
  <si>
    <t>11/06/2015</t>
  </si>
  <si>
    <t>הלוואה לגורם 38</t>
  </si>
  <si>
    <t>20701331</t>
  </si>
  <si>
    <t>20701421</t>
  </si>
  <si>
    <t>20701422</t>
  </si>
  <si>
    <t>הלוואה לגורם 97</t>
  </si>
  <si>
    <t>2070150</t>
  </si>
  <si>
    <t>514116359</t>
  </si>
  <si>
    <t>26/08/2015</t>
  </si>
  <si>
    <t>20701429</t>
  </si>
  <si>
    <t>20701430</t>
  </si>
  <si>
    <t>10/09/2015</t>
  </si>
  <si>
    <t>2070153</t>
  </si>
  <si>
    <t>17/09/2015</t>
  </si>
  <si>
    <t>20701504</t>
  </si>
  <si>
    <t>24/11/2015</t>
  </si>
  <si>
    <t>2070162</t>
  </si>
  <si>
    <t>2070169</t>
  </si>
  <si>
    <t>23/12/2015</t>
  </si>
  <si>
    <t>2070170</t>
  </si>
  <si>
    <t>הלוואה לגורם 101</t>
  </si>
  <si>
    <t>2070177</t>
  </si>
  <si>
    <t>514357060</t>
  </si>
  <si>
    <t>01/02/2016</t>
  </si>
  <si>
    <t>2070181</t>
  </si>
  <si>
    <t>2070198</t>
  </si>
  <si>
    <t>2070200</t>
  </si>
  <si>
    <t>12/07/2016</t>
  </si>
  <si>
    <t>2070207</t>
  </si>
  <si>
    <t>2070212</t>
  </si>
  <si>
    <t>הלוואה לגורם 113</t>
  </si>
  <si>
    <t>8261018</t>
  </si>
  <si>
    <t>19/05/2009</t>
  </si>
  <si>
    <t>8261026</t>
  </si>
  <si>
    <t>8261034</t>
  </si>
  <si>
    <t>8261042</t>
  </si>
  <si>
    <t>8261059</t>
  </si>
  <si>
    <t>8261067</t>
  </si>
  <si>
    <t>8261075</t>
  </si>
  <si>
    <t>8261083</t>
  </si>
  <si>
    <t>8261091</t>
  </si>
  <si>
    <t>8261109</t>
  </si>
  <si>
    <t>8261117</t>
  </si>
  <si>
    <t>8261125</t>
  </si>
  <si>
    <t>8261133</t>
  </si>
  <si>
    <t>8261141</t>
  </si>
  <si>
    <t>8261158</t>
  </si>
  <si>
    <t>8261166</t>
  </si>
  <si>
    <t>8261174</t>
  </si>
  <si>
    <t>8261182</t>
  </si>
  <si>
    <t>8261190</t>
  </si>
  <si>
    <t>207013329</t>
  </si>
  <si>
    <t>02/09/2013</t>
  </si>
  <si>
    <t>207013330</t>
  </si>
  <si>
    <t>207013331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</si>
  <si>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</si>
  <si>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</si>
  <si>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</si>
  <si>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</si>
  <si>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</si>
  <si>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</si>
  <si>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</si>
  <si>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207013339</t>
  </si>
  <si>
    <t>207013340</t>
  </si>
  <si>
    <t>207013341</t>
  </si>
  <si>
    <t>207013342</t>
  </si>
  <si>
    <t>207013343</t>
  </si>
  <si>
    <t>207013344</t>
  </si>
  <si>
    <t>207013345</t>
  </si>
  <si>
    <t>207013346</t>
  </si>
  <si>
    <t>207013347</t>
  </si>
  <si>
    <t>2070239</t>
  </si>
  <si>
    <t>הלוואה לגורם 116</t>
  </si>
  <si>
    <t>20702591</t>
  </si>
  <si>
    <t>513568139</t>
  </si>
  <si>
    <t>06/02/2017</t>
  </si>
  <si>
    <t>הלוואה לגורם 117</t>
  </si>
  <si>
    <t>20702601</t>
  </si>
  <si>
    <t>550242051</t>
  </si>
  <si>
    <t>20702399</t>
  </si>
  <si>
    <t>09/03/2017</t>
  </si>
  <si>
    <t>20702400</t>
  </si>
  <si>
    <t>2070286</t>
  </si>
  <si>
    <t>2070290</t>
  </si>
  <si>
    <t>512732140</t>
  </si>
  <si>
    <t>16/08/2017</t>
  </si>
  <si>
    <t>2070291</t>
  </si>
  <si>
    <t>512728932</t>
  </si>
  <si>
    <t>2070295</t>
  </si>
  <si>
    <t>04/09/2017</t>
  </si>
  <si>
    <t>2070296</t>
  </si>
  <si>
    <t>20702401</t>
  </si>
  <si>
    <t>11/09/2017</t>
  </si>
  <si>
    <t>2080206</t>
  </si>
  <si>
    <t>2080212</t>
  </si>
  <si>
    <t>2080213</t>
  </si>
  <si>
    <t>2080225</t>
  </si>
  <si>
    <t>2080268</t>
  </si>
  <si>
    <t>2080232</t>
  </si>
  <si>
    <t>12/03/2018</t>
  </si>
  <si>
    <t>2080233</t>
  </si>
  <si>
    <t>20802366</t>
  </si>
  <si>
    <t>20802377</t>
  </si>
  <si>
    <t>20802388</t>
  </si>
  <si>
    <t>20802399</t>
  </si>
  <si>
    <t>20802355</t>
  </si>
  <si>
    <t>30/03/2018</t>
  </si>
  <si>
    <t>20802367</t>
  </si>
  <si>
    <t>20802378</t>
  </si>
  <si>
    <t>20802401</t>
  </si>
  <si>
    <t>20802391</t>
  </si>
  <si>
    <t>12/08/2018</t>
  </si>
  <si>
    <t>20802392</t>
  </si>
  <si>
    <t>2080240</t>
  </si>
  <si>
    <t>20802403</t>
  </si>
  <si>
    <t>הלוואה לגורם 150</t>
  </si>
  <si>
    <t>90113001</t>
  </si>
  <si>
    <t>514961853</t>
  </si>
  <si>
    <t>הלוואה לגורם 96</t>
  </si>
  <si>
    <t>20701413</t>
  </si>
  <si>
    <t>22/06/2015</t>
  </si>
  <si>
    <t>הלוואה לגורם 45</t>
  </si>
  <si>
    <t>20701419</t>
  </si>
  <si>
    <t>513838326</t>
  </si>
  <si>
    <t>17/08/2015</t>
  </si>
  <si>
    <t>20701427</t>
  </si>
  <si>
    <t>25/10/2015</t>
  </si>
  <si>
    <t>2070210</t>
  </si>
  <si>
    <t>2070220</t>
  </si>
  <si>
    <t>2070245</t>
  </si>
  <si>
    <t>הלוואה לגורם 99</t>
  </si>
  <si>
    <t>2070251</t>
  </si>
  <si>
    <t>514652312</t>
  </si>
  <si>
    <t>2070270</t>
  </si>
  <si>
    <t>2080034</t>
  </si>
  <si>
    <t>2070280</t>
  </si>
  <si>
    <t>2080177</t>
  </si>
  <si>
    <t>2070304</t>
  </si>
  <si>
    <t>18/09/2017</t>
  </si>
  <si>
    <t>2080204</t>
  </si>
  <si>
    <t>2080223</t>
  </si>
  <si>
    <t>28/12/2017</t>
  </si>
  <si>
    <t>207013246</t>
  </si>
  <si>
    <t>20/02/2013</t>
  </si>
  <si>
    <t>2080279</t>
  </si>
  <si>
    <t>הלוואה לגורם 119</t>
  </si>
  <si>
    <t>2080280</t>
  </si>
  <si>
    <t>514700608</t>
  </si>
  <si>
    <t>19/07/2018</t>
  </si>
  <si>
    <t>2080281</t>
  </si>
  <si>
    <t>20/07/2018</t>
  </si>
  <si>
    <t>2080282</t>
  </si>
  <si>
    <t>2080290</t>
  </si>
  <si>
    <t>28/08/2018</t>
  </si>
  <si>
    <t>2080297</t>
  </si>
  <si>
    <t>17/09/2018</t>
  </si>
  <si>
    <t>2070252</t>
  </si>
  <si>
    <t>2070271</t>
  </si>
  <si>
    <t>2070305</t>
  </si>
  <si>
    <t>2080224</t>
  </si>
  <si>
    <t>2080277</t>
  </si>
  <si>
    <t>הלוואה לגורם 107</t>
  </si>
  <si>
    <t>999999657</t>
  </si>
  <si>
    <t>30/06/2016</t>
  </si>
  <si>
    <t>999999659</t>
  </si>
  <si>
    <t>99999965</t>
  </si>
  <si>
    <t>13/09/2016</t>
  </si>
  <si>
    <t>999999663</t>
  </si>
  <si>
    <t>2080075</t>
  </si>
  <si>
    <t>18/05/2017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</si>
  <si>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</si>
  <si>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</si>
  <si>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</si>
  <si>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</si>
  <si>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</si>
  <si>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</si>
  <si>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הלוואה לגורם 46</t>
  </si>
  <si>
    <t>999999529</t>
  </si>
  <si>
    <t>02/04/2012</t>
  </si>
  <si>
    <t>הלוואה לגורם 70</t>
  </si>
  <si>
    <t>2060150</t>
  </si>
  <si>
    <t>512705153</t>
  </si>
  <si>
    <t>06/03/2013</t>
  </si>
  <si>
    <t>2060151</t>
  </si>
  <si>
    <t>סה"כ הלוואות בחו"ל:</t>
  </si>
  <si>
    <t>הלוואה לגורם 102</t>
  </si>
  <si>
    <t>2070187</t>
  </si>
  <si>
    <t>13/04/2016</t>
  </si>
  <si>
    <t>הלוואה לגורם 112</t>
  </si>
  <si>
    <t>2070231</t>
  </si>
  <si>
    <t>הלוואה לגורם 115</t>
  </si>
  <si>
    <t>2070240</t>
  </si>
  <si>
    <t>15/12/2016</t>
  </si>
  <si>
    <t>2070241</t>
  </si>
  <si>
    <t>2070242</t>
  </si>
  <si>
    <t>2070255</t>
  </si>
  <si>
    <t>09/01/2017</t>
  </si>
  <si>
    <t>2070256</t>
  </si>
  <si>
    <t>2070266</t>
  </si>
  <si>
    <t>2070267</t>
  </si>
  <si>
    <t>20702660</t>
  </si>
  <si>
    <t>13/03/2017</t>
  </si>
  <si>
    <t>20702670</t>
  </si>
  <si>
    <t>2070273</t>
  </si>
  <si>
    <t>2070274</t>
  </si>
  <si>
    <t>2080117</t>
  </si>
  <si>
    <t>06/06/2017</t>
  </si>
  <si>
    <t>2080118</t>
  </si>
  <si>
    <t>2080175</t>
  </si>
  <si>
    <t>19/06/2017</t>
  </si>
  <si>
    <t>2080181</t>
  </si>
  <si>
    <t>2070282</t>
  </si>
  <si>
    <t>2070283</t>
  </si>
  <si>
    <t>2070297</t>
  </si>
  <si>
    <t>06/09/2017</t>
  </si>
  <si>
    <t>2070298</t>
  </si>
  <si>
    <t>2080191</t>
  </si>
  <si>
    <t>26/10/2017</t>
  </si>
  <si>
    <t>2080192</t>
  </si>
  <si>
    <t>הלוואה לגורם 128</t>
  </si>
  <si>
    <t>2080196</t>
  </si>
  <si>
    <t>22/11/2017</t>
  </si>
  <si>
    <t>2080199</t>
  </si>
  <si>
    <t>27/11/2017</t>
  </si>
  <si>
    <t>2080201</t>
  </si>
  <si>
    <t>2080255</t>
  </si>
  <si>
    <t>09/01/2018</t>
  </si>
  <si>
    <t>2080256</t>
  </si>
  <si>
    <t>2080230</t>
  </si>
  <si>
    <t>28/02/2018</t>
  </si>
  <si>
    <t>2080231</t>
  </si>
  <si>
    <t>2080242</t>
  </si>
  <si>
    <t>25/04/2018</t>
  </si>
  <si>
    <t>2080243</t>
  </si>
  <si>
    <t>2080247</t>
  </si>
  <si>
    <t>2080248</t>
  </si>
  <si>
    <t>2080252</t>
  </si>
  <si>
    <t>הלוואה לגורם 136</t>
  </si>
  <si>
    <t>2080254</t>
  </si>
  <si>
    <t>2080285</t>
  </si>
  <si>
    <t>2080286</t>
  </si>
  <si>
    <t>הלוואה לגורם 139</t>
  </si>
  <si>
    <t>2080287</t>
  </si>
  <si>
    <t>2080292</t>
  </si>
  <si>
    <t>30/08/2018</t>
  </si>
  <si>
    <t>2080293</t>
  </si>
  <si>
    <t>הלוואה לגורם 140</t>
  </si>
  <si>
    <t>2080294</t>
  </si>
  <si>
    <t>2080295</t>
  </si>
  <si>
    <t>2080302</t>
  </si>
  <si>
    <t>01/09/2018</t>
  </si>
  <si>
    <t>הלוואה לגורם 137</t>
  </si>
  <si>
    <t>2080284</t>
  </si>
  <si>
    <t>הלוואה לגורם 138</t>
  </si>
  <si>
    <t>2080289</t>
  </si>
  <si>
    <t>23/08/2018</t>
  </si>
  <si>
    <t>2080291</t>
  </si>
  <si>
    <t>2080296</t>
  </si>
  <si>
    <t>הלוואה לגורם 105</t>
  </si>
  <si>
    <t>555000465</t>
  </si>
  <si>
    <t>10/02/2016</t>
  </si>
  <si>
    <t>555000466</t>
  </si>
  <si>
    <t>הלוואה לגורם 106</t>
  </si>
  <si>
    <t>USU2012AAE65</t>
  </si>
  <si>
    <t>סה"כ צמוד למדד</t>
  </si>
  <si>
    <t>פק' מזרחי 2.50% 26/11/23</t>
  </si>
  <si>
    <t>133292</t>
  </si>
  <si>
    <t>סה"כ נקוב במט"ח</t>
  </si>
  <si>
    <t>סה"כ צמוד למט"ח</t>
  </si>
  <si>
    <t>סה"כ מקרקעין בישראל:</t>
  </si>
  <si>
    <t>סה"כ מניב</t>
  </si>
  <si>
    <t>פארק אפק - מסלול גמיש</t>
  </si>
  <si>
    <t>רחוב העמל 7, פארק תעסוקה "אפק" ראש העין</t>
  </si>
  <si>
    <t>חניון שוק הפשפשים - פרופילים</t>
  </si>
  <si>
    <t>רבי פנחס 4 תל אביב</t>
  </si>
  <si>
    <t>סה"כ לא מניב</t>
  </si>
  <si>
    <t>עסקת עמק חפר - פרופילים</t>
  </si>
  <si>
    <t>עמק חפר</t>
  </si>
  <si>
    <t>סה"כ מקרקעין בחו"ל</t>
  </si>
  <si>
    <t>בישראל</t>
  </si>
  <si>
    <t>בחו"ל</t>
  </si>
  <si>
    <t>לידקום 1112911חוב לא שולם 7/09</t>
  </si>
  <si>
    <t>1115096</t>
  </si>
  <si>
    <t>לידקום אגח א חוב לא שולם 12/09</t>
  </si>
  <si>
    <t>1117548</t>
  </si>
  <si>
    <t>אמפל אגח א (הפך סחיר 11008330)</t>
  </si>
  <si>
    <t>1100833</t>
  </si>
  <si>
    <t>לידקום סד א  הוסחר מ-- 1100890</t>
  </si>
  <si>
    <t>1112911</t>
  </si>
  <si>
    <t>אגל"ס אלון חברה לדלק 22.01.2007 עמיתים הפחתת שווי</t>
  </si>
  <si>
    <t>20701423</t>
  </si>
  <si>
    <t>אגלס הום סנטר  12.2014 עמיתים</t>
  </si>
  <si>
    <t>37800388</t>
  </si>
  <si>
    <t>טאו אגח להמרה סד ב</t>
  </si>
  <si>
    <t>6370068</t>
  </si>
  <si>
    <t>טאו אגח ג</t>
  </si>
  <si>
    <t>6370126</t>
  </si>
  <si>
    <t>סקורפיו א לאחר הסדר חוב</t>
  </si>
  <si>
    <t>11133988</t>
  </si>
  <si>
    <t>קרדן אן.וי אג"ח ב חש 02.2018</t>
  </si>
  <si>
    <t>1143270</t>
  </si>
  <si>
    <t>D</t>
  </si>
  <si>
    <t>אגלס צים סדרה A 1 7.2014 - עדכון החל מ- 09.2016</t>
  </si>
  <si>
    <t>65100444</t>
  </si>
  <si>
    <t>מזומן לקבל עבור הסדר הפשרה של אוצר התיישבות</t>
  </si>
  <si>
    <t>60101333</t>
  </si>
  <si>
    <t>נייר הפרשים - הקמת הסל</t>
  </si>
  <si>
    <t>29295733</t>
  </si>
  <si>
    <t>שטרלינג  הפועלים בנק הפועלים בע"מ</t>
  </si>
  <si>
    <t>דולר  הפועלים בנק הפועלים בע"מ</t>
  </si>
  <si>
    <t>Margin Future  JPM USD JPM</t>
  </si>
  <si>
    <t>Margin Future  JPM EURO JPM</t>
  </si>
  <si>
    <t>Margin Future  JPM JPY JPM</t>
  </si>
  <si>
    <t>שקל  דיסקונט בנק דיסקונט לישראל בע"מ</t>
  </si>
  <si>
    <t>שקל עדכון ידני   דיסקונט בנק דיסקונט לישראל בע"מ</t>
  </si>
  <si>
    <t>שקל  הפועלים בנק הפועלים בע"מ</t>
  </si>
  <si>
    <t>שקל עדכון ידני  הפועלים בנק הפועלים בע"מ</t>
  </si>
  <si>
    <t>שקל  לאומי בנק לאומי לישראל בע"מ</t>
  </si>
  <si>
    <t>שקל  מזרחי בנק מזרחי טפחות בע"מ</t>
  </si>
  <si>
    <t>אירו  הפועלים בנק הפועלים בע"מ</t>
  </si>
  <si>
    <t>דולר  עדכון ידני  הפועלים בנק הפועלים בע"מ</t>
  </si>
  <si>
    <t>אירו  לאומי בנק לאומי לישראל בע"מ</t>
  </si>
  <si>
    <t>אירו עתידי  לאומי בנק לאומי לישראל בע"מ</t>
  </si>
  <si>
    <t>שטרלינג  לאומי בנק לאומי לישראל בע"מ</t>
  </si>
  <si>
    <t>שטרלינג עתידי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</si>
  <si>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</si>
  <si>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</si>
  <si>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</si>
  <si>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דולר  מזרחי בנק מזרחי טפחות בע"מ</t>
  </si>
  <si>
    <t>אירו  BNY Bny Mellon</t>
  </si>
  <si>
    <t>אירו עתידי  BNY Bny Mellon</t>
  </si>
  <si>
    <t>יורו עדכון ידני  BNY Bny Mellon</t>
  </si>
  <si>
    <t>שטרלינג  BNY Bny Mellon</t>
  </si>
  <si>
    <t>שטרלינג עדכון ידני  BNY Bny Mellon</t>
  </si>
  <si>
    <t>Margin FW  BNY USD Bny Mellon</t>
  </si>
  <si>
    <t>שקל עדכון ידני   הפועלים בנק הפועלים בע"מ</t>
  </si>
  <si>
    <t>שקל  יובנק בנק יו-בנק בע"מ</t>
  </si>
  <si>
    <t>שקל עדכון ידני   לאומי בנק לאומי לישראל בע"מ</t>
  </si>
  <si>
    <t>דולר עדכון ידני   הפועלים בנק הפועלים בע"מ</t>
  </si>
  <si>
    <t>דולר  יובנק בנק יו-בנק בע"מ</t>
  </si>
  <si>
    <t>אירו  יובנק בנק יו-בנק בע"מ</t>
  </si>
  <si>
    <t>שטרלינג  יובנק בנק יו-בנק בע"מ</t>
  </si>
  <si>
    <t>פרנק שויצרי  יובנק בנק יו-בנק בע"מ</t>
  </si>
  <si>
    <t>דולר הונג קונג  יובנק בנק יו-בנק בע"מ</t>
  </si>
  <si>
    <t>אירו עדכון ידני   לאומי בנק לאומי לישראל בע"מ</t>
  </si>
  <si>
    <t>דולר עדכון ידני   לאומי בנק לאומי לישראל בע"מ</t>
  </si>
  <si>
    <t>Margin Future  Leumi USD בנק לאומי לישראל בע"מ</t>
  </si>
  <si>
    <t>Margin FW  Leumi USD בנק לאומי לישראל בע"מ</t>
  </si>
  <si>
    <t>דולר עתידי  עדכון ידני BNY Bny Mellon</t>
  </si>
  <si>
    <t>אירו עתידי  עדכון ידני BNY Bny Mellon</t>
  </si>
  <si>
    <t>שטרלינג עתידי  עדכון ידני BNY Bny Mellon</t>
  </si>
  <si>
    <t>פזו מקסיקני עתידי  BNY Bny Mellon</t>
  </si>
  <si>
    <t>סה"כ יתרות התחייבות להשקעה</t>
  </si>
  <si>
    <t>מסגרת משכנתא מסלול גמיש (כללי 2)</t>
  </si>
  <si>
    <t>מסגרת רמת נגב אנרגיה</t>
  </si>
  <si>
    <t>מסגרת אשדוד אנרגיה</t>
  </si>
  <si>
    <t>מסגרת מתקן התפלה חדרה דולר 2012</t>
  </si>
  <si>
    <t>2036</t>
  </si>
  <si>
    <t>מסגרת אגירה שאובה PSP</t>
  </si>
  <si>
    <t>מסגרת אשלים PV</t>
  </si>
  <si>
    <t>2019</t>
  </si>
  <si>
    <t>מסגרת רד דיזיין</t>
  </si>
  <si>
    <t>2020</t>
  </si>
  <si>
    <t>מסגרת קרן לעסקים קטנים</t>
  </si>
  <si>
    <t>מסגרת לויתן</t>
  </si>
  <si>
    <t>מסגרת או.פי.סי חדרה</t>
  </si>
  <si>
    <t>מסגרת אנלייט - רביבים - LT</t>
  </si>
  <si>
    <t>מסגרת אנלייט - רביבים - DSRA</t>
  </si>
  <si>
    <t>מסגרת אנלייט - רביבים - SB</t>
  </si>
  <si>
    <t>מסגרת אנלייט - כרמים - LT</t>
  </si>
  <si>
    <t>מסגרת אנלייט - כרמים - DSRA</t>
  </si>
  <si>
    <t>מסגרת אנלייט - כרמים - SB</t>
  </si>
  <si>
    <t>מסגרת אנלייט - קדמת צבי - LT</t>
  </si>
  <si>
    <t>מסגרת אנלייט - קדמת צבי - DSRA</t>
  </si>
  <si>
    <t>מסגרת אנלייט - קדמת צבי - SB</t>
  </si>
  <si>
    <t>מסגרת אנלייט - קדמת צבי - VAT</t>
  </si>
  <si>
    <t>מסגרת אנלייט - דורות - LT</t>
  </si>
  <si>
    <t>מסגרת אנלייט - דורות - DSRA</t>
  </si>
  <si>
    <t>מסגרת אנלייט - דורות - SB</t>
  </si>
  <si>
    <t>מסגרת אנלייט - תלמי יפה - LT</t>
  </si>
  <si>
    <t>מסגרת אנלייט - תלמי יפה - DSRA</t>
  </si>
  <si>
    <t>מסגרת אנלייט - תלמי יפה - SB</t>
  </si>
  <si>
    <t>מסגרת מתקן התפלה חדרה יורו 2018</t>
  </si>
  <si>
    <t>מסגרת תראבין - LT</t>
  </si>
  <si>
    <t>מסגרת - תראבין DSRA</t>
  </si>
  <si>
    <t>מסגרת -  תראבין SB</t>
  </si>
  <si>
    <t>מסגרת -  תראבין VAT</t>
  </si>
  <si>
    <t>מסגרת - עין צורים LT</t>
  </si>
  <si>
    <t>מסגרת - עין צורים DSRA</t>
  </si>
  <si>
    <t>מסגרת - עין צורים SB</t>
  </si>
  <si>
    <t>מסגרת - עין צורים VAT</t>
  </si>
  <si>
    <t>מסגרת קרית התקשוב</t>
  </si>
  <si>
    <t>2024</t>
  </si>
  <si>
    <t>מסגרת טורקיאן</t>
  </si>
  <si>
    <t>מסגרת יוסטון</t>
  </si>
  <si>
    <t>מסגרת בושוויק</t>
  </si>
  <si>
    <t>NYL- Madison Square Value Enhancement Commitment</t>
  </si>
  <si>
    <t>2033</t>
  </si>
  <si>
    <t>מסגרת 1440 broadway owner (ny) llc</t>
  </si>
  <si>
    <t>2021</t>
  </si>
  <si>
    <t>מסגרת מוקסי פרידום</t>
  </si>
  <si>
    <t>2023</t>
  </si>
  <si>
    <t>מסגרת Southfield</t>
  </si>
  <si>
    <t>2026</t>
  </si>
  <si>
    <t>מסגרת ULINE ARENA</t>
  </si>
  <si>
    <t>מסלול כללי 2</t>
  </si>
  <si>
    <t>השכרה</t>
  </si>
  <si>
    <t>הלוואות כנגד חסכון עמיתים/מבוטחים</t>
  </si>
  <si>
    <t>עמית א</t>
  </si>
  <si>
    <t>עמית ב</t>
  </si>
  <si>
    <t>עמית ג</t>
  </si>
  <si>
    <t>עמית ד</t>
  </si>
  <si>
    <t>עמית ה</t>
  </si>
  <si>
    <t>עמית ו</t>
  </si>
  <si>
    <t>עמית 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</si>
</sst>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1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3" fontId="1" fillId="2" borderId="1" xfId="3" applyNumberFormat="1" applyFill="1" applyBorder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0" fillId="2" borderId="1" xfId="3" applyNumberFormat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8" xfId="0" applyFont="1" applyBorder="1"/>
    <xf numFmtId="0" fontId="5" fillId="0" borderId="0" xfId="0" applyFont="1"/>
    <xf numFmtId="0" fontId="2" fillId="4" borderId="9" xfId="2" applyFill="1" applyBorder="1" applyAlignment="1" applyProtection="1">
      <alignment horizontal="right"/>
    </xf>
    <xf numFmtId="0" fontId="2" fillId="4" borderId="9" xfId="2" applyFill="1" applyBorder="1" applyAlignment="1" applyProtection="1">
      <alignment horizontal="right" readingOrder="2"/>
    </xf>
    <xf numFmtId="0" fontId="2" fillId="4" borderId="1" xfId="2" applyFill="1" applyBorder="1" applyAlignment="1" applyProtection="1">
      <alignment horizontal="right" readingOrder="2"/>
    </xf>
    <xf numFmtId="0" fontId="1" fillId="0" borderId="1" xfId="0" applyFont="1" applyBorder="1"/>
    <xf numFmtId="166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right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3" fontId="5" fillId="2" borderId="8" xfId="3" applyNumberFormat="1" applyFont="1" applyFill="1" applyBorder="1" applyAlignment="1">
      <alignment horizontal="center"/>
    </xf>
    <xf numFmtId="3" fontId="5" fillId="2" borderId="1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0" fontId="0" fillId="0" borderId="1" xfId="3" applyNumberFormat="1" applyFont="1" applyBorder="1" applyAlignment="1">
      <alignment horizontal="right"/>
    </xf>
    <xf numFmtId="14" fontId="1" fillId="2" borderId="8" xfId="4" applyNumberFormat="1" applyFill="1" applyBorder="1" applyAlignment="1">
      <alignment horizontal="center"/>
    </xf>
    <xf numFmtId="10" fontId="1" fillId="2" borderId="8" xfId="4" applyNumberFormat="1" applyFill="1" applyBorder="1" applyAlignment="1">
      <alignment horizontal="center"/>
    </xf>
    <xf numFmtId="2" fontId="5" fillId="2" borderId="1" xfId="5" applyNumberFormat="1" applyFont="1" applyFill="1" applyBorder="1" applyAlignment="1">
      <alignment horizontal="center"/>
    </xf>
    <xf numFmtId="4" fontId="5" fillId="2" borderId="1" xfId="5" applyNumberFormat="1" applyFont="1" applyFill="1" applyBorder="1" applyAlignment="1">
      <alignment horizontal="center"/>
    </xf>
    <xf numFmtId="10" fontId="5" fillId="2" borderId="1" xfId="5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1" xfId="3" applyNumberFormat="1" applyFont="1" applyFill="1" applyBorder="1" applyAlignment="1">
      <alignment horizontal="center"/>
    </xf>
    <xf numFmtId="2" fontId="1" fillId="2" borderId="1" xfId="3" applyNumberFormat="1" applyFont="1" applyFill="1" applyBorder="1" applyAlignment="1">
      <alignment horizontal="center"/>
    </xf>
    <xf numFmtId="4" fontId="1" fillId="2" borderId="1" xfId="3" applyNumberFormat="1" applyFont="1" applyFill="1" applyBorder="1" applyAlignment="1">
      <alignment horizontal="center"/>
    </xf>
    <xf numFmtId="10" fontId="1" fillId="2" borderId="1" xfId="3" applyNumberFormat="1" applyFont="1" applyFill="1" applyBorder="1" applyAlignment="1">
      <alignment horizontal="center"/>
    </xf>
    <xf numFmtId="4" fontId="1" fillId="2" borderId="1" xfId="1" applyNumberFormat="1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6">
    <cellStyle name="Comma" xfId="1" builtinId="3"/>
    <cellStyle name="Normal" xfId="0" builtinId="0"/>
    <cellStyle name="Percent" xfId="3" builtinId="5"/>
    <cellStyle name="Percent 2" xfId="5"/>
    <cellStyle name="Percent 5" xfId="4"/>
    <cellStyle name="היפר-קישור" xfId="2" builtinId="8"/>
  </cellStyles>
  <dxfs count="139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sharedoffice/Inv_Accounting/2018/Q3-2018/&#1491;&#1497;&#1493;&#1493;&#1495;&#1497;_&#1492;&#1513;&#1511;&#1506;&#1493;&#1514;/&#1504;&#1499;&#1505;_&#1489;&#1493;&#1491;&#1491;_&#1512;&#1489;&#1506;&#1493;&#1503;/&#1504;&#1491;&#1500;&#1503;%20&#1514;&#1513;&#1493;&#1488;&#1493;&#1514;/&#1504;&#1506;&#1491;&#1499;&#1493;&#1503;%20&#1494;&#1499;&#1493;&#1497;&#1493;&#1514;%20&#1502;&#1511;&#1512;&#1511;&#1506;&#1497;&#1503;%20&#1514;&#1513;&#1493;&#1488;&#1492;%2030.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  <sheetName val="גיליון2"/>
      <sheetName val="30.9 מעודכן"/>
      <sheetName val="קובץ עבודה"/>
    </sheetNames>
    <sheetDataSet>
      <sheetData sheetId="0"/>
      <sheetData sheetId="1"/>
      <sheetData sheetId="2">
        <row r="3">
          <cell r="C3" t="str">
            <v xml:space="preserve">משתתפות </v>
          </cell>
        </row>
        <row r="4">
          <cell r="C4" t="str">
            <v xml:space="preserve">הערכת שמאי  </v>
          </cell>
          <cell r="D4" t="str">
            <v>שווי בספרים</v>
          </cell>
          <cell r="E4" t="str">
            <v>הכנסה נטו שנתית צפוייה</v>
          </cell>
          <cell r="F4" t="str">
            <v xml:space="preserve">תשואה </v>
          </cell>
        </row>
        <row r="5">
          <cell r="C5">
            <v>43100</v>
          </cell>
          <cell r="D5">
            <v>49332.441500000001</v>
          </cell>
          <cell r="E5">
            <v>3683.9353367999997</v>
          </cell>
          <cell r="F5">
            <v>7.4675714900508214E-2</v>
          </cell>
        </row>
        <row r="6">
          <cell r="C6">
            <v>43100</v>
          </cell>
          <cell r="D6">
            <v>65230.797189999997</v>
          </cell>
          <cell r="E6">
            <v>4169.7560800000001</v>
          </cell>
          <cell r="F6">
            <v>6.392312005408439E-2</v>
          </cell>
        </row>
        <row r="7">
          <cell r="C7">
            <v>43100</v>
          </cell>
          <cell r="D7">
            <v>51383.704010000001</v>
          </cell>
          <cell r="E7">
            <v>3299.4883499999996</v>
          </cell>
          <cell r="F7">
            <v>6.4212738524219118E-2</v>
          </cell>
        </row>
        <row r="8">
          <cell r="C8">
            <v>43100</v>
          </cell>
          <cell r="D8">
            <v>12113.333689999999</v>
          </cell>
          <cell r="E8">
            <v>904.78245333333336</v>
          </cell>
          <cell r="F8">
            <v>7.4693100717621974E-2</v>
          </cell>
        </row>
        <row r="9">
          <cell r="C9">
            <v>43100</v>
          </cell>
          <cell r="D9">
            <v>58449.999810000001</v>
          </cell>
          <cell r="E9">
            <v>3790.5984599999992</v>
          </cell>
          <cell r="F9">
            <v>6.4851984128689075E-2</v>
          </cell>
        </row>
        <row r="10">
          <cell r="C10">
            <v>43100</v>
          </cell>
          <cell r="D10">
            <v>136842.20387999999</v>
          </cell>
          <cell r="E10">
            <v>9923.6751600000007</v>
          </cell>
          <cell r="F10">
            <v>7.2519112369034161E-2</v>
          </cell>
        </row>
        <row r="11">
          <cell r="C11">
            <v>43100</v>
          </cell>
          <cell r="D11">
            <v>142401.86852000002</v>
          </cell>
          <cell r="E11">
            <v>9807.0452433333321</v>
          </cell>
          <cell r="F11">
            <v>6.8868796071702917E-2</v>
          </cell>
        </row>
        <row r="12">
          <cell r="C12">
            <v>43100</v>
          </cell>
          <cell r="D12">
            <v>212598.89358</v>
          </cell>
          <cell r="E12">
            <v>13698.019699999999</v>
          </cell>
          <cell r="F12">
            <v>6.23626096731952E-2</v>
          </cell>
        </row>
        <row r="13">
          <cell r="C13">
            <v>43100</v>
          </cell>
          <cell r="D13">
            <v>69657.736239999998</v>
          </cell>
          <cell r="E13">
            <v>5173.0528734188038</v>
          </cell>
          <cell r="F13">
            <v>7.0403910847776557E-2</v>
          </cell>
        </row>
        <row r="14">
          <cell r="C14">
            <v>43100</v>
          </cell>
          <cell r="D14">
            <v>60700.000639999998</v>
          </cell>
          <cell r="E14">
            <v>4493.1994999999997</v>
          </cell>
          <cell r="F14">
            <v>7.4023055232705845E-2</v>
          </cell>
        </row>
        <row r="15">
          <cell r="C15">
            <v>43100</v>
          </cell>
          <cell r="D15">
            <v>84075.000409999993</v>
          </cell>
          <cell r="E15">
            <v>3480.8325</v>
          </cell>
          <cell r="F15">
            <v>3.8563762117157299E-2</v>
          </cell>
        </row>
        <row r="16">
          <cell r="C16">
            <v>43100</v>
          </cell>
          <cell r="D16">
            <v>71593.546290000013</v>
          </cell>
          <cell r="E16">
            <v>5180.1182699999999</v>
          </cell>
          <cell r="F16">
            <v>7.2354542251855794E-2</v>
          </cell>
        </row>
        <row r="17">
          <cell r="C17">
            <v>43100</v>
          </cell>
          <cell r="D17">
            <v>88350</v>
          </cell>
          <cell r="E17">
            <v>7621.0574999999999</v>
          </cell>
          <cell r="F17">
            <v>8.625984719864177E-2</v>
          </cell>
        </row>
        <row r="18">
          <cell r="C18">
            <v>43100</v>
          </cell>
          <cell r="D18">
            <v>60922.45392</v>
          </cell>
          <cell r="E18">
            <v>4429.567331911966</v>
          </cell>
          <cell r="F18">
            <v>7.7236462392609173E-2</v>
          </cell>
        </row>
        <row r="19">
          <cell r="C19">
            <v>43100</v>
          </cell>
          <cell r="D19">
            <v>9605.2319502492428</v>
          </cell>
          <cell r="E19">
            <v>698.44261360272185</v>
          </cell>
          <cell r="F19">
            <v>7.7236462392609173E-2</v>
          </cell>
        </row>
        <row r="20">
          <cell r="C20">
            <v>43100</v>
          </cell>
          <cell r="D20">
            <v>4749.922696400683</v>
          </cell>
          <cell r="E20">
            <v>345.50850085149352</v>
          </cell>
          <cell r="F20">
            <v>7.7236462392609173E-2</v>
          </cell>
        </row>
        <row r="21">
          <cell r="C21">
            <v>43100</v>
          </cell>
          <cell r="D21">
            <v>75700.800000000003</v>
          </cell>
          <cell r="E21">
            <v>5711.2533979199998</v>
          </cell>
          <cell r="F21">
            <v>7.3668772324731041E-2</v>
          </cell>
        </row>
        <row r="22">
          <cell r="C22">
            <v>43100</v>
          </cell>
          <cell r="D22">
            <v>19450.900000000005</v>
          </cell>
          <cell r="E22">
            <v>1467.4748314100002</v>
          </cell>
          <cell r="F22">
            <v>7.3668772324731041E-2</v>
          </cell>
        </row>
        <row r="23">
          <cell r="C23">
            <v>43100</v>
          </cell>
          <cell r="D23">
            <v>9988.2999999999975</v>
          </cell>
          <cell r="E23">
            <v>753.56815667000001</v>
          </cell>
          <cell r="F23">
            <v>7.3668772324731041E-2</v>
          </cell>
        </row>
        <row r="24">
          <cell r="C24">
            <v>43100</v>
          </cell>
          <cell r="D24">
            <v>96472.499459999992</v>
          </cell>
          <cell r="E24">
            <v>6267.2148199999992</v>
          </cell>
          <cell r="F24">
            <v>6.4963744643089197E-2</v>
          </cell>
        </row>
        <row r="25">
          <cell r="C25">
            <v>43100</v>
          </cell>
          <cell r="D25">
            <v>230594.88185000001</v>
          </cell>
          <cell r="E25">
            <v>14269.475385744876</v>
          </cell>
          <cell r="F25">
            <v>6.188114528503303E-2</v>
          </cell>
        </row>
        <row r="26">
          <cell r="C26">
            <v>43100</v>
          </cell>
          <cell r="D26">
            <v>60964.232023079989</v>
          </cell>
          <cell r="E26">
            <v>3772.6147248615184</v>
          </cell>
          <cell r="F26">
            <v>6.1882428428414758E-2</v>
          </cell>
        </row>
        <row r="27">
          <cell r="C27">
            <v>43100</v>
          </cell>
          <cell r="D27">
            <v>24324.285076919998</v>
          </cell>
          <cell r="E27">
            <v>1505.1364446338705</v>
          </cell>
          <cell r="F27">
            <v>6.1877931453040456E-2</v>
          </cell>
        </row>
        <row r="28">
          <cell r="C28">
            <v>43100</v>
          </cell>
          <cell r="D28">
            <v>29090.497039999998</v>
          </cell>
          <cell r="E28">
            <v>2133.1066145125005</v>
          </cell>
          <cell r="F28">
            <v>7.3326578489856589E-2</v>
          </cell>
        </row>
        <row r="29">
          <cell r="C29">
            <v>43100</v>
          </cell>
          <cell r="D29">
            <v>7691.053009370371</v>
          </cell>
          <cell r="E29">
            <v>563.95830952004701</v>
          </cell>
          <cell r="F29">
            <v>7.3326540440294727E-2</v>
          </cell>
        </row>
        <row r="30">
          <cell r="C30">
            <v>43100</v>
          </cell>
          <cell r="D30">
            <v>3068.45120062963</v>
          </cell>
          <cell r="E30">
            <v>224.99891105203949</v>
          </cell>
          <cell r="F30">
            <v>7.3326540440294727E-2</v>
          </cell>
        </row>
        <row r="31">
          <cell r="C31">
            <v>43100</v>
          </cell>
          <cell r="D31">
            <v>162486.3075</v>
          </cell>
          <cell r="E31">
            <v>10888.245205019999</v>
          </cell>
          <cell r="F31">
            <v>7.0453183656329563E-2</v>
          </cell>
        </row>
        <row r="32">
          <cell r="C32">
            <v>43100</v>
          </cell>
          <cell r="D32">
            <v>46931.90750296753</v>
          </cell>
          <cell r="E32">
            <v>3145.7817092280002</v>
          </cell>
          <cell r="F32">
            <v>7.0453183656329563E-2</v>
          </cell>
        </row>
        <row r="33">
          <cell r="C33">
            <v>43100</v>
          </cell>
          <cell r="D33">
            <v>19821.785197032477</v>
          </cell>
          <cell r="E33">
            <v>1328.7757559742222</v>
          </cell>
          <cell r="F33">
            <v>7.0453183656329563E-2</v>
          </cell>
        </row>
        <row r="34">
          <cell r="C34">
            <v>43100</v>
          </cell>
          <cell r="D34">
            <v>105648.18682999999</v>
          </cell>
          <cell r="E34">
            <v>6127.5948361399996</v>
          </cell>
          <cell r="F34">
            <v>5.8000000000000003E-2</v>
          </cell>
        </row>
        <row r="35">
          <cell r="C35">
            <v>43100</v>
          </cell>
          <cell r="D35">
            <v>30515.205350635548</v>
          </cell>
          <cell r="E35">
            <v>1769.8819103368619</v>
          </cell>
          <cell r="F35">
            <v>5.8000000000000003E-2</v>
          </cell>
        </row>
        <row r="36">
          <cell r="C36">
            <v>43100</v>
          </cell>
          <cell r="D36">
            <v>12888.158589364448</v>
          </cell>
          <cell r="E36">
            <v>747.513198183138</v>
          </cell>
          <cell r="F36">
            <v>5.8000000000000003E-2</v>
          </cell>
        </row>
        <row r="37">
          <cell r="C37">
            <v>43100</v>
          </cell>
          <cell r="D37">
            <v>47578.237150000001</v>
          </cell>
          <cell r="E37">
            <v>0</v>
          </cell>
          <cell r="F37">
            <v>0</v>
          </cell>
        </row>
        <row r="38">
          <cell r="C38">
            <v>43100</v>
          </cell>
          <cell r="D38">
            <v>14086.28396740569</v>
          </cell>
          <cell r="E38">
            <v>0</v>
          </cell>
          <cell r="F38">
            <v>0</v>
          </cell>
        </row>
        <row r="39">
          <cell r="C39">
            <v>43100</v>
          </cell>
          <cell r="D39">
            <v>6109.7808825943139</v>
          </cell>
          <cell r="E39">
            <v>0</v>
          </cell>
          <cell r="F39">
            <v>0</v>
          </cell>
        </row>
        <row r="40">
          <cell r="C40">
            <v>43100</v>
          </cell>
          <cell r="D40">
            <v>42201.513749999998</v>
          </cell>
          <cell r="E40">
            <v>2411.9250445486487</v>
          </cell>
          <cell r="F40">
            <v>5.7152571797229636E-2</v>
          </cell>
        </row>
        <row r="41">
          <cell r="C41">
            <v>43100</v>
          </cell>
          <cell r="D41">
            <v>10040.314531125727</v>
          </cell>
          <cell r="E41">
            <v>573.82980988521524</v>
          </cell>
          <cell r="F41">
            <v>5.7152573069927229E-2</v>
          </cell>
        </row>
        <row r="42">
          <cell r="C42">
            <v>43100</v>
          </cell>
          <cell r="D42">
            <v>5994.9221188742749</v>
          </cell>
          <cell r="E42">
            <v>342.62523755097101</v>
          </cell>
          <cell r="F42">
            <v>5.715257525569141E-2</v>
          </cell>
        </row>
        <row r="43">
          <cell r="C43">
            <v>43100</v>
          </cell>
          <cell r="D43">
            <v>72901.822499999995</v>
          </cell>
          <cell r="E43">
            <v>4756.1895885318754</v>
          </cell>
          <cell r="F43">
            <v>6.524102450980393E-2</v>
          </cell>
        </row>
        <row r="44">
          <cell r="C44">
            <v>43100</v>
          </cell>
          <cell r="D44">
            <v>19937.23875</v>
          </cell>
          <cell r="E44">
            <v>1300.7258819465624</v>
          </cell>
          <cell r="F44">
            <v>6.5241024509803916E-2</v>
          </cell>
        </row>
        <row r="45">
          <cell r="C45">
            <v>43100</v>
          </cell>
          <cell r="D45">
            <v>7854.0637500000003</v>
          </cell>
          <cell r="E45">
            <v>512.40716561531258</v>
          </cell>
          <cell r="F45">
            <v>6.524102450980393E-2</v>
          </cell>
        </row>
        <row r="46">
          <cell r="C46">
            <v>43100</v>
          </cell>
          <cell r="D46">
            <v>65106.99</v>
          </cell>
          <cell r="E46">
            <v>3058.3220549427001</v>
          </cell>
          <cell r="F46">
            <v>4.6973789679767106E-2</v>
          </cell>
        </row>
        <row r="47">
          <cell r="C47">
            <v>43100</v>
          </cell>
          <cell r="D47">
            <v>16276.747499999999</v>
          </cell>
          <cell r="E47">
            <v>764.58051373567503</v>
          </cell>
          <cell r="F47">
            <v>4.6973789679767106E-2</v>
          </cell>
        </row>
        <row r="48">
          <cell r="C48">
            <v>43100</v>
          </cell>
          <cell r="D48">
            <v>8138.3737499999997</v>
          </cell>
          <cell r="E48">
            <v>382.29025686783751</v>
          </cell>
          <cell r="F48">
            <v>4.6973789679767106E-2</v>
          </cell>
        </row>
        <row r="49">
          <cell r="C49">
            <v>43100</v>
          </cell>
          <cell r="D49">
            <v>70729.348515179052</v>
          </cell>
          <cell r="E49">
            <v>3708.5911699649673</v>
          </cell>
          <cell r="F49">
            <v>5.2433554780574231E-2</v>
          </cell>
        </row>
        <row r="50">
          <cell r="C50">
            <v>43100</v>
          </cell>
          <cell r="D50">
            <v>19343.109124316925</v>
          </cell>
          <cell r="E50">
            <v>1014.2279718964966</v>
          </cell>
          <cell r="F50">
            <v>5.2433554780574224E-2</v>
          </cell>
        </row>
        <row r="51">
          <cell r="C51">
            <v>43100</v>
          </cell>
          <cell r="D51">
            <v>7620.0126853369702</v>
          </cell>
          <cell r="E51">
            <v>399.54435256528643</v>
          </cell>
          <cell r="F51">
            <v>5.243355478057421E-2</v>
          </cell>
        </row>
        <row r="52">
          <cell r="C52">
            <v>43100</v>
          </cell>
          <cell r="D52">
            <v>122169.40273715869</v>
          </cell>
          <cell r="E52">
            <v>5253.2843176978231</v>
          </cell>
          <cell r="F52">
            <v>4.2999999999999997E-2</v>
          </cell>
        </row>
        <row r="53">
          <cell r="C53">
            <v>43100</v>
          </cell>
          <cell r="D53">
            <v>36010.924102888122</v>
          </cell>
          <cell r="E53">
            <v>1548.4697364241893</v>
          </cell>
          <cell r="F53">
            <v>4.2999999999999997E-2</v>
          </cell>
        </row>
        <row r="54">
          <cell r="C54">
            <v>43100</v>
          </cell>
          <cell r="D54">
            <v>15850.161389523984</v>
          </cell>
          <cell r="E54">
            <v>681.55693974953124</v>
          </cell>
          <cell r="F54">
            <v>4.2999999999999997E-2</v>
          </cell>
        </row>
        <row r="55">
          <cell r="C55">
            <v>43100</v>
          </cell>
          <cell r="D55">
            <v>38146.722367628172</v>
          </cell>
          <cell r="E55">
            <v>2223.6195459802148</v>
          </cell>
          <cell r="F55">
            <v>5.8291234684613655E-2</v>
          </cell>
        </row>
        <row r="56">
          <cell r="C56">
            <v>43100</v>
          </cell>
          <cell r="D56">
            <v>11803.368900018793</v>
          </cell>
          <cell r="E56">
            <v>688.03300444460251</v>
          </cell>
          <cell r="F56">
            <v>5.8291239583599476E-2</v>
          </cell>
        </row>
        <row r="57">
          <cell r="C57">
            <v>43100</v>
          </cell>
          <cell r="D57">
            <v>5335.0111679186921</v>
          </cell>
          <cell r="E57">
            <v>310.98447273491399</v>
          </cell>
          <cell r="F57">
            <v>5.829125056100605E-2</v>
          </cell>
        </row>
        <row r="58">
          <cell r="C58">
            <v>43100</v>
          </cell>
          <cell r="D58">
            <v>180416.25149264693</v>
          </cell>
          <cell r="E58">
            <v>8479.5638201544061</v>
          </cell>
          <cell r="F58">
            <v>4.7E-2</v>
          </cell>
        </row>
        <row r="59">
          <cell r="C59">
            <v>43100</v>
          </cell>
          <cell r="D59">
            <v>52804.756534433247</v>
          </cell>
          <cell r="E59">
            <v>2481.8235571183627</v>
          </cell>
          <cell r="F59">
            <v>4.7E-2</v>
          </cell>
        </row>
        <row r="60">
          <cell r="C60">
            <v>43100</v>
          </cell>
          <cell r="D60">
            <v>22442.021527134133</v>
          </cell>
          <cell r="E60">
            <v>1054.7750117753042</v>
          </cell>
          <cell r="F60">
            <v>4.7E-2</v>
          </cell>
        </row>
        <row r="61">
          <cell r="D61">
            <v>13713.05769</v>
          </cell>
          <cell r="F61">
            <v>0</v>
          </cell>
        </row>
        <row r="62">
          <cell r="D62">
            <v>3374.4867813142496</v>
          </cell>
          <cell r="F62">
            <v>0</v>
          </cell>
        </row>
        <row r="63">
          <cell r="D63">
            <v>382.59106073685007</v>
          </cell>
          <cell r="F63">
            <v>0</v>
          </cell>
        </row>
        <row r="64">
          <cell r="D64">
            <v>2154.4199570051651</v>
          </cell>
          <cell r="F64">
            <v>0</v>
          </cell>
        </row>
        <row r="65">
          <cell r="D65">
            <v>306.80628373761675</v>
          </cell>
          <cell r="F65">
            <v>0</v>
          </cell>
        </row>
        <row r="66">
          <cell r="D66">
            <v>11234.04132</v>
          </cell>
          <cell r="F66">
            <v>0</v>
          </cell>
        </row>
        <row r="67">
          <cell r="D67">
            <v>2756.6570000000002</v>
          </cell>
          <cell r="F67">
            <v>0</v>
          </cell>
        </row>
        <row r="68">
          <cell r="D68">
            <v>312.27999999999997</v>
          </cell>
          <cell r="F68">
            <v>0</v>
          </cell>
        </row>
        <row r="69">
          <cell r="D69">
            <v>1709.3140000000001</v>
          </cell>
          <cell r="F69">
            <v>0</v>
          </cell>
        </row>
        <row r="70">
          <cell r="D70">
            <v>155.24100000000001</v>
          </cell>
          <cell r="F70">
            <v>0</v>
          </cell>
        </row>
        <row r="71">
          <cell r="D71">
            <v>0</v>
          </cell>
        </row>
        <row r="72">
          <cell r="D72">
            <v>3048640.8592436272</v>
          </cell>
          <cell r="E72">
            <v>183323.04353858964</v>
          </cell>
          <cell r="F72">
            <v>6.0132712248720695E-2</v>
          </cell>
        </row>
        <row r="73">
          <cell r="D73">
            <v>89522111.25</v>
          </cell>
        </row>
        <row r="74">
          <cell r="C74" t="str">
            <v>יעקב</v>
          </cell>
          <cell r="D74">
            <v>2959118747.9936271</v>
          </cell>
          <cell r="E74" t="str">
            <v>ללא אייבקס</v>
          </cell>
        </row>
        <row r="75">
          <cell r="C75" t="str">
            <v>BO</v>
          </cell>
          <cell r="D75">
            <v>2954859582.3800001</v>
          </cell>
          <cell r="E75" t="str">
            <v xml:space="preserve">לא כולל כספים בנאמנות, כולל הכנסות לקבל </v>
          </cell>
        </row>
        <row r="76">
          <cell r="C76" t="str">
            <v>הפרש</v>
          </cell>
          <cell r="D76">
            <v>4259165.6136269569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zoomScale="80" zoomScaleNormal="80" workbookViewId="0">
      <selection activeCell="F1" sqref="F1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163</v>
      </c>
      <c r="C1" s="53" t="s">
        <v>172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164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165</v>
      </c>
      <c r="C3" s="53" t="s">
        <v>174</v>
      </c>
      <c r="D3" s="53"/>
      <c r="E3" s="58" t="s">
        <v>177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166</v>
      </c>
      <c r="C4" s="53" t="s">
        <v>175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35" t="s">
        <v>57</v>
      </c>
      <c r="C6" s="236"/>
      <c r="D6" s="237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172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3448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108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158" t="s">
        <v>48</v>
      </c>
      <c r="C11" s="136">
        <v>81074.17088559136</v>
      </c>
      <c r="D11" s="49">
        <v>7.3863923124998968E-2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6">
        <v>909117.23780840624</v>
      </c>
      <c r="D12" s="49">
        <v>0.82826583400837106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159" t="s">
        <v>12</v>
      </c>
      <c r="C13" s="136">
        <v>265455.09408940916</v>
      </c>
      <c r="D13" s="49">
        <v>0.24184711911058437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159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159" t="s">
        <v>21</v>
      </c>
      <c r="C15" s="136">
        <v>174512.52754056064</v>
      </c>
      <c r="D15" s="49">
        <v>0.15899243591149817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159" t="s">
        <v>22</v>
      </c>
      <c r="C16" s="136">
        <v>226457.222974606</v>
      </c>
      <c r="D16" s="49">
        <v>0.20631748343750009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159" t="s">
        <v>23</v>
      </c>
      <c r="C17" s="136">
        <v>142337.9318154059</v>
      </c>
      <c r="D17" s="49">
        <v>0.12967925466941763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159" t="s">
        <v>49</v>
      </c>
      <c r="C18" s="136">
        <v>82834.05748516052</v>
      </c>
      <c r="D18" s="49">
        <v>7.5467296025139158E-2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159" t="s">
        <v>25</v>
      </c>
      <c r="C19" s="136">
        <v>4.0000000000000003E-7</v>
      </c>
      <c r="D19" s="49">
        <v>3.6442641259561099E-13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159" t="s">
        <v>26</v>
      </c>
      <c r="C20" s="136">
        <v>4947.4737252801824</v>
      </c>
      <c r="D20" s="49">
        <v>4.5074752527872507E-3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159" t="s">
        <v>27</v>
      </c>
      <c r="C21" s="136">
        <v>1732.5760323336447</v>
      </c>
      <c r="D21" s="49">
        <v>1.5784911700312185E-3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159" t="s">
        <v>28</v>
      </c>
      <c r="C22" s="136">
        <v>10840.354145250232</v>
      </c>
      <c r="D22" s="49">
        <v>9.8762784310487562E-3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6">
        <v>46731.329107265126</v>
      </c>
      <c r="D23" s="49">
        <v>4.2575326555963716E-2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159" t="s">
        <v>12</v>
      </c>
      <c r="C24" s="136">
        <v>1.3999999999999999E-6</v>
      </c>
      <c r="D24" s="49">
        <v>1.2754924440846382E-12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159" t="s">
        <v>19</v>
      </c>
      <c r="C25" s="136">
        <v>1.2000000000000002E-6</v>
      </c>
      <c r="D25" s="49">
        <v>1.0932792377868331E-12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159" t="s">
        <v>21</v>
      </c>
      <c r="C26" s="136">
        <v>31042.956068579697</v>
      </c>
      <c r="D26" s="49">
        <v>2.8282182791089124E-2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159" t="s">
        <v>22</v>
      </c>
      <c r="C27" s="136">
        <v>10050.359410599998</v>
      </c>
      <c r="D27" s="49">
        <v>9.1565410632537415E-3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159" t="s">
        <v>32</v>
      </c>
      <c r="C28" s="136">
        <v>5577.2698516000009</v>
      </c>
      <c r="D28" s="49">
        <v>5.0812611102406102E-3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159" t="s">
        <v>33</v>
      </c>
      <c r="C29" s="136">
        <v>4.0000000000000003E-7</v>
      </c>
      <c r="D29" s="49">
        <v>3.6442641259561099E-13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159" t="s">
        <v>34</v>
      </c>
      <c r="C30" s="136">
        <v>60.258882</v>
      </c>
      <c r="D30" s="49">
        <v>5.4899820485705586E-5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159" t="s">
        <v>35</v>
      </c>
      <c r="C31" s="136">
        <v>-178.80298091457698</v>
      </c>
      <c r="D31" s="49">
        <v>-1.6290132224025197E-4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159" t="s">
        <v>36</v>
      </c>
      <c r="C32" s="136">
        <v>179.28787240000003</v>
      </c>
      <c r="D32" s="49">
        <v>1.6334309040157916E-4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159" t="s">
        <v>38</v>
      </c>
      <c r="C33" s="136">
        <v>58755.164617765106</v>
      </c>
      <c r="D33" s="49">
        <v>5.3529834657791771E-2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159" t="s">
        <v>40</v>
      </c>
      <c r="C34" s="136">
        <v>494.08000120000003</v>
      </c>
      <c r="D34" s="49">
        <v>4.5013950593137791E-4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159" t="s">
        <v>52</v>
      </c>
      <c r="C35" s="136">
        <v>734.43152080000004</v>
      </c>
      <c r="D35" s="49">
        <v>6.6911561105570708E-4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6">
        <v>4.0000000000000003E-7</v>
      </c>
      <c r="D36" s="49">
        <v>3.6442641259561099E-13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159" t="s">
        <v>96</v>
      </c>
      <c r="C37" s="136">
        <v>708.86907556771769</v>
      </c>
      <c r="D37" s="49">
        <v>6.4582653552277603E-4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104</v>
      </c>
      <c r="C38" s="118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105</v>
      </c>
      <c r="C39" s="118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106</v>
      </c>
      <c r="C40" s="118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107</v>
      </c>
      <c r="C41" s="118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1097615.2830169958</v>
      </c>
      <c r="D42" s="62">
        <v>1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60" t="s">
        <v>103</v>
      </c>
      <c r="C43" s="118">
        <v>16329.998240399998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136</v>
      </c>
      <c r="D48" s="50">
        <v>3.6269999999999998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137</v>
      </c>
      <c r="D49" s="50">
        <v>4.2156000000000002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4.7385000000000002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143</v>
      </c>
      <c r="D51" s="50">
        <v>2.7869000000000002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2.6166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0.46339999999999998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138</v>
      </c>
      <c r="D54" s="50">
        <v>2.3967000000000001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101</v>
      </c>
      <c r="D55" s="117">
        <v>0.56510000000000005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144</v>
      </c>
      <c r="D56" s="117">
        <v>0.4078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297</v>
      </c>
      <c r="D57" s="50">
        <v>3.1962000000000002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142</v>
      </c>
      <c r="D58" s="117">
        <v>0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100</v>
      </c>
      <c r="D59" s="117">
        <v>3.7168999999999999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102</v>
      </c>
      <c r="D60" s="117">
        <v>0.52729999999999999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139</v>
      </c>
      <c r="D61" s="117">
        <v>0.90510000000000002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141</v>
      </c>
      <c r="D62" s="117">
        <v>0.1636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8" priority="21" stopIfTrue="1">
      <formula>$G10&gt;0</formula>
    </cfRule>
    <cfRule type="expression" dxfId="137" priority="22" stopIfTrue="1">
      <formula>LEFT(#REF!,3)="TIR"</formula>
    </cfRule>
  </conditionalFormatting>
  <conditionalFormatting sqref="A11:A24">
    <cfRule type="expression" dxfId="136" priority="23" stopIfTrue="1">
      <formula>$F11&gt;0</formula>
    </cfRule>
    <cfRule type="expression" dxfId="135" priority="24" stopIfTrue="1">
      <formula>LEFT(#REF!,3)="TIR"</formula>
    </cfRule>
  </conditionalFormatting>
  <hyperlinks>
    <hyperlink ref="B11" location="מזומנים!Print_Area" display="א. מזומנים"/>
    <hyperlink ref="B13" location="'תעודות התחייבות ממשלתיות'!Print_Area" display="1. תעודות התחייבות ממשלתיות"/>
    <hyperlink ref="B14" location="'תעודות חוב מסחריות'!Print_Area" display="2. תעודות חוב מסחריות"/>
    <hyperlink ref="B15" location="'אג&quot;ח קונצרני'!Print_Area" display="3. אג&quot;ח קונצרני"/>
    <hyperlink ref="B16" location="'לא סחיר - מניות'!Print_Area" display="4. מניות"/>
    <hyperlink ref="B17" location="'תעודות סל'!Print_Area" display="5. תעודות סל"/>
    <hyperlink ref="B18" location="'קרנות נאמנות'!Print_Area" display="6. תעודות השתתפות בקרנות נאמנות"/>
    <hyperlink ref="B19" location="'כתבי אופציה'!Print_Area" display="7. כתבי אופציה"/>
    <hyperlink ref="B20" location="אופציות!Print_Area" display="8. אופציות"/>
    <hyperlink ref="B21" location="'חוזים עתידיים'!Print_Area" display="9. חוזים עתידיים"/>
    <hyperlink ref="B22" location="'מוצרים מובנים'!Print_Area" display="10. מוצרים מובנים"/>
    <hyperlink ref="B24" location="'לא סחיר- תעודות התחייבות ממשלתי'!Print_Area" display="1. תעודות התחייבות ממשלתיות"/>
    <hyperlink ref="B25" location="'לא סחיר - תעודות חוב מסחריות'!Print_Area" display="2. תעודות חוב מסחריות"/>
    <hyperlink ref="B26" location="'לא סחיר - אג&quot;ח קונצרני'!Print_Area" display="3. אג&quot;ח קונצרני"/>
    <hyperlink ref="B27" location="'לא סחיר - מניות'!Print_Area" display="4. מניות"/>
    <hyperlink ref="B28" location="'לא סחיר - קרנות השקעה'!Print_Area" display="5. קרנות השקעה"/>
    <hyperlink ref="B29" location="'לא סחיר - כתבי אופציה'!Print_Area" display="6. כתבי אופציה"/>
    <hyperlink ref="B30" location="'לא סחיר - אופציות'!Print_Area" display="7. אופציות"/>
    <hyperlink ref="B31" location="'לא סחיר - חוזים עתידיים'!Print_Area" display="8. חוזים עתידיים"/>
    <hyperlink ref="B32" location="'לא סחיר - מוצרים מובנים'!Print_Area" display="9. מוצרים מובנים"/>
    <hyperlink ref="B33" location="הלוואות!Print_Area" display="ד. הלוואות"/>
    <hyperlink ref="B34" location="'פקדונות מעל 3 חודשים'!Print_Area" display="ה. פקדונות מעל 3 חודשים"/>
    <hyperlink ref="B35" location="'זכויות מקרקעין'!Print_Area" display="ו. זכויות במקרקעין"/>
    <hyperlink ref="B37" location="'השקעות אחרות'!Print_Area" display="ח. השקעות אחרות"/>
    <hyperlink ref="B36" display="ז. השקעה בחברות מוחזקות"/>
    <hyperlink ref="B43" location="'יתרת התחייבות להשקעה'!Print_Area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61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2.5703125" style="13" bestFit="1" customWidth="1"/>
    <col min="3" max="3" width="11.140625" style="12" bestFit="1" customWidth="1"/>
    <col min="4" max="4" width="10.140625" style="12" bestFit="1" customWidth="1"/>
    <col min="5" max="5" width="9.5703125" style="12" bestFit="1" customWidth="1"/>
    <col min="6" max="6" width="11.28515625" style="12" bestFit="1" customWidth="1"/>
    <col min="7" max="7" width="8.5703125" style="93" bestFit="1" customWidth="1"/>
    <col min="8" max="8" width="11" style="93" bestFit="1" customWidth="1"/>
    <col min="9" max="9" width="10" style="93" bestFit="1" customWidth="1"/>
    <col min="10" max="10" width="10.28515625" style="45" bestFit="1" customWidth="1"/>
    <col min="11" max="11" width="13" style="95" bestFit="1" customWidth="1"/>
    <col min="12" max="12" width="11.710937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2" t="s">
        <v>174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175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44" t="s">
        <v>11</v>
      </c>
      <c r="C6" s="245"/>
      <c r="D6" s="245"/>
      <c r="E6" s="245"/>
      <c r="F6" s="245"/>
      <c r="G6" s="245"/>
      <c r="H6" s="245"/>
      <c r="I6" s="245"/>
      <c r="J6" s="245"/>
      <c r="K6" s="245"/>
      <c r="L6" s="247"/>
      <c r="M6" s="17"/>
      <c r="N6" s="17"/>
      <c r="O6" s="16"/>
      <c r="P6" s="16"/>
      <c r="Q6" s="18"/>
    </row>
    <row r="7" spans="1:17" s="10" customFormat="1" x14ac:dyDescent="0.2">
      <c r="B7" s="241" t="s">
        <v>26</v>
      </c>
      <c r="C7" s="242"/>
      <c r="D7" s="242"/>
      <c r="E7" s="242"/>
      <c r="F7" s="242"/>
      <c r="G7" s="242"/>
      <c r="H7" s="242"/>
      <c r="I7" s="242"/>
      <c r="J7" s="242"/>
      <c r="K7" s="242"/>
      <c r="L7" s="243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4" customFormat="1" ht="12.75" customHeight="1" thickBot="1" x14ac:dyDescent="0.25">
      <c r="B11" s="196" t="s">
        <v>63</v>
      </c>
      <c r="C11" s="106"/>
      <c r="D11" s="106"/>
      <c r="E11" s="106"/>
      <c r="F11" s="197"/>
      <c r="G11" s="198"/>
      <c r="H11" s="202"/>
      <c r="I11" s="150">
        <v>4947.4737252801824</v>
      </c>
      <c r="J11" s="106"/>
      <c r="K11" s="106">
        <v>1</v>
      </c>
      <c r="L11" s="122">
        <v>4.5074752527872507E-3</v>
      </c>
    </row>
    <row r="12" spans="1:17" s="164" customFormat="1" x14ac:dyDescent="0.2">
      <c r="B12" s="132" t="s">
        <v>149</v>
      </c>
      <c r="C12" s="167" t="s">
        <v>177</v>
      </c>
      <c r="D12" s="167" t="s">
        <v>177</v>
      </c>
      <c r="E12" s="167" t="s">
        <v>177</v>
      </c>
      <c r="F12" s="168" t="s">
        <v>177</v>
      </c>
      <c r="G12" s="180" t="s">
        <v>177</v>
      </c>
      <c r="H12" s="203" t="s">
        <v>177</v>
      </c>
      <c r="I12" s="169">
        <v>4793.0225046313162</v>
      </c>
      <c r="J12" s="167" t="s">
        <v>177</v>
      </c>
      <c r="K12" s="167">
        <v>0.96878180072798281</v>
      </c>
      <c r="L12" s="167">
        <v>4.3667599921320514E-3</v>
      </c>
    </row>
    <row r="13" spans="1:17" s="164" customFormat="1" x14ac:dyDescent="0.2">
      <c r="B13" s="133" t="s">
        <v>2102</v>
      </c>
      <c r="C13" s="167" t="s">
        <v>177</v>
      </c>
      <c r="D13" s="167" t="s">
        <v>177</v>
      </c>
      <c r="E13" s="167" t="s">
        <v>177</v>
      </c>
      <c r="F13" s="168" t="s">
        <v>177</v>
      </c>
      <c r="G13" s="182" t="s">
        <v>177</v>
      </c>
      <c r="H13" s="204" t="s">
        <v>177</v>
      </c>
      <c r="I13" s="173">
        <v>4793.0225040313162</v>
      </c>
      <c r="J13" s="171" t="s">
        <v>177</v>
      </c>
      <c r="K13" s="167">
        <v>0.96878180060670882</v>
      </c>
      <c r="L13" s="171">
        <v>4.3667599915854123E-3</v>
      </c>
    </row>
    <row r="14" spans="1:17" x14ac:dyDescent="0.2">
      <c r="B14" s="23" t="s">
        <v>2103</v>
      </c>
      <c r="C14" s="41" t="s">
        <v>2104</v>
      </c>
      <c r="D14" s="41" t="s">
        <v>301</v>
      </c>
      <c r="E14" s="41" t="s">
        <v>177</v>
      </c>
      <c r="F14" s="101" t="s">
        <v>183</v>
      </c>
      <c r="G14" s="105">
        <v>9.2999651773538297</v>
      </c>
      <c r="H14" s="100">
        <v>1598800</v>
      </c>
      <c r="I14" s="134">
        <v>148.68784325553304</v>
      </c>
      <c r="J14" s="32">
        <v>0</v>
      </c>
      <c r="K14" s="41">
        <v>3.0053286083315714E-2</v>
      </c>
      <c r="L14" s="32">
        <v>1.3546444328548104E-4</v>
      </c>
      <c r="M14" s="18"/>
      <c r="N14" s="18"/>
      <c r="O14" s="18"/>
      <c r="P14" s="18"/>
    </row>
    <row r="15" spans="1:17" x14ac:dyDescent="0.2">
      <c r="B15" s="23" t="s">
        <v>2105</v>
      </c>
      <c r="C15" s="41" t="s">
        <v>2106</v>
      </c>
      <c r="D15" s="41" t="s">
        <v>301</v>
      </c>
      <c r="E15" s="41" t="s">
        <v>177</v>
      </c>
      <c r="F15" s="101" t="s">
        <v>183</v>
      </c>
      <c r="G15" s="105">
        <v>10.675386648407297</v>
      </c>
      <c r="H15" s="100">
        <v>2870100</v>
      </c>
      <c r="I15" s="134">
        <v>306.39427219593784</v>
      </c>
      <c r="J15" s="32">
        <v>0</v>
      </c>
      <c r="K15" s="41">
        <v>6.1929438984253793E-2</v>
      </c>
      <c r="L15" s="32">
        <v>2.7914541364052197E-4</v>
      </c>
      <c r="M15" s="18"/>
      <c r="N15" s="18"/>
      <c r="O15" s="18"/>
      <c r="P15" s="18"/>
    </row>
    <row r="16" spans="1:17" x14ac:dyDescent="0.2">
      <c r="B16" s="23" t="s">
        <v>2107</v>
      </c>
      <c r="C16" s="41" t="s">
        <v>2108</v>
      </c>
      <c r="D16" s="41" t="s">
        <v>301</v>
      </c>
      <c r="E16" s="41" t="s">
        <v>177</v>
      </c>
      <c r="F16" s="101" t="s">
        <v>183</v>
      </c>
      <c r="G16" s="105">
        <v>19.784908852846034</v>
      </c>
      <c r="H16" s="100">
        <v>21925501</v>
      </c>
      <c r="I16" s="134">
        <v>4337.9403883798459</v>
      </c>
      <c r="J16" s="32">
        <v>0</v>
      </c>
      <c r="K16" s="41">
        <v>0.87679907549871461</v>
      </c>
      <c r="L16" s="32">
        <v>3.9521501344771965E-3</v>
      </c>
      <c r="M16" s="18"/>
      <c r="N16" s="18"/>
      <c r="O16" s="18"/>
      <c r="P16" s="18"/>
    </row>
    <row r="17" spans="2:16" s="164" customFormat="1" x14ac:dyDescent="0.2">
      <c r="B17" s="133" t="s">
        <v>2109</v>
      </c>
      <c r="C17" s="167" t="s">
        <v>177</v>
      </c>
      <c r="D17" s="167" t="s">
        <v>177</v>
      </c>
      <c r="E17" s="167" t="s">
        <v>177</v>
      </c>
      <c r="F17" s="168" t="s">
        <v>177</v>
      </c>
      <c r="G17" s="182" t="s">
        <v>177</v>
      </c>
      <c r="H17" s="204" t="s">
        <v>177</v>
      </c>
      <c r="I17" s="173">
        <v>0</v>
      </c>
      <c r="J17" s="171" t="s">
        <v>177</v>
      </c>
      <c r="K17" s="167">
        <v>0</v>
      </c>
      <c r="L17" s="171">
        <v>0</v>
      </c>
    </row>
    <row r="18" spans="2:16" s="164" customFormat="1" x14ac:dyDescent="0.2">
      <c r="B18" s="133" t="s">
        <v>2110</v>
      </c>
      <c r="C18" s="167" t="s">
        <v>177</v>
      </c>
      <c r="D18" s="167" t="s">
        <v>177</v>
      </c>
      <c r="E18" s="167" t="s">
        <v>177</v>
      </c>
      <c r="F18" s="168" t="s">
        <v>177</v>
      </c>
      <c r="G18" s="182" t="s">
        <v>177</v>
      </c>
      <c r="H18" s="204" t="s">
        <v>177</v>
      </c>
      <c r="I18" s="173">
        <v>0</v>
      </c>
      <c r="J18" s="171" t="s">
        <v>177</v>
      </c>
      <c r="K18" s="167">
        <v>0</v>
      </c>
      <c r="L18" s="171">
        <v>0</v>
      </c>
    </row>
    <row r="19" spans="2:16" s="164" customFormat="1" x14ac:dyDescent="0.2">
      <c r="B19" s="133" t="s">
        <v>153</v>
      </c>
      <c r="C19" s="167" t="s">
        <v>177</v>
      </c>
      <c r="D19" s="167" t="s">
        <v>177</v>
      </c>
      <c r="E19" s="167" t="s">
        <v>177</v>
      </c>
      <c r="F19" s="168" t="s">
        <v>177</v>
      </c>
      <c r="G19" s="182" t="s">
        <v>177</v>
      </c>
      <c r="H19" s="204" t="s">
        <v>177</v>
      </c>
      <c r="I19" s="173">
        <v>0</v>
      </c>
      <c r="J19" s="171" t="s">
        <v>177</v>
      </c>
      <c r="K19" s="167">
        <v>0</v>
      </c>
      <c r="L19" s="171">
        <v>0</v>
      </c>
    </row>
    <row r="20" spans="2:16" s="164" customFormat="1" x14ac:dyDescent="0.2">
      <c r="B20" s="133" t="s">
        <v>395</v>
      </c>
      <c r="C20" s="167" t="s">
        <v>177</v>
      </c>
      <c r="D20" s="167" t="s">
        <v>177</v>
      </c>
      <c r="E20" s="167" t="s">
        <v>177</v>
      </c>
      <c r="F20" s="168" t="s">
        <v>177</v>
      </c>
      <c r="G20" s="182" t="s">
        <v>177</v>
      </c>
      <c r="H20" s="204" t="s">
        <v>177</v>
      </c>
      <c r="I20" s="173">
        <v>154.45122064886687</v>
      </c>
      <c r="J20" s="171" t="s">
        <v>177</v>
      </c>
      <c r="K20" s="167">
        <v>3.1218199272017372E-2</v>
      </c>
      <c r="L20" s="171">
        <v>1.4071526065519927E-4</v>
      </c>
    </row>
    <row r="21" spans="2:16" s="164" customFormat="1" x14ac:dyDescent="0.2">
      <c r="B21" s="133" t="s">
        <v>2102</v>
      </c>
      <c r="C21" s="167" t="s">
        <v>177</v>
      </c>
      <c r="D21" s="167" t="s">
        <v>177</v>
      </c>
      <c r="E21" s="167" t="s">
        <v>177</v>
      </c>
      <c r="F21" s="168" t="s">
        <v>177</v>
      </c>
      <c r="G21" s="182" t="s">
        <v>177</v>
      </c>
      <c r="H21" s="204" t="s">
        <v>177</v>
      </c>
      <c r="I21" s="173">
        <v>123.18601191507734</v>
      </c>
      <c r="J21" s="171" t="s">
        <v>177</v>
      </c>
      <c r="K21" s="167">
        <v>2.4898770312944137E-2</v>
      </c>
      <c r="L21" s="171">
        <v>1.1223059101042956E-4</v>
      </c>
    </row>
    <row r="22" spans="2:16" x14ac:dyDescent="0.2">
      <c r="B22" s="23" t="s">
        <v>2111</v>
      </c>
      <c r="C22" s="41" t="s">
        <v>2112</v>
      </c>
      <c r="D22" s="41" t="s">
        <v>399</v>
      </c>
      <c r="E22" s="41" t="s">
        <v>1714</v>
      </c>
      <c r="F22" s="101" t="s">
        <v>136</v>
      </c>
      <c r="G22" s="105">
        <v>-13.948094257145938</v>
      </c>
      <c r="H22" s="100">
        <v>600</v>
      </c>
      <c r="I22" s="134">
        <v>-30.353842722400987</v>
      </c>
      <c r="J22" s="32">
        <v>0</v>
      </c>
      <c r="K22" s="41">
        <v>-6.1352206010314905E-3</v>
      </c>
      <c r="L22" s="32">
        <v>-2.7654355029539963E-5</v>
      </c>
      <c r="M22" s="18"/>
      <c r="N22" s="18"/>
      <c r="O22" s="18"/>
      <c r="P22" s="18"/>
    </row>
    <row r="23" spans="2:16" x14ac:dyDescent="0.2">
      <c r="B23" s="23" t="s">
        <v>2113</v>
      </c>
      <c r="C23" s="41" t="s">
        <v>2114</v>
      </c>
      <c r="D23" s="41" t="s">
        <v>399</v>
      </c>
      <c r="E23" s="41" t="s">
        <v>1714</v>
      </c>
      <c r="F23" s="101" t="s">
        <v>136</v>
      </c>
      <c r="G23" s="105">
        <v>13.948094257145938</v>
      </c>
      <c r="H23" s="100">
        <v>3035</v>
      </c>
      <c r="I23" s="134">
        <v>153.53985443747831</v>
      </c>
      <c r="J23" s="32">
        <v>0</v>
      </c>
      <c r="K23" s="41">
        <v>3.1033990873550955E-2</v>
      </c>
      <c r="L23" s="32">
        <v>1.398849458577563E-4</v>
      </c>
      <c r="M23" s="18"/>
      <c r="N23" s="18"/>
      <c r="O23" s="18"/>
      <c r="P23" s="18"/>
    </row>
    <row r="24" spans="2:16" s="164" customFormat="1" x14ac:dyDescent="0.2">
      <c r="B24" s="133" t="s">
        <v>2115</v>
      </c>
      <c r="C24" s="167" t="s">
        <v>177</v>
      </c>
      <c r="D24" s="167" t="s">
        <v>177</v>
      </c>
      <c r="E24" s="167" t="s">
        <v>177</v>
      </c>
      <c r="F24" s="168" t="s">
        <v>177</v>
      </c>
      <c r="G24" s="182" t="s">
        <v>177</v>
      </c>
      <c r="H24" s="204" t="s">
        <v>177</v>
      </c>
      <c r="I24" s="173">
        <v>0</v>
      </c>
      <c r="J24" s="171" t="s">
        <v>177</v>
      </c>
      <c r="K24" s="167">
        <v>0</v>
      </c>
      <c r="L24" s="171">
        <v>0</v>
      </c>
    </row>
    <row r="25" spans="2:16" s="164" customFormat="1" x14ac:dyDescent="0.2">
      <c r="B25" s="133" t="s">
        <v>2110</v>
      </c>
      <c r="C25" s="167" t="s">
        <v>177</v>
      </c>
      <c r="D25" s="167" t="s">
        <v>177</v>
      </c>
      <c r="E25" s="167" t="s">
        <v>177</v>
      </c>
      <c r="F25" s="168" t="s">
        <v>177</v>
      </c>
      <c r="G25" s="182" t="s">
        <v>177</v>
      </c>
      <c r="H25" s="204" t="s">
        <v>177</v>
      </c>
      <c r="I25" s="173">
        <v>0</v>
      </c>
      <c r="J25" s="171" t="s">
        <v>177</v>
      </c>
      <c r="K25" s="167">
        <v>0</v>
      </c>
      <c r="L25" s="171">
        <v>0</v>
      </c>
    </row>
    <row r="26" spans="2:16" s="164" customFormat="1" x14ac:dyDescent="0.2">
      <c r="B26" s="133" t="s">
        <v>2116</v>
      </c>
      <c r="C26" s="167" t="s">
        <v>177</v>
      </c>
      <c r="D26" s="167" t="s">
        <v>177</v>
      </c>
      <c r="E26" s="167" t="s">
        <v>177</v>
      </c>
      <c r="F26" s="168" t="s">
        <v>177</v>
      </c>
      <c r="G26" s="182" t="s">
        <v>177</v>
      </c>
      <c r="H26" s="204" t="s">
        <v>177</v>
      </c>
      <c r="I26" s="173">
        <v>31.265208133789528</v>
      </c>
      <c r="J26" s="171" t="s">
        <v>177</v>
      </c>
      <c r="K26" s="167">
        <v>6.3194288377992217E-3</v>
      </c>
      <c r="L26" s="171">
        <v>2.8484669098130085E-5</v>
      </c>
    </row>
    <row r="27" spans="2:16" x14ac:dyDescent="0.2">
      <c r="B27" s="23" t="s">
        <v>2117</v>
      </c>
      <c r="C27" s="41" t="s">
        <v>2118</v>
      </c>
      <c r="D27" s="41" t="s">
        <v>399</v>
      </c>
      <c r="E27" s="41" t="s">
        <v>1714</v>
      </c>
      <c r="F27" s="101" t="s">
        <v>136</v>
      </c>
      <c r="G27" s="105">
        <v>-3.7999999992451752E-2</v>
      </c>
      <c r="H27" s="100">
        <v>3512.5</v>
      </c>
      <c r="I27" s="134">
        <v>-0.24205688395191827</v>
      </c>
      <c r="J27" s="32">
        <v>0</v>
      </c>
      <c r="K27" s="41">
        <v>-4.8925350066050173E-5</v>
      </c>
      <c r="L27" s="32">
        <v>-2.2052980465667421E-7</v>
      </c>
      <c r="M27" s="18"/>
      <c r="N27" s="18"/>
      <c r="O27" s="18"/>
      <c r="P27" s="18"/>
    </row>
    <row r="28" spans="2:16" x14ac:dyDescent="0.2">
      <c r="B28" s="23" t="s">
        <v>2119</v>
      </c>
      <c r="C28" s="41" t="s">
        <v>2120</v>
      </c>
      <c r="D28" s="41" t="s">
        <v>399</v>
      </c>
      <c r="E28" s="41" t="s">
        <v>1714</v>
      </c>
      <c r="F28" s="101" t="s">
        <v>136</v>
      </c>
      <c r="G28" s="105">
        <v>2.5839999994867191</v>
      </c>
      <c r="H28" s="100">
        <v>275</v>
      </c>
      <c r="I28" s="134">
        <v>1.2886730997440203</v>
      </c>
      <c r="J28" s="32">
        <v>0</v>
      </c>
      <c r="K28" s="41">
        <v>2.6047093351082751E-4</v>
      </c>
      <c r="L28" s="32">
        <v>1.1740662868704481E-6</v>
      </c>
      <c r="M28" s="18"/>
      <c r="N28" s="18"/>
      <c r="O28" s="18"/>
      <c r="P28" s="18"/>
    </row>
    <row r="29" spans="2:16" x14ac:dyDescent="0.2">
      <c r="B29" s="23" t="s">
        <v>2121</v>
      </c>
      <c r="C29" s="41" t="s">
        <v>2122</v>
      </c>
      <c r="D29" s="41" t="s">
        <v>399</v>
      </c>
      <c r="E29" s="41" t="s">
        <v>1714</v>
      </c>
      <c r="F29" s="101" t="s">
        <v>136</v>
      </c>
      <c r="G29" s="105">
        <v>-0.18999999996225875</v>
      </c>
      <c r="H29" s="100">
        <v>286</v>
      </c>
      <c r="I29" s="134">
        <v>-1.9709117996085017</v>
      </c>
      <c r="J29" s="32">
        <v>0</v>
      </c>
      <c r="K29" s="41">
        <v>-3.9836731007538323E-4</v>
      </c>
      <c r="L29" s="32">
        <v>-1.795630791684215E-6</v>
      </c>
      <c r="M29" s="18"/>
      <c r="N29" s="18"/>
      <c r="O29" s="18"/>
      <c r="P29" s="18"/>
    </row>
    <row r="30" spans="2:16" x14ac:dyDescent="0.2">
      <c r="B30" s="23" t="s">
        <v>2123</v>
      </c>
      <c r="C30" s="41" t="s">
        <v>2124</v>
      </c>
      <c r="D30" s="41" t="s">
        <v>399</v>
      </c>
      <c r="E30" s="41" t="s">
        <v>1714</v>
      </c>
      <c r="F30" s="101" t="s">
        <v>136</v>
      </c>
      <c r="G30" s="105">
        <v>-0.75999999984903499</v>
      </c>
      <c r="H30" s="100">
        <v>147</v>
      </c>
      <c r="I30" s="134">
        <v>-4.0520843991951017</v>
      </c>
      <c r="J30" s="32">
        <v>0</v>
      </c>
      <c r="K30" s="41">
        <v>-8.1902090323190675E-4</v>
      </c>
      <c r="L30" s="32">
        <v>-3.6917164528332811E-6</v>
      </c>
      <c r="M30" s="18"/>
      <c r="N30" s="18"/>
      <c r="O30" s="18"/>
      <c r="P30" s="18"/>
    </row>
    <row r="31" spans="2:16" x14ac:dyDescent="0.2">
      <c r="B31" s="23" t="s">
        <v>2125</v>
      </c>
      <c r="C31" s="41" t="s">
        <v>2126</v>
      </c>
      <c r="D31" s="41" t="s">
        <v>399</v>
      </c>
      <c r="E31" s="41" t="s">
        <v>1714</v>
      </c>
      <c r="F31" s="101" t="s">
        <v>136</v>
      </c>
      <c r="G31" s="105">
        <v>0.75999999984903499</v>
      </c>
      <c r="H31" s="100">
        <v>387</v>
      </c>
      <c r="I31" s="134">
        <v>10.667732397880982</v>
      </c>
      <c r="J31" s="32">
        <v>0</v>
      </c>
      <c r="K31" s="41">
        <v>2.1561978881003258E-3</v>
      </c>
      <c r="L31" s="32">
        <v>9.7190086207243529E-6</v>
      </c>
      <c r="M31" s="18"/>
      <c r="N31" s="18"/>
      <c r="O31" s="18"/>
      <c r="P31" s="18"/>
    </row>
    <row r="32" spans="2:16" x14ac:dyDescent="0.2">
      <c r="B32" s="23" t="s">
        <v>2127</v>
      </c>
      <c r="C32" s="41" t="s">
        <v>2128</v>
      </c>
      <c r="D32" s="41" t="s">
        <v>399</v>
      </c>
      <c r="E32" s="41" t="s">
        <v>1714</v>
      </c>
      <c r="F32" s="101" t="s">
        <v>136</v>
      </c>
      <c r="G32" s="105">
        <v>1.1399999997735526</v>
      </c>
      <c r="H32" s="100">
        <v>50</v>
      </c>
      <c r="I32" s="134">
        <v>0.10336949997946687</v>
      </c>
      <c r="J32" s="32">
        <v>0</v>
      </c>
      <c r="K32" s="41">
        <v>2.0893390388569048E-5</v>
      </c>
      <c r="L32" s="32">
        <v>9.4176440123297984E-8</v>
      </c>
      <c r="M32" s="18"/>
      <c r="N32" s="18"/>
      <c r="O32" s="18"/>
      <c r="P32" s="18"/>
    </row>
    <row r="33" spans="2:16" x14ac:dyDescent="0.2">
      <c r="B33" s="23" t="s">
        <v>2129</v>
      </c>
      <c r="C33" s="41" t="s">
        <v>2130</v>
      </c>
      <c r="D33" s="41" t="s">
        <v>399</v>
      </c>
      <c r="E33" s="41" t="s">
        <v>1714</v>
      </c>
      <c r="F33" s="101" t="s">
        <v>136</v>
      </c>
      <c r="G33" s="105">
        <v>-0.75999999984903499</v>
      </c>
      <c r="H33" s="100">
        <v>25</v>
      </c>
      <c r="I33" s="134">
        <v>-3.4456499993155622E-2</v>
      </c>
      <c r="J33" s="32">
        <v>0</v>
      </c>
      <c r="K33" s="41">
        <v>-6.9644634628563501E-6</v>
      </c>
      <c r="L33" s="32">
        <v>-3.1392146707765995E-8</v>
      </c>
      <c r="M33" s="18"/>
      <c r="N33" s="18"/>
      <c r="O33" s="18"/>
      <c r="P33" s="18"/>
    </row>
    <row r="34" spans="2:16" x14ac:dyDescent="0.2">
      <c r="B34" s="23" t="s">
        <v>2131</v>
      </c>
      <c r="C34" s="41" t="s">
        <v>2132</v>
      </c>
      <c r="D34" s="41" t="s">
        <v>399</v>
      </c>
      <c r="E34" s="41" t="s">
        <v>1714</v>
      </c>
      <c r="F34" s="101" t="s">
        <v>136</v>
      </c>
      <c r="G34" s="105">
        <v>-0.3799999999245175</v>
      </c>
      <c r="H34" s="100">
        <v>25</v>
      </c>
      <c r="I34" s="134">
        <v>-1.7228287996577805E-2</v>
      </c>
      <c r="J34" s="32">
        <v>0</v>
      </c>
      <c r="K34" s="41">
        <v>-3.4822394121157548E-6</v>
      </c>
      <c r="L34" s="32">
        <v>-1.5696107974392187E-8</v>
      </c>
      <c r="M34" s="18"/>
      <c r="N34" s="18"/>
      <c r="O34" s="18"/>
      <c r="P34" s="18"/>
    </row>
    <row r="35" spans="2:16" x14ac:dyDescent="0.2">
      <c r="B35" s="23" t="s">
        <v>2133</v>
      </c>
      <c r="C35" s="41" t="s">
        <v>2134</v>
      </c>
      <c r="D35" s="41" t="s">
        <v>399</v>
      </c>
      <c r="E35" s="41" t="s">
        <v>1714</v>
      </c>
      <c r="F35" s="101" t="s">
        <v>136</v>
      </c>
      <c r="G35" s="105">
        <v>-0.22799999995471051</v>
      </c>
      <c r="H35" s="100">
        <v>1137.5</v>
      </c>
      <c r="I35" s="134">
        <v>-0.47033124390657427</v>
      </c>
      <c r="J35" s="32">
        <v>0</v>
      </c>
      <c r="K35" s="41">
        <v>-9.5064930108332973E-5</v>
      </c>
      <c r="L35" s="32">
        <v>-4.2850281987126043E-7</v>
      </c>
      <c r="M35" s="18"/>
      <c r="N35" s="18"/>
      <c r="O35" s="18"/>
      <c r="P35" s="18"/>
    </row>
    <row r="36" spans="2:16" x14ac:dyDescent="0.2">
      <c r="B36" s="23" t="s">
        <v>2135</v>
      </c>
      <c r="C36" s="41" t="s">
        <v>2136</v>
      </c>
      <c r="D36" s="41" t="s">
        <v>399</v>
      </c>
      <c r="E36" s="41" t="s">
        <v>1714</v>
      </c>
      <c r="F36" s="101" t="s">
        <v>136</v>
      </c>
      <c r="G36" s="105">
        <v>0.3799999999245175</v>
      </c>
      <c r="H36" s="100">
        <v>25</v>
      </c>
      <c r="I36" s="134">
        <v>1.7228287996577805E-2</v>
      </c>
      <c r="J36" s="32">
        <v>0</v>
      </c>
      <c r="K36" s="41">
        <v>3.4822394121157548E-6</v>
      </c>
      <c r="L36" s="32">
        <v>1.5696107974392187E-8</v>
      </c>
      <c r="M36" s="18"/>
      <c r="N36" s="18"/>
      <c r="O36" s="18"/>
      <c r="P36" s="18"/>
    </row>
    <row r="37" spans="2:16" x14ac:dyDescent="0.2">
      <c r="B37" s="23" t="s">
        <v>2137</v>
      </c>
      <c r="C37" s="41" t="s">
        <v>2138</v>
      </c>
      <c r="D37" s="41" t="s">
        <v>399</v>
      </c>
      <c r="E37" s="41" t="s">
        <v>1714</v>
      </c>
      <c r="F37" s="101" t="s">
        <v>136</v>
      </c>
      <c r="G37" s="105">
        <v>0.3799999999245175</v>
      </c>
      <c r="H37" s="100">
        <v>12.5</v>
      </c>
      <c r="I37" s="134">
        <v>8.6141439982889024E-3</v>
      </c>
      <c r="J37" s="32">
        <v>0</v>
      </c>
      <c r="K37" s="41">
        <v>1.7411197060578774E-6</v>
      </c>
      <c r="L37" s="32">
        <v>7.8480539871960937E-9</v>
      </c>
      <c r="M37" s="18"/>
      <c r="N37" s="18"/>
      <c r="O37" s="18"/>
      <c r="P37" s="18"/>
    </row>
    <row r="38" spans="2:16" x14ac:dyDescent="0.2">
      <c r="B38" s="23" t="s">
        <v>2139</v>
      </c>
      <c r="C38" s="41" t="s">
        <v>2140</v>
      </c>
      <c r="D38" s="41" t="s">
        <v>399</v>
      </c>
      <c r="E38" s="41" t="s">
        <v>1714</v>
      </c>
      <c r="F38" s="101" t="s">
        <v>136</v>
      </c>
      <c r="G38" s="105">
        <v>0.22799999995471051</v>
      </c>
      <c r="H38" s="100">
        <v>75</v>
      </c>
      <c r="I38" s="134">
        <v>3.1010887993840053E-2</v>
      </c>
      <c r="J38" s="32">
        <v>0</v>
      </c>
      <c r="K38" s="41">
        <v>6.2680247972582942E-6</v>
      </c>
      <c r="L38" s="32">
        <v>2.8252966657498583E-8</v>
      </c>
      <c r="M38" s="18"/>
      <c r="N38" s="18"/>
      <c r="O38" s="18"/>
      <c r="P38" s="18"/>
    </row>
    <row r="39" spans="2:16" x14ac:dyDescent="0.2">
      <c r="B39" s="23" t="s">
        <v>2141</v>
      </c>
      <c r="C39" s="41" t="s">
        <v>2142</v>
      </c>
      <c r="D39" s="41" t="s">
        <v>399</v>
      </c>
      <c r="E39" s="41" t="s">
        <v>1714</v>
      </c>
      <c r="F39" s="101" t="s">
        <v>136</v>
      </c>
      <c r="G39" s="105">
        <v>1.51999999969807</v>
      </c>
      <c r="H39" s="100">
        <v>179</v>
      </c>
      <c r="I39" s="134">
        <v>9.8683415980397715</v>
      </c>
      <c r="J39" s="32">
        <v>0</v>
      </c>
      <c r="K39" s="41">
        <v>1.9946223357620585E-3</v>
      </c>
      <c r="L39" s="32">
        <v>8.9907108171041824E-6</v>
      </c>
      <c r="M39" s="18"/>
      <c r="N39" s="18"/>
      <c r="O39" s="18"/>
      <c r="P39" s="18"/>
    </row>
    <row r="40" spans="2:16" x14ac:dyDescent="0.2">
      <c r="B40" s="23" t="s">
        <v>2143</v>
      </c>
      <c r="C40" s="41" t="s">
        <v>2144</v>
      </c>
      <c r="D40" s="41" t="s">
        <v>399</v>
      </c>
      <c r="E40" s="41" t="s">
        <v>1714</v>
      </c>
      <c r="F40" s="101" t="s">
        <v>136</v>
      </c>
      <c r="G40" s="105">
        <v>0.18999999996225875</v>
      </c>
      <c r="H40" s="100">
        <v>735</v>
      </c>
      <c r="I40" s="134">
        <v>1.2662763557484691</v>
      </c>
      <c r="J40" s="32">
        <v>0</v>
      </c>
      <c r="K40" s="41">
        <v>2.5594402841962703E-4</v>
      </c>
      <c r="L40" s="32">
        <v>1.1536613742001456E-6</v>
      </c>
      <c r="M40" s="18"/>
      <c r="N40" s="18"/>
      <c r="O40" s="18"/>
      <c r="P40" s="18"/>
    </row>
    <row r="41" spans="2:16" x14ac:dyDescent="0.2">
      <c r="B41" s="23" t="s">
        <v>2145</v>
      </c>
      <c r="C41" s="41" t="s">
        <v>2146</v>
      </c>
      <c r="D41" s="41" t="s">
        <v>399</v>
      </c>
      <c r="E41" s="41" t="s">
        <v>1714</v>
      </c>
      <c r="F41" s="101" t="s">
        <v>136</v>
      </c>
      <c r="G41" s="105">
        <v>0.75999999984903499</v>
      </c>
      <c r="H41" s="100">
        <v>441</v>
      </c>
      <c r="I41" s="134">
        <v>12.156253197585304</v>
      </c>
      <c r="J41" s="32">
        <v>0</v>
      </c>
      <c r="K41" s="41">
        <v>2.45706270969572E-3</v>
      </c>
      <c r="L41" s="32">
        <v>1.1075149358499843E-5</v>
      </c>
      <c r="M41" s="18"/>
      <c r="N41" s="18"/>
      <c r="O41" s="18"/>
      <c r="P41" s="18"/>
    </row>
    <row r="42" spans="2:16" x14ac:dyDescent="0.2">
      <c r="B42" s="23" t="s">
        <v>2147</v>
      </c>
      <c r="C42" s="41" t="s">
        <v>2148</v>
      </c>
      <c r="D42" s="41" t="s">
        <v>399</v>
      </c>
      <c r="E42" s="41" t="s">
        <v>1714</v>
      </c>
      <c r="F42" s="101" t="s">
        <v>136</v>
      </c>
      <c r="G42" s="105">
        <v>0.3799999999245175</v>
      </c>
      <c r="H42" s="100">
        <v>213</v>
      </c>
      <c r="I42" s="134">
        <v>1.1008851557813222</v>
      </c>
      <c r="J42" s="32">
        <v>0</v>
      </c>
      <c r="K42" s="41">
        <v>2.225146037979166E-4</v>
      </c>
      <c r="L42" s="32">
        <v>1.002979070002869E-6</v>
      </c>
      <c r="M42" s="18"/>
      <c r="N42" s="18"/>
      <c r="O42" s="18"/>
      <c r="P42" s="18"/>
    </row>
    <row r="43" spans="2:16" x14ac:dyDescent="0.2">
      <c r="B43" s="23" t="s">
        <v>2149</v>
      </c>
      <c r="C43" s="41" t="s">
        <v>2150</v>
      </c>
      <c r="D43" s="41" t="s">
        <v>399</v>
      </c>
      <c r="E43" s="41" t="s">
        <v>1714</v>
      </c>
      <c r="F43" s="101" t="s">
        <v>136</v>
      </c>
      <c r="G43" s="105">
        <v>-0.18999999996225875</v>
      </c>
      <c r="H43" s="100">
        <v>129</v>
      </c>
      <c r="I43" s="134">
        <v>-0.33336662793378063</v>
      </c>
      <c r="J43" s="32">
        <v>0</v>
      </c>
      <c r="K43" s="41">
        <v>-6.7381182082963288E-5</v>
      </c>
      <c r="L43" s="32">
        <v>-3.0371901074250869E-7</v>
      </c>
      <c r="M43" s="18"/>
      <c r="N43" s="18"/>
      <c r="O43" s="18"/>
      <c r="P43" s="18"/>
    </row>
    <row r="44" spans="2:16" x14ac:dyDescent="0.2">
      <c r="B44" s="23" t="s">
        <v>2151</v>
      </c>
      <c r="C44" s="41" t="s">
        <v>2152</v>
      </c>
      <c r="D44" s="41" t="s">
        <v>399</v>
      </c>
      <c r="E44" s="41" t="s">
        <v>1714</v>
      </c>
      <c r="F44" s="101" t="s">
        <v>136</v>
      </c>
      <c r="G44" s="105">
        <v>-0.75999999984903499</v>
      </c>
      <c r="H44" s="100">
        <v>102</v>
      </c>
      <c r="I44" s="134">
        <v>-2.8116503994414987</v>
      </c>
      <c r="J44" s="32">
        <v>0</v>
      </c>
      <c r="K44" s="41">
        <v>-5.6830021856907808E-4</v>
      </c>
      <c r="L44" s="32">
        <v>-2.5615991713537051E-6</v>
      </c>
      <c r="M44" s="18"/>
      <c r="N44" s="18"/>
      <c r="O44" s="18"/>
      <c r="P44" s="18"/>
    </row>
    <row r="45" spans="2:16" x14ac:dyDescent="0.2">
      <c r="B45" s="23" t="s">
        <v>2153</v>
      </c>
      <c r="C45" s="41" t="s">
        <v>2154</v>
      </c>
      <c r="D45" s="41" t="s">
        <v>399</v>
      </c>
      <c r="E45" s="41" t="s">
        <v>1714</v>
      </c>
      <c r="F45" s="101" t="s">
        <v>136</v>
      </c>
      <c r="G45" s="105">
        <v>0.60799999987922804</v>
      </c>
      <c r="H45" s="100">
        <v>25</v>
      </c>
      <c r="I45" s="134">
        <v>0.55130399989048995</v>
      </c>
      <c r="J45" s="32">
        <v>0</v>
      </c>
      <c r="K45" s="41">
        <v>1.114314154057016E-4</v>
      </c>
      <c r="L45" s="32">
        <v>5.0227434732425591E-7</v>
      </c>
      <c r="M45" s="18"/>
      <c r="N45" s="18"/>
      <c r="O45" s="18"/>
      <c r="P45" s="18"/>
    </row>
    <row r="46" spans="2:16" x14ac:dyDescent="0.2">
      <c r="B46" s="23" t="s">
        <v>2155</v>
      </c>
      <c r="C46" s="41" t="s">
        <v>2156</v>
      </c>
      <c r="D46" s="41" t="s">
        <v>399</v>
      </c>
      <c r="E46" s="41" t="s">
        <v>1714</v>
      </c>
      <c r="F46" s="101" t="s">
        <v>136</v>
      </c>
      <c r="G46" s="105">
        <v>0.3799999999245175</v>
      </c>
      <c r="H46" s="100">
        <v>51.9</v>
      </c>
      <c r="I46" s="134">
        <v>3.5765846992895538</v>
      </c>
      <c r="J46" s="32">
        <v>0</v>
      </c>
      <c r="K46" s="41">
        <v>7.2291130744448916E-4</v>
      </c>
      <c r="L46" s="32">
        <v>3.2585048282661102E-6</v>
      </c>
      <c r="M46" s="18"/>
      <c r="N46" s="18"/>
      <c r="O46" s="18"/>
      <c r="P46" s="18"/>
    </row>
    <row r="47" spans="2:16" x14ac:dyDescent="0.2">
      <c r="B47" s="23" t="s">
        <v>2157</v>
      </c>
      <c r="C47" s="41" t="s">
        <v>2158</v>
      </c>
      <c r="D47" s="41" t="s">
        <v>399</v>
      </c>
      <c r="E47" s="41" t="s">
        <v>1714</v>
      </c>
      <c r="F47" s="101" t="s">
        <v>136</v>
      </c>
      <c r="G47" s="105">
        <v>0.34199999993206576</v>
      </c>
      <c r="H47" s="100">
        <v>25</v>
      </c>
      <c r="I47" s="134">
        <v>0.34732151993100868</v>
      </c>
      <c r="J47" s="32">
        <v>0</v>
      </c>
      <c r="K47" s="41">
        <v>7.0201791705592009E-5</v>
      </c>
      <c r="L47" s="32">
        <v>3.1643283881428121E-7</v>
      </c>
      <c r="M47" s="18"/>
      <c r="N47" s="18"/>
      <c r="O47" s="18"/>
      <c r="P47" s="18"/>
    </row>
    <row r="48" spans="2:16" x14ac:dyDescent="0.2">
      <c r="B48" s="23" t="s">
        <v>2159</v>
      </c>
      <c r="C48" s="41" t="s">
        <v>2160</v>
      </c>
      <c r="D48" s="41" t="s">
        <v>399</v>
      </c>
      <c r="E48" s="41" t="s">
        <v>1714</v>
      </c>
      <c r="F48" s="101" t="s">
        <v>136</v>
      </c>
      <c r="G48" s="105">
        <v>0.45599999990942103</v>
      </c>
      <c r="H48" s="100">
        <v>45</v>
      </c>
      <c r="I48" s="134">
        <v>0.83357164783442095</v>
      </c>
      <c r="J48" s="32">
        <v>0</v>
      </c>
      <c r="K48" s="41">
        <v>1.6848430009342081E-4</v>
      </c>
      <c r="L48" s="32">
        <v>7.5943881315427505E-7</v>
      </c>
      <c r="M48" s="18"/>
      <c r="N48" s="18"/>
      <c r="O48" s="18"/>
      <c r="P48" s="18"/>
    </row>
    <row r="49" spans="2:16" x14ac:dyDescent="0.2">
      <c r="B49" s="23" t="s">
        <v>2161</v>
      </c>
      <c r="C49" s="41" t="s">
        <v>2162</v>
      </c>
      <c r="D49" s="41" t="s">
        <v>399</v>
      </c>
      <c r="E49" s="41" t="s">
        <v>1714</v>
      </c>
      <c r="F49" s="101" t="s">
        <v>136</v>
      </c>
      <c r="G49" s="105">
        <v>-7.5999999984903505E-2</v>
      </c>
      <c r="H49" s="100">
        <v>129</v>
      </c>
      <c r="I49" s="134">
        <v>-0.13334663597351226</v>
      </c>
      <c r="J49" s="32">
        <v>0</v>
      </c>
      <c r="K49" s="41">
        <v>-2.6952469760910281E-5</v>
      </c>
      <c r="L49" s="32">
        <v>-1.214875904487998E-7</v>
      </c>
      <c r="M49" s="18"/>
      <c r="N49" s="18"/>
      <c r="O49" s="18"/>
      <c r="P49" s="18"/>
    </row>
    <row r="50" spans="2:16" x14ac:dyDescent="0.2">
      <c r="B50" s="23" t="s">
        <v>2163</v>
      </c>
      <c r="C50" s="41" t="s">
        <v>2164</v>
      </c>
      <c r="D50" s="41" t="s">
        <v>399</v>
      </c>
      <c r="E50" s="41" t="s">
        <v>1714</v>
      </c>
      <c r="F50" s="101" t="s">
        <v>136</v>
      </c>
      <c r="G50" s="105">
        <v>-0.22799999995471051</v>
      </c>
      <c r="H50" s="100">
        <v>54</v>
      </c>
      <c r="I50" s="134">
        <v>-0.44655623991129689</v>
      </c>
      <c r="J50" s="32">
        <v>0</v>
      </c>
      <c r="K50" s="41">
        <v>-9.0259446478618296E-5</v>
      </c>
      <c r="L50" s="32">
        <v>-4.0684222133264727E-7</v>
      </c>
      <c r="M50" s="18"/>
      <c r="N50" s="18"/>
      <c r="O50" s="18"/>
      <c r="P50" s="18"/>
    </row>
    <row r="51" spans="2:16" x14ac:dyDescent="0.2">
      <c r="B51" s="23" t="s">
        <v>2165</v>
      </c>
      <c r="C51" s="41" t="s">
        <v>2166</v>
      </c>
      <c r="D51" s="41" t="s">
        <v>399</v>
      </c>
      <c r="E51" s="41" t="s">
        <v>1714</v>
      </c>
      <c r="F51" s="101" t="s">
        <v>136</v>
      </c>
      <c r="G51" s="105">
        <v>0.18999999996225875</v>
      </c>
      <c r="H51" s="100">
        <v>139</v>
      </c>
      <c r="I51" s="134">
        <v>0.95789069980972641</v>
      </c>
      <c r="J51" s="32">
        <v>0</v>
      </c>
      <c r="K51" s="41">
        <v>1.9361208426740652E-4</v>
      </c>
      <c r="L51" s="32">
        <v>8.7270167847589474E-7</v>
      </c>
      <c r="M51" s="18"/>
      <c r="N51" s="18"/>
      <c r="O51" s="18"/>
      <c r="P51" s="18"/>
    </row>
    <row r="52" spans="2:16" x14ac:dyDescent="0.2">
      <c r="B52" s="23" t="s">
        <v>2167</v>
      </c>
      <c r="C52" s="41" t="s">
        <v>2168</v>
      </c>
      <c r="D52" s="41" t="s">
        <v>399</v>
      </c>
      <c r="E52" s="41" t="s">
        <v>1714</v>
      </c>
      <c r="F52" s="101" t="s">
        <v>136</v>
      </c>
      <c r="G52" s="105">
        <v>-0.30399999993961402</v>
      </c>
      <c r="H52" s="100">
        <v>315</v>
      </c>
      <c r="I52" s="134">
        <v>-0.86830379982752171</v>
      </c>
      <c r="J52" s="32">
        <v>0</v>
      </c>
      <c r="K52" s="41">
        <v>-1.7550447926398003E-4</v>
      </c>
      <c r="L52" s="32">
        <v>-7.9108209703570307E-7</v>
      </c>
      <c r="M52" s="18"/>
      <c r="N52" s="18"/>
      <c r="O52" s="18"/>
      <c r="P52" s="18"/>
    </row>
    <row r="53" spans="2:16" x14ac:dyDescent="0.2">
      <c r="B53" s="23" t="s">
        <v>2169</v>
      </c>
      <c r="C53" s="41" t="s">
        <v>2170</v>
      </c>
      <c r="D53" s="41" t="s">
        <v>399</v>
      </c>
      <c r="E53" s="41" t="s">
        <v>1714</v>
      </c>
      <c r="F53" s="101" t="s">
        <v>136</v>
      </c>
      <c r="G53" s="105">
        <v>-0.26599999994716222</v>
      </c>
      <c r="H53" s="100">
        <v>11</v>
      </c>
      <c r="I53" s="134">
        <v>-0.10612601997891932</v>
      </c>
      <c r="J53" s="32">
        <v>0</v>
      </c>
      <c r="K53" s="41">
        <v>-2.1450547465597558E-5</v>
      </c>
      <c r="L53" s="32">
        <v>-9.6687811859919271E-8</v>
      </c>
      <c r="M53" s="18"/>
      <c r="N53" s="18"/>
      <c r="O53" s="18"/>
      <c r="P53" s="18"/>
    </row>
    <row r="54" spans="2:16" x14ac:dyDescent="0.2">
      <c r="B54" s="23" t="s">
        <v>2171</v>
      </c>
      <c r="C54" s="41" t="s">
        <v>2172</v>
      </c>
      <c r="D54" s="41" t="s">
        <v>399</v>
      </c>
      <c r="E54" s="41" t="s">
        <v>1714</v>
      </c>
      <c r="F54" s="101" t="s">
        <v>136</v>
      </c>
      <c r="G54" s="105">
        <v>0.18999999996225875</v>
      </c>
      <c r="H54" s="100">
        <v>55.000000000000007</v>
      </c>
      <c r="I54" s="134">
        <v>0.37902149992471185</v>
      </c>
      <c r="J54" s="32">
        <v>0</v>
      </c>
      <c r="K54" s="41">
        <v>7.6609098091419845E-5</v>
      </c>
      <c r="L54" s="32">
        <v>3.453136137854259E-7</v>
      </c>
      <c r="M54" s="18"/>
      <c r="N54" s="18"/>
      <c r="O54" s="18"/>
      <c r="P54" s="18"/>
    </row>
    <row r="55" spans="2:16" x14ac:dyDescent="0.2">
      <c r="B55" s="23" t="s">
        <v>2173</v>
      </c>
      <c r="C55" s="41" t="s">
        <v>2174</v>
      </c>
      <c r="D55" s="41" t="s">
        <v>399</v>
      </c>
      <c r="E55" s="41" t="s">
        <v>1714</v>
      </c>
      <c r="F55" s="101" t="s">
        <v>136</v>
      </c>
      <c r="G55" s="105">
        <v>-7.5999999984903505E-2</v>
      </c>
      <c r="H55" s="100">
        <v>29.2</v>
      </c>
      <c r="I55" s="134">
        <v>-0.40245191992005774</v>
      </c>
      <c r="J55" s="32">
        <v>0</v>
      </c>
      <c r="K55" s="41">
        <v>-8.1344933246162165E-5</v>
      </c>
      <c r="L55" s="32">
        <v>-3.6666027354670689E-7</v>
      </c>
      <c r="M55" s="18"/>
      <c r="N55" s="18"/>
      <c r="O55" s="18"/>
      <c r="P55" s="18"/>
    </row>
    <row r="56" spans="2:16" s="164" customFormat="1" x14ac:dyDescent="0.2">
      <c r="B56" s="133" t="s">
        <v>153</v>
      </c>
      <c r="C56" s="167" t="s">
        <v>177</v>
      </c>
      <c r="D56" s="167" t="s">
        <v>177</v>
      </c>
      <c r="E56" s="167" t="s">
        <v>177</v>
      </c>
      <c r="F56" s="168" t="s">
        <v>177</v>
      </c>
      <c r="G56" s="182" t="s">
        <v>177</v>
      </c>
      <c r="H56" s="204" t="s">
        <v>177</v>
      </c>
      <c r="I56" s="173">
        <v>0</v>
      </c>
      <c r="J56" s="171" t="s">
        <v>177</v>
      </c>
      <c r="K56" s="167">
        <v>0</v>
      </c>
      <c r="L56" s="171">
        <v>0</v>
      </c>
    </row>
    <row r="57" spans="2:16" s="164" customFormat="1" x14ac:dyDescent="0.2">
      <c r="B57" s="116" t="s">
        <v>167</v>
      </c>
      <c r="C57" s="174"/>
      <c r="D57" s="174"/>
      <c r="E57" s="174"/>
      <c r="F57" s="174"/>
      <c r="G57" s="175"/>
      <c r="H57" s="175"/>
      <c r="I57" s="175"/>
      <c r="J57" s="176"/>
      <c r="K57" s="177"/>
      <c r="L57" s="178"/>
      <c r="M57" s="195"/>
      <c r="N57" s="195"/>
      <c r="O57" s="179"/>
      <c r="P57" s="179"/>
    </row>
    <row r="58" spans="2:16" s="164" customFormat="1" x14ac:dyDescent="0.2">
      <c r="B58" s="116" t="s">
        <v>168</v>
      </c>
      <c r="C58" s="174"/>
      <c r="D58" s="174"/>
      <c r="E58" s="174"/>
      <c r="F58" s="174"/>
      <c r="G58" s="175"/>
      <c r="H58" s="175"/>
      <c r="I58" s="175"/>
      <c r="J58" s="176"/>
      <c r="K58" s="177"/>
      <c r="L58" s="178"/>
      <c r="M58" s="195"/>
      <c r="N58" s="195"/>
      <c r="O58" s="179"/>
      <c r="P58" s="179"/>
    </row>
    <row r="59" spans="2:16" s="164" customFormat="1" x14ac:dyDescent="0.2">
      <c r="B59" s="116" t="s">
        <v>169</v>
      </c>
      <c r="C59" s="174"/>
      <c r="D59" s="174"/>
      <c r="E59" s="174"/>
      <c r="F59" s="174"/>
      <c r="G59" s="175"/>
      <c r="H59" s="175"/>
      <c r="I59" s="175"/>
      <c r="J59" s="176"/>
      <c r="K59" s="177"/>
      <c r="L59" s="178"/>
      <c r="M59" s="195"/>
      <c r="N59" s="195"/>
      <c r="O59" s="179"/>
      <c r="P59" s="179"/>
    </row>
    <row r="60" spans="2:16" s="164" customFormat="1" x14ac:dyDescent="0.2">
      <c r="B60" s="116" t="s">
        <v>170</v>
      </c>
      <c r="C60" s="174"/>
      <c r="D60" s="174"/>
      <c r="E60" s="174"/>
      <c r="F60" s="174"/>
      <c r="G60" s="175"/>
      <c r="H60" s="175"/>
      <c r="I60" s="175"/>
      <c r="J60" s="176"/>
      <c r="K60" s="177"/>
      <c r="L60" s="178"/>
      <c r="M60" s="195"/>
      <c r="N60" s="195"/>
      <c r="O60" s="179"/>
      <c r="P60" s="179"/>
    </row>
    <row r="61" spans="2:16" s="164" customFormat="1" x14ac:dyDescent="0.2">
      <c r="B61" s="116" t="s">
        <v>171</v>
      </c>
      <c r="C61" s="174"/>
      <c r="D61" s="174"/>
      <c r="E61" s="174"/>
      <c r="F61" s="174"/>
      <c r="G61" s="175"/>
      <c r="H61" s="175"/>
      <c r="I61" s="175"/>
      <c r="J61" s="176"/>
      <c r="K61" s="177"/>
      <c r="L61" s="178"/>
      <c r="M61" s="195"/>
      <c r="N61" s="195"/>
      <c r="O61" s="179"/>
      <c r="P61" s="179"/>
    </row>
  </sheetData>
  <mergeCells count="2">
    <mergeCell ref="B7:L7"/>
    <mergeCell ref="B6:L6"/>
  </mergeCells>
  <phoneticPr fontId="3" type="noConversion"/>
  <conditionalFormatting sqref="K1:K5 J57:J55591 G11:J56">
    <cfRule type="expression" dxfId="97" priority="179" stopIfTrue="1">
      <formula>LEFT(#REF!,3)="TIR"</formula>
    </cfRule>
  </conditionalFormatting>
  <conditionalFormatting sqref="K11:L56 C11:G56">
    <cfRule type="expression" dxfId="96" priority="182" stopIfTrue="1">
      <formula>LEFT(#REF!,3)="TIR"</formula>
    </cfRule>
  </conditionalFormatting>
  <conditionalFormatting sqref="B11:B56 J11:J56">
    <cfRule type="expression" dxfId="95" priority="184" stopIfTrue="1">
      <formula>#REF!&gt;0</formula>
    </cfRule>
    <cfRule type="expression" dxfId="94" priority="185" stopIfTrue="1">
      <formula>LEFT(#REF!,3)="TIR"</formula>
    </cfRule>
  </conditionalFormatting>
  <conditionalFormatting sqref="I12:I56 K12:L56">
    <cfRule type="expression" dxfId="93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7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1.85546875" style="13" bestFit="1" customWidth="1"/>
    <col min="3" max="3" width="16.28515625" style="12" bestFit="1" customWidth="1"/>
    <col min="4" max="4" width="9.140625" style="13" bestFit="1" customWidth="1"/>
    <col min="5" max="5" width="8.5703125" style="13" bestFit="1" customWidth="1"/>
    <col min="6" max="6" width="11.140625" style="93" bestFit="1" customWidth="1"/>
    <col min="7" max="7" width="14.42578125" style="14" bestFit="1" customWidth="1"/>
    <col min="8" max="8" width="10.5703125" style="14" bestFit="1" customWidth="1"/>
    <col min="9" max="9" width="9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2" t="s">
        <v>174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175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38" t="s">
        <v>11</v>
      </c>
      <c r="C6" s="239"/>
      <c r="D6" s="239"/>
      <c r="E6" s="239"/>
      <c r="F6" s="239"/>
      <c r="G6" s="239"/>
      <c r="H6" s="239"/>
      <c r="I6" s="239"/>
      <c r="J6" s="239"/>
      <c r="K6" s="240"/>
      <c r="L6" s="15"/>
      <c r="M6" s="15"/>
      <c r="N6" s="17"/>
      <c r="O6" s="16"/>
      <c r="P6" s="16"/>
      <c r="Q6" s="18"/>
    </row>
    <row r="7" spans="1:17" s="10" customFormat="1" x14ac:dyDescent="0.2">
      <c r="B7" s="241" t="s">
        <v>27</v>
      </c>
      <c r="C7" s="242"/>
      <c r="D7" s="242"/>
      <c r="E7" s="242"/>
      <c r="F7" s="242"/>
      <c r="G7" s="242"/>
      <c r="H7" s="242"/>
      <c r="I7" s="242"/>
      <c r="J7" s="242"/>
      <c r="K7" s="243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64" customFormat="1" ht="12.75" customHeight="1" thickBot="1" x14ac:dyDescent="0.25">
      <c r="B11" s="196" t="s">
        <v>69</v>
      </c>
      <c r="C11" s="106"/>
      <c r="D11" s="106"/>
      <c r="E11" s="106"/>
      <c r="F11" s="197"/>
      <c r="G11" s="198"/>
      <c r="H11" s="197"/>
      <c r="I11" s="200">
        <v>1732.5760323336447</v>
      </c>
      <c r="J11" s="106">
        <v>1</v>
      </c>
      <c r="K11" s="122">
        <v>1.5784911700312185E-3</v>
      </c>
    </row>
    <row r="12" spans="1:17" s="164" customFormat="1" x14ac:dyDescent="0.2">
      <c r="B12" s="132" t="s">
        <v>149</v>
      </c>
      <c r="C12" s="167" t="s">
        <v>177</v>
      </c>
      <c r="D12" s="167" t="s">
        <v>177</v>
      </c>
      <c r="E12" s="167"/>
      <c r="F12" s="168" t="s">
        <v>177</v>
      </c>
      <c r="G12" s="180" t="s">
        <v>177</v>
      </c>
      <c r="H12" s="168" t="s">
        <v>177</v>
      </c>
      <c r="I12" s="169">
        <v>0</v>
      </c>
      <c r="J12" s="167">
        <v>0</v>
      </c>
      <c r="K12" s="167">
        <v>0</v>
      </c>
    </row>
    <row r="13" spans="1:17" s="164" customFormat="1" x14ac:dyDescent="0.2">
      <c r="B13" s="133" t="s">
        <v>395</v>
      </c>
      <c r="C13" s="167" t="s">
        <v>177</v>
      </c>
      <c r="D13" s="171" t="s">
        <v>177</v>
      </c>
      <c r="E13" s="171"/>
      <c r="F13" s="172" t="s">
        <v>177</v>
      </c>
      <c r="G13" s="182" t="s">
        <v>177</v>
      </c>
      <c r="H13" s="172" t="s">
        <v>177</v>
      </c>
      <c r="I13" s="173">
        <v>1732.5760321336411</v>
      </c>
      <c r="J13" s="167">
        <v>0.99999999988456301</v>
      </c>
      <c r="K13" s="167">
        <v>1.5784911698490021E-3</v>
      </c>
    </row>
    <row r="14" spans="1:17" x14ac:dyDescent="0.2">
      <c r="B14" s="23" t="s">
        <v>2175</v>
      </c>
      <c r="C14" s="41" t="s">
        <v>2176</v>
      </c>
      <c r="D14" s="32" t="s">
        <v>399</v>
      </c>
      <c r="E14" s="32" t="s">
        <v>1714</v>
      </c>
      <c r="F14" s="94" t="s">
        <v>136</v>
      </c>
      <c r="G14" s="105">
        <v>18.02814903984849</v>
      </c>
      <c r="H14" s="94">
        <v>2418500</v>
      </c>
      <c r="I14" s="125">
        <v>7907.0555774286222</v>
      </c>
      <c r="J14" s="41">
        <v>4.5637567586447769</v>
      </c>
      <c r="K14" s="41">
        <v>7.2038497456910749E-3</v>
      </c>
      <c r="L14" s="18"/>
      <c r="M14" s="18"/>
      <c r="N14" s="18"/>
      <c r="O14" s="18"/>
      <c r="P14" s="18"/>
    </row>
    <row r="15" spans="1:17" x14ac:dyDescent="0.2">
      <c r="B15" s="23" t="s">
        <v>2177</v>
      </c>
      <c r="C15" s="41" t="s">
        <v>2178</v>
      </c>
      <c r="D15" s="32" t="s">
        <v>399</v>
      </c>
      <c r="E15" s="32" t="s">
        <v>1714</v>
      </c>
      <c r="F15" s="94" t="s">
        <v>136</v>
      </c>
      <c r="G15" s="105">
        <v>-2020054.0999150232</v>
      </c>
      <c r="H15" s="94">
        <v>100</v>
      </c>
      <c r="I15" s="125">
        <v>-7326.7362203917892</v>
      </c>
      <c r="J15" s="41">
        <v>-4.2288107902100247</v>
      </c>
      <c r="K15" s="41">
        <v>-6.6751404920792632E-3</v>
      </c>
      <c r="L15" s="18"/>
      <c r="M15" s="18"/>
      <c r="N15" s="18"/>
      <c r="O15" s="18"/>
      <c r="P15" s="18"/>
    </row>
    <row r="16" spans="1:17" x14ac:dyDescent="0.2">
      <c r="B16" s="23" t="s">
        <v>2179</v>
      </c>
      <c r="C16" s="41" t="s">
        <v>2180</v>
      </c>
      <c r="D16" s="32" t="s">
        <v>399</v>
      </c>
      <c r="E16" s="32" t="s">
        <v>1714</v>
      </c>
      <c r="F16" s="94" t="s">
        <v>136</v>
      </c>
      <c r="G16" s="105">
        <v>147.16662716213162</v>
      </c>
      <c r="H16" s="94">
        <v>291900</v>
      </c>
      <c r="I16" s="125">
        <v>77904.221412853643</v>
      </c>
      <c r="J16" s="41">
        <v>44.964388262905118</v>
      </c>
      <c r="K16" s="41">
        <v>7.0975889838851086E-2</v>
      </c>
      <c r="L16" s="18"/>
      <c r="M16" s="18"/>
      <c r="N16" s="18"/>
      <c r="O16" s="18"/>
      <c r="P16" s="18"/>
    </row>
    <row r="17" spans="2:16" x14ac:dyDescent="0.2">
      <c r="B17" s="23" t="s">
        <v>2181</v>
      </c>
      <c r="C17" s="41" t="s">
        <v>2182</v>
      </c>
      <c r="D17" s="32" t="s">
        <v>399</v>
      </c>
      <c r="E17" s="32" t="s">
        <v>1714</v>
      </c>
      <c r="F17" s="94" t="s">
        <v>136</v>
      </c>
      <c r="G17" s="105">
        <v>-21300421.899324629</v>
      </c>
      <c r="H17" s="94">
        <v>100</v>
      </c>
      <c r="I17" s="125">
        <v>-77256.630228793743</v>
      </c>
      <c r="J17" s="41">
        <v>-44.590614661069218</v>
      </c>
      <c r="K17" s="41">
        <v>-7.0385891508762344E-2</v>
      </c>
      <c r="L17" s="18"/>
      <c r="M17" s="18"/>
      <c r="N17" s="18"/>
      <c r="O17" s="18"/>
      <c r="P17" s="18"/>
    </row>
    <row r="18" spans="2:16" x14ac:dyDescent="0.2">
      <c r="B18" s="23" t="s">
        <v>2183</v>
      </c>
      <c r="C18" s="41" t="s">
        <v>2184</v>
      </c>
      <c r="D18" s="32" t="s">
        <v>399</v>
      </c>
      <c r="E18" s="32" t="s">
        <v>1714</v>
      </c>
      <c r="F18" s="94" t="s">
        <v>297</v>
      </c>
      <c r="G18" s="105">
        <v>13.592275526096296</v>
      </c>
      <c r="H18" s="94">
        <v>182000</v>
      </c>
      <c r="I18" s="125">
        <v>7906.7408486446348</v>
      </c>
      <c r="J18" s="41">
        <v>4.5635751049810338</v>
      </c>
      <c r="K18" s="41">
        <v>7.2035630069868526E-3</v>
      </c>
      <c r="L18" s="18"/>
      <c r="M18" s="18"/>
      <c r="N18" s="18"/>
      <c r="O18" s="18"/>
      <c r="P18" s="18"/>
    </row>
    <row r="19" spans="2:16" x14ac:dyDescent="0.2">
      <c r="B19" s="23" t="s">
        <v>2185</v>
      </c>
      <c r="C19" s="41" t="s">
        <v>2186</v>
      </c>
      <c r="D19" s="32" t="s">
        <v>399</v>
      </c>
      <c r="E19" s="32" t="s">
        <v>1714</v>
      </c>
      <c r="F19" s="94" t="s">
        <v>297</v>
      </c>
      <c r="G19" s="105">
        <v>-232139755.25509343</v>
      </c>
      <c r="H19" s="94">
        <v>100</v>
      </c>
      <c r="I19" s="125">
        <v>-7419.6508574917616</v>
      </c>
      <c r="J19" s="41">
        <v>-4.2824388188598403</v>
      </c>
      <c r="K19" s="41">
        <v>-6.7597918617691788E-3</v>
      </c>
      <c r="L19" s="18"/>
      <c r="M19" s="18"/>
      <c r="N19" s="18"/>
      <c r="O19" s="18"/>
      <c r="P19" s="18"/>
    </row>
    <row r="20" spans="2:16" x14ac:dyDescent="0.2">
      <c r="B20" s="23" t="s">
        <v>2187</v>
      </c>
      <c r="C20" s="41" t="s">
        <v>2188</v>
      </c>
      <c r="D20" s="32" t="s">
        <v>399</v>
      </c>
      <c r="E20" s="32" t="s">
        <v>1714</v>
      </c>
      <c r="F20" s="94" t="s">
        <v>136</v>
      </c>
      <c r="G20" s="105">
        <v>-8.1798295186075851</v>
      </c>
      <c r="H20" s="94">
        <v>11878.130000000001</v>
      </c>
      <c r="I20" s="125">
        <v>-3524.0308283773134</v>
      </c>
      <c r="J20" s="41">
        <v>-2.0339833650074906</v>
      </c>
      <c r="K20" s="41">
        <v>-3.2106247816547089E-3</v>
      </c>
      <c r="L20" s="18"/>
      <c r="M20" s="18"/>
      <c r="N20" s="18"/>
      <c r="O20" s="18"/>
      <c r="P20" s="18"/>
    </row>
    <row r="21" spans="2:16" x14ac:dyDescent="0.2">
      <c r="B21" s="23" t="s">
        <v>2189</v>
      </c>
      <c r="C21" s="41" t="s">
        <v>2190</v>
      </c>
      <c r="D21" s="32" t="s">
        <v>399</v>
      </c>
      <c r="E21" s="32" t="s">
        <v>1714</v>
      </c>
      <c r="F21" s="94" t="s">
        <v>136</v>
      </c>
      <c r="G21" s="105">
        <v>977223.97113281488</v>
      </c>
      <c r="H21" s="94">
        <v>100</v>
      </c>
      <c r="I21" s="125">
        <v>3544.3913432727963</v>
      </c>
      <c r="J21" s="41">
        <v>2.0457349502282898</v>
      </c>
      <c r="K21" s="41">
        <v>3.2291745551596097E-3</v>
      </c>
      <c r="L21" s="18"/>
      <c r="M21" s="18"/>
      <c r="N21" s="18"/>
      <c r="O21" s="18"/>
      <c r="P21" s="18"/>
    </row>
    <row r="22" spans="2:16" x14ac:dyDescent="0.2">
      <c r="B22" s="23" t="s">
        <v>2191</v>
      </c>
      <c r="C22" s="41" t="s">
        <v>2192</v>
      </c>
      <c r="D22" s="32" t="s">
        <v>399</v>
      </c>
      <c r="E22" s="32" t="s">
        <v>1714</v>
      </c>
      <c r="F22" s="94" t="s">
        <v>136</v>
      </c>
      <c r="G22" s="105">
        <v>1.8239999996376841</v>
      </c>
      <c r="H22" s="94">
        <v>36475</v>
      </c>
      <c r="I22" s="125">
        <v>-8.4490783823216891</v>
      </c>
      <c r="J22" s="41">
        <v>-4.8765989051236273E-3</v>
      </c>
      <c r="K22" s="41">
        <v>-7.697668311521552E-6</v>
      </c>
      <c r="L22" s="18"/>
      <c r="M22" s="18"/>
      <c r="N22" s="18"/>
      <c r="O22" s="18"/>
      <c r="P22" s="18"/>
    </row>
    <row r="23" spans="2:16" x14ac:dyDescent="0.2">
      <c r="B23" s="23" t="s">
        <v>2193</v>
      </c>
      <c r="C23" s="41" t="s">
        <v>2194</v>
      </c>
      <c r="D23" s="32" t="s">
        <v>399</v>
      </c>
      <c r="E23" s="32" t="s">
        <v>1714</v>
      </c>
      <c r="F23" s="94" t="s">
        <v>136</v>
      </c>
      <c r="G23" s="105">
        <v>0.26599999994716222</v>
      </c>
      <c r="H23" s="94">
        <v>85500</v>
      </c>
      <c r="I23" s="125">
        <v>-1.0705634357873453</v>
      </c>
      <c r="J23" s="41">
        <v>-6.1790271584524921E-4</v>
      </c>
      <c r="K23" s="41">
        <v>-9.7535398090003492E-7</v>
      </c>
      <c r="L23" s="18"/>
      <c r="M23" s="18"/>
      <c r="N23" s="18"/>
      <c r="O23" s="18"/>
      <c r="P23" s="18"/>
    </row>
    <row r="24" spans="2:16" x14ac:dyDescent="0.2">
      <c r="B24" s="23" t="s">
        <v>2195</v>
      </c>
      <c r="C24" s="41" t="s">
        <v>2196</v>
      </c>
      <c r="D24" s="32" t="s">
        <v>399</v>
      </c>
      <c r="E24" s="32" t="s">
        <v>1714</v>
      </c>
      <c r="F24" s="94" t="s">
        <v>136</v>
      </c>
      <c r="G24" s="105">
        <v>7.5999999984903505E-2</v>
      </c>
      <c r="H24" s="94">
        <v>7184</v>
      </c>
      <c r="I24" s="125">
        <v>2.2104533875609196</v>
      </c>
      <c r="J24" s="41">
        <v>1.2758189807021696E-3</v>
      </c>
      <c r="K24" s="41">
        <v>2.013868995596604E-6</v>
      </c>
      <c r="L24" s="18"/>
      <c r="M24" s="18"/>
      <c r="N24" s="18"/>
      <c r="O24" s="18"/>
      <c r="P24" s="18"/>
    </row>
    <row r="25" spans="2:16" x14ac:dyDescent="0.2">
      <c r="B25" s="23" t="s">
        <v>2197</v>
      </c>
      <c r="C25" s="41" t="s">
        <v>2198</v>
      </c>
      <c r="D25" s="32" t="s">
        <v>399</v>
      </c>
      <c r="E25" s="32" t="s">
        <v>1714</v>
      </c>
      <c r="F25" s="94" t="s">
        <v>136</v>
      </c>
      <c r="G25" s="105">
        <v>-6.8399999986413149E-2</v>
      </c>
      <c r="H25" s="94">
        <v>8059</v>
      </c>
      <c r="I25" s="125">
        <v>-1.9279100876170434</v>
      </c>
      <c r="J25" s="41">
        <v>-1.1127419816723998E-3</v>
      </c>
      <c r="K25" s="41">
        <v>-1.7564533925929228E-6</v>
      </c>
      <c r="L25" s="18"/>
      <c r="M25" s="18"/>
      <c r="N25" s="18"/>
      <c r="O25" s="18"/>
      <c r="P25" s="18"/>
    </row>
    <row r="26" spans="2:16" x14ac:dyDescent="0.2">
      <c r="B26" s="23" t="s">
        <v>2199</v>
      </c>
      <c r="C26" s="41" t="s">
        <v>2200</v>
      </c>
      <c r="D26" s="32" t="s">
        <v>399</v>
      </c>
      <c r="E26" s="32" t="s">
        <v>1714</v>
      </c>
      <c r="F26" s="94" t="s">
        <v>136</v>
      </c>
      <c r="G26" s="105">
        <v>0.15959999996829735</v>
      </c>
      <c r="H26" s="94">
        <v>1091</v>
      </c>
      <c r="I26" s="125">
        <v>-0.10373338797939459</v>
      </c>
      <c r="J26" s="41">
        <v>-5.987234386457131E-5</v>
      </c>
      <c r="K26" s="41">
        <v>-9.4507966119298606E-8</v>
      </c>
      <c r="L26" s="18"/>
      <c r="M26" s="18"/>
      <c r="N26" s="18"/>
      <c r="O26" s="18"/>
      <c r="P26" s="18"/>
    </row>
    <row r="27" spans="2:16" x14ac:dyDescent="0.2">
      <c r="B27" s="23" t="s">
        <v>2201</v>
      </c>
      <c r="C27" s="41" t="s">
        <v>2202</v>
      </c>
      <c r="D27" s="32" t="s">
        <v>399</v>
      </c>
      <c r="E27" s="32" t="s">
        <v>1714</v>
      </c>
      <c r="F27" s="94" t="s">
        <v>136</v>
      </c>
      <c r="G27" s="105">
        <v>6.8399999986413149E-2</v>
      </c>
      <c r="H27" s="94">
        <v>7772</v>
      </c>
      <c r="I27" s="125">
        <v>-1.4164378397186415</v>
      </c>
      <c r="J27" s="41">
        <v>-8.1753286048336386E-4</v>
      </c>
      <c r="K27" s="41">
        <v>-1.2904684014833539E-6</v>
      </c>
      <c r="L27" s="18"/>
      <c r="M27" s="18"/>
      <c r="N27" s="18"/>
      <c r="O27" s="18"/>
      <c r="P27" s="18"/>
    </row>
    <row r="28" spans="2:16" x14ac:dyDescent="0.2">
      <c r="B28" s="23" t="s">
        <v>2203</v>
      </c>
      <c r="C28" s="41" t="s">
        <v>2204</v>
      </c>
      <c r="D28" s="32" t="s">
        <v>399</v>
      </c>
      <c r="E28" s="32" t="s">
        <v>1714</v>
      </c>
      <c r="F28" s="94" t="s">
        <v>136</v>
      </c>
      <c r="G28" s="105">
        <v>0.35719999992904644</v>
      </c>
      <c r="H28" s="94">
        <v>2915</v>
      </c>
      <c r="I28" s="125">
        <v>0.30613909593918909</v>
      </c>
      <c r="J28" s="41">
        <v>1.7669590841958238E-4</v>
      </c>
      <c r="K28" s="41">
        <v>2.7891293122095563E-7</v>
      </c>
      <c r="L28" s="18"/>
      <c r="M28" s="18"/>
      <c r="N28" s="18"/>
      <c r="O28" s="18"/>
      <c r="P28" s="18"/>
    </row>
    <row r="29" spans="2:16" x14ac:dyDescent="0.2">
      <c r="B29" s="23" t="s">
        <v>2205</v>
      </c>
      <c r="C29" s="41" t="s">
        <v>2206</v>
      </c>
      <c r="D29" s="32" t="s">
        <v>399</v>
      </c>
      <c r="E29" s="32" t="s">
        <v>1714</v>
      </c>
      <c r="F29" s="94" t="s">
        <v>137</v>
      </c>
      <c r="G29" s="105">
        <v>-0.20519999995923946</v>
      </c>
      <c r="H29" s="94">
        <v>37250</v>
      </c>
      <c r="I29" s="125">
        <v>-0.43091863191440316</v>
      </c>
      <c r="J29" s="41">
        <v>-2.4871556795922511E-4</v>
      </c>
      <c r="K29" s="41">
        <v>-3.9259532787293627E-7</v>
      </c>
      <c r="L29" s="18"/>
      <c r="M29" s="18"/>
      <c r="N29" s="18"/>
      <c r="O29" s="18"/>
      <c r="P29" s="18"/>
    </row>
    <row r="30" spans="2:16" x14ac:dyDescent="0.2">
      <c r="B30" s="23" t="s">
        <v>2207</v>
      </c>
      <c r="C30" s="41" t="s">
        <v>2208</v>
      </c>
      <c r="D30" s="32" t="s">
        <v>399</v>
      </c>
      <c r="E30" s="32" t="s">
        <v>1714</v>
      </c>
      <c r="F30" s="94" t="s">
        <v>136</v>
      </c>
      <c r="G30" s="105">
        <v>2.2799999995471051E-2</v>
      </c>
      <c r="H30" s="94">
        <v>7306</v>
      </c>
      <c r="I30" s="125">
        <v>0.46364666390790205</v>
      </c>
      <c r="J30" s="41">
        <v>2.6760537792007097E-4</v>
      </c>
      <c r="K30" s="41">
        <v>4.2241272609969919E-7</v>
      </c>
      <c r="L30" s="18"/>
      <c r="M30" s="18"/>
      <c r="N30" s="18"/>
      <c r="O30" s="18"/>
      <c r="P30" s="18"/>
    </row>
    <row r="31" spans="2:16" x14ac:dyDescent="0.2">
      <c r="B31" s="23" t="s">
        <v>2209</v>
      </c>
      <c r="C31" s="41" t="s">
        <v>2210</v>
      </c>
      <c r="D31" s="32" t="s">
        <v>399</v>
      </c>
      <c r="E31" s="32" t="s">
        <v>1714</v>
      </c>
      <c r="F31" s="94" t="s">
        <v>136</v>
      </c>
      <c r="G31" s="105">
        <v>1.51999999969807E-2</v>
      </c>
      <c r="H31" s="94">
        <v>8273</v>
      </c>
      <c r="I31" s="125">
        <v>0.21583551595712683</v>
      </c>
      <c r="J31" s="41">
        <v>1.2457491730761926E-4</v>
      </c>
      <c r="K31" s="41">
        <v>1.966404069774462E-7</v>
      </c>
      <c r="L31" s="18"/>
      <c r="M31" s="18"/>
      <c r="N31" s="18"/>
      <c r="O31" s="18"/>
      <c r="P31" s="18"/>
    </row>
    <row r="32" spans="2:16" x14ac:dyDescent="0.2">
      <c r="B32" s="23" t="s">
        <v>2211</v>
      </c>
      <c r="C32" s="41" t="s">
        <v>2212</v>
      </c>
      <c r="D32" s="32" t="s">
        <v>399</v>
      </c>
      <c r="E32" s="32" t="s">
        <v>1714</v>
      </c>
      <c r="F32" s="94" t="s">
        <v>136</v>
      </c>
      <c r="G32" s="105">
        <v>0.18239999996376841</v>
      </c>
      <c r="H32" s="94">
        <v>11322.5</v>
      </c>
      <c r="I32" s="125">
        <v>0.7200030238569799</v>
      </c>
      <c r="J32" s="41">
        <v>4.1556792338122791E-4</v>
      </c>
      <c r="K32" s="41">
        <v>6.5597029760547819E-7</v>
      </c>
      <c r="L32" s="18"/>
      <c r="M32" s="18"/>
      <c r="N32" s="18"/>
      <c r="O32" s="18"/>
      <c r="P32" s="18"/>
    </row>
    <row r="33" spans="2:16" x14ac:dyDescent="0.2">
      <c r="B33" s="23" t="s">
        <v>2213</v>
      </c>
      <c r="C33" s="41" t="s">
        <v>2214</v>
      </c>
      <c r="D33" s="32" t="s">
        <v>399</v>
      </c>
      <c r="E33" s="32" t="s">
        <v>1714</v>
      </c>
      <c r="F33" s="94" t="s">
        <v>136</v>
      </c>
      <c r="G33" s="105">
        <v>-0.15959999996829735</v>
      </c>
      <c r="H33" s="94">
        <v>151600</v>
      </c>
      <c r="I33" s="125">
        <v>0.26324765994770899</v>
      </c>
      <c r="J33" s="41">
        <v>1.5194003324237086E-4</v>
      </c>
      <c r="K33" s="41">
        <v>2.3983600084733222E-7</v>
      </c>
      <c r="L33" s="18"/>
      <c r="M33" s="18"/>
      <c r="N33" s="18"/>
      <c r="O33" s="18"/>
      <c r="P33" s="18"/>
    </row>
    <row r="34" spans="2:16" x14ac:dyDescent="0.2">
      <c r="B34" s="23" t="s">
        <v>2215</v>
      </c>
      <c r="C34" s="41" t="s">
        <v>2216</v>
      </c>
      <c r="D34" s="32" t="s">
        <v>399</v>
      </c>
      <c r="E34" s="32" t="s">
        <v>1714</v>
      </c>
      <c r="F34" s="94" t="s">
        <v>137</v>
      </c>
      <c r="G34" s="105">
        <v>-8.3599999983393847E-2</v>
      </c>
      <c r="H34" s="94">
        <v>20150</v>
      </c>
      <c r="I34" s="125">
        <v>-0.15378508796945239</v>
      </c>
      <c r="J34" s="41">
        <v>-8.876094618619184E-5</v>
      </c>
      <c r="K34" s="41">
        <v>-1.4010836979851997E-7</v>
      </c>
      <c r="L34" s="18"/>
      <c r="M34" s="18"/>
      <c r="N34" s="18"/>
      <c r="O34" s="18"/>
      <c r="P34" s="18"/>
    </row>
    <row r="35" spans="2:16" x14ac:dyDescent="0.2">
      <c r="B35" s="23" t="s">
        <v>2217</v>
      </c>
      <c r="C35" s="41" t="s">
        <v>2218</v>
      </c>
      <c r="D35" s="32" t="s">
        <v>399</v>
      </c>
      <c r="E35" s="32" t="s">
        <v>1714</v>
      </c>
      <c r="F35" s="94" t="s">
        <v>136</v>
      </c>
      <c r="G35" s="105">
        <v>-0.16719999996678769</v>
      </c>
      <c r="H35" s="94">
        <v>51300</v>
      </c>
      <c r="I35" s="125">
        <v>2.3802550195271905</v>
      </c>
      <c r="J35" s="41">
        <v>1.37382427963128E-3</v>
      </c>
      <c r="K35" s="41">
        <v>2.1685694945724748E-6</v>
      </c>
      <c r="L35" s="18"/>
      <c r="M35" s="18"/>
      <c r="N35" s="18"/>
      <c r="O35" s="18"/>
      <c r="P35" s="18"/>
    </row>
    <row r="36" spans="2:16" x14ac:dyDescent="0.2">
      <c r="B36" s="23" t="s">
        <v>2219</v>
      </c>
      <c r="C36" s="41" t="s">
        <v>2220</v>
      </c>
      <c r="D36" s="32" t="s">
        <v>399</v>
      </c>
      <c r="E36" s="32" t="s">
        <v>1714</v>
      </c>
      <c r="F36" s="94" t="s">
        <v>136</v>
      </c>
      <c r="G36" s="105">
        <v>5.319999998943245E-2</v>
      </c>
      <c r="H36" s="94">
        <v>26025</v>
      </c>
      <c r="I36" s="125">
        <v>0.11112218397792689</v>
      </c>
      <c r="J36" s="41">
        <v>6.4136974022579549E-5</v>
      </c>
      <c r="K36" s="41">
        <v>1.0123964716716344E-7</v>
      </c>
      <c r="L36" s="18"/>
      <c r="M36" s="18"/>
      <c r="N36" s="18"/>
      <c r="O36" s="18"/>
      <c r="P36" s="18"/>
    </row>
    <row r="37" spans="2:16" x14ac:dyDescent="0.2">
      <c r="B37" s="23" t="s">
        <v>2221</v>
      </c>
      <c r="C37" s="41" t="s">
        <v>2222</v>
      </c>
      <c r="D37" s="32" t="s">
        <v>399</v>
      </c>
      <c r="E37" s="32" t="s">
        <v>1714</v>
      </c>
      <c r="F37" s="94" t="s">
        <v>136</v>
      </c>
      <c r="G37" s="105">
        <v>-0.22039999995622014</v>
      </c>
      <c r="H37" s="94">
        <v>211400</v>
      </c>
      <c r="I37" s="125">
        <v>0.18055205996413548</v>
      </c>
      <c r="J37" s="41">
        <v>1.042101798678041E-4</v>
      </c>
      <c r="K37" s="41">
        <v>1.6449484874869382E-7</v>
      </c>
      <c r="L37" s="18"/>
      <c r="M37" s="18"/>
      <c r="N37" s="18"/>
      <c r="O37" s="18"/>
      <c r="P37" s="18"/>
    </row>
    <row r="38" spans="2:16" x14ac:dyDescent="0.2">
      <c r="B38" s="23" t="s">
        <v>2223</v>
      </c>
      <c r="C38" s="41" t="s">
        <v>2224</v>
      </c>
      <c r="D38" s="32" t="s">
        <v>399</v>
      </c>
      <c r="E38" s="32" t="s">
        <v>1714</v>
      </c>
      <c r="F38" s="94" t="s">
        <v>137</v>
      </c>
      <c r="G38" s="105">
        <v>-5.319999998943245E-2</v>
      </c>
      <c r="H38" s="94">
        <v>17450</v>
      </c>
      <c r="I38" s="125">
        <v>0.23828682795266715</v>
      </c>
      <c r="J38" s="41">
        <v>1.3753325886178478E-4</v>
      </c>
      <c r="K38" s="41">
        <v>2.1709503469894511E-7</v>
      </c>
      <c r="L38" s="18"/>
      <c r="M38" s="18"/>
      <c r="N38" s="18"/>
      <c r="O38" s="18"/>
      <c r="P38" s="18"/>
    </row>
    <row r="39" spans="2:16" x14ac:dyDescent="0.2">
      <c r="B39" s="23" t="s">
        <v>2225</v>
      </c>
      <c r="C39" s="41" t="s">
        <v>2226</v>
      </c>
      <c r="D39" s="32" t="s">
        <v>399</v>
      </c>
      <c r="E39" s="32" t="s">
        <v>1714</v>
      </c>
      <c r="F39" s="94" t="s">
        <v>136</v>
      </c>
      <c r="G39" s="105">
        <v>1.51999999969807E-2</v>
      </c>
      <c r="H39" s="94">
        <v>5547.5</v>
      </c>
      <c r="I39" s="125">
        <v>0.10924969597829884</v>
      </c>
      <c r="J39" s="41">
        <v>6.3056220298250373E-5</v>
      </c>
      <c r="K39" s="41">
        <v>9.953368695633148E-8</v>
      </c>
      <c r="L39" s="18"/>
      <c r="M39" s="18"/>
      <c r="N39" s="18"/>
      <c r="O39" s="18"/>
      <c r="P39" s="18"/>
    </row>
    <row r="40" spans="2:16" x14ac:dyDescent="0.2">
      <c r="B40" s="23" t="s">
        <v>2227</v>
      </c>
      <c r="C40" s="41" t="s">
        <v>2228</v>
      </c>
      <c r="D40" s="32" t="s">
        <v>399</v>
      </c>
      <c r="E40" s="32" t="s">
        <v>1714</v>
      </c>
      <c r="F40" s="94" t="s">
        <v>2</v>
      </c>
      <c r="G40" s="105">
        <v>0.23559999995320086</v>
      </c>
      <c r="H40" s="94">
        <v>149600</v>
      </c>
      <c r="I40" s="125">
        <v>-1.7163605156590653</v>
      </c>
      <c r="J40" s="41">
        <v>-9.9064080515258077E-4</v>
      </c>
      <c r="K40" s="41">
        <v>-1.5637177636059654E-6</v>
      </c>
      <c r="L40" s="18"/>
      <c r="M40" s="18"/>
      <c r="N40" s="18"/>
      <c r="O40" s="18"/>
      <c r="P40" s="18"/>
    </row>
    <row r="41" spans="2:16" x14ac:dyDescent="0.2">
      <c r="B41" s="23" t="s">
        <v>2229</v>
      </c>
      <c r="C41" s="41" t="s">
        <v>2230</v>
      </c>
      <c r="D41" s="32" t="s">
        <v>399</v>
      </c>
      <c r="E41" s="32" t="s">
        <v>1714</v>
      </c>
      <c r="F41" s="94" t="s">
        <v>136</v>
      </c>
      <c r="G41" s="105">
        <v>-3.03999999939614E-2</v>
      </c>
      <c r="H41" s="94">
        <v>31180</v>
      </c>
      <c r="I41" s="125">
        <v>5.1822575989706063E-2</v>
      </c>
      <c r="J41" s="41">
        <v>2.9910708114728505E-5</v>
      </c>
      <c r="K41" s="41">
        <v>4.721378864848006E-8</v>
      </c>
      <c r="L41" s="18"/>
      <c r="M41" s="18"/>
      <c r="N41" s="18"/>
      <c r="O41" s="18"/>
      <c r="P41" s="18"/>
    </row>
    <row r="42" spans="2:16" x14ac:dyDescent="0.2">
      <c r="B42" s="23" t="s">
        <v>2231</v>
      </c>
      <c r="C42" s="41" t="s">
        <v>2232</v>
      </c>
      <c r="D42" s="32" t="s">
        <v>399</v>
      </c>
      <c r="E42" s="32" t="s">
        <v>1714</v>
      </c>
      <c r="F42" s="94" t="s">
        <v>136</v>
      </c>
      <c r="G42" s="105">
        <v>6.07999999879228E-2</v>
      </c>
      <c r="H42" s="94">
        <v>31300</v>
      </c>
      <c r="I42" s="125">
        <v>-0.45537710390954478</v>
      </c>
      <c r="J42" s="41">
        <v>-2.6283239258261432E-4</v>
      </c>
      <c r="K42" s="41">
        <v>-4.1487861088983543E-7</v>
      </c>
      <c r="L42" s="18"/>
      <c r="M42" s="18"/>
      <c r="N42" s="18"/>
      <c r="O42" s="18"/>
      <c r="P42" s="18"/>
    </row>
    <row r="43" spans="2:16" x14ac:dyDescent="0.2">
      <c r="B43" s="23" t="s">
        <v>2233</v>
      </c>
      <c r="C43" s="41" t="s">
        <v>2234</v>
      </c>
      <c r="D43" s="32" t="s">
        <v>399</v>
      </c>
      <c r="E43" s="32" t="s">
        <v>1714</v>
      </c>
      <c r="F43" s="94" t="s">
        <v>136</v>
      </c>
      <c r="G43" s="105">
        <v>4.5599999990942101E-2</v>
      </c>
      <c r="H43" s="94">
        <v>978.5</v>
      </c>
      <c r="I43" s="125">
        <v>-5.9540831988172921E-2</v>
      </c>
      <c r="J43" s="41">
        <v>-3.4365494429688069E-5</v>
      </c>
      <c r="K43" s="41">
        <v>-5.4245629511019641E-8</v>
      </c>
      <c r="L43" s="18"/>
      <c r="M43" s="18"/>
      <c r="N43" s="18"/>
      <c r="O43" s="18"/>
      <c r="P43" s="18"/>
    </row>
    <row r="44" spans="2:16" x14ac:dyDescent="0.2">
      <c r="B44" s="23" t="s">
        <v>2235</v>
      </c>
      <c r="C44" s="41" t="s">
        <v>2236</v>
      </c>
      <c r="D44" s="32" t="s">
        <v>399</v>
      </c>
      <c r="E44" s="32" t="s">
        <v>1714</v>
      </c>
      <c r="F44" s="94" t="s">
        <v>136</v>
      </c>
      <c r="G44" s="105">
        <v>0.25079999995018154</v>
      </c>
      <c r="H44" s="94">
        <v>9930</v>
      </c>
      <c r="I44" s="125">
        <v>-1.4223643197174642</v>
      </c>
      <c r="J44" s="41">
        <v>-8.2095347804254839E-4</v>
      </c>
      <c r="K44" s="41">
        <v>-1.2958678160965803E-6</v>
      </c>
      <c r="L44" s="18"/>
      <c r="M44" s="18"/>
      <c r="N44" s="18"/>
      <c r="O44" s="18"/>
      <c r="P44" s="18"/>
    </row>
    <row r="45" spans="2:16" x14ac:dyDescent="0.2">
      <c r="B45" s="23" t="s">
        <v>2237</v>
      </c>
      <c r="C45" s="41" t="s">
        <v>2238</v>
      </c>
      <c r="D45" s="32" t="s">
        <v>399</v>
      </c>
      <c r="E45" s="32" t="s">
        <v>1714</v>
      </c>
      <c r="F45" s="94" t="s">
        <v>136</v>
      </c>
      <c r="G45" s="105">
        <v>0.62319999987620867</v>
      </c>
      <c r="H45" s="94">
        <v>51725</v>
      </c>
      <c r="I45" s="125">
        <v>-3.261996835352043</v>
      </c>
      <c r="J45" s="41">
        <v>-1.8827438302712685E-3</v>
      </c>
      <c r="K45" s="41">
        <v>-2.971894511513952E-6</v>
      </c>
      <c r="L45" s="18"/>
      <c r="M45" s="18"/>
      <c r="N45" s="18"/>
      <c r="O45" s="18"/>
      <c r="P45" s="18"/>
    </row>
    <row r="46" spans="2:16" x14ac:dyDescent="0.2">
      <c r="B46" s="23" t="s">
        <v>2239</v>
      </c>
      <c r="C46" s="41" t="s">
        <v>2240</v>
      </c>
      <c r="D46" s="32" t="s">
        <v>399</v>
      </c>
      <c r="E46" s="32" t="s">
        <v>1714</v>
      </c>
      <c r="F46" s="94" t="s">
        <v>136</v>
      </c>
      <c r="G46" s="105">
        <v>7.5999999984903505E-2</v>
      </c>
      <c r="H46" s="94">
        <v>1471.2</v>
      </c>
      <c r="I46" s="125">
        <v>3.4456879993155546E-3</v>
      </c>
      <c r="J46" s="41">
        <v>1.9887658232663429E-6</v>
      </c>
      <c r="K46" s="41">
        <v>3.1392492912857888E-9</v>
      </c>
      <c r="L46" s="18"/>
      <c r="M46" s="18"/>
      <c r="N46" s="18"/>
      <c r="O46" s="18"/>
      <c r="P46" s="18"/>
    </row>
    <row r="47" spans="2:16" x14ac:dyDescent="0.2">
      <c r="B47" s="23" t="s">
        <v>2241</v>
      </c>
      <c r="C47" s="41" t="s">
        <v>2242</v>
      </c>
      <c r="D47" s="32" t="s">
        <v>399</v>
      </c>
      <c r="E47" s="32" t="s">
        <v>1714</v>
      </c>
      <c r="F47" s="94" t="s">
        <v>136</v>
      </c>
      <c r="G47" s="105">
        <v>0.3799999999245175</v>
      </c>
      <c r="H47" s="94">
        <v>7325</v>
      </c>
      <c r="I47" s="125">
        <v>5.5064243509062143</v>
      </c>
      <c r="J47" s="41">
        <v>3.1781718367011524E-3</v>
      </c>
      <c r="K47" s="41">
        <v>5.0167161810746684E-6</v>
      </c>
      <c r="L47" s="18"/>
      <c r="M47" s="18"/>
      <c r="N47" s="18"/>
      <c r="O47" s="18"/>
      <c r="P47" s="18"/>
    </row>
    <row r="48" spans="2:16" x14ac:dyDescent="0.2">
      <c r="B48" s="23" t="s">
        <v>2243</v>
      </c>
      <c r="C48" s="41" t="s">
        <v>2244</v>
      </c>
      <c r="D48" s="32" t="s">
        <v>399</v>
      </c>
      <c r="E48" s="32" t="s">
        <v>1714</v>
      </c>
      <c r="F48" s="94" t="s">
        <v>136</v>
      </c>
      <c r="G48" s="105">
        <v>0.5699999998867763</v>
      </c>
      <c r="H48" s="94">
        <v>28050</v>
      </c>
      <c r="I48" s="125">
        <v>5.0309935830006527</v>
      </c>
      <c r="J48" s="41">
        <v>2.9037649656415351E-3</v>
      </c>
      <c r="K48" s="41">
        <v>4.5835673581111672E-6</v>
      </c>
      <c r="L48" s="18"/>
      <c r="M48" s="18"/>
      <c r="N48" s="18"/>
      <c r="O48" s="18"/>
      <c r="P48" s="18"/>
    </row>
    <row r="49" spans="2:16" x14ac:dyDescent="0.2">
      <c r="B49" s="23" t="s">
        <v>2245</v>
      </c>
      <c r="C49" s="41" t="s">
        <v>2246</v>
      </c>
      <c r="D49" s="32" t="s">
        <v>399</v>
      </c>
      <c r="E49" s="32" t="s">
        <v>1714</v>
      </c>
      <c r="F49" s="94" t="s">
        <v>136</v>
      </c>
      <c r="G49" s="105">
        <v>-0.15199999996980701</v>
      </c>
      <c r="H49" s="94">
        <v>15785</v>
      </c>
      <c r="I49" s="125">
        <v>-1.2897067757438152</v>
      </c>
      <c r="J49" s="41">
        <v>-7.4438682728785116E-4</v>
      </c>
      <c r="K49" s="41">
        <v>-1.1750080339614269E-6</v>
      </c>
      <c r="L49" s="18"/>
      <c r="M49" s="18"/>
      <c r="N49" s="18"/>
      <c r="O49" s="18"/>
      <c r="P49" s="18"/>
    </row>
    <row r="50" spans="2:16" x14ac:dyDescent="0.2">
      <c r="B50" s="23" t="s">
        <v>2247</v>
      </c>
      <c r="C50" s="41" t="s">
        <v>2248</v>
      </c>
      <c r="D50" s="32" t="s">
        <v>399</v>
      </c>
      <c r="E50" s="32" t="s">
        <v>1714</v>
      </c>
      <c r="F50" s="94" t="s">
        <v>136</v>
      </c>
      <c r="G50" s="105">
        <v>9.8799999980374545E-2</v>
      </c>
      <c r="H50" s="94">
        <v>11857.5</v>
      </c>
      <c r="I50" s="125">
        <v>0.10116428397990491</v>
      </c>
      <c r="J50" s="41">
        <v>5.8389520628220005E-5</v>
      </c>
      <c r="K50" s="41">
        <v>9.2167342734000957E-8</v>
      </c>
      <c r="L50" s="18"/>
      <c r="M50" s="18"/>
      <c r="N50" s="18"/>
      <c r="O50" s="18"/>
      <c r="P50" s="18"/>
    </row>
    <row r="51" spans="2:16" x14ac:dyDescent="0.2">
      <c r="B51" s="23" t="s">
        <v>2249</v>
      </c>
      <c r="C51" s="41" t="s">
        <v>2250</v>
      </c>
      <c r="D51" s="32" t="s">
        <v>399</v>
      </c>
      <c r="E51" s="32" t="s">
        <v>1714</v>
      </c>
      <c r="F51" s="94" t="s">
        <v>136</v>
      </c>
      <c r="G51" s="105">
        <v>-7.5999999984903499E-3</v>
      </c>
      <c r="H51" s="94">
        <v>72425</v>
      </c>
      <c r="I51" s="125">
        <v>-0.10268040797960376</v>
      </c>
      <c r="J51" s="41">
        <v>-5.926458987274646E-5</v>
      </c>
      <c r="K51" s="41">
        <v>-9.3548631809651859E-8</v>
      </c>
      <c r="L51" s="18"/>
      <c r="M51" s="18"/>
      <c r="N51" s="18"/>
      <c r="O51" s="18"/>
      <c r="P51" s="18"/>
    </row>
    <row r="52" spans="2:16" x14ac:dyDescent="0.2">
      <c r="B52" s="23" t="s">
        <v>2251</v>
      </c>
      <c r="C52" s="41" t="s">
        <v>2252</v>
      </c>
      <c r="D52" s="32" t="s">
        <v>399</v>
      </c>
      <c r="E52" s="32" t="s">
        <v>1714</v>
      </c>
      <c r="F52" s="94" t="s">
        <v>136</v>
      </c>
      <c r="G52" s="105">
        <v>6.07999999879228E-2</v>
      </c>
      <c r="H52" s="94">
        <v>13086.000000000002</v>
      </c>
      <c r="I52" s="125">
        <v>9.6478199980835743E-3</v>
      </c>
      <c r="J52" s="41">
        <v>5.5684828936994559E-6</v>
      </c>
      <c r="K52" s="41">
        <v>8.789801078174478E-9</v>
      </c>
      <c r="L52" s="18"/>
      <c r="M52" s="18"/>
      <c r="N52" s="18"/>
      <c r="O52" s="18"/>
      <c r="P52" s="18"/>
    </row>
    <row r="53" spans="2:16" x14ac:dyDescent="0.2">
      <c r="B53" s="23" t="s">
        <v>2253</v>
      </c>
      <c r="C53" s="41" t="s">
        <v>2254</v>
      </c>
      <c r="D53" s="32" t="s">
        <v>399</v>
      </c>
      <c r="E53" s="32" t="s">
        <v>1714</v>
      </c>
      <c r="F53" s="94" t="s">
        <v>136</v>
      </c>
      <c r="G53" s="105">
        <v>-8.3599999983393847E-2</v>
      </c>
      <c r="H53" s="94">
        <v>116.82</v>
      </c>
      <c r="I53" s="125">
        <v>1.7917379996440923E-2</v>
      </c>
      <c r="J53" s="41">
        <v>1.0341468231156132E-5</v>
      </c>
      <c r="K53" s="41">
        <v>1.6323916288038316E-8</v>
      </c>
      <c r="L53" s="18"/>
      <c r="M53" s="18"/>
      <c r="N53" s="18"/>
      <c r="O53" s="18"/>
      <c r="P53" s="18"/>
    </row>
    <row r="54" spans="2:16" x14ac:dyDescent="0.2">
      <c r="B54" s="23" t="s">
        <v>2255</v>
      </c>
      <c r="C54" s="41" t="s">
        <v>2256</v>
      </c>
      <c r="D54" s="32" t="s">
        <v>399</v>
      </c>
      <c r="E54" s="32" t="s">
        <v>1714</v>
      </c>
      <c r="F54" s="94" t="s">
        <v>136</v>
      </c>
      <c r="G54" s="105">
        <v>-9.8799999980374545E-2</v>
      </c>
      <c r="H54" s="94">
        <v>23526</v>
      </c>
      <c r="I54" s="125">
        <v>-1.5953634996830999</v>
      </c>
      <c r="J54" s="41">
        <v>-9.2080432252907821E-4</v>
      </c>
      <c r="K54" s="41">
        <v>-1.453481492438728E-6</v>
      </c>
      <c r="L54" s="18"/>
      <c r="M54" s="18"/>
      <c r="N54" s="18"/>
      <c r="O54" s="18"/>
      <c r="P54" s="18"/>
    </row>
    <row r="55" spans="2:16" x14ac:dyDescent="0.2">
      <c r="B55" s="23" t="s">
        <v>2257</v>
      </c>
      <c r="C55" s="41" t="s">
        <v>2258</v>
      </c>
      <c r="D55" s="32" t="s">
        <v>399</v>
      </c>
      <c r="E55" s="32" t="s">
        <v>1714</v>
      </c>
      <c r="F55" s="94" t="s">
        <v>136</v>
      </c>
      <c r="G55" s="105">
        <v>0.18999999996225875</v>
      </c>
      <c r="H55" s="94">
        <v>300.8</v>
      </c>
      <c r="I55" s="125">
        <v>1.1026079997809799</v>
      </c>
      <c r="J55" s="41">
        <v>6.3639804499422356E-4</v>
      </c>
      <c r="K55" s="41">
        <v>1.0045486946485118E-6</v>
      </c>
      <c r="L55" s="18"/>
      <c r="M55" s="18"/>
      <c r="N55" s="18"/>
      <c r="O55" s="18"/>
      <c r="P55" s="18"/>
    </row>
    <row r="56" spans="2:16" x14ac:dyDescent="0.2">
      <c r="B56" s="23" t="s">
        <v>2259</v>
      </c>
      <c r="C56" s="41" t="s">
        <v>2260</v>
      </c>
      <c r="D56" s="32" t="s">
        <v>399</v>
      </c>
      <c r="E56" s="32" t="s">
        <v>1714</v>
      </c>
      <c r="F56" s="94" t="s">
        <v>136</v>
      </c>
      <c r="G56" s="105">
        <v>-0.1367999999728263</v>
      </c>
      <c r="H56" s="94">
        <v>152900</v>
      </c>
      <c r="I56" s="125">
        <v>-2.0949551995838617E-2</v>
      </c>
      <c r="J56" s="41">
        <v>-1.2091562854890246E-5</v>
      </c>
      <c r="K56" s="41">
        <v>-1.9086425198321723E-8</v>
      </c>
      <c r="L56" s="18"/>
      <c r="M56" s="18"/>
      <c r="N56" s="18"/>
      <c r="O56" s="18"/>
      <c r="P56" s="18"/>
    </row>
    <row r="57" spans="2:16" x14ac:dyDescent="0.2">
      <c r="B57" s="23" t="s">
        <v>2261</v>
      </c>
      <c r="C57" s="41" t="s">
        <v>2262</v>
      </c>
      <c r="D57" s="32" t="s">
        <v>399</v>
      </c>
      <c r="E57" s="32" t="s">
        <v>1714</v>
      </c>
      <c r="F57" s="94" t="s">
        <v>136</v>
      </c>
      <c r="G57" s="105">
        <v>2.2799999995471051E-2</v>
      </c>
      <c r="H57" s="94">
        <v>10265</v>
      </c>
      <c r="I57" s="125">
        <v>2.7909783994456053E-2</v>
      </c>
      <c r="J57" s="41">
        <v>1.6108836480245979E-5</v>
      </c>
      <c r="K57" s="41">
        <v>2.5427656143545053E-8</v>
      </c>
      <c r="L57" s="18"/>
      <c r="M57" s="18"/>
      <c r="N57" s="18"/>
      <c r="O57" s="18"/>
      <c r="P57" s="18"/>
    </row>
    <row r="58" spans="2:16" x14ac:dyDescent="0.2">
      <c r="B58" s="23" t="s">
        <v>2263</v>
      </c>
      <c r="C58" s="41" t="s">
        <v>2264</v>
      </c>
      <c r="D58" s="32" t="s">
        <v>399</v>
      </c>
      <c r="E58" s="32" t="s">
        <v>1714</v>
      </c>
      <c r="F58" s="94" t="s">
        <v>137</v>
      </c>
      <c r="G58" s="105">
        <v>-3.03999999939614E-2</v>
      </c>
      <c r="H58" s="94">
        <v>37500</v>
      </c>
      <c r="I58" s="125">
        <v>-5.5266515989021964E-2</v>
      </c>
      <c r="J58" s="41">
        <v>-3.1898465035662693E-5</v>
      </c>
      <c r="K58" s="41">
        <v>-5.0351445396343119E-8</v>
      </c>
      <c r="L58" s="18"/>
      <c r="M58" s="18"/>
      <c r="N58" s="18"/>
      <c r="O58" s="18"/>
      <c r="P58" s="18"/>
    </row>
    <row r="59" spans="2:16" x14ac:dyDescent="0.2">
      <c r="B59" s="23" t="s">
        <v>2265</v>
      </c>
      <c r="C59" s="41" t="s">
        <v>2266</v>
      </c>
      <c r="D59" s="32" t="s">
        <v>399</v>
      </c>
      <c r="E59" s="32" t="s">
        <v>1714</v>
      </c>
      <c r="F59" s="94" t="s">
        <v>136</v>
      </c>
      <c r="G59" s="105">
        <v>-7.5999999984903505E-2</v>
      </c>
      <c r="H59" s="94">
        <v>53075</v>
      </c>
      <c r="I59" s="125">
        <v>0.10061297998001444</v>
      </c>
      <c r="J59" s="41">
        <v>5.8071321605722901E-5</v>
      </c>
      <c r="K59" s="41">
        <v>9.1665068386676724E-8</v>
      </c>
      <c r="L59" s="18"/>
      <c r="M59" s="18"/>
      <c r="N59" s="18"/>
      <c r="O59" s="18"/>
      <c r="P59" s="18"/>
    </row>
    <row r="60" spans="2:16" x14ac:dyDescent="0.2">
      <c r="B60" s="23" t="s">
        <v>2267</v>
      </c>
      <c r="C60" s="41" t="s">
        <v>2268</v>
      </c>
      <c r="D60" s="32" t="s">
        <v>399</v>
      </c>
      <c r="E60" s="32" t="s">
        <v>1714</v>
      </c>
      <c r="F60" s="94" t="s">
        <v>136</v>
      </c>
      <c r="G60" s="105">
        <v>5.319999998943245E-2</v>
      </c>
      <c r="H60" s="94">
        <v>54050</v>
      </c>
      <c r="I60" s="125">
        <v>-3.4801083993087178E-2</v>
      </c>
      <c r="J60" s="41">
        <v>-2.0086324261459877E-5</v>
      </c>
      <c r="K60" s="41">
        <v>-3.1706085485098254E-8</v>
      </c>
      <c r="L60" s="18"/>
      <c r="M60" s="18"/>
      <c r="N60" s="18"/>
      <c r="O60" s="18"/>
      <c r="P60" s="18"/>
    </row>
    <row r="61" spans="2:16" x14ac:dyDescent="0.2">
      <c r="B61" s="23" t="s">
        <v>2269</v>
      </c>
      <c r="C61" s="41" t="s">
        <v>2270</v>
      </c>
      <c r="D61" s="32" t="s">
        <v>399</v>
      </c>
      <c r="E61" s="32" t="s">
        <v>1714</v>
      </c>
      <c r="F61" s="94" t="s">
        <v>136</v>
      </c>
      <c r="G61" s="105">
        <v>0.11399999997735526</v>
      </c>
      <c r="H61" s="94">
        <v>20757</v>
      </c>
      <c r="I61" s="125">
        <v>1.4131354877192974</v>
      </c>
      <c r="J61" s="41">
        <v>8.1562682465133394E-4</v>
      </c>
      <c r="K61" s="41">
        <v>1.2874597407527315E-6</v>
      </c>
      <c r="L61" s="18"/>
      <c r="M61" s="18"/>
      <c r="N61" s="18"/>
      <c r="O61" s="18"/>
      <c r="P61" s="18"/>
    </row>
    <row r="62" spans="2:16" x14ac:dyDescent="0.2">
      <c r="B62" s="23" t="s">
        <v>2271</v>
      </c>
      <c r="C62" s="41" t="s">
        <v>2272</v>
      </c>
      <c r="D62" s="32" t="s">
        <v>399</v>
      </c>
      <c r="E62" s="32" t="s">
        <v>1714</v>
      </c>
      <c r="F62" s="94" t="s">
        <v>136</v>
      </c>
      <c r="G62" s="105">
        <v>0.14439999997131664</v>
      </c>
      <c r="H62" s="94">
        <v>131.5</v>
      </c>
      <c r="I62" s="125">
        <v>0.61633028387757327</v>
      </c>
      <c r="J62" s="41">
        <v>3.5573058404105045E-4</v>
      </c>
      <c r="K62" s="41">
        <v>5.6151758581884633E-7</v>
      </c>
      <c r="L62" s="18"/>
      <c r="M62" s="18"/>
      <c r="N62" s="18"/>
      <c r="O62" s="18"/>
      <c r="P62" s="18"/>
    </row>
    <row r="63" spans="2:16" x14ac:dyDescent="0.2">
      <c r="B63" s="23" t="s">
        <v>2273</v>
      </c>
      <c r="C63" s="41" t="s">
        <v>2274</v>
      </c>
      <c r="D63" s="32" t="s">
        <v>399</v>
      </c>
      <c r="E63" s="32" t="s">
        <v>1714</v>
      </c>
      <c r="F63" s="94" t="s">
        <v>136</v>
      </c>
      <c r="G63" s="105">
        <v>-3.03999999939614E-2</v>
      </c>
      <c r="H63" s="94">
        <v>20857</v>
      </c>
      <c r="I63" s="125">
        <v>-0.159304815968356</v>
      </c>
      <c r="J63" s="41">
        <v>-9.1946796559216432E-5</v>
      </c>
      <c r="K63" s="41">
        <v>-1.4513720648137993E-7</v>
      </c>
      <c r="L63" s="18"/>
      <c r="M63" s="18"/>
      <c r="N63" s="18"/>
      <c r="O63" s="18"/>
      <c r="P63" s="18"/>
    </row>
    <row r="64" spans="2:16" x14ac:dyDescent="0.2">
      <c r="B64" s="23" t="s">
        <v>2275</v>
      </c>
      <c r="C64" s="41" t="s">
        <v>2276</v>
      </c>
      <c r="D64" s="32" t="s">
        <v>399</v>
      </c>
      <c r="E64" s="32" t="s">
        <v>1714</v>
      </c>
      <c r="F64" s="94" t="s">
        <v>136</v>
      </c>
      <c r="G64" s="105">
        <v>7.5999999984903505E-2</v>
      </c>
      <c r="H64" s="94">
        <v>82240</v>
      </c>
      <c r="I64" s="125">
        <v>-0.10116428397990491</v>
      </c>
      <c r="J64" s="41">
        <v>-5.8389520628220005E-5</v>
      </c>
      <c r="K64" s="41">
        <v>-9.2167342734000957E-8</v>
      </c>
      <c r="L64" s="18"/>
      <c r="M64" s="18"/>
      <c r="N64" s="18"/>
      <c r="O64" s="18"/>
      <c r="P64" s="18"/>
    </row>
    <row r="65" spans="2:16" x14ac:dyDescent="0.2">
      <c r="B65" s="23" t="s">
        <v>2277</v>
      </c>
      <c r="C65" s="41" t="s">
        <v>2278</v>
      </c>
      <c r="D65" s="32" t="s">
        <v>399</v>
      </c>
      <c r="E65" s="32" t="s">
        <v>1714</v>
      </c>
      <c r="F65" s="94" t="s">
        <v>136</v>
      </c>
      <c r="G65" s="105">
        <v>-4.5599999990942101E-2</v>
      </c>
      <c r="H65" s="94">
        <v>36800</v>
      </c>
      <c r="I65" s="125">
        <v>5.8231503988433006E-2</v>
      </c>
      <c r="J65" s="41">
        <v>3.3609782717587131E-5</v>
      </c>
      <c r="K65" s="41">
        <v>5.3052745246379134E-8</v>
      </c>
      <c r="L65" s="18"/>
      <c r="M65" s="18"/>
      <c r="N65" s="18"/>
      <c r="O65" s="18"/>
      <c r="P65" s="18"/>
    </row>
    <row r="66" spans="2:16" x14ac:dyDescent="0.2">
      <c r="B66" s="23" t="s">
        <v>2279</v>
      </c>
      <c r="C66" s="41" t="s">
        <v>2280</v>
      </c>
      <c r="D66" s="32" t="s">
        <v>399</v>
      </c>
      <c r="E66" s="32" t="s">
        <v>1714</v>
      </c>
      <c r="F66" s="94" t="s">
        <v>136</v>
      </c>
      <c r="G66" s="105">
        <v>-2.2799999995471051E-2</v>
      </c>
      <c r="H66" s="94">
        <v>72425</v>
      </c>
      <c r="I66" s="125">
        <v>-9.3032587981520184E-2</v>
      </c>
      <c r="J66" s="41">
        <v>-5.3696106979047002E-5</v>
      </c>
      <c r="K66" s="41">
        <v>-8.4758830731477381E-8</v>
      </c>
      <c r="L66" s="18"/>
      <c r="M66" s="18"/>
      <c r="N66" s="18"/>
      <c r="O66" s="18"/>
      <c r="P66" s="18"/>
    </row>
    <row r="67" spans="2:16" x14ac:dyDescent="0.2">
      <c r="B67" s="23" t="s">
        <v>2281</v>
      </c>
      <c r="C67" s="41" t="s">
        <v>2282</v>
      </c>
      <c r="D67" s="32" t="s">
        <v>399</v>
      </c>
      <c r="E67" s="32" t="s">
        <v>1714</v>
      </c>
      <c r="F67" s="94" t="s">
        <v>136</v>
      </c>
      <c r="G67" s="105">
        <v>0.11399999997735526</v>
      </c>
      <c r="H67" s="94">
        <v>85950</v>
      </c>
      <c r="I67" s="125">
        <v>-0.10371408397939842</v>
      </c>
      <c r="J67" s="41">
        <v>-5.9861202073598843E-5</v>
      </c>
      <c r="K67" s="41">
        <v>-9.4490378900630243E-8</v>
      </c>
      <c r="L67" s="18"/>
      <c r="M67" s="18"/>
      <c r="N67" s="18"/>
      <c r="O67" s="18"/>
      <c r="P67" s="18"/>
    </row>
    <row r="68" spans="2:16" s="164" customFormat="1" x14ac:dyDescent="0.2">
      <c r="B68" s="116" t="s">
        <v>167</v>
      </c>
      <c r="C68" s="174"/>
      <c r="D68" s="116"/>
      <c r="E68" s="116"/>
      <c r="F68" s="175"/>
      <c r="G68" s="193"/>
      <c r="H68" s="193"/>
      <c r="I68" s="194"/>
      <c r="J68" s="194"/>
      <c r="K68" s="179"/>
      <c r="L68" s="195"/>
      <c r="M68" s="195"/>
      <c r="N68" s="195"/>
      <c r="O68" s="179"/>
      <c r="P68" s="179"/>
    </row>
    <row r="69" spans="2:16" s="164" customFormat="1" x14ac:dyDescent="0.2">
      <c r="B69" s="116" t="s">
        <v>168</v>
      </c>
      <c r="C69" s="174"/>
      <c r="D69" s="116"/>
      <c r="E69" s="116"/>
      <c r="F69" s="175"/>
      <c r="G69" s="193"/>
      <c r="H69" s="193"/>
      <c r="I69" s="194"/>
      <c r="J69" s="194"/>
      <c r="K69" s="179"/>
      <c r="L69" s="195"/>
      <c r="M69" s="195"/>
      <c r="N69" s="195"/>
      <c r="O69" s="179"/>
      <c r="P69" s="179"/>
    </row>
    <row r="70" spans="2:16" s="164" customFormat="1" x14ac:dyDescent="0.2">
      <c r="B70" s="116" t="s">
        <v>169</v>
      </c>
      <c r="C70" s="174"/>
      <c r="D70" s="116"/>
      <c r="E70" s="116"/>
      <c r="F70" s="175"/>
      <c r="G70" s="193"/>
      <c r="H70" s="193"/>
      <c r="I70" s="194"/>
      <c r="J70" s="194"/>
      <c r="K70" s="179"/>
      <c r="L70" s="195"/>
      <c r="M70" s="195"/>
      <c r="N70" s="195"/>
      <c r="O70" s="179"/>
      <c r="P70" s="179"/>
    </row>
    <row r="71" spans="2:16" s="164" customFormat="1" x14ac:dyDescent="0.2">
      <c r="B71" s="116" t="s">
        <v>170</v>
      </c>
      <c r="C71" s="174"/>
      <c r="D71" s="116"/>
      <c r="E71" s="116"/>
      <c r="F71" s="175"/>
      <c r="G71" s="193"/>
      <c r="H71" s="193"/>
      <c r="I71" s="194"/>
      <c r="J71" s="194"/>
      <c r="K71" s="179"/>
      <c r="L71" s="195"/>
      <c r="M71" s="195"/>
      <c r="N71" s="195"/>
      <c r="O71" s="179"/>
      <c r="P71" s="179"/>
    </row>
    <row r="72" spans="2:16" s="164" customFormat="1" x14ac:dyDescent="0.2">
      <c r="B72" s="116" t="s">
        <v>171</v>
      </c>
      <c r="C72" s="174"/>
      <c r="D72" s="116"/>
      <c r="E72" s="116"/>
      <c r="F72" s="175"/>
      <c r="G72" s="193"/>
      <c r="H72" s="193"/>
      <c r="I72" s="194"/>
      <c r="J72" s="194"/>
      <c r="K72" s="179"/>
      <c r="L72" s="195"/>
      <c r="M72" s="195"/>
      <c r="N72" s="195"/>
      <c r="O72" s="179"/>
      <c r="P72" s="179"/>
    </row>
  </sheetData>
  <mergeCells count="2">
    <mergeCell ref="B7:K7"/>
    <mergeCell ref="B6:K6"/>
  </mergeCells>
  <phoneticPr fontId="3" type="noConversion"/>
  <conditionalFormatting sqref="K1:K5 K68:K55602 G11:H67">
    <cfRule type="expression" dxfId="92" priority="203" stopIfTrue="1">
      <formula>LEFT(#REF!,3)="TIR"</formula>
    </cfRule>
  </conditionalFormatting>
  <conditionalFormatting sqref="J11:K67 C11:F67">
    <cfRule type="expression" dxfId="91" priority="206" stopIfTrue="1">
      <formula>LEFT(#REF!,3)="TIR"</formula>
    </cfRule>
  </conditionalFormatting>
  <conditionalFormatting sqref="B11:B67 J12:J67 I11:J11">
    <cfRule type="expression" dxfId="90" priority="208" stopIfTrue="1">
      <formula>#REF!&gt;0</formula>
    </cfRule>
    <cfRule type="expression" dxfId="89" priority="209" stopIfTrue="1">
      <formula>LEFT(#REF!,3)="TIR"</formula>
    </cfRule>
  </conditionalFormatting>
  <conditionalFormatting sqref="K12:K67">
    <cfRule type="expression" dxfId="88" priority="214" stopIfTrue="1">
      <formula>OR(LEFT(#REF!,3)="TIR",LEFT(#REF!,2)="IR")</formula>
    </cfRule>
  </conditionalFormatting>
  <conditionalFormatting sqref="I12:J67">
    <cfRule type="expression" dxfId="87" priority="215" stopIfTrue="1">
      <formula>#REF!&gt;0</formula>
    </cfRule>
    <cfRule type="expression" dxfId="86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85546875" style="13" bestFit="1" customWidth="1"/>
    <col min="5" max="5" width="8.5703125" style="93" bestFit="1" customWidth="1"/>
    <col min="6" max="6" width="9.85546875" style="93" bestFit="1" customWidth="1"/>
    <col min="7" max="7" width="13.5703125" style="93" bestFit="1" customWidth="1"/>
    <col min="8" max="8" width="6.42578125" style="45" bestFit="1" customWidth="1"/>
    <col min="9" max="9" width="12" style="95" bestFit="1" customWidth="1"/>
    <col min="10" max="10" width="11.5703125" style="97" bestFit="1" customWidth="1"/>
    <col min="11" max="11" width="13.42578125" style="97" bestFit="1" customWidth="1"/>
    <col min="12" max="12" width="10.85546875" style="97" bestFit="1" customWidth="1"/>
    <col min="13" max="13" width="12.42578125" style="95" bestFit="1" customWidth="1"/>
    <col min="14" max="14" width="11.28515625" style="95" bestFit="1" customWidth="1"/>
    <col min="15" max="15" width="15.28515625" style="99" bestFit="1" customWidth="1"/>
    <col min="16" max="16" width="15.85546875" style="99" bestFit="1" customWidth="1"/>
    <col min="17" max="17" width="13.140625" style="99" bestFit="1" customWidth="1"/>
    <col min="18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164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165</v>
      </c>
      <c r="C3" s="162" t="s">
        <v>174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166</v>
      </c>
      <c r="C4" s="12" t="s">
        <v>175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38" t="s">
        <v>11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40"/>
    </row>
    <row r="7" spans="1:17" s="10" customFormat="1" x14ac:dyDescent="0.2">
      <c r="B7" s="241" t="s">
        <v>28</v>
      </c>
      <c r="C7" s="242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3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145</v>
      </c>
      <c r="M9" s="80"/>
      <c r="N9" s="2" t="s">
        <v>147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4" customFormat="1" ht="12.75" customHeight="1" thickBot="1" x14ac:dyDescent="0.25">
      <c r="B11" s="142" t="s">
        <v>64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4"/>
      <c r="M11" s="143"/>
      <c r="N11" s="147">
        <v>10840.354145250232</v>
      </c>
      <c r="O11" s="103"/>
      <c r="P11" s="103">
        <v>1</v>
      </c>
      <c r="Q11" s="121">
        <v>9.8762784310487562E-3</v>
      </c>
    </row>
    <row r="12" spans="1:17" s="164" customFormat="1" x14ac:dyDescent="0.2">
      <c r="B12" s="132" t="s">
        <v>149</v>
      </c>
      <c r="C12" s="167" t="s">
        <v>177</v>
      </c>
      <c r="D12" s="167" t="s">
        <v>177</v>
      </c>
      <c r="E12" s="168" t="s">
        <v>177</v>
      </c>
      <c r="F12" s="168" t="s">
        <v>177</v>
      </c>
      <c r="G12" s="168" t="s">
        <v>177</v>
      </c>
      <c r="H12" s="168" t="s">
        <v>177</v>
      </c>
      <c r="I12" s="168" t="s">
        <v>177</v>
      </c>
      <c r="J12" s="167" t="s">
        <v>177</v>
      </c>
      <c r="K12" s="167" t="s">
        <v>177</v>
      </c>
      <c r="L12" s="180" t="s">
        <v>177</v>
      </c>
      <c r="M12" s="168" t="s">
        <v>177</v>
      </c>
      <c r="N12" s="169">
        <v>0</v>
      </c>
      <c r="O12" s="167" t="s">
        <v>177</v>
      </c>
      <c r="P12" s="167">
        <v>0</v>
      </c>
      <c r="Q12" s="167">
        <v>0</v>
      </c>
    </row>
    <row r="13" spans="1:17" s="164" customFormat="1" x14ac:dyDescent="0.2">
      <c r="B13" s="133" t="s">
        <v>2283</v>
      </c>
      <c r="C13" s="167" t="s">
        <v>177</v>
      </c>
      <c r="D13" s="171" t="s">
        <v>177</v>
      </c>
      <c r="E13" s="172" t="s">
        <v>177</v>
      </c>
      <c r="F13" s="172" t="s">
        <v>177</v>
      </c>
      <c r="G13" s="172" t="s">
        <v>177</v>
      </c>
      <c r="H13" s="172" t="s">
        <v>177</v>
      </c>
      <c r="I13" s="172" t="s">
        <v>177</v>
      </c>
      <c r="J13" s="171" t="s">
        <v>177</v>
      </c>
      <c r="K13" s="171" t="s">
        <v>177</v>
      </c>
      <c r="L13" s="182" t="s">
        <v>177</v>
      </c>
      <c r="M13" s="172" t="s">
        <v>177</v>
      </c>
      <c r="N13" s="173">
        <v>0</v>
      </c>
      <c r="O13" s="171" t="s">
        <v>177</v>
      </c>
      <c r="P13" s="171">
        <v>0</v>
      </c>
      <c r="Q13" s="171">
        <v>0</v>
      </c>
    </row>
    <row r="14" spans="1:17" s="164" customFormat="1" x14ac:dyDescent="0.2">
      <c r="B14" s="133" t="s">
        <v>2284</v>
      </c>
      <c r="C14" s="167" t="s">
        <v>177</v>
      </c>
      <c r="D14" s="171" t="s">
        <v>177</v>
      </c>
      <c r="E14" s="172" t="s">
        <v>177</v>
      </c>
      <c r="F14" s="172" t="s">
        <v>177</v>
      </c>
      <c r="G14" s="172" t="s">
        <v>177</v>
      </c>
      <c r="H14" s="172" t="s">
        <v>177</v>
      </c>
      <c r="I14" s="172" t="s">
        <v>177</v>
      </c>
      <c r="J14" s="171" t="s">
        <v>177</v>
      </c>
      <c r="K14" s="171" t="s">
        <v>177</v>
      </c>
      <c r="L14" s="182" t="s">
        <v>177</v>
      </c>
      <c r="M14" s="172" t="s">
        <v>177</v>
      </c>
      <c r="N14" s="173">
        <v>0</v>
      </c>
      <c r="O14" s="171" t="s">
        <v>177</v>
      </c>
      <c r="P14" s="171">
        <v>0</v>
      </c>
      <c r="Q14" s="171">
        <v>0</v>
      </c>
    </row>
    <row r="15" spans="1:17" s="164" customFormat="1" x14ac:dyDescent="0.2">
      <c r="B15" s="133" t="s">
        <v>2285</v>
      </c>
      <c r="C15" s="167" t="s">
        <v>177</v>
      </c>
      <c r="D15" s="171" t="s">
        <v>177</v>
      </c>
      <c r="E15" s="172" t="s">
        <v>177</v>
      </c>
      <c r="F15" s="172" t="s">
        <v>177</v>
      </c>
      <c r="G15" s="172" t="s">
        <v>177</v>
      </c>
      <c r="H15" s="172" t="s">
        <v>177</v>
      </c>
      <c r="I15" s="172" t="s">
        <v>177</v>
      </c>
      <c r="J15" s="171" t="s">
        <v>177</v>
      </c>
      <c r="K15" s="171" t="s">
        <v>177</v>
      </c>
      <c r="L15" s="182" t="s">
        <v>177</v>
      </c>
      <c r="M15" s="172" t="s">
        <v>177</v>
      </c>
      <c r="N15" s="173">
        <v>0</v>
      </c>
      <c r="O15" s="171" t="s">
        <v>177</v>
      </c>
      <c r="P15" s="171">
        <v>0</v>
      </c>
      <c r="Q15" s="171">
        <v>0</v>
      </c>
    </row>
    <row r="16" spans="1:17" s="164" customFormat="1" x14ac:dyDescent="0.2">
      <c r="B16" s="133" t="s">
        <v>2286</v>
      </c>
      <c r="C16" s="167" t="s">
        <v>177</v>
      </c>
      <c r="D16" s="171" t="s">
        <v>177</v>
      </c>
      <c r="E16" s="172" t="s">
        <v>177</v>
      </c>
      <c r="F16" s="172" t="s">
        <v>177</v>
      </c>
      <c r="G16" s="172" t="s">
        <v>177</v>
      </c>
      <c r="H16" s="172" t="s">
        <v>177</v>
      </c>
      <c r="I16" s="172" t="s">
        <v>177</v>
      </c>
      <c r="J16" s="171" t="s">
        <v>177</v>
      </c>
      <c r="K16" s="171" t="s">
        <v>177</v>
      </c>
      <c r="L16" s="182" t="s">
        <v>177</v>
      </c>
      <c r="M16" s="172" t="s">
        <v>177</v>
      </c>
      <c r="N16" s="173">
        <v>0</v>
      </c>
      <c r="O16" s="171" t="s">
        <v>177</v>
      </c>
      <c r="P16" s="171">
        <v>0</v>
      </c>
      <c r="Q16" s="171">
        <v>0</v>
      </c>
    </row>
    <row r="17" spans="2:17" s="164" customFormat="1" x14ac:dyDescent="0.2">
      <c r="B17" s="133" t="s">
        <v>2287</v>
      </c>
      <c r="C17" s="167" t="s">
        <v>177</v>
      </c>
      <c r="D17" s="171" t="s">
        <v>177</v>
      </c>
      <c r="E17" s="172" t="s">
        <v>177</v>
      </c>
      <c r="F17" s="172" t="s">
        <v>177</v>
      </c>
      <c r="G17" s="172" t="s">
        <v>177</v>
      </c>
      <c r="H17" s="172" t="s">
        <v>177</v>
      </c>
      <c r="I17" s="172" t="s">
        <v>177</v>
      </c>
      <c r="J17" s="171" t="s">
        <v>177</v>
      </c>
      <c r="K17" s="171" t="s">
        <v>177</v>
      </c>
      <c r="L17" s="182" t="s">
        <v>177</v>
      </c>
      <c r="M17" s="172" t="s">
        <v>177</v>
      </c>
      <c r="N17" s="173">
        <v>0</v>
      </c>
      <c r="O17" s="171" t="s">
        <v>177</v>
      </c>
      <c r="P17" s="171">
        <v>0</v>
      </c>
      <c r="Q17" s="171">
        <v>0</v>
      </c>
    </row>
    <row r="18" spans="2:17" s="164" customFormat="1" x14ac:dyDescent="0.2">
      <c r="B18" s="133" t="s">
        <v>2288</v>
      </c>
      <c r="C18" s="167" t="s">
        <v>177</v>
      </c>
      <c r="D18" s="171" t="s">
        <v>177</v>
      </c>
      <c r="E18" s="172" t="s">
        <v>177</v>
      </c>
      <c r="F18" s="172" t="s">
        <v>177</v>
      </c>
      <c r="G18" s="172" t="s">
        <v>177</v>
      </c>
      <c r="H18" s="172" t="s">
        <v>177</v>
      </c>
      <c r="I18" s="172" t="s">
        <v>177</v>
      </c>
      <c r="J18" s="171" t="s">
        <v>177</v>
      </c>
      <c r="K18" s="171" t="s">
        <v>177</v>
      </c>
      <c r="L18" s="182" t="s">
        <v>177</v>
      </c>
      <c r="M18" s="172" t="s">
        <v>177</v>
      </c>
      <c r="N18" s="173">
        <v>0</v>
      </c>
      <c r="O18" s="171" t="s">
        <v>177</v>
      </c>
      <c r="P18" s="171">
        <v>0</v>
      </c>
      <c r="Q18" s="171">
        <v>0</v>
      </c>
    </row>
    <row r="19" spans="2:17" s="164" customFormat="1" x14ac:dyDescent="0.2">
      <c r="B19" s="133" t="s">
        <v>2289</v>
      </c>
      <c r="C19" s="167" t="s">
        <v>177</v>
      </c>
      <c r="D19" s="171" t="s">
        <v>177</v>
      </c>
      <c r="E19" s="172" t="s">
        <v>177</v>
      </c>
      <c r="F19" s="172" t="s">
        <v>177</v>
      </c>
      <c r="G19" s="172" t="s">
        <v>177</v>
      </c>
      <c r="H19" s="172" t="s">
        <v>177</v>
      </c>
      <c r="I19" s="172" t="s">
        <v>177</v>
      </c>
      <c r="J19" s="171" t="s">
        <v>177</v>
      </c>
      <c r="K19" s="171" t="s">
        <v>177</v>
      </c>
      <c r="L19" s="182" t="s">
        <v>177</v>
      </c>
      <c r="M19" s="172" t="s">
        <v>177</v>
      </c>
      <c r="N19" s="173">
        <v>0</v>
      </c>
      <c r="O19" s="171" t="s">
        <v>177</v>
      </c>
      <c r="P19" s="171">
        <v>0</v>
      </c>
      <c r="Q19" s="171">
        <v>0</v>
      </c>
    </row>
    <row r="20" spans="2:17" s="164" customFormat="1" x14ac:dyDescent="0.2">
      <c r="B20" s="133" t="s">
        <v>395</v>
      </c>
      <c r="C20" s="167" t="s">
        <v>177</v>
      </c>
      <c r="D20" s="171" t="s">
        <v>177</v>
      </c>
      <c r="E20" s="172" t="s">
        <v>177</v>
      </c>
      <c r="F20" s="172" t="s">
        <v>177</v>
      </c>
      <c r="G20" s="172" t="s">
        <v>177</v>
      </c>
      <c r="H20" s="172" t="s">
        <v>177</v>
      </c>
      <c r="I20" s="172" t="s">
        <v>177</v>
      </c>
      <c r="J20" s="171" t="s">
        <v>177</v>
      </c>
      <c r="K20" s="171" t="s">
        <v>177</v>
      </c>
      <c r="L20" s="182" t="s">
        <v>177</v>
      </c>
      <c r="M20" s="172" t="s">
        <v>177</v>
      </c>
      <c r="N20" s="173">
        <v>10840.354144050232</v>
      </c>
      <c r="O20" s="171" t="s">
        <v>177</v>
      </c>
      <c r="P20" s="171">
        <v>0.99999999988930255</v>
      </c>
      <c r="Q20" s="171">
        <v>9.876278429955478E-3</v>
      </c>
    </row>
    <row r="21" spans="2:17" s="164" customFormat="1" x14ac:dyDescent="0.2">
      <c r="B21" s="133" t="s">
        <v>2290</v>
      </c>
      <c r="C21" s="167" t="s">
        <v>177</v>
      </c>
      <c r="D21" s="171" t="s">
        <v>177</v>
      </c>
      <c r="E21" s="172" t="s">
        <v>177</v>
      </c>
      <c r="F21" s="172" t="s">
        <v>177</v>
      </c>
      <c r="G21" s="172" t="s">
        <v>177</v>
      </c>
      <c r="H21" s="172" t="s">
        <v>177</v>
      </c>
      <c r="I21" s="172" t="s">
        <v>177</v>
      </c>
      <c r="J21" s="171" t="s">
        <v>177</v>
      </c>
      <c r="K21" s="171" t="s">
        <v>177</v>
      </c>
      <c r="L21" s="182" t="s">
        <v>177</v>
      </c>
      <c r="M21" s="172" t="s">
        <v>177</v>
      </c>
      <c r="N21" s="173">
        <v>10713.460651171203</v>
      </c>
      <c r="O21" s="171" t="s">
        <v>177</v>
      </c>
      <c r="P21" s="171">
        <v>0.98829434053733101</v>
      </c>
      <c r="Q21" s="171">
        <v>9.7606700789763991E-3</v>
      </c>
    </row>
    <row r="22" spans="2:17" x14ac:dyDescent="0.2">
      <c r="B22" s="23" t="s">
        <v>2299</v>
      </c>
      <c r="C22" s="41" t="s">
        <v>2300</v>
      </c>
      <c r="D22" s="32" t="s">
        <v>1873</v>
      </c>
      <c r="E22" s="94" t="s">
        <v>460</v>
      </c>
      <c r="F22" s="94" t="s">
        <v>177</v>
      </c>
      <c r="G22" s="94" t="s">
        <v>2301</v>
      </c>
      <c r="H22" s="94">
        <v>0</v>
      </c>
      <c r="I22" s="94" t="s">
        <v>136</v>
      </c>
      <c r="J22" s="32">
        <v>0</v>
      </c>
      <c r="K22" s="32">
        <v>0</v>
      </c>
      <c r="L22" s="105">
        <v>1321.8428646006805</v>
      </c>
      <c r="M22" s="94">
        <v>109592</v>
      </c>
      <c r="N22" s="125">
        <v>5254.1956346408779</v>
      </c>
      <c r="O22" s="32">
        <v>0</v>
      </c>
      <c r="P22" s="32">
        <v>0.48468855945476985</v>
      </c>
      <c r="Q22" s="32">
        <v>4.7869191655192361E-3</v>
      </c>
    </row>
    <row r="23" spans="2:17" x14ac:dyDescent="0.2">
      <c r="B23" s="23" t="s">
        <v>2295</v>
      </c>
      <c r="C23" s="41" t="s">
        <v>2296</v>
      </c>
      <c r="D23" s="32" t="s">
        <v>1873</v>
      </c>
      <c r="E23" s="94" t="s">
        <v>2297</v>
      </c>
      <c r="F23" s="94" t="s">
        <v>293</v>
      </c>
      <c r="G23" s="94" t="s">
        <v>2298</v>
      </c>
      <c r="H23" s="94">
        <v>0</v>
      </c>
      <c r="I23" s="94" t="s">
        <v>136</v>
      </c>
      <c r="J23" s="32">
        <v>0</v>
      </c>
      <c r="K23" s="32">
        <v>0</v>
      </c>
      <c r="L23" s="105">
        <v>6076.0318151498841</v>
      </c>
      <c r="M23" s="94">
        <v>13334.3</v>
      </c>
      <c r="N23" s="125">
        <v>2938.5820175645258</v>
      </c>
      <c r="O23" s="32">
        <v>0</v>
      </c>
      <c r="P23" s="32">
        <v>0.2710780458083174</v>
      </c>
      <c r="Q23" s="32">
        <v>2.6772422569475321E-3</v>
      </c>
    </row>
    <row r="24" spans="2:17" x14ac:dyDescent="0.2">
      <c r="B24" s="23" t="s">
        <v>2291</v>
      </c>
      <c r="C24" s="41" t="s">
        <v>2292</v>
      </c>
      <c r="D24" s="32" t="s">
        <v>1873</v>
      </c>
      <c r="E24" s="94" t="s">
        <v>2293</v>
      </c>
      <c r="F24" s="94" t="s">
        <v>293</v>
      </c>
      <c r="G24" s="94" t="s">
        <v>2294</v>
      </c>
      <c r="H24" s="94">
        <v>0</v>
      </c>
      <c r="I24" s="94" t="s">
        <v>137</v>
      </c>
      <c r="J24" s="32">
        <v>0</v>
      </c>
      <c r="K24" s="32">
        <v>0</v>
      </c>
      <c r="L24" s="105">
        <v>405633.35339659103</v>
      </c>
      <c r="M24" s="94">
        <v>147.40940000000001</v>
      </c>
      <c r="N24" s="125">
        <v>2520.6829987657975</v>
      </c>
      <c r="O24" s="32">
        <v>7.7707538964864181E-3</v>
      </c>
      <c r="P24" s="32">
        <v>0.2325277352557942</v>
      </c>
      <c r="Q24" s="32">
        <v>2.2965086563274161E-3</v>
      </c>
    </row>
    <row r="25" spans="2:17" s="164" customFormat="1" x14ac:dyDescent="0.2">
      <c r="B25" s="133" t="s">
        <v>2302</v>
      </c>
      <c r="C25" s="167" t="s">
        <v>177</v>
      </c>
      <c r="D25" s="171" t="s">
        <v>177</v>
      </c>
      <c r="E25" s="172" t="s">
        <v>177</v>
      </c>
      <c r="F25" s="172" t="s">
        <v>177</v>
      </c>
      <c r="G25" s="172" t="s">
        <v>177</v>
      </c>
      <c r="H25" s="172" t="s">
        <v>177</v>
      </c>
      <c r="I25" s="172" t="s">
        <v>177</v>
      </c>
      <c r="J25" s="171" t="s">
        <v>177</v>
      </c>
      <c r="K25" s="171" t="s">
        <v>177</v>
      </c>
      <c r="L25" s="182" t="s">
        <v>177</v>
      </c>
      <c r="M25" s="172" t="s">
        <v>177</v>
      </c>
      <c r="N25" s="173">
        <v>126.89349207903103</v>
      </c>
      <c r="O25" s="171" t="s">
        <v>177</v>
      </c>
      <c r="P25" s="171">
        <v>1.1705659278173138E-2</v>
      </c>
      <c r="Q25" s="171">
        <v>1.1560835025022715E-4</v>
      </c>
    </row>
    <row r="26" spans="2:17" x14ac:dyDescent="0.2">
      <c r="B26" s="23" t="s">
        <v>2303</v>
      </c>
      <c r="C26" s="41" t="s">
        <v>2304</v>
      </c>
      <c r="D26" s="32" t="s">
        <v>1873</v>
      </c>
      <c r="E26" s="94" t="s">
        <v>292</v>
      </c>
      <c r="F26" s="94" t="s">
        <v>293</v>
      </c>
      <c r="G26" s="94" t="s">
        <v>1321</v>
      </c>
      <c r="H26" s="94">
        <v>0</v>
      </c>
      <c r="I26" s="94" t="s">
        <v>183</v>
      </c>
      <c r="J26" s="32">
        <v>0</v>
      </c>
      <c r="K26" s="32">
        <v>0</v>
      </c>
      <c r="L26" s="105">
        <v>0.66655040520283426</v>
      </c>
      <c r="M26" s="94">
        <v>19037343.75</v>
      </c>
      <c r="N26" s="125">
        <v>126.89349187903103</v>
      </c>
      <c r="O26" s="32">
        <v>1.0580165161949749E-2</v>
      </c>
      <c r="P26" s="32">
        <v>1.1705659259723557E-2</v>
      </c>
      <c r="Q26" s="32">
        <v>1.1560835006801393E-4</v>
      </c>
    </row>
    <row r="27" spans="2:17" s="164" customFormat="1" x14ac:dyDescent="0.2">
      <c r="B27" s="133" t="s">
        <v>2305</v>
      </c>
      <c r="C27" s="167" t="s">
        <v>177</v>
      </c>
      <c r="D27" s="171" t="s">
        <v>177</v>
      </c>
      <c r="E27" s="172" t="s">
        <v>177</v>
      </c>
      <c r="F27" s="172" t="s">
        <v>177</v>
      </c>
      <c r="G27" s="172" t="s">
        <v>177</v>
      </c>
      <c r="H27" s="172" t="s">
        <v>177</v>
      </c>
      <c r="I27" s="172" t="s">
        <v>177</v>
      </c>
      <c r="J27" s="171" t="s">
        <v>177</v>
      </c>
      <c r="K27" s="171" t="s">
        <v>177</v>
      </c>
      <c r="L27" s="182" t="s">
        <v>177</v>
      </c>
      <c r="M27" s="172" t="s">
        <v>177</v>
      </c>
      <c r="N27" s="173">
        <v>0</v>
      </c>
      <c r="O27" s="171" t="s">
        <v>177</v>
      </c>
      <c r="P27" s="171">
        <v>0</v>
      </c>
      <c r="Q27" s="171">
        <v>0</v>
      </c>
    </row>
    <row r="28" spans="2:17" s="164" customFormat="1" x14ac:dyDescent="0.2">
      <c r="B28" s="133" t="s">
        <v>2286</v>
      </c>
      <c r="C28" s="167" t="s">
        <v>177</v>
      </c>
      <c r="D28" s="171" t="s">
        <v>177</v>
      </c>
      <c r="E28" s="172" t="s">
        <v>177</v>
      </c>
      <c r="F28" s="172" t="s">
        <v>177</v>
      </c>
      <c r="G28" s="172" t="s">
        <v>177</v>
      </c>
      <c r="H28" s="172" t="s">
        <v>177</v>
      </c>
      <c r="I28" s="172" t="s">
        <v>177</v>
      </c>
      <c r="J28" s="171" t="s">
        <v>177</v>
      </c>
      <c r="K28" s="171" t="s">
        <v>177</v>
      </c>
      <c r="L28" s="182" t="s">
        <v>177</v>
      </c>
      <c r="M28" s="172" t="s">
        <v>177</v>
      </c>
      <c r="N28" s="173">
        <v>0</v>
      </c>
      <c r="O28" s="171" t="s">
        <v>177</v>
      </c>
      <c r="P28" s="171">
        <v>0</v>
      </c>
      <c r="Q28" s="171">
        <v>0</v>
      </c>
    </row>
    <row r="29" spans="2:17" s="164" customFormat="1" x14ac:dyDescent="0.2">
      <c r="B29" s="133" t="s">
        <v>2287</v>
      </c>
      <c r="C29" s="167" t="s">
        <v>177</v>
      </c>
      <c r="D29" s="171" t="s">
        <v>177</v>
      </c>
      <c r="E29" s="172" t="s">
        <v>177</v>
      </c>
      <c r="F29" s="172" t="s">
        <v>177</v>
      </c>
      <c r="G29" s="172" t="s">
        <v>177</v>
      </c>
      <c r="H29" s="172" t="s">
        <v>177</v>
      </c>
      <c r="I29" s="172" t="s">
        <v>177</v>
      </c>
      <c r="J29" s="171" t="s">
        <v>177</v>
      </c>
      <c r="K29" s="171" t="s">
        <v>177</v>
      </c>
      <c r="L29" s="182" t="s">
        <v>177</v>
      </c>
      <c r="M29" s="172" t="s">
        <v>177</v>
      </c>
      <c r="N29" s="173">
        <v>0</v>
      </c>
      <c r="O29" s="171" t="s">
        <v>177</v>
      </c>
      <c r="P29" s="171">
        <v>0</v>
      </c>
      <c r="Q29" s="171">
        <v>0</v>
      </c>
    </row>
    <row r="30" spans="2:17" s="164" customFormat="1" x14ac:dyDescent="0.2">
      <c r="B30" s="133" t="s">
        <v>2288</v>
      </c>
      <c r="C30" s="167" t="s">
        <v>177</v>
      </c>
      <c r="D30" s="171" t="s">
        <v>177</v>
      </c>
      <c r="E30" s="172" t="s">
        <v>177</v>
      </c>
      <c r="F30" s="172" t="s">
        <v>177</v>
      </c>
      <c r="G30" s="172" t="s">
        <v>177</v>
      </c>
      <c r="H30" s="172" t="s">
        <v>177</v>
      </c>
      <c r="I30" s="172" t="s">
        <v>177</v>
      </c>
      <c r="J30" s="171" t="s">
        <v>177</v>
      </c>
      <c r="K30" s="171" t="s">
        <v>177</v>
      </c>
      <c r="L30" s="182" t="s">
        <v>177</v>
      </c>
      <c r="M30" s="172" t="s">
        <v>177</v>
      </c>
      <c r="N30" s="173">
        <v>0</v>
      </c>
      <c r="O30" s="171" t="s">
        <v>177</v>
      </c>
      <c r="P30" s="171">
        <v>0</v>
      </c>
      <c r="Q30" s="171">
        <v>0</v>
      </c>
    </row>
    <row r="31" spans="2:17" s="164" customFormat="1" x14ac:dyDescent="0.2">
      <c r="B31" s="133" t="s">
        <v>2289</v>
      </c>
      <c r="C31" s="167" t="s">
        <v>177</v>
      </c>
      <c r="D31" s="171" t="s">
        <v>177</v>
      </c>
      <c r="E31" s="172" t="s">
        <v>177</v>
      </c>
      <c r="F31" s="172" t="s">
        <v>177</v>
      </c>
      <c r="G31" s="172" t="s">
        <v>177</v>
      </c>
      <c r="H31" s="172" t="s">
        <v>177</v>
      </c>
      <c r="I31" s="172" t="s">
        <v>177</v>
      </c>
      <c r="J31" s="171" t="s">
        <v>177</v>
      </c>
      <c r="K31" s="171" t="s">
        <v>177</v>
      </c>
      <c r="L31" s="182" t="s">
        <v>177</v>
      </c>
      <c r="M31" s="172" t="s">
        <v>177</v>
      </c>
      <c r="N31" s="173">
        <v>0</v>
      </c>
      <c r="O31" s="171" t="s">
        <v>177</v>
      </c>
      <c r="P31" s="171">
        <v>0</v>
      </c>
      <c r="Q31" s="171">
        <v>0</v>
      </c>
    </row>
    <row r="32" spans="2:17" s="164" customFormat="1" x14ac:dyDescent="0.2">
      <c r="B32" s="116" t="s">
        <v>167</v>
      </c>
      <c r="C32" s="174"/>
      <c r="D32" s="116"/>
      <c r="E32" s="175"/>
      <c r="F32" s="175"/>
      <c r="G32" s="175"/>
      <c r="H32" s="176"/>
      <c r="I32" s="177"/>
      <c r="J32" s="178"/>
      <c r="K32" s="178"/>
      <c r="L32" s="178"/>
      <c r="M32" s="177"/>
      <c r="N32" s="177"/>
      <c r="O32" s="183"/>
      <c r="P32" s="183"/>
      <c r="Q32" s="183"/>
    </row>
    <row r="33" spans="2:17" s="164" customFormat="1" x14ac:dyDescent="0.2">
      <c r="B33" s="116" t="s">
        <v>168</v>
      </c>
      <c r="C33" s="174"/>
      <c r="D33" s="116"/>
      <c r="E33" s="175"/>
      <c r="F33" s="175"/>
      <c r="G33" s="175"/>
      <c r="H33" s="176"/>
      <c r="I33" s="177"/>
      <c r="J33" s="178"/>
      <c r="K33" s="178"/>
      <c r="L33" s="178"/>
      <c r="M33" s="177"/>
      <c r="N33" s="177"/>
      <c r="O33" s="183"/>
      <c r="P33" s="183"/>
      <c r="Q33" s="183"/>
    </row>
    <row r="34" spans="2:17" s="164" customFormat="1" x14ac:dyDescent="0.2">
      <c r="B34" s="116" t="s">
        <v>169</v>
      </c>
      <c r="C34" s="174"/>
      <c r="D34" s="116"/>
      <c r="E34" s="175"/>
      <c r="F34" s="175"/>
      <c r="G34" s="175"/>
      <c r="H34" s="176"/>
      <c r="I34" s="177"/>
      <c r="J34" s="178"/>
      <c r="K34" s="178"/>
      <c r="L34" s="178"/>
      <c r="M34" s="177"/>
      <c r="N34" s="177"/>
      <c r="O34" s="183"/>
      <c r="P34" s="183"/>
      <c r="Q34" s="183"/>
    </row>
    <row r="35" spans="2:17" s="164" customFormat="1" x14ac:dyDescent="0.2">
      <c r="B35" s="116" t="s">
        <v>170</v>
      </c>
      <c r="C35" s="174"/>
      <c r="D35" s="116"/>
      <c r="E35" s="175"/>
      <c r="F35" s="175"/>
      <c r="G35" s="175"/>
      <c r="H35" s="176"/>
      <c r="I35" s="177"/>
      <c r="J35" s="178"/>
      <c r="K35" s="178"/>
      <c r="L35" s="178"/>
      <c r="M35" s="177"/>
      <c r="N35" s="177"/>
      <c r="O35" s="183"/>
      <c r="P35" s="183"/>
      <c r="Q35" s="183"/>
    </row>
    <row r="36" spans="2:17" s="164" customFormat="1" x14ac:dyDescent="0.2">
      <c r="B36" s="116" t="s">
        <v>171</v>
      </c>
      <c r="C36" s="174"/>
      <c r="D36" s="116"/>
      <c r="E36" s="175"/>
      <c r="F36" s="175"/>
      <c r="G36" s="175"/>
      <c r="H36" s="176"/>
      <c r="I36" s="177"/>
      <c r="J36" s="178"/>
      <c r="K36" s="178"/>
      <c r="L36" s="178"/>
      <c r="M36" s="177"/>
      <c r="N36" s="177"/>
      <c r="O36" s="183"/>
      <c r="P36" s="183"/>
      <c r="Q36" s="183"/>
    </row>
  </sheetData>
  <mergeCells count="2">
    <mergeCell ref="B7:Q7"/>
    <mergeCell ref="B6:Q6"/>
  </mergeCells>
  <phoneticPr fontId="3" type="noConversion"/>
  <conditionalFormatting sqref="I12:I31 P12:Q31 C12:G31">
    <cfRule type="expression" dxfId="85" priority="221" stopIfTrue="1">
      <formula>OR(LEFT(#REF!,3)="TIR",LEFT(#REF!,2)="IR")</formula>
    </cfRule>
  </conditionalFormatting>
  <conditionalFormatting sqref="B12:B31 N12:N31">
    <cfRule type="expression" dxfId="84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140625" style="12" bestFit="1" customWidth="1"/>
    <col min="4" max="4" width="5.7109375" style="13" bestFit="1" customWidth="1"/>
    <col min="5" max="5" width="9.85546875" style="14" bestFit="1" customWidth="1"/>
    <col min="6" max="6" width="13.5703125" style="14" bestFit="1" customWidth="1"/>
    <col min="7" max="7" width="6.42578125" style="14" bestFit="1" customWidth="1"/>
    <col min="8" max="8" width="10" style="15" bestFit="1" customWidth="1"/>
    <col min="9" max="9" width="11.5703125" style="16" bestFit="1" customWidth="1"/>
    <col min="10" max="10" width="13.42578125" style="27" bestFit="1" customWidth="1"/>
    <col min="11" max="11" width="9.5703125" style="27" bestFit="1" customWidth="1"/>
    <col min="12" max="12" width="5.2851562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3.14062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165</v>
      </c>
      <c r="C3" s="162" t="s">
        <v>174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166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38" t="s">
        <v>30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40"/>
    </row>
    <row r="7" spans="1:16" s="10" customFormat="1" x14ac:dyDescent="0.2">
      <c r="B7" s="241" t="s">
        <v>12</v>
      </c>
      <c r="C7" s="242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2"/>
      <c r="O7" s="242"/>
      <c r="P7" s="243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4" customFormat="1" ht="12.75" customHeight="1" thickBot="1" x14ac:dyDescent="0.25">
      <c r="B11" s="110" t="s">
        <v>58</v>
      </c>
      <c r="C11" s="165" t="s">
        <v>177</v>
      </c>
      <c r="D11" s="165"/>
      <c r="E11" s="165"/>
      <c r="F11" s="165" t="s">
        <v>177</v>
      </c>
      <c r="G11" s="165" t="s">
        <v>177</v>
      </c>
      <c r="H11" s="165" t="s">
        <v>177</v>
      </c>
      <c r="I11" s="165" t="s">
        <v>177</v>
      </c>
      <c r="J11" s="165" t="s">
        <v>177</v>
      </c>
      <c r="K11" s="205" t="s">
        <v>177</v>
      </c>
      <c r="L11" s="165" t="s">
        <v>177</v>
      </c>
      <c r="M11" s="149">
        <v>1.3999999999999999E-6</v>
      </c>
      <c r="N11" s="165" t="s">
        <v>177</v>
      </c>
      <c r="O11" s="148">
        <v>1</v>
      </c>
      <c r="P11" s="91">
        <v>0</v>
      </c>
    </row>
    <row r="12" spans="1:16" s="164" customFormat="1" x14ac:dyDescent="0.2">
      <c r="B12" s="132" t="s">
        <v>149</v>
      </c>
      <c r="C12" s="167" t="s">
        <v>177</v>
      </c>
      <c r="D12" s="187" t="s">
        <v>177</v>
      </c>
      <c r="E12" s="187" t="s">
        <v>177</v>
      </c>
      <c r="F12" s="187" t="s">
        <v>177</v>
      </c>
      <c r="G12" s="187" t="s">
        <v>177</v>
      </c>
      <c r="H12" s="187" t="s">
        <v>177</v>
      </c>
      <c r="I12" s="188" t="s">
        <v>177</v>
      </c>
      <c r="J12" s="188" t="s">
        <v>177</v>
      </c>
      <c r="K12" s="189" t="s">
        <v>177</v>
      </c>
      <c r="L12" s="187" t="s">
        <v>177</v>
      </c>
      <c r="M12" s="169">
        <v>0</v>
      </c>
      <c r="N12" s="188" t="s">
        <v>177</v>
      </c>
      <c r="O12" s="167">
        <v>0</v>
      </c>
      <c r="P12" s="167">
        <v>0</v>
      </c>
    </row>
    <row r="13" spans="1:16" s="164" customFormat="1" x14ac:dyDescent="0.2">
      <c r="B13" s="133" t="s">
        <v>2306</v>
      </c>
      <c r="C13" s="167" t="s">
        <v>177</v>
      </c>
      <c r="D13" s="190" t="s">
        <v>177</v>
      </c>
      <c r="E13" s="190" t="s">
        <v>177</v>
      </c>
      <c r="F13" s="190" t="s">
        <v>177</v>
      </c>
      <c r="G13" s="190" t="s">
        <v>177</v>
      </c>
      <c r="H13" s="190" t="s">
        <v>177</v>
      </c>
      <c r="I13" s="191" t="s">
        <v>177</v>
      </c>
      <c r="J13" s="191" t="s">
        <v>177</v>
      </c>
      <c r="K13" s="192" t="s">
        <v>177</v>
      </c>
      <c r="L13" s="190" t="s">
        <v>177</v>
      </c>
      <c r="M13" s="173">
        <v>0</v>
      </c>
      <c r="N13" s="191" t="s">
        <v>177</v>
      </c>
      <c r="O13" s="171">
        <v>0</v>
      </c>
      <c r="P13" s="171">
        <v>0</v>
      </c>
    </row>
    <row r="14" spans="1:16" s="164" customFormat="1" x14ac:dyDescent="0.2">
      <c r="B14" s="133" t="s">
        <v>2307</v>
      </c>
      <c r="C14" s="167" t="s">
        <v>177</v>
      </c>
      <c r="D14" s="190" t="s">
        <v>177</v>
      </c>
      <c r="E14" s="190" t="s">
        <v>177</v>
      </c>
      <c r="F14" s="190" t="s">
        <v>177</v>
      </c>
      <c r="G14" s="190" t="s">
        <v>177</v>
      </c>
      <c r="H14" s="190" t="s">
        <v>177</v>
      </c>
      <c r="I14" s="191" t="s">
        <v>177</v>
      </c>
      <c r="J14" s="191" t="s">
        <v>177</v>
      </c>
      <c r="K14" s="192" t="s">
        <v>177</v>
      </c>
      <c r="L14" s="190" t="s">
        <v>177</v>
      </c>
      <c r="M14" s="173">
        <v>0</v>
      </c>
      <c r="N14" s="191" t="s">
        <v>177</v>
      </c>
      <c r="O14" s="171">
        <v>0</v>
      </c>
      <c r="P14" s="171">
        <v>0</v>
      </c>
    </row>
    <row r="15" spans="1:16" s="164" customFormat="1" x14ac:dyDescent="0.2">
      <c r="B15" s="133" t="s">
        <v>2308</v>
      </c>
      <c r="C15" s="167" t="s">
        <v>177</v>
      </c>
      <c r="D15" s="190" t="s">
        <v>177</v>
      </c>
      <c r="E15" s="190" t="s">
        <v>177</v>
      </c>
      <c r="F15" s="190" t="s">
        <v>177</v>
      </c>
      <c r="G15" s="190" t="s">
        <v>177</v>
      </c>
      <c r="H15" s="190" t="s">
        <v>177</v>
      </c>
      <c r="I15" s="191" t="s">
        <v>177</v>
      </c>
      <c r="J15" s="191" t="s">
        <v>177</v>
      </c>
      <c r="K15" s="192" t="s">
        <v>177</v>
      </c>
      <c r="L15" s="190" t="s">
        <v>177</v>
      </c>
      <c r="M15" s="173">
        <v>0</v>
      </c>
      <c r="N15" s="191" t="s">
        <v>177</v>
      </c>
      <c r="O15" s="171">
        <v>0</v>
      </c>
      <c r="P15" s="171">
        <v>0</v>
      </c>
    </row>
    <row r="16" spans="1:16" s="164" customFormat="1" x14ac:dyDescent="0.2">
      <c r="B16" s="133" t="s">
        <v>2309</v>
      </c>
      <c r="C16" s="167" t="s">
        <v>177</v>
      </c>
      <c r="D16" s="190" t="s">
        <v>177</v>
      </c>
      <c r="E16" s="190" t="s">
        <v>177</v>
      </c>
      <c r="F16" s="190" t="s">
        <v>177</v>
      </c>
      <c r="G16" s="190" t="s">
        <v>177</v>
      </c>
      <c r="H16" s="190" t="s">
        <v>177</v>
      </c>
      <c r="I16" s="191" t="s">
        <v>177</v>
      </c>
      <c r="J16" s="191" t="s">
        <v>177</v>
      </c>
      <c r="K16" s="192" t="s">
        <v>177</v>
      </c>
      <c r="L16" s="190" t="s">
        <v>177</v>
      </c>
      <c r="M16" s="173">
        <v>0</v>
      </c>
      <c r="N16" s="191" t="s">
        <v>177</v>
      </c>
      <c r="O16" s="171">
        <v>0</v>
      </c>
      <c r="P16" s="171">
        <v>0</v>
      </c>
    </row>
    <row r="17" spans="2:16" s="164" customFormat="1" x14ac:dyDescent="0.2">
      <c r="B17" s="133" t="s">
        <v>399</v>
      </c>
      <c r="C17" s="167" t="s">
        <v>177</v>
      </c>
      <c r="D17" s="190" t="s">
        <v>177</v>
      </c>
      <c r="E17" s="190" t="s">
        <v>177</v>
      </c>
      <c r="F17" s="190" t="s">
        <v>177</v>
      </c>
      <c r="G17" s="190" t="s">
        <v>177</v>
      </c>
      <c r="H17" s="190" t="s">
        <v>177</v>
      </c>
      <c r="I17" s="191" t="s">
        <v>177</v>
      </c>
      <c r="J17" s="191" t="s">
        <v>177</v>
      </c>
      <c r="K17" s="192" t="s">
        <v>177</v>
      </c>
      <c r="L17" s="190" t="s">
        <v>177</v>
      </c>
      <c r="M17" s="173">
        <v>0</v>
      </c>
      <c r="N17" s="191" t="s">
        <v>177</v>
      </c>
      <c r="O17" s="171">
        <v>0</v>
      </c>
      <c r="P17" s="171">
        <v>0</v>
      </c>
    </row>
    <row r="18" spans="2:16" s="164" customFormat="1" x14ac:dyDescent="0.2">
      <c r="B18" s="133" t="s">
        <v>395</v>
      </c>
      <c r="C18" s="167" t="s">
        <v>177</v>
      </c>
      <c r="D18" s="190" t="s">
        <v>177</v>
      </c>
      <c r="E18" s="190" t="s">
        <v>177</v>
      </c>
      <c r="F18" s="190" t="s">
        <v>177</v>
      </c>
      <c r="G18" s="190" t="s">
        <v>177</v>
      </c>
      <c r="H18" s="190" t="s">
        <v>177</v>
      </c>
      <c r="I18" s="191" t="s">
        <v>177</v>
      </c>
      <c r="J18" s="191" t="s">
        <v>177</v>
      </c>
      <c r="K18" s="192" t="s">
        <v>177</v>
      </c>
      <c r="L18" s="190" t="s">
        <v>177</v>
      </c>
      <c r="M18" s="173">
        <v>0</v>
      </c>
      <c r="N18" s="191" t="s">
        <v>177</v>
      </c>
      <c r="O18" s="171">
        <v>0</v>
      </c>
      <c r="P18" s="171">
        <v>0</v>
      </c>
    </row>
    <row r="19" spans="2:16" s="164" customFormat="1" x14ac:dyDescent="0.2">
      <c r="B19" s="133" t="s">
        <v>2310</v>
      </c>
      <c r="C19" s="167" t="s">
        <v>177</v>
      </c>
      <c r="D19" s="190" t="s">
        <v>177</v>
      </c>
      <c r="E19" s="190" t="s">
        <v>177</v>
      </c>
      <c r="F19" s="190" t="s">
        <v>177</v>
      </c>
      <c r="G19" s="190" t="s">
        <v>177</v>
      </c>
      <c r="H19" s="190" t="s">
        <v>177</v>
      </c>
      <c r="I19" s="191" t="s">
        <v>177</v>
      </c>
      <c r="J19" s="191" t="s">
        <v>177</v>
      </c>
      <c r="K19" s="192" t="s">
        <v>177</v>
      </c>
      <c r="L19" s="190" t="s">
        <v>177</v>
      </c>
      <c r="M19" s="173">
        <v>0</v>
      </c>
      <c r="N19" s="191" t="s">
        <v>177</v>
      </c>
      <c r="O19" s="171">
        <v>0</v>
      </c>
      <c r="P19" s="171">
        <v>0</v>
      </c>
    </row>
    <row r="20" spans="2:16" s="164" customFormat="1" x14ac:dyDescent="0.2">
      <c r="B20" s="133" t="s">
        <v>2311</v>
      </c>
      <c r="C20" s="167" t="s">
        <v>177</v>
      </c>
      <c r="D20" s="190" t="s">
        <v>177</v>
      </c>
      <c r="E20" s="190" t="s">
        <v>177</v>
      </c>
      <c r="F20" s="190" t="s">
        <v>177</v>
      </c>
      <c r="G20" s="190" t="s">
        <v>177</v>
      </c>
      <c r="H20" s="190" t="s">
        <v>177</v>
      </c>
      <c r="I20" s="191" t="s">
        <v>177</v>
      </c>
      <c r="J20" s="191" t="s">
        <v>177</v>
      </c>
      <c r="K20" s="192" t="s">
        <v>177</v>
      </c>
      <c r="L20" s="190" t="s">
        <v>177</v>
      </c>
      <c r="M20" s="173">
        <v>0</v>
      </c>
      <c r="N20" s="191" t="s">
        <v>177</v>
      </c>
      <c r="O20" s="171">
        <v>0</v>
      </c>
      <c r="P20" s="171">
        <v>0</v>
      </c>
    </row>
    <row r="21" spans="2:16" s="164" customFormat="1" x14ac:dyDescent="0.2">
      <c r="B21" s="116" t="s">
        <v>167</v>
      </c>
      <c r="C21" s="174"/>
      <c r="D21" s="116"/>
      <c r="E21" s="193"/>
      <c r="F21" s="193"/>
      <c r="G21" s="193"/>
      <c r="H21" s="194"/>
      <c r="I21" s="179"/>
      <c r="J21" s="195"/>
      <c r="K21" s="195"/>
      <c r="L21" s="195"/>
      <c r="M21" s="179"/>
      <c r="N21" s="179"/>
      <c r="O21" s="179"/>
    </row>
    <row r="22" spans="2:16" s="164" customFormat="1" x14ac:dyDescent="0.2">
      <c r="B22" s="116" t="s">
        <v>168</v>
      </c>
      <c r="C22" s="174"/>
      <c r="D22" s="116"/>
      <c r="E22" s="193"/>
      <c r="F22" s="193"/>
      <c r="G22" s="193"/>
      <c r="H22" s="194"/>
      <c r="I22" s="179"/>
      <c r="J22" s="195"/>
      <c r="K22" s="195"/>
      <c r="L22" s="195"/>
      <c r="M22" s="179"/>
      <c r="N22" s="179"/>
      <c r="O22" s="179"/>
    </row>
    <row r="23" spans="2:16" s="164" customFormat="1" x14ac:dyDescent="0.2">
      <c r="B23" s="116" t="s">
        <v>169</v>
      </c>
      <c r="C23" s="174"/>
      <c r="D23" s="116"/>
      <c r="E23" s="193"/>
      <c r="F23" s="193"/>
      <c r="G23" s="193"/>
      <c r="H23" s="194"/>
      <c r="I23" s="179"/>
      <c r="J23" s="195"/>
      <c r="K23" s="195"/>
      <c r="L23" s="195"/>
      <c r="M23" s="179"/>
      <c r="N23" s="179"/>
      <c r="O23" s="179"/>
    </row>
    <row r="24" spans="2:16" s="164" customFormat="1" x14ac:dyDescent="0.2">
      <c r="B24" s="116" t="s">
        <v>170</v>
      </c>
      <c r="C24" s="174"/>
      <c r="D24" s="116"/>
      <c r="E24" s="193"/>
      <c r="F24" s="193"/>
      <c r="G24" s="193"/>
      <c r="H24" s="194"/>
      <c r="I24" s="179"/>
      <c r="J24" s="195"/>
      <c r="K24" s="195"/>
      <c r="L24" s="195"/>
      <c r="M24" s="179"/>
      <c r="N24" s="179"/>
      <c r="O24" s="179"/>
    </row>
    <row r="25" spans="2:16" s="164" customFormat="1" x14ac:dyDescent="0.2">
      <c r="B25" s="116" t="s">
        <v>171</v>
      </c>
      <c r="C25" s="174"/>
      <c r="D25" s="116"/>
      <c r="E25" s="193"/>
      <c r="F25" s="193"/>
      <c r="G25" s="193"/>
      <c r="H25" s="194"/>
      <c r="I25" s="179"/>
      <c r="J25" s="195"/>
      <c r="K25" s="195"/>
      <c r="L25" s="195"/>
      <c r="M25" s="179"/>
      <c r="N25" s="179"/>
      <c r="O25" s="179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83" priority="236" stopIfTrue="1">
      <formula>LEFT(#REF!,3)="TIR"</formula>
    </cfRule>
  </conditionalFormatting>
  <conditionalFormatting sqref="I8">
    <cfRule type="expression" dxfId="82" priority="241" stopIfTrue="1">
      <formula>LEFT(#REF!,3)="TIR"</formula>
    </cfRule>
  </conditionalFormatting>
  <conditionalFormatting sqref="H12:H20 O12:P20 C12:F20">
    <cfRule type="expression" dxfId="81" priority="242" stopIfTrue="1">
      <formula>OR(LEFT(#REF!,3)="TIR",LEFT(#REF!,2)="IR")</formula>
    </cfRule>
  </conditionalFormatting>
  <conditionalFormatting sqref="B12:B20 M12:M20">
    <cfRule type="expression" dxfId="80" priority="245" stopIfTrue="1">
      <formula>#REF!&gt;0</formula>
    </cfRule>
    <cfRule type="expression" dxfId="79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5.7109375" style="14" bestFit="1" customWidth="1"/>
    <col min="8" max="8" width="9.85546875" style="14" bestFit="1" customWidth="1"/>
    <col min="9" max="9" width="13.5703125" style="14" bestFit="1" customWidth="1"/>
    <col min="10" max="10" width="6.42578125" style="15" bestFit="1" customWidth="1"/>
    <col min="11" max="11" width="10" style="16" bestFit="1" customWidth="1"/>
    <col min="12" max="12" width="11.5703125" style="97" bestFit="1" customWidth="1"/>
    <col min="13" max="13" width="13.42578125" style="97" bestFit="1" customWidth="1"/>
    <col min="14" max="14" width="9.5703125" style="27" bestFit="1" customWidth="1"/>
    <col min="15" max="15" width="8.85546875" style="95" bestFit="1" customWidth="1"/>
    <col min="16" max="16" width="8.85546875" style="16" bestFit="1" customWidth="1"/>
    <col min="17" max="17" width="15.28515625" style="99" bestFit="1" customWidth="1"/>
    <col min="18" max="18" width="15.85546875" style="18" bestFit="1" customWidth="1"/>
    <col min="19" max="19" width="13.140625" style="18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9"/>
      <c r="R1" s="18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9"/>
      <c r="R2" s="18"/>
    </row>
    <row r="3" spans="1:19" s="10" customFormat="1" x14ac:dyDescent="0.2">
      <c r="B3" s="13" t="s">
        <v>165</v>
      </c>
      <c r="C3" s="162" t="s">
        <v>174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9"/>
      <c r="R3" s="18"/>
    </row>
    <row r="4" spans="1:19" s="10" customFormat="1" x14ac:dyDescent="0.2">
      <c r="B4" s="13" t="s">
        <v>166</v>
      </c>
      <c r="C4" s="12" t="s">
        <v>175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9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9"/>
      <c r="R5" s="18"/>
    </row>
    <row r="6" spans="1:19" s="10" customFormat="1" ht="13.5" thickBot="1" x14ac:dyDescent="0.25">
      <c r="B6" s="248" t="s">
        <v>30</v>
      </c>
      <c r="C6" s="249"/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49"/>
      <c r="Q6" s="249"/>
      <c r="R6" s="249"/>
      <c r="S6" s="250"/>
    </row>
    <row r="7" spans="1:19" s="10" customFormat="1" x14ac:dyDescent="0.2">
      <c r="B7" s="241" t="s">
        <v>19</v>
      </c>
      <c r="C7" s="242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243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4" customFormat="1" ht="12.75" customHeight="1" thickBot="1" x14ac:dyDescent="0.25">
      <c r="B11" s="142" t="s">
        <v>68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43"/>
      <c r="H11" s="184" t="s">
        <v>177</v>
      </c>
      <c r="I11" s="184" t="s">
        <v>177</v>
      </c>
      <c r="J11" s="184" t="s">
        <v>177</v>
      </c>
      <c r="K11" s="184" t="s">
        <v>177</v>
      </c>
      <c r="L11" s="103" t="s">
        <v>177</v>
      </c>
      <c r="M11" s="103" t="s">
        <v>177</v>
      </c>
      <c r="N11" s="144" t="s">
        <v>177</v>
      </c>
      <c r="O11" s="143"/>
      <c r="P11" s="145">
        <v>1.2000000000000002E-6</v>
      </c>
      <c r="Q11" s="165" t="s">
        <v>177</v>
      </c>
      <c r="R11" s="148">
        <v>1</v>
      </c>
      <c r="S11" s="91">
        <v>0</v>
      </c>
    </row>
    <row r="12" spans="1:19" s="164" customFormat="1" x14ac:dyDescent="0.2">
      <c r="B12" s="132" t="s">
        <v>149</v>
      </c>
      <c r="C12" s="167" t="s">
        <v>177</v>
      </c>
      <c r="D12" s="167" t="s">
        <v>177</v>
      </c>
      <c r="E12" s="167" t="s">
        <v>177</v>
      </c>
      <c r="F12" s="167" t="s">
        <v>177</v>
      </c>
      <c r="G12" s="168" t="s">
        <v>177</v>
      </c>
      <c r="H12" s="187" t="s">
        <v>177</v>
      </c>
      <c r="I12" s="187" t="s">
        <v>177</v>
      </c>
      <c r="J12" s="187" t="s">
        <v>177</v>
      </c>
      <c r="K12" s="187" t="s">
        <v>177</v>
      </c>
      <c r="L12" s="167" t="s">
        <v>177</v>
      </c>
      <c r="M12" s="167" t="s">
        <v>177</v>
      </c>
      <c r="N12" s="180" t="s">
        <v>177</v>
      </c>
      <c r="O12" s="168" t="s">
        <v>177</v>
      </c>
      <c r="P12" s="169">
        <v>0</v>
      </c>
      <c r="Q12" s="167" t="s">
        <v>177</v>
      </c>
      <c r="R12" s="167">
        <v>0</v>
      </c>
      <c r="S12" s="167">
        <v>0</v>
      </c>
    </row>
    <row r="13" spans="1:19" s="164" customFormat="1" x14ac:dyDescent="0.2">
      <c r="B13" s="133" t="s">
        <v>2312</v>
      </c>
      <c r="C13" s="167" t="s">
        <v>177</v>
      </c>
      <c r="D13" s="171" t="s">
        <v>177</v>
      </c>
      <c r="E13" s="171" t="s">
        <v>177</v>
      </c>
      <c r="F13" s="171" t="s">
        <v>177</v>
      </c>
      <c r="G13" s="172" t="s">
        <v>177</v>
      </c>
      <c r="H13" s="190" t="s">
        <v>177</v>
      </c>
      <c r="I13" s="190" t="s">
        <v>177</v>
      </c>
      <c r="J13" s="190" t="s">
        <v>177</v>
      </c>
      <c r="K13" s="190" t="s">
        <v>177</v>
      </c>
      <c r="L13" s="171" t="s">
        <v>177</v>
      </c>
      <c r="M13" s="171" t="s">
        <v>177</v>
      </c>
      <c r="N13" s="182" t="s">
        <v>177</v>
      </c>
      <c r="O13" s="172" t="s">
        <v>177</v>
      </c>
      <c r="P13" s="173">
        <v>0</v>
      </c>
      <c r="Q13" s="171" t="s">
        <v>177</v>
      </c>
      <c r="R13" s="171">
        <v>0</v>
      </c>
      <c r="S13" s="171">
        <v>0</v>
      </c>
    </row>
    <row r="14" spans="1:19" s="164" customFormat="1" x14ac:dyDescent="0.2">
      <c r="B14" s="133" t="s">
        <v>2313</v>
      </c>
      <c r="C14" s="167" t="s">
        <v>177</v>
      </c>
      <c r="D14" s="171" t="s">
        <v>177</v>
      </c>
      <c r="E14" s="171" t="s">
        <v>177</v>
      </c>
      <c r="F14" s="171" t="s">
        <v>177</v>
      </c>
      <c r="G14" s="172" t="s">
        <v>177</v>
      </c>
      <c r="H14" s="190" t="s">
        <v>177</v>
      </c>
      <c r="I14" s="190" t="s">
        <v>177</v>
      </c>
      <c r="J14" s="190" t="s">
        <v>177</v>
      </c>
      <c r="K14" s="190" t="s">
        <v>177</v>
      </c>
      <c r="L14" s="171" t="s">
        <v>177</v>
      </c>
      <c r="M14" s="171" t="s">
        <v>177</v>
      </c>
      <c r="N14" s="182" t="s">
        <v>177</v>
      </c>
      <c r="O14" s="172" t="s">
        <v>177</v>
      </c>
      <c r="P14" s="173">
        <v>0</v>
      </c>
      <c r="Q14" s="171" t="s">
        <v>177</v>
      </c>
      <c r="R14" s="171">
        <v>0</v>
      </c>
      <c r="S14" s="171">
        <v>0</v>
      </c>
    </row>
    <row r="15" spans="1:19" s="164" customFormat="1" x14ac:dyDescent="0.2">
      <c r="B15" s="133" t="s">
        <v>405</v>
      </c>
      <c r="C15" s="167" t="s">
        <v>177</v>
      </c>
      <c r="D15" s="171" t="s">
        <v>177</v>
      </c>
      <c r="E15" s="171" t="s">
        <v>177</v>
      </c>
      <c r="F15" s="171" t="s">
        <v>177</v>
      </c>
      <c r="G15" s="172" t="s">
        <v>177</v>
      </c>
      <c r="H15" s="190" t="s">
        <v>177</v>
      </c>
      <c r="I15" s="190" t="s">
        <v>177</v>
      </c>
      <c r="J15" s="190" t="s">
        <v>177</v>
      </c>
      <c r="K15" s="190" t="s">
        <v>177</v>
      </c>
      <c r="L15" s="171" t="s">
        <v>177</v>
      </c>
      <c r="M15" s="171" t="s">
        <v>177</v>
      </c>
      <c r="N15" s="182" t="s">
        <v>177</v>
      </c>
      <c r="O15" s="172" t="s">
        <v>177</v>
      </c>
      <c r="P15" s="173">
        <v>0</v>
      </c>
      <c r="Q15" s="171" t="s">
        <v>177</v>
      </c>
      <c r="R15" s="171">
        <v>0</v>
      </c>
      <c r="S15" s="171">
        <v>0</v>
      </c>
    </row>
    <row r="16" spans="1:19" s="164" customFormat="1" x14ac:dyDescent="0.2">
      <c r="B16" s="133" t="s">
        <v>153</v>
      </c>
      <c r="C16" s="167" t="s">
        <v>177</v>
      </c>
      <c r="D16" s="171" t="s">
        <v>177</v>
      </c>
      <c r="E16" s="171" t="s">
        <v>177</v>
      </c>
      <c r="F16" s="171" t="s">
        <v>177</v>
      </c>
      <c r="G16" s="172" t="s">
        <v>177</v>
      </c>
      <c r="H16" s="190" t="s">
        <v>177</v>
      </c>
      <c r="I16" s="190" t="s">
        <v>177</v>
      </c>
      <c r="J16" s="190" t="s">
        <v>177</v>
      </c>
      <c r="K16" s="190" t="s">
        <v>177</v>
      </c>
      <c r="L16" s="171" t="s">
        <v>177</v>
      </c>
      <c r="M16" s="171" t="s">
        <v>177</v>
      </c>
      <c r="N16" s="182" t="s">
        <v>177</v>
      </c>
      <c r="O16" s="172" t="s">
        <v>177</v>
      </c>
      <c r="P16" s="173">
        <v>0</v>
      </c>
      <c r="Q16" s="171" t="s">
        <v>177</v>
      </c>
      <c r="R16" s="171">
        <v>0</v>
      </c>
      <c r="S16" s="171">
        <v>0</v>
      </c>
    </row>
    <row r="17" spans="2:19" s="164" customFormat="1" x14ac:dyDescent="0.2">
      <c r="B17" s="133" t="s">
        <v>395</v>
      </c>
      <c r="C17" s="167" t="s">
        <v>177</v>
      </c>
      <c r="D17" s="171" t="s">
        <v>177</v>
      </c>
      <c r="E17" s="171" t="s">
        <v>177</v>
      </c>
      <c r="F17" s="171" t="s">
        <v>177</v>
      </c>
      <c r="G17" s="172" t="s">
        <v>177</v>
      </c>
      <c r="H17" s="190" t="s">
        <v>177</v>
      </c>
      <c r="I17" s="190" t="s">
        <v>177</v>
      </c>
      <c r="J17" s="190" t="s">
        <v>177</v>
      </c>
      <c r="K17" s="190" t="s">
        <v>177</v>
      </c>
      <c r="L17" s="171" t="s">
        <v>177</v>
      </c>
      <c r="M17" s="171" t="s">
        <v>177</v>
      </c>
      <c r="N17" s="182" t="s">
        <v>177</v>
      </c>
      <c r="O17" s="172" t="s">
        <v>177</v>
      </c>
      <c r="P17" s="173">
        <v>0</v>
      </c>
      <c r="Q17" s="171" t="s">
        <v>177</v>
      </c>
      <c r="R17" s="171">
        <v>0</v>
      </c>
      <c r="S17" s="171">
        <v>0</v>
      </c>
    </row>
    <row r="18" spans="2:19" s="164" customFormat="1" x14ac:dyDescent="0.2">
      <c r="B18" s="133" t="s">
        <v>2314</v>
      </c>
      <c r="C18" s="167" t="s">
        <v>177</v>
      </c>
      <c r="D18" s="171" t="s">
        <v>177</v>
      </c>
      <c r="E18" s="171" t="s">
        <v>177</v>
      </c>
      <c r="F18" s="171" t="s">
        <v>177</v>
      </c>
      <c r="G18" s="172" t="s">
        <v>177</v>
      </c>
      <c r="H18" s="190" t="s">
        <v>177</v>
      </c>
      <c r="I18" s="190" t="s">
        <v>177</v>
      </c>
      <c r="J18" s="190" t="s">
        <v>177</v>
      </c>
      <c r="K18" s="190" t="s">
        <v>177</v>
      </c>
      <c r="L18" s="171" t="s">
        <v>177</v>
      </c>
      <c r="M18" s="171" t="s">
        <v>177</v>
      </c>
      <c r="N18" s="182" t="s">
        <v>177</v>
      </c>
      <c r="O18" s="172" t="s">
        <v>177</v>
      </c>
      <c r="P18" s="173">
        <v>0</v>
      </c>
      <c r="Q18" s="171" t="s">
        <v>177</v>
      </c>
      <c r="R18" s="171">
        <v>0</v>
      </c>
      <c r="S18" s="171">
        <v>0</v>
      </c>
    </row>
    <row r="19" spans="2:19" s="164" customFormat="1" x14ac:dyDescent="0.2">
      <c r="B19" s="133" t="s">
        <v>2315</v>
      </c>
      <c r="C19" s="167" t="s">
        <v>177</v>
      </c>
      <c r="D19" s="171" t="s">
        <v>177</v>
      </c>
      <c r="E19" s="171" t="s">
        <v>177</v>
      </c>
      <c r="F19" s="171" t="s">
        <v>177</v>
      </c>
      <c r="G19" s="172" t="s">
        <v>177</v>
      </c>
      <c r="H19" s="190" t="s">
        <v>177</v>
      </c>
      <c r="I19" s="190" t="s">
        <v>177</v>
      </c>
      <c r="J19" s="190" t="s">
        <v>177</v>
      </c>
      <c r="K19" s="190" t="s">
        <v>177</v>
      </c>
      <c r="L19" s="171" t="s">
        <v>177</v>
      </c>
      <c r="M19" s="171" t="s">
        <v>177</v>
      </c>
      <c r="N19" s="182" t="s">
        <v>177</v>
      </c>
      <c r="O19" s="172" t="s">
        <v>177</v>
      </c>
      <c r="P19" s="173">
        <v>0</v>
      </c>
      <c r="Q19" s="171" t="s">
        <v>177</v>
      </c>
      <c r="R19" s="171">
        <v>0</v>
      </c>
      <c r="S19" s="171">
        <v>0</v>
      </c>
    </row>
    <row r="20" spans="2:19" s="164" customFormat="1" x14ac:dyDescent="0.2">
      <c r="B20" s="116" t="s">
        <v>167</v>
      </c>
      <c r="C20" s="174"/>
      <c r="D20" s="174"/>
      <c r="E20" s="174"/>
      <c r="F20" s="116"/>
      <c r="G20" s="193"/>
      <c r="H20" s="193"/>
      <c r="I20" s="193"/>
      <c r="J20" s="194"/>
      <c r="K20" s="179"/>
      <c r="L20" s="178"/>
      <c r="M20" s="178"/>
      <c r="N20" s="195"/>
      <c r="O20" s="177"/>
      <c r="P20" s="179"/>
      <c r="Q20" s="183"/>
    </row>
    <row r="21" spans="2:19" s="164" customFormat="1" x14ac:dyDescent="0.2">
      <c r="B21" s="116" t="s">
        <v>168</v>
      </c>
      <c r="C21" s="174"/>
      <c r="D21" s="174"/>
      <c r="E21" s="174"/>
      <c r="F21" s="116"/>
      <c r="G21" s="193"/>
      <c r="H21" s="193"/>
      <c r="I21" s="193"/>
      <c r="J21" s="194"/>
      <c r="K21" s="179"/>
      <c r="L21" s="178"/>
      <c r="M21" s="178"/>
      <c r="N21" s="195"/>
      <c r="O21" s="177"/>
      <c r="P21" s="179"/>
      <c r="Q21" s="183"/>
    </row>
    <row r="22" spans="2:19" s="164" customFormat="1" x14ac:dyDescent="0.2">
      <c r="B22" s="116" t="s">
        <v>169</v>
      </c>
      <c r="C22" s="174"/>
      <c r="D22" s="174"/>
      <c r="E22" s="174"/>
      <c r="F22" s="116"/>
      <c r="G22" s="193"/>
      <c r="H22" s="193"/>
      <c r="I22" s="193"/>
      <c r="J22" s="194"/>
      <c r="K22" s="179"/>
      <c r="L22" s="178"/>
      <c r="M22" s="178"/>
      <c r="N22" s="195"/>
      <c r="O22" s="177"/>
      <c r="P22" s="179"/>
      <c r="Q22" s="183"/>
    </row>
    <row r="23" spans="2:19" s="164" customFormat="1" x14ac:dyDescent="0.2">
      <c r="B23" s="116" t="s">
        <v>170</v>
      </c>
      <c r="C23" s="174"/>
      <c r="D23" s="174"/>
      <c r="E23" s="174"/>
      <c r="F23" s="116"/>
      <c r="G23" s="193"/>
      <c r="H23" s="193"/>
      <c r="I23" s="193"/>
      <c r="J23" s="194"/>
      <c r="K23" s="179"/>
      <c r="L23" s="178"/>
      <c r="M23" s="178"/>
      <c r="N23" s="195"/>
      <c r="O23" s="177"/>
      <c r="P23" s="179"/>
      <c r="Q23" s="183"/>
    </row>
    <row r="24" spans="2:19" s="164" customFormat="1" x14ac:dyDescent="0.2">
      <c r="B24" s="116" t="s">
        <v>171</v>
      </c>
      <c r="C24" s="174"/>
      <c r="D24" s="174"/>
      <c r="E24" s="174"/>
      <c r="F24" s="116"/>
      <c r="G24" s="193"/>
      <c r="H24" s="193"/>
      <c r="I24" s="193"/>
      <c r="J24" s="194"/>
      <c r="K24" s="179"/>
      <c r="L24" s="178"/>
      <c r="M24" s="178"/>
      <c r="N24" s="195"/>
      <c r="O24" s="177"/>
      <c r="P24" s="179"/>
      <c r="Q24" s="183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78" priority="260" stopIfTrue="1">
      <formula>LEFT(#REF!,3)="TIR"</formula>
    </cfRule>
  </conditionalFormatting>
  <conditionalFormatting sqref="L8">
    <cfRule type="expression" dxfId="77" priority="265" stopIfTrue="1">
      <formula>LEFT(#REF!,3)="TIR"</formula>
    </cfRule>
  </conditionalFormatting>
  <conditionalFormatting sqref="K11:K19 C11:I19">
    <cfRule type="expression" dxfId="76" priority="266" stopIfTrue="1">
      <formula>LEFT(#REF!,3)="TIR"</formula>
    </cfRule>
  </conditionalFormatting>
  <conditionalFormatting sqref="B11:B19 P12:P19">
    <cfRule type="expression" dxfId="75" priority="268" stopIfTrue="1">
      <formula>#REF!&gt;0</formula>
    </cfRule>
    <cfRule type="expression" dxfId="74" priority="269" stopIfTrue="1">
      <formula>LEFT(#REF!,3)="TIR"</formula>
    </cfRule>
  </conditionalFormatting>
  <conditionalFormatting sqref="R12:S19">
    <cfRule type="expression" dxfId="73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7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85546875" style="12" bestFit="1" customWidth="1"/>
    <col min="4" max="4" width="11.5703125" style="12" bestFit="1" customWidth="1"/>
    <col min="5" max="5" width="12.42578125" style="12" bestFit="1" customWidth="1"/>
    <col min="6" max="6" width="17.28515625" style="13" bestFit="1" customWidth="1"/>
    <col min="7" max="7" width="8.5703125" style="93" bestFit="1" customWidth="1"/>
    <col min="8" max="8" width="10.28515625" style="93" bestFit="1" customWidth="1"/>
    <col min="9" max="9" width="13.5703125" style="93" bestFit="1" customWidth="1"/>
    <col min="10" max="10" width="10.42578125" style="45" bestFit="1" customWidth="1"/>
    <col min="11" max="11" width="12" style="95" bestFit="1" customWidth="1"/>
    <col min="12" max="12" width="11.5703125" style="97" bestFit="1" customWidth="1"/>
    <col min="13" max="13" width="13.42578125" style="97" bestFit="1" customWidth="1"/>
    <col min="14" max="14" width="12.42578125" style="97" bestFit="1" customWidth="1"/>
    <col min="15" max="15" width="8.85546875" style="95" bestFit="1" customWidth="1"/>
    <col min="16" max="16" width="11.28515625" style="95" bestFit="1" customWidth="1"/>
    <col min="17" max="17" width="11.28515625" style="99" bestFit="1" customWidth="1"/>
    <col min="18" max="18" width="15.85546875" style="99" bestFit="1" customWidth="1"/>
    <col min="19" max="19" width="13.140625" style="99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9"/>
      <c r="R1" s="99"/>
      <c r="S1" s="55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9"/>
      <c r="R2" s="99"/>
      <c r="S2" s="55"/>
    </row>
    <row r="3" spans="1:19" s="10" customFormat="1" x14ac:dyDescent="0.2">
      <c r="B3" s="13" t="s">
        <v>165</v>
      </c>
      <c r="C3" s="162" t="s">
        <v>174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9"/>
      <c r="R3" s="99"/>
      <c r="S3" s="55"/>
    </row>
    <row r="4" spans="1:19" s="10" customFormat="1" x14ac:dyDescent="0.2">
      <c r="B4" s="13" t="s">
        <v>166</v>
      </c>
      <c r="C4" s="12" t="s">
        <v>175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9"/>
      <c r="R5" s="99"/>
      <c r="S5" s="55"/>
    </row>
    <row r="6" spans="1:19" s="10" customFormat="1" ht="13.5" thickBot="1" x14ac:dyDescent="0.25">
      <c r="B6" s="248" t="s">
        <v>30</v>
      </c>
      <c r="C6" s="249"/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49"/>
      <c r="Q6" s="249"/>
      <c r="R6" s="249"/>
      <c r="S6" s="250"/>
    </row>
    <row r="7" spans="1:19" s="10" customFormat="1" x14ac:dyDescent="0.2">
      <c r="B7" s="241" t="s">
        <v>21</v>
      </c>
      <c r="C7" s="242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243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4" customFormat="1" ht="12.75" customHeight="1" thickBot="1" x14ac:dyDescent="0.25">
      <c r="B11" s="142" t="s">
        <v>65</v>
      </c>
      <c r="C11" s="103"/>
      <c r="D11" s="103"/>
      <c r="E11" s="103"/>
      <c r="F11" s="103"/>
      <c r="G11" s="143"/>
      <c r="H11" s="143"/>
      <c r="I11" s="143"/>
      <c r="J11" s="143"/>
      <c r="K11" s="143"/>
      <c r="L11" s="103"/>
      <c r="M11" s="103"/>
      <c r="N11" s="144"/>
      <c r="O11" s="143"/>
      <c r="P11" s="147">
        <v>31042.956068579697</v>
      </c>
      <c r="Q11" s="103"/>
      <c r="R11" s="103">
        <v>1</v>
      </c>
      <c r="S11" s="121">
        <v>2.8282182791089124E-2</v>
      </c>
    </row>
    <row r="12" spans="1:19" s="164" customFormat="1" x14ac:dyDescent="0.2">
      <c r="B12" s="132" t="s">
        <v>149</v>
      </c>
      <c r="C12" s="167" t="s">
        <v>177</v>
      </c>
      <c r="D12" s="167" t="s">
        <v>177</v>
      </c>
      <c r="E12" s="167" t="s">
        <v>177</v>
      </c>
      <c r="F12" s="167" t="s">
        <v>177</v>
      </c>
      <c r="G12" s="168" t="s">
        <v>177</v>
      </c>
      <c r="H12" s="168" t="s">
        <v>177</v>
      </c>
      <c r="I12" s="168" t="s">
        <v>177</v>
      </c>
      <c r="J12" s="180" t="s">
        <v>177</v>
      </c>
      <c r="K12" s="168" t="s">
        <v>177</v>
      </c>
      <c r="L12" s="167" t="s">
        <v>177</v>
      </c>
      <c r="M12" s="167" t="s">
        <v>177</v>
      </c>
      <c r="N12" s="180" t="s">
        <v>177</v>
      </c>
      <c r="O12" s="168" t="s">
        <v>177</v>
      </c>
      <c r="P12" s="181">
        <v>31042.956068179697</v>
      </c>
      <c r="Q12" s="167" t="s">
        <v>177</v>
      </c>
      <c r="R12" s="167">
        <v>0.99999999998711464</v>
      </c>
      <c r="S12" s="167">
        <v>2.82821827907247E-2</v>
      </c>
    </row>
    <row r="13" spans="1:19" s="164" customFormat="1" x14ac:dyDescent="0.2">
      <c r="B13" s="133" t="s">
        <v>2312</v>
      </c>
      <c r="C13" s="171" t="s">
        <v>177</v>
      </c>
      <c r="D13" s="171" t="s">
        <v>177</v>
      </c>
      <c r="E13" s="171" t="s">
        <v>177</v>
      </c>
      <c r="F13" s="171" t="s">
        <v>177</v>
      </c>
      <c r="G13" s="168" t="s">
        <v>177</v>
      </c>
      <c r="H13" s="172" t="s">
        <v>177</v>
      </c>
      <c r="I13" s="172" t="s">
        <v>177</v>
      </c>
      <c r="J13" s="180" t="s">
        <v>177</v>
      </c>
      <c r="K13" s="172" t="s">
        <v>177</v>
      </c>
      <c r="L13" s="171" t="s">
        <v>177</v>
      </c>
      <c r="M13" s="171" t="s">
        <v>177</v>
      </c>
      <c r="N13" s="182" t="s">
        <v>177</v>
      </c>
      <c r="O13" s="172" t="s">
        <v>177</v>
      </c>
      <c r="P13" s="173">
        <v>26243.945216943815</v>
      </c>
      <c r="Q13" s="171" t="s">
        <v>177</v>
      </c>
      <c r="R13" s="167">
        <v>0.8454074141317609</v>
      </c>
      <c r="S13" s="167">
        <v>2.3909967019416445E-2</v>
      </c>
    </row>
    <row r="14" spans="1:19" x14ac:dyDescent="0.2">
      <c r="B14" s="23" t="s">
        <v>2346</v>
      </c>
      <c r="C14" s="32" t="s">
        <v>2347</v>
      </c>
      <c r="D14" s="32" t="s">
        <v>177</v>
      </c>
      <c r="E14" s="32" t="s">
        <v>2348</v>
      </c>
      <c r="F14" s="32" t="s">
        <v>399</v>
      </c>
      <c r="G14" s="101" t="s">
        <v>186</v>
      </c>
      <c r="H14" s="94" t="s">
        <v>187</v>
      </c>
      <c r="I14" s="94" t="s">
        <v>2349</v>
      </c>
      <c r="J14" s="141">
        <v>0.25</v>
      </c>
      <c r="K14" s="94" t="s">
        <v>183</v>
      </c>
      <c r="L14" s="32">
        <v>4.9000000000000002E-2</v>
      </c>
      <c r="M14" s="32">
        <v>-2.5999999999999999E-3</v>
      </c>
      <c r="N14" s="105">
        <v>153384.07842531745</v>
      </c>
      <c r="O14" s="94">
        <v>126.69</v>
      </c>
      <c r="P14" s="125">
        <v>194.32228897793928</v>
      </c>
      <c r="Q14" s="32">
        <v>2.1478246900146354E-4</v>
      </c>
      <c r="R14" s="41">
        <v>6.2597868756005389E-3</v>
      </c>
      <c r="S14" s="41">
        <v>1.7704043664899512E-4</v>
      </c>
    </row>
    <row r="15" spans="1:19" x14ac:dyDescent="0.2">
      <c r="B15" s="23" t="s">
        <v>2361</v>
      </c>
      <c r="C15" s="32" t="s">
        <v>2362</v>
      </c>
      <c r="D15" s="32" t="s">
        <v>177</v>
      </c>
      <c r="E15" s="32" t="s">
        <v>2348</v>
      </c>
      <c r="F15" s="32" t="s">
        <v>399</v>
      </c>
      <c r="G15" s="101" t="s">
        <v>186</v>
      </c>
      <c r="H15" s="94" t="s">
        <v>187</v>
      </c>
      <c r="I15" s="94" t="s">
        <v>2363</v>
      </c>
      <c r="J15" s="141">
        <v>8.51</v>
      </c>
      <c r="K15" s="94" t="s">
        <v>183</v>
      </c>
      <c r="L15" s="32">
        <v>4.9000000000000002E-2</v>
      </c>
      <c r="M15" s="32">
        <v>1.41E-2</v>
      </c>
      <c r="N15" s="105">
        <v>2596536.484385171</v>
      </c>
      <c r="O15" s="94">
        <v>164.97</v>
      </c>
      <c r="P15" s="125">
        <v>4283.5062382873475</v>
      </c>
      <c r="Q15" s="32">
        <v>1.3226743186623977E-3</v>
      </c>
      <c r="R15" s="41">
        <v>0.13798641562434585</v>
      </c>
      <c r="S15" s="41">
        <v>3.9025570293749461E-3</v>
      </c>
    </row>
    <row r="16" spans="1:19" x14ac:dyDescent="0.2">
      <c r="B16" s="23" t="s">
        <v>2393</v>
      </c>
      <c r="C16" s="32" t="s">
        <v>2394</v>
      </c>
      <c r="D16" s="32" t="s">
        <v>177</v>
      </c>
      <c r="E16" s="32" t="s">
        <v>2348</v>
      </c>
      <c r="F16" s="32" t="s">
        <v>399</v>
      </c>
      <c r="G16" s="101" t="s">
        <v>186</v>
      </c>
      <c r="H16" s="94" t="s">
        <v>187</v>
      </c>
      <c r="I16" s="94" t="s">
        <v>2395</v>
      </c>
      <c r="J16" s="141">
        <v>11.76</v>
      </c>
      <c r="K16" s="94" t="s">
        <v>183</v>
      </c>
      <c r="L16" s="32">
        <v>4.0999999999999995E-2</v>
      </c>
      <c r="M16" s="32">
        <v>2.4399999999999998E-2</v>
      </c>
      <c r="N16" s="105">
        <v>2958318.3298597638</v>
      </c>
      <c r="O16" s="94">
        <v>125.47</v>
      </c>
      <c r="P16" s="125">
        <v>3711.802008465555</v>
      </c>
      <c r="Q16" s="32">
        <v>1.2453497338066235E-3</v>
      </c>
      <c r="R16" s="41">
        <v>0.11956986313627768</v>
      </c>
      <c r="S16" s="41">
        <v>3.3816967255257146E-3</v>
      </c>
    </row>
    <row r="17" spans="2:19" x14ac:dyDescent="0.2">
      <c r="B17" s="23" t="s">
        <v>2396</v>
      </c>
      <c r="C17" s="32" t="s">
        <v>2397</v>
      </c>
      <c r="D17" s="32" t="s">
        <v>177</v>
      </c>
      <c r="E17" s="32" t="s">
        <v>2348</v>
      </c>
      <c r="F17" s="32" t="s">
        <v>399</v>
      </c>
      <c r="G17" s="101" t="s">
        <v>186</v>
      </c>
      <c r="H17" s="94" t="s">
        <v>187</v>
      </c>
      <c r="I17" s="94" t="s">
        <v>2395</v>
      </c>
      <c r="J17" s="141">
        <v>0.79</v>
      </c>
      <c r="K17" s="94" t="s">
        <v>183</v>
      </c>
      <c r="L17" s="32">
        <v>3.3000000000000002E-2</v>
      </c>
      <c r="M17" s="32">
        <v>-1.1999999999999999E-3</v>
      </c>
      <c r="N17" s="105">
        <v>31156.030383356527</v>
      </c>
      <c r="O17" s="94">
        <v>107.4</v>
      </c>
      <c r="P17" s="125">
        <v>33.46157663172491</v>
      </c>
      <c r="Q17" s="32">
        <v>1.2590940473698121E-4</v>
      </c>
      <c r="R17" s="41">
        <v>1.0779120570155118E-3</v>
      </c>
      <c r="S17" s="41">
        <v>3.048570582923159E-5</v>
      </c>
    </row>
    <row r="18" spans="2:19" x14ac:dyDescent="0.2">
      <c r="B18" s="23" t="s">
        <v>2357</v>
      </c>
      <c r="C18" s="32" t="s">
        <v>2358</v>
      </c>
      <c r="D18" s="32" t="s">
        <v>177</v>
      </c>
      <c r="E18" s="32" t="s">
        <v>2359</v>
      </c>
      <c r="F18" s="32" t="s">
        <v>399</v>
      </c>
      <c r="G18" s="101" t="s">
        <v>186</v>
      </c>
      <c r="H18" s="94" t="s">
        <v>187</v>
      </c>
      <c r="I18" s="94" t="s">
        <v>2360</v>
      </c>
      <c r="J18" s="141">
        <v>1.35</v>
      </c>
      <c r="K18" s="94" t="s">
        <v>183</v>
      </c>
      <c r="L18" s="32">
        <v>0.05</v>
      </c>
      <c r="M18" s="32">
        <v>-2.2000000000000001E-3</v>
      </c>
      <c r="N18" s="105">
        <v>81855.144757550457</v>
      </c>
      <c r="O18" s="94">
        <v>129.13</v>
      </c>
      <c r="P18" s="125">
        <v>105.699548449486</v>
      </c>
      <c r="Q18" s="32">
        <v>1.1693538652044798E-3</v>
      </c>
      <c r="R18" s="41">
        <v>3.4049446907045812E-3</v>
      </c>
      <c r="S18" s="41">
        <v>9.62992681360554E-5</v>
      </c>
    </row>
    <row r="19" spans="2:19" x14ac:dyDescent="0.2">
      <c r="B19" s="23" t="s">
        <v>2374</v>
      </c>
      <c r="C19" s="32" t="s">
        <v>2375</v>
      </c>
      <c r="D19" s="32" t="s">
        <v>177</v>
      </c>
      <c r="E19" s="32" t="s">
        <v>2376</v>
      </c>
      <c r="F19" s="32" t="s">
        <v>2377</v>
      </c>
      <c r="G19" s="101" t="s">
        <v>690</v>
      </c>
      <c r="H19" s="94" t="s">
        <v>182</v>
      </c>
      <c r="I19" s="94" t="s">
        <v>2378</v>
      </c>
      <c r="J19" s="141">
        <v>3.26</v>
      </c>
      <c r="K19" s="94" t="s">
        <v>183</v>
      </c>
      <c r="L19" s="32">
        <v>4.9000000000000002E-2</v>
      </c>
      <c r="M19" s="32">
        <v>2.8000000000000004E-3</v>
      </c>
      <c r="N19" s="105">
        <v>175199.02499984441</v>
      </c>
      <c r="O19" s="94">
        <v>141.24</v>
      </c>
      <c r="P19" s="125">
        <v>247.45110290226202</v>
      </c>
      <c r="Q19" s="32">
        <v>2.1084346918990469E-3</v>
      </c>
      <c r="R19" s="41">
        <v>7.9712480459527193E-3</v>
      </c>
      <c r="S19" s="41">
        <v>2.2544429430874683E-4</v>
      </c>
    </row>
    <row r="20" spans="2:19" x14ac:dyDescent="0.2">
      <c r="B20" s="23" t="s">
        <v>2451</v>
      </c>
      <c r="C20" s="32" t="s">
        <v>2452</v>
      </c>
      <c r="D20" s="32" t="s">
        <v>177</v>
      </c>
      <c r="E20" s="32" t="s">
        <v>2453</v>
      </c>
      <c r="F20" s="32" t="s">
        <v>399</v>
      </c>
      <c r="G20" s="101" t="s">
        <v>198</v>
      </c>
      <c r="H20" s="94" t="s">
        <v>187</v>
      </c>
      <c r="I20" s="94" t="s">
        <v>2454</v>
      </c>
      <c r="J20" s="141">
        <v>1.53</v>
      </c>
      <c r="K20" s="94" t="s">
        <v>183</v>
      </c>
      <c r="L20" s="32">
        <v>5.7999999999999996E-2</v>
      </c>
      <c r="M20" s="32">
        <v>-2.0999999999999999E-3</v>
      </c>
      <c r="N20" s="105">
        <v>50875.837074565199</v>
      </c>
      <c r="O20" s="94">
        <v>130.9</v>
      </c>
      <c r="P20" s="125">
        <v>66.596470699112643</v>
      </c>
      <c r="Q20" s="32">
        <v>0</v>
      </c>
      <c r="R20" s="41">
        <v>2.1453005490839399E-3</v>
      </c>
      <c r="S20" s="41">
        <v>6.0673782271015855E-5</v>
      </c>
    </row>
    <row r="21" spans="2:19" x14ac:dyDescent="0.2">
      <c r="B21" s="23" t="s">
        <v>2442</v>
      </c>
      <c r="C21" s="32" t="s">
        <v>2443</v>
      </c>
      <c r="D21" s="32" t="s">
        <v>177</v>
      </c>
      <c r="E21" s="32" t="s">
        <v>2444</v>
      </c>
      <c r="F21" s="32" t="s">
        <v>399</v>
      </c>
      <c r="G21" s="101" t="s">
        <v>198</v>
      </c>
      <c r="H21" s="94" t="s">
        <v>187</v>
      </c>
      <c r="I21" s="94" t="s">
        <v>2445</v>
      </c>
      <c r="J21" s="141">
        <v>1.1100000000000001</v>
      </c>
      <c r="K21" s="94" t="s">
        <v>183</v>
      </c>
      <c r="L21" s="32">
        <v>5.9500000000000004E-2</v>
      </c>
      <c r="M21" s="32">
        <v>-3.0000000000000001E-3</v>
      </c>
      <c r="N21" s="105">
        <v>54074.155894251431</v>
      </c>
      <c r="O21" s="94">
        <v>131.09</v>
      </c>
      <c r="P21" s="125">
        <v>70.885810931636854</v>
      </c>
      <c r="Q21" s="32">
        <v>0</v>
      </c>
      <c r="R21" s="41">
        <v>2.2834748976559073E-3</v>
      </c>
      <c r="S21" s="41">
        <v>6.4581654454367907E-5</v>
      </c>
    </row>
    <row r="22" spans="2:19" x14ac:dyDescent="0.2">
      <c r="B22" s="23" t="s">
        <v>2434</v>
      </c>
      <c r="C22" s="32" t="s">
        <v>2435</v>
      </c>
      <c r="D22" s="32" t="s">
        <v>177</v>
      </c>
      <c r="E22" s="32" t="s">
        <v>2436</v>
      </c>
      <c r="F22" s="32" t="s">
        <v>2377</v>
      </c>
      <c r="G22" s="101" t="s">
        <v>432</v>
      </c>
      <c r="H22" s="94" t="s">
        <v>182</v>
      </c>
      <c r="I22" s="94" t="s">
        <v>2437</v>
      </c>
      <c r="J22" s="141">
        <v>0.92</v>
      </c>
      <c r="K22" s="94" t="s">
        <v>183</v>
      </c>
      <c r="L22" s="32">
        <v>4.9500000000000002E-2</v>
      </c>
      <c r="M22" s="32">
        <v>-2.3999999999999998E-3</v>
      </c>
      <c r="N22" s="105">
        <v>4260.1717172727276</v>
      </c>
      <c r="O22" s="94">
        <v>131.16999999999999</v>
      </c>
      <c r="P22" s="125">
        <v>5.5880672711172457</v>
      </c>
      <c r="Q22" s="32">
        <v>0</v>
      </c>
      <c r="R22" s="41">
        <v>1.8001079725694162E-4</v>
      </c>
      <c r="S22" s="41">
        <v>5.0910982723905084E-6</v>
      </c>
    </row>
    <row r="23" spans="2:19" x14ac:dyDescent="0.2">
      <c r="B23" s="23" t="s">
        <v>2340</v>
      </c>
      <c r="C23" s="32" t="s">
        <v>2341</v>
      </c>
      <c r="D23" s="32" t="s">
        <v>177</v>
      </c>
      <c r="E23" s="32" t="s">
        <v>1431</v>
      </c>
      <c r="F23" s="32" t="s">
        <v>422</v>
      </c>
      <c r="G23" s="101" t="s">
        <v>411</v>
      </c>
      <c r="H23" s="94" t="s">
        <v>187</v>
      </c>
      <c r="I23" s="94" t="s">
        <v>2342</v>
      </c>
      <c r="J23" s="141">
        <v>0.51</v>
      </c>
      <c r="K23" s="94" t="s">
        <v>183</v>
      </c>
      <c r="L23" s="32">
        <v>5.5500000000000001E-2</v>
      </c>
      <c r="M23" s="32">
        <v>-2.7000000000000001E-3</v>
      </c>
      <c r="N23" s="105">
        <v>14714.873920672926</v>
      </c>
      <c r="O23" s="94">
        <v>132.71</v>
      </c>
      <c r="P23" s="125">
        <v>19.528109152950496</v>
      </c>
      <c r="Q23" s="32">
        <v>1.4714873920672927E-4</v>
      </c>
      <c r="R23" s="41">
        <v>6.2906731916281583E-4</v>
      </c>
      <c r="S23" s="41">
        <v>1.7791396908463161E-5</v>
      </c>
    </row>
    <row r="24" spans="2:19" x14ac:dyDescent="0.2">
      <c r="B24" s="23" t="s">
        <v>2386</v>
      </c>
      <c r="C24" s="32" t="s">
        <v>2387</v>
      </c>
      <c r="D24" s="32" t="s">
        <v>177</v>
      </c>
      <c r="E24" s="32" t="s">
        <v>674</v>
      </c>
      <c r="F24" s="32" t="s">
        <v>712</v>
      </c>
      <c r="G24" s="101" t="s">
        <v>432</v>
      </c>
      <c r="H24" s="94" t="s">
        <v>182</v>
      </c>
      <c r="I24" s="94" t="s">
        <v>2388</v>
      </c>
      <c r="J24" s="141">
        <v>2.85</v>
      </c>
      <c r="K24" s="94" t="s">
        <v>183</v>
      </c>
      <c r="L24" s="32">
        <v>0.06</v>
      </c>
      <c r="M24" s="32">
        <v>4.4000000000000003E-3</v>
      </c>
      <c r="N24" s="105">
        <v>3675716.9413442858</v>
      </c>
      <c r="O24" s="94">
        <v>124.75</v>
      </c>
      <c r="P24" s="125">
        <v>4585.4568843628649</v>
      </c>
      <c r="Q24" s="32">
        <v>9.9323600490341794E-4</v>
      </c>
      <c r="R24" s="41">
        <v>0.14771328072728426</v>
      </c>
      <c r="S24" s="41">
        <v>4.1776540062005152E-3</v>
      </c>
    </row>
    <row r="25" spans="2:19" x14ac:dyDescent="0.2">
      <c r="B25" s="23" t="s">
        <v>2334</v>
      </c>
      <c r="C25" s="32" t="s">
        <v>2335</v>
      </c>
      <c r="D25" s="32" t="s">
        <v>177</v>
      </c>
      <c r="E25" s="32" t="s">
        <v>806</v>
      </c>
      <c r="F25" s="32" t="s">
        <v>410</v>
      </c>
      <c r="G25" s="101" t="s">
        <v>432</v>
      </c>
      <c r="H25" s="94" t="s">
        <v>182</v>
      </c>
      <c r="I25" s="94" t="s">
        <v>2336</v>
      </c>
      <c r="J25" s="141">
        <v>3.69</v>
      </c>
      <c r="K25" s="94" t="s">
        <v>183</v>
      </c>
      <c r="L25" s="32">
        <v>3.7999999999999999E-2</v>
      </c>
      <c r="M25" s="32">
        <v>1.2999999999999999E-3</v>
      </c>
      <c r="N25" s="105">
        <v>380000</v>
      </c>
      <c r="O25" s="94">
        <v>122.55</v>
      </c>
      <c r="P25" s="125">
        <v>465.69</v>
      </c>
      <c r="Q25" s="32">
        <v>0</v>
      </c>
      <c r="R25" s="41">
        <v>1.5001470831940221E-2</v>
      </c>
      <c r="S25" s="41">
        <v>4.2427434020412516E-4</v>
      </c>
    </row>
    <row r="26" spans="2:19" x14ac:dyDescent="0.2">
      <c r="B26" s="23" t="s">
        <v>2332</v>
      </c>
      <c r="C26" s="32" t="s">
        <v>2333</v>
      </c>
      <c r="D26" s="32" t="s">
        <v>177</v>
      </c>
      <c r="E26" s="32" t="s">
        <v>2330</v>
      </c>
      <c r="F26" s="32" t="s">
        <v>410</v>
      </c>
      <c r="G26" s="101" t="s">
        <v>432</v>
      </c>
      <c r="H26" s="94" t="s">
        <v>182</v>
      </c>
      <c r="I26" s="94" t="s">
        <v>536</v>
      </c>
      <c r="J26" s="141">
        <v>3.69</v>
      </c>
      <c r="K26" s="94" t="s">
        <v>183</v>
      </c>
      <c r="L26" s="32">
        <v>3.7999999999999999E-2</v>
      </c>
      <c r="M26" s="32">
        <v>1.2999999999999999E-3</v>
      </c>
      <c r="N26" s="105">
        <v>300000</v>
      </c>
      <c r="O26" s="94">
        <v>122.53</v>
      </c>
      <c r="P26" s="125">
        <v>367.59</v>
      </c>
      <c r="Q26" s="32">
        <v>0</v>
      </c>
      <c r="R26" s="41">
        <v>1.184133364064701E-2</v>
      </c>
      <c r="S26" s="41">
        <v>3.3489876251505157E-4</v>
      </c>
    </row>
    <row r="27" spans="2:19" x14ac:dyDescent="0.2">
      <c r="B27" s="23" t="s">
        <v>2418</v>
      </c>
      <c r="C27" s="32" t="s">
        <v>2419</v>
      </c>
      <c r="D27" s="32" t="s">
        <v>177</v>
      </c>
      <c r="E27" s="32" t="s">
        <v>2420</v>
      </c>
      <c r="F27" s="32" t="s">
        <v>422</v>
      </c>
      <c r="G27" s="101" t="s">
        <v>432</v>
      </c>
      <c r="H27" s="94" t="s">
        <v>182</v>
      </c>
      <c r="I27" s="94" t="s">
        <v>2421</v>
      </c>
      <c r="J27" s="141">
        <v>1.53</v>
      </c>
      <c r="K27" s="94" t="s">
        <v>183</v>
      </c>
      <c r="L27" s="32">
        <v>2.4E-2</v>
      </c>
      <c r="M27" s="32">
        <v>1.3999999999999999E-2</v>
      </c>
      <c r="N27" s="105">
        <v>347306.66410547495</v>
      </c>
      <c r="O27" s="94">
        <v>102.34999999999998</v>
      </c>
      <c r="P27" s="125">
        <v>355.46837101494407</v>
      </c>
      <c r="Q27" s="32">
        <v>0</v>
      </c>
      <c r="R27" s="41">
        <v>1.1450854429895399E-2</v>
      </c>
      <c r="S27" s="41">
        <v>3.2385515810045434E-4</v>
      </c>
    </row>
    <row r="28" spans="2:19" x14ac:dyDescent="0.2">
      <c r="B28" s="23" t="s">
        <v>2422</v>
      </c>
      <c r="C28" s="32" t="s">
        <v>2423</v>
      </c>
      <c r="D28" s="32" t="s">
        <v>177</v>
      </c>
      <c r="E28" s="32" t="s">
        <v>2424</v>
      </c>
      <c r="F28" s="32" t="s">
        <v>422</v>
      </c>
      <c r="G28" s="101" t="s">
        <v>432</v>
      </c>
      <c r="H28" s="94" t="s">
        <v>182</v>
      </c>
      <c r="I28" s="94" t="s">
        <v>2425</v>
      </c>
      <c r="J28" s="141">
        <v>2.65</v>
      </c>
      <c r="K28" s="94" t="s">
        <v>183</v>
      </c>
      <c r="L28" s="32">
        <v>2.1000000000000001E-2</v>
      </c>
      <c r="M28" s="32">
        <v>2.1400000000000002E-2</v>
      </c>
      <c r="N28" s="105">
        <v>151230.19733678937</v>
      </c>
      <c r="O28" s="94">
        <v>101.12</v>
      </c>
      <c r="P28" s="125">
        <v>152.92397552331639</v>
      </c>
      <c r="Q28" s="32">
        <v>0</v>
      </c>
      <c r="R28" s="41">
        <v>4.9262053261125878E-3</v>
      </c>
      <c r="S28" s="41">
        <v>1.3932383949955302E-4</v>
      </c>
    </row>
    <row r="29" spans="2:19" x14ac:dyDescent="0.2">
      <c r="B29" s="23" t="s">
        <v>2426</v>
      </c>
      <c r="C29" s="32" t="s">
        <v>2427</v>
      </c>
      <c r="D29" s="32" t="s">
        <v>177</v>
      </c>
      <c r="E29" s="32" t="s">
        <v>2428</v>
      </c>
      <c r="F29" s="32" t="s">
        <v>422</v>
      </c>
      <c r="G29" s="101" t="s">
        <v>411</v>
      </c>
      <c r="H29" s="94" t="s">
        <v>187</v>
      </c>
      <c r="I29" s="94" t="s">
        <v>2429</v>
      </c>
      <c r="J29" s="141">
        <v>2.23</v>
      </c>
      <c r="K29" s="94" t="s">
        <v>183</v>
      </c>
      <c r="L29" s="32">
        <v>2.9500000000000002E-2</v>
      </c>
      <c r="M29" s="32">
        <v>2.9300000000000003E-2</v>
      </c>
      <c r="N29" s="105">
        <v>312914.30366438866</v>
      </c>
      <c r="O29" s="94">
        <v>100.34</v>
      </c>
      <c r="P29" s="125">
        <v>313.97821230042018</v>
      </c>
      <c r="Q29" s="32">
        <v>0</v>
      </c>
      <c r="R29" s="41">
        <v>1.0114314229829903E-2</v>
      </c>
      <c r="S29" s="41">
        <v>2.8605488385456316E-4</v>
      </c>
    </row>
    <row r="30" spans="2:19" x14ac:dyDescent="0.2">
      <c r="B30" s="23" t="s">
        <v>2337</v>
      </c>
      <c r="C30" s="32" t="s">
        <v>2338</v>
      </c>
      <c r="D30" s="32" t="s">
        <v>177</v>
      </c>
      <c r="E30" s="32" t="s">
        <v>2330</v>
      </c>
      <c r="F30" s="32" t="s">
        <v>410</v>
      </c>
      <c r="G30" s="101" t="s">
        <v>432</v>
      </c>
      <c r="H30" s="94" t="s">
        <v>182</v>
      </c>
      <c r="I30" s="94" t="s">
        <v>2339</v>
      </c>
      <c r="J30" s="141">
        <v>0.26</v>
      </c>
      <c r="K30" s="94" t="s">
        <v>183</v>
      </c>
      <c r="L30" s="32">
        <v>3.5799999999999998E-2</v>
      </c>
      <c r="M30" s="32">
        <v>-2.8999999999999998E-3</v>
      </c>
      <c r="N30" s="105">
        <v>210000</v>
      </c>
      <c r="O30" s="94">
        <v>105.08999999999999</v>
      </c>
      <c r="P30" s="125">
        <v>220.68899999999999</v>
      </c>
      <c r="Q30" s="32">
        <v>0</v>
      </c>
      <c r="R30" s="41">
        <v>7.1091489970367744E-3</v>
      </c>
      <c r="S30" s="41">
        <v>2.0106225142328197E-4</v>
      </c>
    </row>
    <row r="31" spans="2:19" x14ac:dyDescent="0.2">
      <c r="B31" s="23" t="s">
        <v>2328</v>
      </c>
      <c r="C31" s="32" t="s">
        <v>2329</v>
      </c>
      <c r="D31" s="32" t="s">
        <v>177</v>
      </c>
      <c r="E31" s="32" t="s">
        <v>2330</v>
      </c>
      <c r="F31" s="32" t="s">
        <v>410</v>
      </c>
      <c r="G31" s="101" t="s">
        <v>432</v>
      </c>
      <c r="H31" s="94" t="s">
        <v>182</v>
      </c>
      <c r="I31" s="94" t="s">
        <v>2331</v>
      </c>
      <c r="J31" s="141">
        <v>1.49</v>
      </c>
      <c r="K31" s="94" t="s">
        <v>183</v>
      </c>
      <c r="L31" s="32">
        <v>0.04</v>
      </c>
      <c r="M31" s="32">
        <v>-2.5999999999999999E-3</v>
      </c>
      <c r="N31" s="105">
        <v>359500</v>
      </c>
      <c r="O31" s="94">
        <v>118.8</v>
      </c>
      <c r="P31" s="125">
        <v>427.08600000000001</v>
      </c>
      <c r="Q31" s="32">
        <v>0</v>
      </c>
      <c r="R31" s="41">
        <v>1.375790369501175E-2</v>
      </c>
      <c r="S31" s="41">
        <v>3.8910354712452279E-4</v>
      </c>
    </row>
    <row r="32" spans="2:19" x14ac:dyDescent="0.2">
      <c r="B32" s="23" t="s">
        <v>2364</v>
      </c>
      <c r="C32" s="32" t="s">
        <v>2365</v>
      </c>
      <c r="D32" s="32" t="s">
        <v>177</v>
      </c>
      <c r="E32" s="32" t="s">
        <v>785</v>
      </c>
      <c r="F32" s="32" t="s">
        <v>399</v>
      </c>
      <c r="G32" s="101" t="s">
        <v>411</v>
      </c>
      <c r="H32" s="94" t="s">
        <v>187</v>
      </c>
      <c r="I32" s="94" t="s">
        <v>2366</v>
      </c>
      <c r="J32" s="141">
        <v>4.3499999999999996</v>
      </c>
      <c r="K32" s="94" t="s">
        <v>183</v>
      </c>
      <c r="L32" s="32">
        <v>5.5999999999999994E-2</v>
      </c>
      <c r="M32" s="32">
        <v>4.8999999999999998E-3</v>
      </c>
      <c r="N32" s="105">
        <v>992259.67719203199</v>
      </c>
      <c r="O32" s="94">
        <v>151.6</v>
      </c>
      <c r="P32" s="125">
        <v>1504.2656735439812</v>
      </c>
      <c r="Q32" s="32">
        <v>9.4642220399277193E-4</v>
      </c>
      <c r="R32" s="41">
        <v>4.8457552503079183E-2</v>
      </c>
      <c r="S32" s="41">
        <v>1.3704853575008838E-3</v>
      </c>
    </row>
    <row r="33" spans="2:19" x14ac:dyDescent="0.2">
      <c r="B33" s="23" t="s">
        <v>2401</v>
      </c>
      <c r="C33" s="32" t="s">
        <v>2402</v>
      </c>
      <c r="D33" s="32" t="s">
        <v>177</v>
      </c>
      <c r="E33" s="32" t="s">
        <v>785</v>
      </c>
      <c r="F33" s="32" t="s">
        <v>399</v>
      </c>
      <c r="G33" s="101" t="s">
        <v>411</v>
      </c>
      <c r="H33" s="94" t="s">
        <v>187</v>
      </c>
      <c r="I33" s="94" t="s">
        <v>2403</v>
      </c>
      <c r="J33" s="141">
        <v>7.56</v>
      </c>
      <c r="K33" s="94" t="s">
        <v>183</v>
      </c>
      <c r="L33" s="32">
        <v>4.9299999999999997E-2</v>
      </c>
      <c r="M33" s="32">
        <v>1.23E-2</v>
      </c>
      <c r="N33" s="105">
        <v>812022.96590852027</v>
      </c>
      <c r="O33" s="94">
        <v>135.38999999999999</v>
      </c>
      <c r="P33" s="125">
        <v>1099.3978935353819</v>
      </c>
      <c r="Q33" s="32">
        <v>9.5981533049871199E-4</v>
      </c>
      <c r="R33" s="41">
        <v>3.5415373816417683E-2</v>
      </c>
      <c r="S33" s="41">
        <v>1.0016240758906766E-3</v>
      </c>
    </row>
    <row r="34" spans="2:19" x14ac:dyDescent="0.2">
      <c r="B34" s="23" t="s">
        <v>2455</v>
      </c>
      <c r="C34" s="32" t="s">
        <v>2456</v>
      </c>
      <c r="D34" s="32" t="s">
        <v>177</v>
      </c>
      <c r="E34" s="32" t="s">
        <v>2457</v>
      </c>
      <c r="F34" s="32" t="s">
        <v>1181</v>
      </c>
      <c r="G34" s="101" t="s">
        <v>181</v>
      </c>
      <c r="H34" s="94" t="s">
        <v>182</v>
      </c>
      <c r="I34" s="94" t="s">
        <v>2458</v>
      </c>
      <c r="J34" s="141">
        <v>1.53</v>
      </c>
      <c r="K34" s="94" t="s">
        <v>183</v>
      </c>
      <c r="L34" s="32">
        <v>5.7000000000000002E-2</v>
      </c>
      <c r="M34" s="32">
        <v>-3.5999999999999999E-3</v>
      </c>
      <c r="N34" s="105">
        <v>69605.629242836527</v>
      </c>
      <c r="O34" s="94">
        <v>131.88999999999999</v>
      </c>
      <c r="P34" s="125">
        <v>91.802860783988208</v>
      </c>
      <c r="Q34" s="32">
        <v>0</v>
      </c>
      <c r="R34" s="41">
        <v>2.9572847566829174E-3</v>
      </c>
      <c r="S34" s="41">
        <v>8.3638468053807803E-5</v>
      </c>
    </row>
    <row r="35" spans="2:19" x14ac:dyDescent="0.2">
      <c r="B35" s="23" t="s">
        <v>2350</v>
      </c>
      <c r="C35" s="32" t="s">
        <v>2351</v>
      </c>
      <c r="D35" s="32" t="s">
        <v>177</v>
      </c>
      <c r="E35" s="32" t="s">
        <v>2352</v>
      </c>
      <c r="F35" s="32" t="s">
        <v>399</v>
      </c>
      <c r="G35" s="101" t="s">
        <v>417</v>
      </c>
      <c r="H35" s="94" t="s">
        <v>187</v>
      </c>
      <c r="I35" s="94" t="s">
        <v>2353</v>
      </c>
      <c r="J35" s="141">
        <v>3.3</v>
      </c>
      <c r="K35" s="94" t="s">
        <v>183</v>
      </c>
      <c r="L35" s="32">
        <v>7.7499999999999999E-2</v>
      </c>
      <c r="M35" s="32">
        <v>3.0999999999999999E-3</v>
      </c>
      <c r="N35" s="105">
        <v>120134.76173799574</v>
      </c>
      <c r="O35" s="94">
        <v>158.13</v>
      </c>
      <c r="P35" s="125">
        <v>189.96909875469359</v>
      </c>
      <c r="Q35" s="32">
        <v>0</v>
      </c>
      <c r="R35" s="41">
        <v>6.1195557000118259E-3</v>
      </c>
      <c r="S35" s="41">
        <v>1.7307439290798583E-4</v>
      </c>
    </row>
    <row r="36" spans="2:19" x14ac:dyDescent="0.2">
      <c r="B36" s="23" t="s">
        <v>2404</v>
      </c>
      <c r="C36" s="32" t="s">
        <v>2405</v>
      </c>
      <c r="D36" s="32" t="s">
        <v>177</v>
      </c>
      <c r="E36" s="32" t="s">
        <v>953</v>
      </c>
      <c r="F36" s="32" t="s">
        <v>422</v>
      </c>
      <c r="G36" s="101" t="s">
        <v>181</v>
      </c>
      <c r="H36" s="94" t="s">
        <v>182</v>
      </c>
      <c r="I36" s="94" t="s">
        <v>2406</v>
      </c>
      <c r="J36" s="141">
        <v>0.26</v>
      </c>
      <c r="K36" s="94" t="s">
        <v>183</v>
      </c>
      <c r="L36" s="32">
        <v>3.5000000000000003E-2</v>
      </c>
      <c r="M36" s="32">
        <v>1.5E-3</v>
      </c>
      <c r="N36" s="105">
        <v>1419775.3904823333</v>
      </c>
      <c r="O36" s="94">
        <v>105.24</v>
      </c>
      <c r="P36" s="125">
        <v>1494.1716209436074</v>
      </c>
      <c r="Q36" s="32">
        <v>2.8395507809646663E-3</v>
      </c>
      <c r="R36" s="41">
        <v>4.8132388476236056E-2</v>
      </c>
      <c r="S36" s="41">
        <v>1.3612890090566197E-3</v>
      </c>
    </row>
    <row r="37" spans="2:19" x14ac:dyDescent="0.2">
      <c r="B37" s="23" t="s">
        <v>2319</v>
      </c>
      <c r="C37" s="32" t="s">
        <v>2320</v>
      </c>
      <c r="D37" s="32" t="s">
        <v>177</v>
      </c>
      <c r="E37" s="32" t="s">
        <v>953</v>
      </c>
      <c r="F37" s="32" t="s">
        <v>422</v>
      </c>
      <c r="G37" s="101" t="s">
        <v>181</v>
      </c>
      <c r="H37" s="94" t="s">
        <v>182</v>
      </c>
      <c r="I37" s="94" t="s">
        <v>2321</v>
      </c>
      <c r="J37" s="141">
        <v>0.26</v>
      </c>
      <c r="K37" s="94" t="s">
        <v>183</v>
      </c>
      <c r="L37" s="32">
        <v>2.3300000000000001E-2</v>
      </c>
      <c r="M37" s="32">
        <v>0.01</v>
      </c>
      <c r="N37" s="105">
        <v>695246.4951813526</v>
      </c>
      <c r="O37" s="94">
        <v>102.93</v>
      </c>
      <c r="P37" s="125">
        <v>715.61721749016635</v>
      </c>
      <c r="Q37" s="32">
        <v>2.1414866664449528E-3</v>
      </c>
      <c r="R37" s="41">
        <v>2.3052483014479486E-2</v>
      </c>
      <c r="S37" s="41">
        <v>6.5197453840398604E-4</v>
      </c>
    </row>
    <row r="38" spans="2:19" x14ac:dyDescent="0.2">
      <c r="B38" s="23" t="s">
        <v>2430</v>
      </c>
      <c r="C38" s="32" t="s">
        <v>2431</v>
      </c>
      <c r="D38" s="32" t="s">
        <v>177</v>
      </c>
      <c r="E38" s="32" t="s">
        <v>2432</v>
      </c>
      <c r="F38" s="32" t="s">
        <v>422</v>
      </c>
      <c r="G38" s="101" t="s">
        <v>181</v>
      </c>
      <c r="H38" s="94" t="s">
        <v>182</v>
      </c>
      <c r="I38" s="94" t="s">
        <v>2433</v>
      </c>
      <c r="J38" s="141">
        <v>2.94</v>
      </c>
      <c r="K38" s="94" t="s">
        <v>183</v>
      </c>
      <c r="L38" s="32">
        <v>2.5000000000000001E-2</v>
      </c>
      <c r="M38" s="32">
        <v>2.3399999999999997E-2</v>
      </c>
      <c r="N38" s="105">
        <v>318791.5445948877</v>
      </c>
      <c r="O38" s="94">
        <v>100.73</v>
      </c>
      <c r="P38" s="125">
        <v>321.11872287043036</v>
      </c>
      <c r="Q38" s="32">
        <v>0</v>
      </c>
      <c r="R38" s="41">
        <v>1.0344334546008411E-2</v>
      </c>
      <c r="S38" s="41">
        <v>2.9256036048238779E-4</v>
      </c>
    </row>
    <row r="39" spans="2:19" x14ac:dyDescent="0.2">
      <c r="B39" s="23" t="s">
        <v>2407</v>
      </c>
      <c r="C39" s="32" t="s">
        <v>2408</v>
      </c>
      <c r="D39" s="32" t="s">
        <v>177</v>
      </c>
      <c r="E39" s="32" t="s">
        <v>473</v>
      </c>
      <c r="F39" s="32" t="s">
        <v>422</v>
      </c>
      <c r="G39" s="101" t="s">
        <v>181</v>
      </c>
      <c r="H39" s="94" t="s">
        <v>182</v>
      </c>
      <c r="I39" s="94" t="s">
        <v>2409</v>
      </c>
      <c r="J39" s="141">
        <v>2.2000000000000002</v>
      </c>
      <c r="K39" s="94" t="s">
        <v>183</v>
      </c>
      <c r="L39" s="32">
        <v>4.4999999999999998E-2</v>
      </c>
      <c r="M39" s="32">
        <v>4.4000000000000003E-3</v>
      </c>
      <c r="N39" s="105">
        <v>600497.15442813607</v>
      </c>
      <c r="O39" s="94">
        <v>119.13</v>
      </c>
      <c r="P39" s="125">
        <v>715.37226007023844</v>
      </c>
      <c r="Q39" s="32">
        <v>2.4019886177125442E-3</v>
      </c>
      <c r="R39" s="41">
        <v>2.3044592096508058E-2</v>
      </c>
      <c r="S39" s="41">
        <v>6.517513660195286E-4</v>
      </c>
    </row>
    <row r="40" spans="2:19" x14ac:dyDescent="0.2">
      <c r="B40" s="23" t="s">
        <v>2367</v>
      </c>
      <c r="C40" s="32" t="s">
        <v>2368</v>
      </c>
      <c r="D40" s="32" t="s">
        <v>177</v>
      </c>
      <c r="E40" s="32" t="s">
        <v>2369</v>
      </c>
      <c r="F40" s="32" t="s">
        <v>1608</v>
      </c>
      <c r="G40" s="101" t="s">
        <v>417</v>
      </c>
      <c r="H40" s="94" t="s">
        <v>187</v>
      </c>
      <c r="I40" s="94" t="s">
        <v>2370</v>
      </c>
      <c r="J40" s="141">
        <v>0.95</v>
      </c>
      <c r="K40" s="94" t="s">
        <v>183</v>
      </c>
      <c r="L40" s="32">
        <v>4.9500000000000002E-2</v>
      </c>
      <c r="M40" s="32">
        <v>-2.3999999999999998E-3</v>
      </c>
      <c r="N40" s="105">
        <v>109658.48482648244</v>
      </c>
      <c r="O40" s="94">
        <v>130.51</v>
      </c>
      <c r="P40" s="125">
        <v>143.11528855235085</v>
      </c>
      <c r="Q40" s="32">
        <v>3.0323540310269419E-4</v>
      </c>
      <c r="R40" s="41">
        <v>4.6102339041482528E-3</v>
      </c>
      <c r="S40" s="41">
        <v>1.3038747798679732E-4</v>
      </c>
    </row>
    <row r="41" spans="2:19" x14ac:dyDescent="0.2">
      <c r="B41" s="23" t="s">
        <v>2438</v>
      </c>
      <c r="C41" s="32" t="s">
        <v>2439</v>
      </c>
      <c r="D41" s="32" t="s">
        <v>177</v>
      </c>
      <c r="E41" s="32" t="s">
        <v>2440</v>
      </c>
      <c r="F41" s="32" t="s">
        <v>416</v>
      </c>
      <c r="G41" s="101" t="s">
        <v>417</v>
      </c>
      <c r="H41" s="94" t="s">
        <v>187</v>
      </c>
      <c r="I41" s="94" t="s">
        <v>2441</v>
      </c>
      <c r="J41" s="141">
        <v>1.77</v>
      </c>
      <c r="K41" s="94" t="s">
        <v>183</v>
      </c>
      <c r="L41" s="32">
        <v>5.2999999999999999E-2</v>
      </c>
      <c r="M41" s="32">
        <v>-1.5E-3</v>
      </c>
      <c r="N41" s="105">
        <v>213366.85569351949</v>
      </c>
      <c r="O41" s="94">
        <v>134.94</v>
      </c>
      <c r="P41" s="125">
        <v>287.91723207534068</v>
      </c>
      <c r="Q41" s="32">
        <v>0</v>
      </c>
      <c r="R41" s="41">
        <v>9.2748007451119562E-3</v>
      </c>
      <c r="S41" s="41">
        <v>2.6231161002418594E-4</v>
      </c>
    </row>
    <row r="42" spans="2:19" x14ac:dyDescent="0.2">
      <c r="B42" s="23" t="s">
        <v>2316</v>
      </c>
      <c r="C42" s="32" t="s">
        <v>2317</v>
      </c>
      <c r="D42" s="32" t="s">
        <v>177</v>
      </c>
      <c r="E42" s="32" t="s">
        <v>421</v>
      </c>
      <c r="F42" s="102" t="s">
        <v>99</v>
      </c>
      <c r="G42" s="101" t="s">
        <v>489</v>
      </c>
      <c r="H42" s="94" t="s">
        <v>182</v>
      </c>
      <c r="I42" s="94" t="s">
        <v>2318</v>
      </c>
      <c r="J42" s="141">
        <v>2.81</v>
      </c>
      <c r="K42" s="94" t="s">
        <v>183</v>
      </c>
      <c r="L42" s="32">
        <v>4.6500000000000007E-2</v>
      </c>
      <c r="M42" s="32">
        <v>-4.0000000000000002E-4</v>
      </c>
      <c r="N42" s="105">
        <v>463389.43636243063</v>
      </c>
      <c r="O42" s="94">
        <v>122.62000000000002</v>
      </c>
      <c r="P42" s="125">
        <v>568.20812685756914</v>
      </c>
      <c r="Q42" s="32">
        <v>2.3169471818121532E-3</v>
      </c>
      <c r="R42" s="41">
        <v>1.8303931030353264E-2</v>
      </c>
      <c r="S42" s="41">
        <v>5.1767512319593934E-4</v>
      </c>
    </row>
    <row r="43" spans="2:19" x14ac:dyDescent="0.2">
      <c r="B43" s="23" t="s">
        <v>2322</v>
      </c>
      <c r="C43" s="32" t="s">
        <v>2323</v>
      </c>
      <c r="D43" s="32" t="s">
        <v>177</v>
      </c>
      <c r="E43" s="32" t="s">
        <v>421</v>
      </c>
      <c r="F43" s="32" t="s">
        <v>422</v>
      </c>
      <c r="G43" s="101" t="s">
        <v>489</v>
      </c>
      <c r="H43" s="94" t="s">
        <v>182</v>
      </c>
      <c r="I43" s="94" t="s">
        <v>2324</v>
      </c>
      <c r="J43" s="141">
        <v>7.87</v>
      </c>
      <c r="K43" s="94" t="s">
        <v>183</v>
      </c>
      <c r="L43" s="32">
        <v>3.3000000000000002E-2</v>
      </c>
      <c r="M43" s="32">
        <v>1.2800000000000001E-2</v>
      </c>
      <c r="N43" s="105">
        <v>513913.08970124606</v>
      </c>
      <c r="O43" s="94">
        <v>119.68</v>
      </c>
      <c r="P43" s="125">
        <v>623.59677446918124</v>
      </c>
      <c r="Q43" s="32">
        <v>0</v>
      </c>
      <c r="R43" s="41">
        <v>2.0088189188282819E-2</v>
      </c>
      <c r="S43" s="41">
        <v>5.6813783856499503E-4</v>
      </c>
    </row>
    <row r="44" spans="2:19" x14ac:dyDescent="0.2">
      <c r="B44" s="23" t="s">
        <v>2410</v>
      </c>
      <c r="C44" s="32" t="s">
        <v>2411</v>
      </c>
      <c r="D44" s="32" t="s">
        <v>177</v>
      </c>
      <c r="E44" s="32" t="s">
        <v>2412</v>
      </c>
      <c r="F44" s="32" t="s">
        <v>416</v>
      </c>
      <c r="G44" s="101" t="s">
        <v>454</v>
      </c>
      <c r="H44" s="94" t="s">
        <v>187</v>
      </c>
      <c r="I44" s="94" t="s">
        <v>2413</v>
      </c>
      <c r="J44" s="141">
        <v>0.84</v>
      </c>
      <c r="K44" s="94" t="s">
        <v>183</v>
      </c>
      <c r="L44" s="32">
        <v>5.5E-2</v>
      </c>
      <c r="M44" s="32">
        <v>5.1000000000000004E-3</v>
      </c>
      <c r="N44" s="105">
        <v>140240.59530431769</v>
      </c>
      <c r="O44" s="94">
        <v>104.55000000000001</v>
      </c>
      <c r="P44" s="125">
        <v>146.62154237079255</v>
      </c>
      <c r="Q44" s="32">
        <v>1.57573702589121E-3</v>
      </c>
      <c r="R44" s="41">
        <v>4.7231823556647809E-3</v>
      </c>
      <c r="S44" s="41">
        <v>1.3358190673855825E-4</v>
      </c>
    </row>
    <row r="45" spans="2:19" x14ac:dyDescent="0.2">
      <c r="B45" s="23" t="s">
        <v>2325</v>
      </c>
      <c r="C45" s="32" t="s">
        <v>2326</v>
      </c>
      <c r="D45" s="32" t="s">
        <v>177</v>
      </c>
      <c r="E45" s="32" t="s">
        <v>1403</v>
      </c>
      <c r="F45" s="32" t="s">
        <v>410</v>
      </c>
      <c r="G45" s="101" t="s">
        <v>454</v>
      </c>
      <c r="H45" s="94" t="s">
        <v>187</v>
      </c>
      <c r="I45" s="94" t="s">
        <v>2327</v>
      </c>
      <c r="J45" s="141">
        <v>0.34</v>
      </c>
      <c r="K45" s="94" t="s">
        <v>183</v>
      </c>
      <c r="L45" s="32">
        <v>5.7500000000000002E-2</v>
      </c>
      <c r="M45" s="32">
        <v>2.0000000000000001E-4</v>
      </c>
      <c r="N45" s="105">
        <v>43043.099769776461</v>
      </c>
      <c r="O45" s="94">
        <v>128.9</v>
      </c>
      <c r="P45" s="125">
        <v>55.482555603241856</v>
      </c>
      <c r="Q45" s="32">
        <v>0</v>
      </c>
      <c r="R45" s="41">
        <v>1.7872832561651188E-3</v>
      </c>
      <c r="S45" s="41">
        <v>5.0548271750314862E-5</v>
      </c>
    </row>
    <row r="46" spans="2:19" x14ac:dyDescent="0.2">
      <c r="B46" s="23" t="s">
        <v>2398</v>
      </c>
      <c r="C46" s="32" t="s">
        <v>2399</v>
      </c>
      <c r="D46" s="32" t="s">
        <v>177</v>
      </c>
      <c r="E46" s="32" t="s">
        <v>2391</v>
      </c>
      <c r="F46" s="32" t="s">
        <v>399</v>
      </c>
      <c r="G46" s="101" t="s">
        <v>447</v>
      </c>
      <c r="H46" s="94" t="s">
        <v>182</v>
      </c>
      <c r="I46" s="94" t="s">
        <v>2400</v>
      </c>
      <c r="J46" s="141">
        <v>1.59</v>
      </c>
      <c r="K46" s="94" t="s">
        <v>183</v>
      </c>
      <c r="L46" s="32">
        <v>7.0900000000000005E-2</v>
      </c>
      <c r="M46" s="32">
        <v>-2.0000000000000001E-4</v>
      </c>
      <c r="N46" s="105">
        <v>11199.97</v>
      </c>
      <c r="O46" s="94">
        <v>136.16</v>
      </c>
      <c r="P46" s="125">
        <v>15.249879999999999</v>
      </c>
      <c r="Q46" s="32">
        <v>0</v>
      </c>
      <c r="R46" s="41">
        <v>4.9125089654188092E-4</v>
      </c>
      <c r="S46" s="41">
        <v>1.3893647652283888E-5</v>
      </c>
    </row>
    <row r="47" spans="2:19" x14ac:dyDescent="0.2">
      <c r="B47" s="23" t="s">
        <v>2389</v>
      </c>
      <c r="C47" s="32" t="s">
        <v>2390</v>
      </c>
      <c r="D47" s="32" t="s">
        <v>177</v>
      </c>
      <c r="E47" s="32" t="s">
        <v>2391</v>
      </c>
      <c r="F47" s="32" t="s">
        <v>399</v>
      </c>
      <c r="G47" s="101" t="s">
        <v>447</v>
      </c>
      <c r="H47" s="94" t="s">
        <v>182</v>
      </c>
      <c r="I47" s="94" t="s">
        <v>2392</v>
      </c>
      <c r="J47" s="141">
        <v>4.1399999999999997</v>
      </c>
      <c r="K47" s="94" t="s">
        <v>183</v>
      </c>
      <c r="L47" s="32">
        <v>7.1500000000000008E-2</v>
      </c>
      <c r="M47" s="32">
        <v>5.6000000000000008E-3</v>
      </c>
      <c r="N47" s="105">
        <v>1101481.22</v>
      </c>
      <c r="O47" s="94">
        <v>138.07</v>
      </c>
      <c r="P47" s="125">
        <v>1520.8151200000002</v>
      </c>
      <c r="Q47" s="32">
        <v>0</v>
      </c>
      <c r="R47" s="41">
        <v>4.8990666888818035E-2</v>
      </c>
      <c r="S47" s="41">
        <v>1.3855629960069092E-3</v>
      </c>
    </row>
    <row r="48" spans="2:19" x14ac:dyDescent="0.2">
      <c r="B48" s="23" t="s">
        <v>2414</v>
      </c>
      <c r="C48" s="32" t="s">
        <v>2415</v>
      </c>
      <c r="D48" s="32" t="s">
        <v>177</v>
      </c>
      <c r="E48" s="32" t="s">
        <v>2416</v>
      </c>
      <c r="F48" s="32" t="s">
        <v>422</v>
      </c>
      <c r="G48" s="101" t="s">
        <v>447</v>
      </c>
      <c r="H48" s="94" t="s">
        <v>182</v>
      </c>
      <c r="I48" s="94" t="s">
        <v>2417</v>
      </c>
      <c r="J48" s="141">
        <v>2.39</v>
      </c>
      <c r="K48" s="94" t="s">
        <v>183</v>
      </c>
      <c r="L48" s="32">
        <v>3.15E-2</v>
      </c>
      <c r="M48" s="32">
        <v>2.76E-2</v>
      </c>
      <c r="N48" s="105">
        <v>971552.34735935903</v>
      </c>
      <c r="O48" s="94">
        <v>103.16000000000001</v>
      </c>
      <c r="P48" s="125">
        <v>1002.253401560851</v>
      </c>
      <c r="Q48" s="32">
        <v>0</v>
      </c>
      <c r="R48" s="41">
        <v>3.2286016813176097E-2</v>
      </c>
      <c r="S48" s="41">
        <v>9.1311902910642311E-4</v>
      </c>
    </row>
    <row r="49" spans="2:19" x14ac:dyDescent="0.2">
      <c r="B49" s="23" t="s">
        <v>2379</v>
      </c>
      <c r="C49" s="32" t="s">
        <v>2380</v>
      </c>
      <c r="D49" s="32" t="s">
        <v>177</v>
      </c>
      <c r="E49" s="32" t="s">
        <v>177</v>
      </c>
      <c r="F49" s="32" t="s">
        <v>416</v>
      </c>
      <c r="G49" s="101" t="s">
        <v>469</v>
      </c>
      <c r="H49" s="94" t="s">
        <v>187</v>
      </c>
      <c r="I49" s="94" t="s">
        <v>2381</v>
      </c>
      <c r="J49" s="141">
        <v>1.54</v>
      </c>
      <c r="K49" s="94" t="s">
        <v>183</v>
      </c>
      <c r="L49" s="32">
        <v>6.7000000000000004E-2</v>
      </c>
      <c r="M49" s="32">
        <v>2.41E-2</v>
      </c>
      <c r="N49" s="105">
        <v>38992.36</v>
      </c>
      <c r="O49" s="94">
        <v>131.69999999999999</v>
      </c>
      <c r="P49" s="125">
        <v>51.352940000000004</v>
      </c>
      <c r="Q49" s="32">
        <v>3.90115673451824E-4</v>
      </c>
      <c r="R49" s="41">
        <v>1.6542541852828626E-3</v>
      </c>
      <c r="S49" s="41">
        <v>4.6785919251094136E-5</v>
      </c>
    </row>
    <row r="50" spans="2:19" x14ac:dyDescent="0.2">
      <c r="B50" s="23" t="s">
        <v>2371</v>
      </c>
      <c r="C50" s="32" t="s">
        <v>2372</v>
      </c>
      <c r="D50" s="32" t="s">
        <v>177</v>
      </c>
      <c r="E50" s="32" t="s">
        <v>468</v>
      </c>
      <c r="F50" s="32" t="s">
        <v>478</v>
      </c>
      <c r="G50" s="101" t="s">
        <v>469</v>
      </c>
      <c r="H50" s="94" t="s">
        <v>187</v>
      </c>
      <c r="I50" s="94" t="s">
        <v>2373</v>
      </c>
      <c r="J50" s="141">
        <v>0.62</v>
      </c>
      <c r="K50" s="94" t="s">
        <v>183</v>
      </c>
      <c r="L50" s="32">
        <v>6.4399999999999999E-2</v>
      </c>
      <c r="M50" s="32">
        <v>1.32E-2</v>
      </c>
      <c r="N50" s="105">
        <v>4170.8434397200153</v>
      </c>
      <c r="O50" s="94">
        <v>128.66</v>
      </c>
      <c r="P50" s="125">
        <v>5.3662071372184039</v>
      </c>
      <c r="Q50" s="32">
        <v>0</v>
      </c>
      <c r="R50" s="41">
        <v>1.7286392202351634E-4</v>
      </c>
      <c r="S50" s="41">
        <v>4.888969040653666E-6</v>
      </c>
    </row>
    <row r="51" spans="2:19" x14ac:dyDescent="0.2">
      <c r="B51" s="23" t="s">
        <v>2343</v>
      </c>
      <c r="C51" s="32" t="s">
        <v>2344</v>
      </c>
      <c r="D51" s="32" t="s">
        <v>177</v>
      </c>
      <c r="E51" s="32" t="s">
        <v>468</v>
      </c>
      <c r="F51" s="32" t="s">
        <v>478</v>
      </c>
      <c r="G51" s="101" t="s">
        <v>469</v>
      </c>
      <c r="H51" s="94" t="s">
        <v>187</v>
      </c>
      <c r="I51" s="94" t="s">
        <v>2345</v>
      </c>
      <c r="J51" s="141">
        <v>0.25</v>
      </c>
      <c r="K51" s="94" t="s">
        <v>183</v>
      </c>
      <c r="L51" s="32">
        <v>6.480000000000001E-2</v>
      </c>
      <c r="M51" s="32">
        <v>1.9E-2</v>
      </c>
      <c r="N51" s="105">
        <v>4531.1610300332932</v>
      </c>
      <c r="O51" s="94">
        <v>128.80000000000001</v>
      </c>
      <c r="P51" s="125">
        <v>5.8361354158654102</v>
      </c>
      <c r="Q51" s="32">
        <v>0</v>
      </c>
      <c r="R51" s="41">
        <v>1.880019223353696E-4</v>
      </c>
      <c r="S51" s="41">
        <v>5.3171047325650643E-6</v>
      </c>
    </row>
    <row r="52" spans="2:19" x14ac:dyDescent="0.2">
      <c r="B52" s="23" t="s">
        <v>2382</v>
      </c>
      <c r="C52" s="32" t="s">
        <v>2383</v>
      </c>
      <c r="D52" s="32" t="s">
        <v>177</v>
      </c>
      <c r="E52" s="32" t="s">
        <v>2384</v>
      </c>
      <c r="F52" s="32" t="s">
        <v>416</v>
      </c>
      <c r="G52" s="101" t="s">
        <v>535</v>
      </c>
      <c r="H52" s="94" t="s">
        <v>182</v>
      </c>
      <c r="I52" s="94" t="s">
        <v>2385</v>
      </c>
      <c r="J52" s="141">
        <v>0.23</v>
      </c>
      <c r="K52" s="94" t="s">
        <v>183</v>
      </c>
      <c r="L52" s="32">
        <v>6.5000000000000002E-2</v>
      </c>
      <c r="M52" s="32">
        <v>1.8000000000000002E-2</v>
      </c>
      <c r="N52" s="105">
        <v>13886.607173440056</v>
      </c>
      <c r="O52" s="94">
        <v>126.19</v>
      </c>
      <c r="P52" s="125">
        <v>17.523509569135946</v>
      </c>
      <c r="Q52" s="32">
        <v>3.4348484569468498E-5</v>
      </c>
      <c r="R52" s="41">
        <v>5.6449229675238513E-4</v>
      </c>
      <c r="S52" s="41">
        <v>1.5965074320912682E-5</v>
      </c>
    </row>
    <row r="53" spans="2:19" x14ac:dyDescent="0.2">
      <c r="B53" s="23" t="s">
        <v>2446</v>
      </c>
      <c r="C53" s="32" t="s">
        <v>2447</v>
      </c>
      <c r="D53" s="32" t="s">
        <v>177</v>
      </c>
      <c r="E53" s="32" t="s">
        <v>2448</v>
      </c>
      <c r="F53" s="32" t="s">
        <v>2449</v>
      </c>
      <c r="G53" s="101" t="s">
        <v>535</v>
      </c>
      <c r="H53" s="94" t="s">
        <v>182</v>
      </c>
      <c r="I53" s="94" t="s">
        <v>2450</v>
      </c>
      <c r="J53" s="141">
        <v>0.99</v>
      </c>
      <c r="K53" s="94" t="s">
        <v>183</v>
      </c>
      <c r="L53" s="32">
        <v>4.6900000000000004E-2</v>
      </c>
      <c r="M53" s="32">
        <v>5.6999999999999993E-3</v>
      </c>
      <c r="N53" s="105">
        <v>17660.251471070558</v>
      </c>
      <c r="O53" s="94">
        <v>134.77000000000001</v>
      </c>
      <c r="P53" s="125">
        <v>23.800720899964688</v>
      </c>
      <c r="Q53" s="32">
        <v>0</v>
      </c>
      <c r="R53" s="41">
        <v>7.6670278588754381E-4</v>
      </c>
      <c r="S53" s="41">
        <v>2.1684028336908782E-5</v>
      </c>
    </row>
    <row r="54" spans="2:19" x14ac:dyDescent="0.2">
      <c r="B54" s="23" t="s">
        <v>2354</v>
      </c>
      <c r="C54" s="32" t="s">
        <v>2355</v>
      </c>
      <c r="D54" s="32" t="s">
        <v>177</v>
      </c>
      <c r="E54" s="32" t="s">
        <v>1641</v>
      </c>
      <c r="F54" s="32" t="s">
        <v>416</v>
      </c>
      <c r="G54" s="101" t="s">
        <v>2356</v>
      </c>
      <c r="H54" s="94" t="s">
        <v>187</v>
      </c>
      <c r="I54" s="94" t="s">
        <v>418</v>
      </c>
      <c r="J54" s="141">
        <v>0.26</v>
      </c>
      <c r="K54" s="94" t="s">
        <v>183</v>
      </c>
      <c r="L54" s="32">
        <v>5.5999999999999994E-2</v>
      </c>
      <c r="M54" s="32">
        <v>0</v>
      </c>
      <c r="N54" s="105">
        <v>14009.978453816182</v>
      </c>
      <c r="O54" s="94">
        <v>123.96000000000001</v>
      </c>
      <c r="P54" s="125">
        <v>17.366769269140299</v>
      </c>
      <c r="Q54" s="32">
        <v>2.4873784354177708E-4</v>
      </c>
      <c r="R54" s="41">
        <v>5.59443154536374E-4</v>
      </c>
      <c r="S54" s="41">
        <v>1.5822273557821251E-5</v>
      </c>
    </row>
    <row r="55" spans="2:19" s="164" customFormat="1" x14ac:dyDescent="0.2">
      <c r="B55" s="133" t="s">
        <v>2313</v>
      </c>
      <c r="C55" s="171" t="s">
        <v>177</v>
      </c>
      <c r="D55" s="171" t="s">
        <v>177</v>
      </c>
      <c r="E55" s="171" t="s">
        <v>177</v>
      </c>
      <c r="F55" s="171" t="s">
        <v>177</v>
      </c>
      <c r="G55" s="168" t="s">
        <v>177</v>
      </c>
      <c r="H55" s="172" t="s">
        <v>177</v>
      </c>
      <c r="I55" s="172" t="s">
        <v>177</v>
      </c>
      <c r="J55" s="180" t="s">
        <v>177</v>
      </c>
      <c r="K55" s="172" t="s">
        <v>177</v>
      </c>
      <c r="L55" s="171" t="s">
        <v>177</v>
      </c>
      <c r="M55" s="171" t="s">
        <v>177</v>
      </c>
      <c r="N55" s="182" t="s">
        <v>177</v>
      </c>
      <c r="O55" s="172" t="s">
        <v>177</v>
      </c>
      <c r="P55" s="173">
        <v>2104.3978415602319</v>
      </c>
      <c r="Q55" s="171" t="s">
        <v>177</v>
      </c>
      <c r="R55" s="167">
        <v>6.7789866303686525E-2</v>
      </c>
      <c r="S55" s="167">
        <v>1.9172453901843555E-3</v>
      </c>
    </row>
    <row r="56" spans="2:19" x14ac:dyDescent="0.2">
      <c r="B56" s="23" t="s">
        <v>2461</v>
      </c>
      <c r="C56" s="32" t="s">
        <v>2462</v>
      </c>
      <c r="D56" s="32" t="s">
        <v>177</v>
      </c>
      <c r="E56" s="32" t="s">
        <v>2463</v>
      </c>
      <c r="F56" s="32" t="s">
        <v>399</v>
      </c>
      <c r="G56" s="101" t="s">
        <v>523</v>
      </c>
      <c r="H56" s="94" t="s">
        <v>182</v>
      </c>
      <c r="I56" s="94" t="s">
        <v>2464</v>
      </c>
      <c r="J56" s="141">
        <v>7.58</v>
      </c>
      <c r="K56" s="94" t="s">
        <v>183</v>
      </c>
      <c r="L56" s="32">
        <v>3.7400000000000003E-2</v>
      </c>
      <c r="M56" s="32">
        <v>3.0800000000000001E-2</v>
      </c>
      <c r="N56" s="105">
        <v>647884.73773467529</v>
      </c>
      <c r="O56" s="94">
        <v>105.29000000000002</v>
      </c>
      <c r="P56" s="125">
        <v>682.1578403608396</v>
      </c>
      <c r="Q56" s="32">
        <v>0</v>
      </c>
      <c r="R56" s="41">
        <v>2.1974641810973972E-2</v>
      </c>
      <c r="S56" s="41">
        <v>6.2149083646667559E-4</v>
      </c>
    </row>
    <row r="57" spans="2:19" x14ac:dyDescent="0.2">
      <c r="B57" s="23" t="s">
        <v>2465</v>
      </c>
      <c r="C57" s="32" t="s">
        <v>2466</v>
      </c>
      <c r="D57" s="32" t="s">
        <v>177</v>
      </c>
      <c r="E57" s="32" t="s">
        <v>2463</v>
      </c>
      <c r="F57" s="32" t="s">
        <v>399</v>
      </c>
      <c r="G57" s="101" t="s">
        <v>523</v>
      </c>
      <c r="H57" s="94" t="s">
        <v>182</v>
      </c>
      <c r="I57" s="94" t="s">
        <v>2464</v>
      </c>
      <c r="J57" s="141">
        <v>4.2300000000000004</v>
      </c>
      <c r="K57" s="94" t="s">
        <v>183</v>
      </c>
      <c r="L57" s="32">
        <v>2.5000000000000001E-2</v>
      </c>
      <c r="M57" s="32">
        <v>1.9299999999999998E-2</v>
      </c>
      <c r="N57" s="105">
        <v>510892.89886740007</v>
      </c>
      <c r="O57" s="94">
        <v>102.53000000000002</v>
      </c>
      <c r="P57" s="125">
        <v>523.81848920874529</v>
      </c>
      <c r="Q57" s="32">
        <v>0</v>
      </c>
      <c r="R57" s="41">
        <v>1.6873988677223017E-2</v>
      </c>
      <c r="S57" s="41">
        <v>4.7723323218398951E-4</v>
      </c>
    </row>
    <row r="58" spans="2:19" x14ac:dyDescent="0.2">
      <c r="B58" s="23" t="s">
        <v>2459</v>
      </c>
      <c r="C58" s="32" t="s">
        <v>2460</v>
      </c>
      <c r="D58" s="32" t="s">
        <v>177</v>
      </c>
      <c r="E58" s="32" t="s">
        <v>1680</v>
      </c>
      <c r="F58" s="32" t="s">
        <v>422</v>
      </c>
      <c r="G58" s="101" t="s">
        <v>447</v>
      </c>
      <c r="H58" s="94" t="s">
        <v>182</v>
      </c>
      <c r="I58" s="94" t="s">
        <v>1004</v>
      </c>
      <c r="J58" s="141">
        <v>5.37</v>
      </c>
      <c r="K58" s="94" t="s">
        <v>183</v>
      </c>
      <c r="L58" s="32">
        <v>4.5999999999999999E-2</v>
      </c>
      <c r="M58" s="32">
        <v>3.4099999999999998E-2</v>
      </c>
      <c r="N58" s="105">
        <v>834034.08076460147</v>
      </c>
      <c r="O58" s="94">
        <v>107.72</v>
      </c>
      <c r="P58" s="125">
        <v>898.42151179064706</v>
      </c>
      <c r="Q58" s="32">
        <v>0</v>
      </c>
      <c r="R58" s="41">
        <v>2.8941235809046853E-2</v>
      </c>
      <c r="S58" s="41">
        <v>8.1852132135147723E-4</v>
      </c>
    </row>
    <row r="59" spans="2:19" s="164" customFormat="1" x14ac:dyDescent="0.2">
      <c r="B59" s="133" t="s">
        <v>405</v>
      </c>
      <c r="C59" s="171" t="s">
        <v>177</v>
      </c>
      <c r="D59" s="171" t="s">
        <v>177</v>
      </c>
      <c r="E59" s="171" t="s">
        <v>177</v>
      </c>
      <c r="F59" s="171" t="s">
        <v>177</v>
      </c>
      <c r="G59" s="168" t="s">
        <v>177</v>
      </c>
      <c r="H59" s="172" t="s">
        <v>177</v>
      </c>
      <c r="I59" s="172" t="s">
        <v>177</v>
      </c>
      <c r="J59" s="180" t="s">
        <v>177</v>
      </c>
      <c r="K59" s="172" t="s">
        <v>177</v>
      </c>
      <c r="L59" s="171" t="s">
        <v>177</v>
      </c>
      <c r="M59" s="171" t="s">
        <v>177</v>
      </c>
      <c r="N59" s="182" t="s">
        <v>177</v>
      </c>
      <c r="O59" s="172" t="s">
        <v>177</v>
      </c>
      <c r="P59" s="173">
        <v>2694.6130094756454</v>
      </c>
      <c r="Q59" s="171" t="s">
        <v>177</v>
      </c>
      <c r="R59" s="167">
        <v>8.6802719545224408E-2</v>
      </c>
      <c r="S59" s="167">
        <v>2.4549703809416813E-3</v>
      </c>
    </row>
    <row r="60" spans="2:19" x14ac:dyDescent="0.2">
      <c r="B60" s="23" t="s">
        <v>2471</v>
      </c>
      <c r="C60" s="32" t="s">
        <v>2472</v>
      </c>
      <c r="D60" s="32" t="s">
        <v>177</v>
      </c>
      <c r="E60" s="32" t="s">
        <v>1427</v>
      </c>
      <c r="F60" s="32" t="s">
        <v>1428</v>
      </c>
      <c r="G60" s="101" t="s">
        <v>417</v>
      </c>
      <c r="H60" s="94" t="s">
        <v>187</v>
      </c>
      <c r="I60" s="94" t="s">
        <v>2473</v>
      </c>
      <c r="J60" s="141">
        <v>1.92</v>
      </c>
      <c r="K60" s="94" t="s">
        <v>136</v>
      </c>
      <c r="L60" s="32">
        <v>3.7000000000000005E-2</v>
      </c>
      <c r="M60" s="32">
        <v>4.0300000000000002E-2</v>
      </c>
      <c r="N60" s="105">
        <v>189151.83303463837</v>
      </c>
      <c r="O60" s="94">
        <v>99.57</v>
      </c>
      <c r="P60" s="125">
        <v>683.10366749824118</v>
      </c>
      <c r="Q60" s="32">
        <v>0</v>
      </c>
      <c r="R60" s="41">
        <v>2.2005110144444281E-2</v>
      </c>
      <c r="S60" s="41">
        <v>6.2235254744322276E-4</v>
      </c>
    </row>
    <row r="61" spans="2:19" x14ac:dyDescent="0.2">
      <c r="B61" s="23" t="s">
        <v>2474</v>
      </c>
      <c r="C61" s="32" t="s">
        <v>2475</v>
      </c>
      <c r="D61" s="32" t="s">
        <v>177</v>
      </c>
      <c r="E61" s="32" t="s">
        <v>1427</v>
      </c>
      <c r="F61" s="32" t="s">
        <v>1428</v>
      </c>
      <c r="G61" s="101" t="s">
        <v>417</v>
      </c>
      <c r="H61" s="94" t="s">
        <v>187</v>
      </c>
      <c r="I61" s="94" t="s">
        <v>2473</v>
      </c>
      <c r="J61" s="141">
        <v>3.67</v>
      </c>
      <c r="K61" s="94" t="s">
        <v>136</v>
      </c>
      <c r="L61" s="32">
        <v>4.4500000000000005E-2</v>
      </c>
      <c r="M61" s="32">
        <v>0.05</v>
      </c>
      <c r="N61" s="105">
        <v>324289.23168683238</v>
      </c>
      <c r="O61" s="94">
        <v>98.38</v>
      </c>
      <c r="P61" s="125">
        <v>1157.1426512007395</v>
      </c>
      <c r="Q61" s="32">
        <v>0</v>
      </c>
      <c r="R61" s="41">
        <v>3.7275530353629821E-2</v>
      </c>
      <c r="S61" s="41">
        <v>1.0542333630961496E-3</v>
      </c>
    </row>
    <row r="62" spans="2:19" x14ac:dyDescent="0.2">
      <c r="B62" s="23" t="s">
        <v>2476</v>
      </c>
      <c r="C62" s="32" t="s">
        <v>2477</v>
      </c>
      <c r="D62" s="32" t="s">
        <v>177</v>
      </c>
      <c r="E62" s="32" t="s">
        <v>177</v>
      </c>
      <c r="F62" s="32" t="s">
        <v>416</v>
      </c>
      <c r="G62" s="101" t="s">
        <v>181</v>
      </c>
      <c r="H62" s="94" t="s">
        <v>182</v>
      </c>
      <c r="I62" s="94" t="s">
        <v>1309</v>
      </c>
      <c r="J62" s="141">
        <v>6.43</v>
      </c>
      <c r="K62" s="94" t="s">
        <v>183</v>
      </c>
      <c r="L62" s="32">
        <v>4.2999999999999997E-2</v>
      </c>
      <c r="M62" s="32">
        <v>4.4500000000000005E-2</v>
      </c>
      <c r="N62" s="105">
        <v>814949.35564110102</v>
      </c>
      <c r="O62" s="94">
        <v>100.01</v>
      </c>
      <c r="P62" s="125">
        <v>815.0308505766651</v>
      </c>
      <c r="Q62" s="32">
        <v>0</v>
      </c>
      <c r="R62" s="41">
        <v>2.6254936829344138E-2</v>
      </c>
      <c r="S62" s="41">
        <v>7.4254692257600882E-4</v>
      </c>
    </row>
    <row r="63" spans="2:19" x14ac:dyDescent="0.2">
      <c r="B63" s="23" t="s">
        <v>2467</v>
      </c>
      <c r="C63" s="32" t="s">
        <v>2468</v>
      </c>
      <c r="D63" s="32" t="s">
        <v>177</v>
      </c>
      <c r="E63" s="32" t="s">
        <v>2469</v>
      </c>
      <c r="F63" s="32" t="s">
        <v>2377</v>
      </c>
      <c r="G63" s="101" t="s">
        <v>460</v>
      </c>
      <c r="H63" s="94" t="s">
        <v>177</v>
      </c>
      <c r="I63" s="94" t="s">
        <v>2470</v>
      </c>
      <c r="J63" s="141">
        <v>1.61</v>
      </c>
      <c r="K63" s="94" t="s">
        <v>136</v>
      </c>
      <c r="L63" s="32">
        <v>5.1983799523162837E-2</v>
      </c>
      <c r="M63" s="32">
        <v>4.2699999999999995E-2</v>
      </c>
      <c r="N63" s="105">
        <v>10355.6</v>
      </c>
      <c r="O63" s="94">
        <v>103.64999999999999</v>
      </c>
      <c r="P63" s="125">
        <v>39.335839999999997</v>
      </c>
      <c r="Q63" s="32">
        <v>0</v>
      </c>
      <c r="R63" s="41">
        <v>1.2671422113634981E-3</v>
      </c>
      <c r="S63" s="41">
        <v>3.5837547644087342E-5</v>
      </c>
    </row>
    <row r="64" spans="2:19" s="164" customFormat="1" x14ac:dyDescent="0.2">
      <c r="B64" s="133" t="s">
        <v>153</v>
      </c>
      <c r="C64" s="171" t="s">
        <v>177</v>
      </c>
      <c r="D64" s="171" t="s">
        <v>177</v>
      </c>
      <c r="E64" s="171" t="s">
        <v>177</v>
      </c>
      <c r="F64" s="171" t="s">
        <v>177</v>
      </c>
      <c r="G64" s="168" t="s">
        <v>177</v>
      </c>
      <c r="H64" s="172" t="s">
        <v>177</v>
      </c>
      <c r="I64" s="172" t="s">
        <v>177</v>
      </c>
      <c r="J64" s="180" t="s">
        <v>177</v>
      </c>
      <c r="K64" s="172" t="s">
        <v>177</v>
      </c>
      <c r="L64" s="171" t="s">
        <v>177</v>
      </c>
      <c r="M64" s="171" t="s">
        <v>177</v>
      </c>
      <c r="N64" s="182" t="s">
        <v>177</v>
      </c>
      <c r="O64" s="172" t="s">
        <v>177</v>
      </c>
      <c r="P64" s="173">
        <v>0</v>
      </c>
      <c r="Q64" s="171" t="s">
        <v>177</v>
      </c>
      <c r="R64" s="167">
        <v>0</v>
      </c>
      <c r="S64" s="167">
        <v>0</v>
      </c>
    </row>
    <row r="65" spans="2:19" s="164" customFormat="1" x14ac:dyDescent="0.2">
      <c r="B65" s="133" t="s">
        <v>395</v>
      </c>
      <c r="C65" s="171" t="s">
        <v>177</v>
      </c>
      <c r="D65" s="171" t="s">
        <v>177</v>
      </c>
      <c r="E65" s="171" t="s">
        <v>177</v>
      </c>
      <c r="F65" s="171" t="s">
        <v>177</v>
      </c>
      <c r="G65" s="168" t="s">
        <v>177</v>
      </c>
      <c r="H65" s="172" t="s">
        <v>177</v>
      </c>
      <c r="I65" s="172" t="s">
        <v>177</v>
      </c>
      <c r="J65" s="180" t="s">
        <v>177</v>
      </c>
      <c r="K65" s="172" t="s">
        <v>177</v>
      </c>
      <c r="L65" s="171" t="s">
        <v>177</v>
      </c>
      <c r="M65" s="171" t="s">
        <v>177</v>
      </c>
      <c r="N65" s="182" t="s">
        <v>177</v>
      </c>
      <c r="O65" s="172" t="s">
        <v>177</v>
      </c>
      <c r="P65" s="173">
        <v>0</v>
      </c>
      <c r="Q65" s="171" t="s">
        <v>177</v>
      </c>
      <c r="R65" s="167">
        <v>0</v>
      </c>
      <c r="S65" s="167">
        <v>0</v>
      </c>
    </row>
    <row r="66" spans="2:19" s="164" customFormat="1" x14ac:dyDescent="0.2">
      <c r="B66" s="133" t="s">
        <v>2478</v>
      </c>
      <c r="C66" s="171" t="s">
        <v>177</v>
      </c>
      <c r="D66" s="171" t="s">
        <v>177</v>
      </c>
      <c r="E66" s="171" t="s">
        <v>177</v>
      </c>
      <c r="F66" s="171" t="s">
        <v>177</v>
      </c>
      <c r="G66" s="168" t="s">
        <v>177</v>
      </c>
      <c r="H66" s="172" t="s">
        <v>177</v>
      </c>
      <c r="I66" s="172" t="s">
        <v>177</v>
      </c>
      <c r="J66" s="180" t="s">
        <v>177</v>
      </c>
      <c r="K66" s="172" t="s">
        <v>177</v>
      </c>
      <c r="L66" s="171" t="s">
        <v>177</v>
      </c>
      <c r="M66" s="171" t="s">
        <v>177</v>
      </c>
      <c r="N66" s="182" t="s">
        <v>177</v>
      </c>
      <c r="O66" s="172" t="s">
        <v>177</v>
      </c>
      <c r="P66" s="173">
        <v>0</v>
      </c>
      <c r="Q66" s="171" t="s">
        <v>177</v>
      </c>
      <c r="R66" s="167">
        <v>0</v>
      </c>
      <c r="S66" s="167">
        <v>0</v>
      </c>
    </row>
    <row r="67" spans="2:19" s="164" customFormat="1" x14ac:dyDescent="0.2">
      <c r="B67" s="133" t="s">
        <v>2479</v>
      </c>
      <c r="C67" s="171" t="s">
        <v>177</v>
      </c>
      <c r="D67" s="171" t="s">
        <v>177</v>
      </c>
      <c r="E67" s="171" t="s">
        <v>177</v>
      </c>
      <c r="F67" s="171" t="s">
        <v>177</v>
      </c>
      <c r="G67" s="168" t="s">
        <v>177</v>
      </c>
      <c r="H67" s="172" t="s">
        <v>177</v>
      </c>
      <c r="I67" s="172" t="s">
        <v>177</v>
      </c>
      <c r="J67" s="180" t="s">
        <v>177</v>
      </c>
      <c r="K67" s="172" t="s">
        <v>177</v>
      </c>
      <c r="L67" s="171" t="s">
        <v>177</v>
      </c>
      <c r="M67" s="171" t="s">
        <v>177</v>
      </c>
      <c r="N67" s="182" t="s">
        <v>177</v>
      </c>
      <c r="O67" s="172" t="s">
        <v>177</v>
      </c>
      <c r="P67" s="173">
        <v>0</v>
      </c>
      <c r="Q67" s="171" t="s">
        <v>177</v>
      </c>
      <c r="R67" s="167">
        <v>0</v>
      </c>
      <c r="S67" s="167">
        <v>0</v>
      </c>
    </row>
    <row r="68" spans="2:19" s="164" customFormat="1" x14ac:dyDescent="0.2">
      <c r="B68" s="116" t="s">
        <v>167</v>
      </c>
      <c r="C68" s="174"/>
      <c r="D68" s="174"/>
      <c r="E68" s="174"/>
      <c r="F68" s="116"/>
      <c r="G68" s="175"/>
      <c r="H68" s="175"/>
      <c r="I68" s="175"/>
      <c r="J68" s="176"/>
      <c r="K68" s="177"/>
      <c r="L68" s="178"/>
      <c r="M68" s="178"/>
      <c r="N68" s="178"/>
      <c r="O68" s="177"/>
      <c r="P68" s="177"/>
      <c r="Q68" s="183"/>
      <c r="R68" s="183"/>
      <c r="S68" s="183"/>
    </row>
    <row r="69" spans="2:19" s="164" customFormat="1" x14ac:dyDescent="0.2">
      <c r="B69" s="116" t="s">
        <v>168</v>
      </c>
      <c r="C69" s="174"/>
      <c r="D69" s="174"/>
      <c r="E69" s="174"/>
      <c r="F69" s="116"/>
      <c r="G69" s="175"/>
      <c r="H69" s="175"/>
      <c r="I69" s="175"/>
      <c r="J69" s="176"/>
      <c r="K69" s="177"/>
      <c r="L69" s="178"/>
      <c r="M69" s="178"/>
      <c r="N69" s="178"/>
      <c r="O69" s="177"/>
      <c r="P69" s="177"/>
      <c r="Q69" s="183"/>
      <c r="R69" s="183"/>
      <c r="S69" s="183"/>
    </row>
    <row r="70" spans="2:19" s="164" customFormat="1" x14ac:dyDescent="0.2">
      <c r="B70" s="116" t="s">
        <v>169</v>
      </c>
      <c r="C70" s="174"/>
      <c r="D70" s="174"/>
      <c r="E70" s="174"/>
      <c r="F70" s="116"/>
      <c r="G70" s="175"/>
      <c r="H70" s="175"/>
      <c r="I70" s="175"/>
      <c r="J70" s="176"/>
      <c r="K70" s="177"/>
      <c r="L70" s="178"/>
      <c r="M70" s="178"/>
      <c r="N70" s="178"/>
      <c r="O70" s="177"/>
      <c r="P70" s="177"/>
      <c r="Q70" s="183"/>
      <c r="R70" s="183"/>
      <c r="S70" s="183"/>
    </row>
    <row r="71" spans="2:19" s="164" customFormat="1" x14ac:dyDescent="0.2">
      <c r="B71" s="116" t="s">
        <v>170</v>
      </c>
      <c r="C71" s="174"/>
      <c r="D71" s="174"/>
      <c r="E71" s="174"/>
      <c r="F71" s="116"/>
      <c r="G71" s="175"/>
      <c r="H71" s="175"/>
      <c r="I71" s="175"/>
      <c r="J71" s="176"/>
      <c r="K71" s="177"/>
      <c r="L71" s="178"/>
      <c r="M71" s="178"/>
      <c r="N71" s="178"/>
      <c r="O71" s="177"/>
      <c r="P71" s="177"/>
      <c r="Q71" s="183"/>
      <c r="R71" s="183"/>
      <c r="S71" s="183"/>
    </row>
    <row r="72" spans="2:19" s="164" customFormat="1" x14ac:dyDescent="0.2">
      <c r="B72" s="116" t="s">
        <v>171</v>
      </c>
      <c r="C72" s="174"/>
      <c r="D72" s="174"/>
      <c r="E72" s="174"/>
      <c r="F72" s="116"/>
      <c r="G72" s="175"/>
      <c r="H72" s="175"/>
      <c r="I72" s="175"/>
      <c r="J72" s="176"/>
      <c r="K72" s="177"/>
      <c r="L72" s="178"/>
      <c r="M72" s="178"/>
      <c r="N72" s="178"/>
      <c r="O72" s="177"/>
      <c r="P72" s="177"/>
      <c r="Q72" s="183"/>
      <c r="R72" s="183"/>
      <c r="S72" s="183"/>
    </row>
  </sheetData>
  <sortState ref="B60:AB63">
    <sortCondition ref="B60:B63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67 R11:S67 C11:I67">
    <cfRule type="expression" dxfId="72" priority="284" stopIfTrue="1">
      <formula>OR(LEFT(#REF!,3)="TIR",LEFT(#REF!,2)="IR")</formula>
    </cfRule>
  </conditionalFormatting>
  <conditionalFormatting sqref="K1:K5 K68:K55602 Q11:R67 L11:O67 J11:J67">
    <cfRule type="expression" dxfId="71" priority="287" stopIfTrue="1">
      <formula>LEFT(#REF!,3)="TIR"</formula>
    </cfRule>
  </conditionalFormatting>
  <conditionalFormatting sqref="L8">
    <cfRule type="expression" dxfId="70" priority="292" stopIfTrue="1">
      <formula>LEFT(#REF!,3)="TIR"</formula>
    </cfRule>
  </conditionalFormatting>
  <conditionalFormatting sqref="B11:B67 P11:P67">
    <cfRule type="expression" dxfId="69" priority="293" stopIfTrue="1">
      <formula>#REF!&gt;0</formula>
    </cfRule>
    <cfRule type="expression" dxfId="68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9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9.140625" style="13" bestFit="1" customWidth="1"/>
    <col min="3" max="3" width="10.85546875" style="12" bestFit="1" customWidth="1"/>
    <col min="4" max="4" width="11.5703125" style="12" bestFit="1" customWidth="1"/>
    <col min="5" max="5" width="12.42578125" style="12" bestFit="1" customWidth="1"/>
    <col min="6" max="6" width="15" style="13" bestFit="1" customWidth="1"/>
    <col min="7" max="7" width="12" style="93" bestFit="1" customWidth="1"/>
    <col min="8" max="8" width="12.42578125" style="93" bestFit="1" customWidth="1"/>
    <col min="9" max="9" width="8.85546875" style="93" bestFit="1" customWidth="1"/>
    <col min="10" max="10" width="11.28515625" style="45" bestFit="1" customWidth="1"/>
    <col min="11" max="11" width="11.28515625" style="95" bestFit="1" customWidth="1"/>
    <col min="12" max="12" width="15.85546875" style="95" bestFit="1" customWidth="1"/>
    <col min="13" max="13" width="13.14062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62" t="s">
        <v>174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175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44" t="s">
        <v>30</v>
      </c>
      <c r="C6" s="245"/>
      <c r="D6" s="245"/>
      <c r="E6" s="245"/>
      <c r="F6" s="245"/>
      <c r="G6" s="245"/>
      <c r="H6" s="245"/>
      <c r="I6" s="245"/>
      <c r="J6" s="245"/>
      <c r="K6" s="245"/>
      <c r="L6" s="246"/>
      <c r="M6" s="247"/>
      <c r="N6" s="17"/>
      <c r="O6" s="17"/>
      <c r="P6" s="16"/>
      <c r="Q6" s="16"/>
      <c r="R6" s="18"/>
    </row>
    <row r="7" spans="1:18" s="10" customFormat="1" x14ac:dyDescent="0.2">
      <c r="B7" s="241" t="s">
        <v>22</v>
      </c>
      <c r="C7" s="242"/>
      <c r="D7" s="242"/>
      <c r="E7" s="242"/>
      <c r="F7" s="242"/>
      <c r="G7" s="242"/>
      <c r="H7" s="242"/>
      <c r="I7" s="242"/>
      <c r="J7" s="242"/>
      <c r="K7" s="242"/>
      <c r="L7" s="242"/>
      <c r="M7" s="243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145</v>
      </c>
      <c r="I9" s="2"/>
      <c r="J9" s="2" t="s">
        <v>147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64" customFormat="1" ht="12.75" customHeight="1" thickBot="1" x14ac:dyDescent="0.25">
      <c r="B11" s="142" t="s">
        <v>66</v>
      </c>
      <c r="C11" s="103"/>
      <c r="D11" s="103"/>
      <c r="E11" s="103"/>
      <c r="F11" s="103"/>
      <c r="G11" s="143"/>
      <c r="H11" s="144"/>
      <c r="I11" s="143"/>
      <c r="J11" s="147">
        <v>10050.359410599998</v>
      </c>
      <c r="K11" s="103"/>
      <c r="L11" s="103">
        <v>1</v>
      </c>
      <c r="M11" s="91">
        <v>9.1565410632537415E-3</v>
      </c>
    </row>
    <row r="12" spans="1:18" s="164" customFormat="1" x14ac:dyDescent="0.2">
      <c r="B12" s="132" t="s">
        <v>149</v>
      </c>
      <c r="C12" s="167" t="s">
        <v>177</v>
      </c>
      <c r="D12" s="167" t="s">
        <v>177</v>
      </c>
      <c r="E12" s="167" t="s">
        <v>177</v>
      </c>
      <c r="F12" s="167" t="s">
        <v>177</v>
      </c>
      <c r="G12" s="168" t="s">
        <v>177</v>
      </c>
      <c r="H12" s="180" t="s">
        <v>177</v>
      </c>
      <c r="I12" s="168" t="s">
        <v>177</v>
      </c>
      <c r="J12" s="181">
        <v>2691.5501702000006</v>
      </c>
      <c r="K12" s="167" t="s">
        <v>177</v>
      </c>
      <c r="L12" s="167">
        <v>0.26780635997566948</v>
      </c>
      <c r="M12" s="167">
        <v>2.4521799321177307E-3</v>
      </c>
    </row>
    <row r="13" spans="1:18" x14ac:dyDescent="0.2">
      <c r="B13" s="23" t="s">
        <v>2491</v>
      </c>
      <c r="C13" s="32" t="s">
        <v>2492</v>
      </c>
      <c r="D13" s="32" t="s">
        <v>177</v>
      </c>
      <c r="E13" s="32" t="s">
        <v>2493</v>
      </c>
      <c r="F13" s="32" t="s">
        <v>177</v>
      </c>
      <c r="G13" s="94" t="s">
        <v>183</v>
      </c>
      <c r="H13" s="105">
        <v>1533406.01</v>
      </c>
      <c r="I13" s="101">
        <v>109.2578</v>
      </c>
      <c r="J13" s="126">
        <v>1675.36618</v>
      </c>
      <c r="K13" s="41">
        <v>0</v>
      </c>
      <c r="L13" s="41">
        <v>0.16669714102293798</v>
      </c>
      <c r="M13" s="41">
        <v>1.5263692169035317E-3</v>
      </c>
      <c r="N13" s="18"/>
      <c r="O13" s="18"/>
      <c r="P13" s="18"/>
      <c r="Q13" s="18"/>
    </row>
    <row r="14" spans="1:18" x14ac:dyDescent="0.2">
      <c r="B14" s="23" t="s">
        <v>2494</v>
      </c>
      <c r="C14" s="32" t="s">
        <v>2495</v>
      </c>
      <c r="D14" s="32" t="s">
        <v>177</v>
      </c>
      <c r="E14" s="32" t="s">
        <v>2496</v>
      </c>
      <c r="F14" s="32" t="s">
        <v>177</v>
      </c>
      <c r="G14" s="94" t="s">
        <v>136</v>
      </c>
      <c r="H14" s="105">
        <v>49916</v>
      </c>
      <c r="I14" s="101">
        <v>100</v>
      </c>
      <c r="J14" s="126">
        <v>181.04532999999998</v>
      </c>
      <c r="K14" s="41">
        <v>0</v>
      </c>
      <c r="L14" s="41">
        <v>1.8013816481931337E-2</v>
      </c>
      <c r="M14" s="41">
        <v>1.6494425032272133E-4</v>
      </c>
      <c r="N14" s="18"/>
      <c r="O14" s="18"/>
      <c r="P14" s="18"/>
      <c r="Q14" s="18"/>
    </row>
    <row r="15" spans="1:18" x14ac:dyDescent="0.2">
      <c r="B15" s="23" t="s">
        <v>2485</v>
      </c>
      <c r="C15" s="32" t="s">
        <v>2486</v>
      </c>
      <c r="D15" s="32" t="s">
        <v>177</v>
      </c>
      <c r="E15" s="32" t="s">
        <v>2487</v>
      </c>
      <c r="F15" s="32" t="s">
        <v>1608</v>
      </c>
      <c r="G15" s="94" t="s">
        <v>183</v>
      </c>
      <c r="H15" s="105">
        <v>13791</v>
      </c>
      <c r="I15" s="101">
        <v>69.599999999999994</v>
      </c>
      <c r="J15" s="126">
        <v>9.5985400000000016</v>
      </c>
      <c r="K15" s="41">
        <v>0</v>
      </c>
      <c r="L15" s="41">
        <v>9.5504445242789338E-4</v>
      </c>
      <c r="M15" s="41">
        <v>8.7449037458886903E-6</v>
      </c>
      <c r="N15" s="18"/>
      <c r="O15" s="18"/>
      <c r="P15" s="18"/>
      <c r="Q15" s="18"/>
    </row>
    <row r="16" spans="1:18" x14ac:dyDescent="0.2">
      <c r="B16" s="23" t="s">
        <v>2497</v>
      </c>
      <c r="C16" s="32" t="s">
        <v>2498</v>
      </c>
      <c r="D16" s="32" t="s">
        <v>177</v>
      </c>
      <c r="E16" s="32" t="s">
        <v>2499</v>
      </c>
      <c r="F16" s="32" t="s">
        <v>177</v>
      </c>
      <c r="G16" s="94" t="s">
        <v>136</v>
      </c>
      <c r="H16" s="105">
        <v>38027</v>
      </c>
      <c r="I16" s="101">
        <v>100</v>
      </c>
      <c r="J16" s="126">
        <v>137.92392999999998</v>
      </c>
      <c r="K16" s="41">
        <v>0</v>
      </c>
      <c r="L16" s="41">
        <v>1.3723283353880181E-2</v>
      </c>
      <c r="M16" s="41">
        <v>1.2565780755247039E-4</v>
      </c>
      <c r="N16" s="18"/>
      <c r="O16" s="18"/>
      <c r="P16" s="18"/>
      <c r="Q16" s="18"/>
    </row>
    <row r="17" spans="2:17" x14ac:dyDescent="0.2">
      <c r="B17" s="23" t="s">
        <v>2488</v>
      </c>
      <c r="C17" s="32" t="s">
        <v>2489</v>
      </c>
      <c r="D17" s="32" t="s">
        <v>177</v>
      </c>
      <c r="E17" s="32" t="s">
        <v>2490</v>
      </c>
      <c r="F17" s="32" t="s">
        <v>177</v>
      </c>
      <c r="G17" s="94" t="s">
        <v>136</v>
      </c>
      <c r="H17" s="105">
        <v>1004.56</v>
      </c>
      <c r="I17" s="101">
        <v>3581.0630000000001</v>
      </c>
      <c r="J17" s="126">
        <v>130.47743</v>
      </c>
      <c r="K17" s="41">
        <v>0</v>
      </c>
      <c r="L17" s="41">
        <v>1.298236457716994E-2</v>
      </c>
      <c r="M17" s="41">
        <v>1.1887355434898737E-4</v>
      </c>
      <c r="N17" s="18"/>
      <c r="O17" s="18"/>
      <c r="P17" s="18"/>
      <c r="Q17" s="18"/>
    </row>
    <row r="18" spans="2:17" x14ac:dyDescent="0.2">
      <c r="B18" s="23" t="s">
        <v>2483</v>
      </c>
      <c r="C18" s="32" t="s">
        <v>2484</v>
      </c>
      <c r="D18" s="32" t="s">
        <v>177</v>
      </c>
      <c r="E18" s="32" t="s">
        <v>2469</v>
      </c>
      <c r="F18" s="32" t="s">
        <v>399</v>
      </c>
      <c r="G18" s="94" t="s">
        <v>136</v>
      </c>
      <c r="H18" s="105">
        <v>732.11</v>
      </c>
      <c r="I18" s="101">
        <v>1600</v>
      </c>
      <c r="J18" s="126">
        <v>42.485810000000001</v>
      </c>
      <c r="K18" s="41">
        <v>0</v>
      </c>
      <c r="L18" s="41">
        <v>4.2272926036048724E-3</v>
      </c>
      <c r="M18" s="41">
        <v>3.8707378311296834E-5</v>
      </c>
      <c r="N18" s="18"/>
      <c r="O18" s="18"/>
      <c r="P18" s="18"/>
      <c r="Q18" s="18"/>
    </row>
    <row r="19" spans="2:17" x14ac:dyDescent="0.2">
      <c r="B19" s="23" t="s">
        <v>2480</v>
      </c>
      <c r="C19" s="32" t="s">
        <v>2481</v>
      </c>
      <c r="D19" s="32" t="s">
        <v>177</v>
      </c>
      <c r="E19" s="32" t="s">
        <v>2482</v>
      </c>
      <c r="F19" s="32" t="s">
        <v>416</v>
      </c>
      <c r="G19" s="94" t="s">
        <v>183</v>
      </c>
      <c r="H19" s="105">
        <v>73826.320000000007</v>
      </c>
      <c r="I19" s="101">
        <v>697.11310000000003</v>
      </c>
      <c r="J19" s="126">
        <v>514.65295000000003</v>
      </c>
      <c r="K19" s="41">
        <v>0</v>
      </c>
      <c r="L19" s="41">
        <v>5.1207417463817406E-2</v>
      </c>
      <c r="M19" s="41">
        <v>4.688828207506209E-4</v>
      </c>
      <c r="N19" s="18"/>
      <c r="O19" s="18"/>
      <c r="P19" s="18"/>
      <c r="Q19" s="18"/>
    </row>
    <row r="20" spans="2:17" s="164" customFormat="1" x14ac:dyDescent="0.2">
      <c r="B20" s="133" t="s">
        <v>395</v>
      </c>
      <c r="C20" s="171" t="s">
        <v>177</v>
      </c>
      <c r="D20" s="171" t="s">
        <v>177</v>
      </c>
      <c r="E20" s="171" t="s">
        <v>177</v>
      </c>
      <c r="F20" s="171" t="s">
        <v>177</v>
      </c>
      <c r="G20" s="172" t="s">
        <v>177</v>
      </c>
      <c r="H20" s="182" t="s">
        <v>177</v>
      </c>
      <c r="I20" s="168" t="s">
        <v>177</v>
      </c>
      <c r="J20" s="169">
        <v>7358.8092404000008</v>
      </c>
      <c r="K20" s="167" t="s">
        <v>177</v>
      </c>
      <c r="L20" s="167">
        <v>0.73219364002433074</v>
      </c>
      <c r="M20" s="167">
        <v>6.7043611311360133E-3</v>
      </c>
    </row>
    <row r="21" spans="2:17" s="164" customFormat="1" x14ac:dyDescent="0.2">
      <c r="B21" s="133" t="s">
        <v>155</v>
      </c>
      <c r="C21" s="171" t="s">
        <v>177</v>
      </c>
      <c r="D21" s="171" t="s">
        <v>177</v>
      </c>
      <c r="E21" s="171" t="s">
        <v>177</v>
      </c>
      <c r="F21" s="171" t="s">
        <v>177</v>
      </c>
      <c r="G21" s="172" t="s">
        <v>177</v>
      </c>
      <c r="H21" s="182" t="s">
        <v>177</v>
      </c>
      <c r="I21" s="168" t="s">
        <v>177</v>
      </c>
      <c r="J21" s="169">
        <v>0</v>
      </c>
      <c r="K21" s="167" t="s">
        <v>177</v>
      </c>
      <c r="L21" s="167">
        <v>0</v>
      </c>
      <c r="M21" s="167">
        <v>0</v>
      </c>
    </row>
    <row r="22" spans="2:17" s="164" customFormat="1" x14ac:dyDescent="0.2">
      <c r="B22" s="133" t="s">
        <v>156</v>
      </c>
      <c r="C22" s="171" t="s">
        <v>177</v>
      </c>
      <c r="D22" s="171" t="s">
        <v>177</v>
      </c>
      <c r="E22" s="171" t="s">
        <v>177</v>
      </c>
      <c r="F22" s="171" t="s">
        <v>177</v>
      </c>
      <c r="G22" s="172" t="s">
        <v>177</v>
      </c>
      <c r="H22" s="182" t="s">
        <v>177</v>
      </c>
      <c r="I22" s="168" t="s">
        <v>177</v>
      </c>
      <c r="J22" s="169">
        <v>7358.8092402000002</v>
      </c>
      <c r="K22" s="167" t="s">
        <v>177</v>
      </c>
      <c r="L22" s="167">
        <v>0.73219364000443088</v>
      </c>
      <c r="M22" s="167">
        <v>6.7043611309537997E-3</v>
      </c>
    </row>
    <row r="23" spans="2:17" x14ac:dyDescent="0.2">
      <c r="B23" s="23" t="s">
        <v>2500</v>
      </c>
      <c r="C23" s="32" t="s">
        <v>2501</v>
      </c>
      <c r="D23" s="32" t="s">
        <v>177</v>
      </c>
      <c r="E23" s="32" t="s">
        <v>177</v>
      </c>
      <c r="F23" s="32" t="s">
        <v>177</v>
      </c>
      <c r="G23" s="94" t="s">
        <v>136</v>
      </c>
      <c r="H23" s="105">
        <v>2021024.97</v>
      </c>
      <c r="I23" s="101">
        <v>100</v>
      </c>
      <c r="J23" s="126">
        <v>7330.2575700000007</v>
      </c>
      <c r="K23" s="41">
        <v>0</v>
      </c>
      <c r="L23" s="41">
        <v>0.7293527793910396</v>
      </c>
      <c r="M23" s="41">
        <v>6.6783486740923026E-3</v>
      </c>
      <c r="N23" s="18"/>
      <c r="O23" s="18"/>
      <c r="P23" s="18"/>
      <c r="Q23" s="18"/>
    </row>
    <row r="24" spans="2:17" x14ac:dyDescent="0.2">
      <c r="B24" s="23" t="s">
        <v>2502</v>
      </c>
      <c r="C24" s="32" t="s">
        <v>2503</v>
      </c>
      <c r="D24" s="32" t="s">
        <v>177</v>
      </c>
      <c r="E24" s="32" t="s">
        <v>177</v>
      </c>
      <c r="F24" s="32" t="s">
        <v>177</v>
      </c>
      <c r="G24" s="94" t="s">
        <v>136</v>
      </c>
      <c r="H24" s="105">
        <v>7871.98</v>
      </c>
      <c r="I24" s="101">
        <v>100</v>
      </c>
      <c r="J24" s="126">
        <v>28.551669999999998</v>
      </c>
      <c r="K24" s="41">
        <v>0</v>
      </c>
      <c r="L24" s="41">
        <v>2.8408605934915E-3</v>
      </c>
      <c r="M24" s="41">
        <v>2.6012456679284318E-5</v>
      </c>
      <c r="N24" s="18"/>
      <c r="O24" s="18"/>
      <c r="P24" s="18"/>
      <c r="Q24" s="18"/>
    </row>
    <row r="25" spans="2:17" s="164" customFormat="1" x14ac:dyDescent="0.2">
      <c r="B25" s="116" t="s">
        <v>167</v>
      </c>
      <c r="C25" s="174"/>
      <c r="D25" s="174"/>
      <c r="E25" s="174"/>
      <c r="F25" s="116"/>
      <c r="G25" s="175"/>
      <c r="H25" s="175"/>
      <c r="I25" s="175"/>
      <c r="J25" s="176"/>
      <c r="K25" s="177"/>
      <c r="L25" s="177"/>
      <c r="M25" s="178"/>
      <c r="N25" s="195"/>
      <c r="O25" s="195"/>
      <c r="P25" s="179"/>
      <c r="Q25" s="179"/>
    </row>
    <row r="26" spans="2:17" s="164" customFormat="1" x14ac:dyDescent="0.2">
      <c r="B26" s="116" t="s">
        <v>168</v>
      </c>
      <c r="C26" s="174"/>
      <c r="D26" s="174"/>
      <c r="E26" s="174"/>
      <c r="F26" s="116"/>
      <c r="G26" s="175"/>
      <c r="H26" s="175"/>
      <c r="I26" s="175"/>
      <c r="J26" s="176"/>
      <c r="K26" s="177"/>
      <c r="L26" s="177"/>
      <c r="M26" s="178"/>
      <c r="N26" s="195"/>
      <c r="O26" s="195"/>
      <c r="P26" s="179"/>
      <c r="Q26" s="179"/>
    </row>
    <row r="27" spans="2:17" s="164" customFormat="1" x14ac:dyDescent="0.2">
      <c r="B27" s="116" t="s">
        <v>169</v>
      </c>
      <c r="C27" s="174"/>
      <c r="D27" s="174"/>
      <c r="E27" s="174"/>
      <c r="F27" s="116"/>
      <c r="G27" s="175"/>
      <c r="H27" s="175"/>
      <c r="I27" s="175"/>
      <c r="J27" s="176"/>
      <c r="K27" s="177"/>
      <c r="L27" s="177"/>
      <c r="M27" s="178"/>
      <c r="N27" s="195"/>
      <c r="O27" s="195"/>
      <c r="P27" s="179"/>
      <c r="Q27" s="179"/>
    </row>
    <row r="28" spans="2:17" s="164" customFormat="1" x14ac:dyDescent="0.2">
      <c r="B28" s="116" t="s">
        <v>170</v>
      </c>
      <c r="C28" s="174"/>
      <c r="D28" s="174"/>
      <c r="E28" s="174"/>
      <c r="F28" s="116"/>
      <c r="G28" s="175"/>
      <c r="H28" s="175"/>
      <c r="I28" s="175"/>
      <c r="J28" s="176"/>
      <c r="K28" s="177"/>
      <c r="L28" s="177"/>
      <c r="M28" s="178"/>
      <c r="N28" s="195"/>
      <c r="O28" s="195"/>
      <c r="P28" s="179"/>
      <c r="Q28" s="179"/>
    </row>
    <row r="29" spans="2:17" s="164" customFormat="1" x14ac:dyDescent="0.2">
      <c r="B29" s="116" t="s">
        <v>171</v>
      </c>
      <c r="C29" s="174"/>
      <c r="D29" s="174"/>
      <c r="E29" s="174"/>
      <c r="F29" s="116"/>
      <c r="G29" s="175"/>
      <c r="H29" s="175"/>
      <c r="I29" s="175"/>
      <c r="J29" s="176"/>
      <c r="K29" s="177"/>
      <c r="L29" s="177"/>
      <c r="M29" s="178"/>
      <c r="N29" s="195"/>
      <c r="O29" s="195"/>
      <c r="P29" s="179"/>
      <c r="Q29" s="179"/>
    </row>
  </sheetData>
  <mergeCells count="2">
    <mergeCell ref="B7:M7"/>
    <mergeCell ref="B6:M6"/>
  </mergeCells>
  <phoneticPr fontId="3" type="noConversion"/>
  <conditionalFormatting sqref="K1:L5 K11:K55559 H11:I24">
    <cfRule type="expression" dxfId="67" priority="306" stopIfTrue="1">
      <formula>LEFT(#REF!,3)="TIR"</formula>
    </cfRule>
  </conditionalFormatting>
  <conditionalFormatting sqref="L11:L24 M12:M24 C11:G24">
    <cfRule type="expression" dxfId="66" priority="309" stopIfTrue="1">
      <formula>OR(LEFT(#REF!,3)="TIR",LEFT(#REF!,2)="IR")</formula>
    </cfRule>
  </conditionalFormatting>
  <conditionalFormatting sqref="B11:B24 J11:J24">
    <cfRule type="expression" dxfId="65" priority="312" stopIfTrue="1">
      <formula>#REF!&gt;0</formula>
    </cfRule>
    <cfRule type="expression" dxfId="64" priority="313" stopIfTrue="1">
      <formula>LEFT(#REF!,3)="TIR"</formula>
    </cfRule>
  </conditionalFormatting>
  <conditionalFormatting sqref="D11:E24">
    <cfRule type="expression" dxfId="63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32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43.85546875" style="13" bestFit="1" customWidth="1"/>
    <col min="3" max="3" width="10.85546875" style="12" bestFit="1" customWidth="1"/>
    <col min="4" max="4" width="12" style="93" bestFit="1" customWidth="1"/>
    <col min="5" max="5" width="13.5703125" style="93" bestFit="1" customWidth="1"/>
    <col min="6" max="6" width="12.42578125" style="93" bestFit="1" customWidth="1"/>
    <col min="7" max="7" width="8.140625" style="45" bestFit="1" customWidth="1"/>
    <col min="8" max="8" width="10.140625" style="95" bestFit="1" customWidth="1"/>
    <col min="9" max="9" width="22.85546875" style="97" bestFit="1" customWidth="1"/>
    <col min="10" max="10" width="26.42578125" style="97" bestFit="1" customWidth="1"/>
    <col min="11" max="11" width="20.5703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164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165</v>
      </c>
      <c r="C3" s="162" t="s">
        <v>174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166</v>
      </c>
      <c r="C4" s="12" t="s">
        <v>175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38" t="s">
        <v>30</v>
      </c>
      <c r="C6" s="239"/>
      <c r="D6" s="239"/>
      <c r="E6" s="239"/>
      <c r="F6" s="239"/>
      <c r="G6" s="239"/>
      <c r="H6" s="239"/>
      <c r="I6" s="239"/>
      <c r="J6" s="239"/>
      <c r="K6" s="240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41" t="s">
        <v>32</v>
      </c>
      <c r="C7" s="242"/>
      <c r="D7" s="242"/>
      <c r="E7" s="242"/>
      <c r="F7" s="242"/>
      <c r="G7" s="242"/>
      <c r="H7" s="242"/>
      <c r="I7" s="242"/>
      <c r="J7" s="242"/>
      <c r="K7" s="243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145</v>
      </c>
      <c r="G9" s="2"/>
      <c r="H9" s="2" t="s">
        <v>147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4" customFormat="1" ht="12.75" customHeight="1" thickBot="1" x14ac:dyDescent="0.25">
      <c r="B11" s="142" t="s">
        <v>67</v>
      </c>
      <c r="C11" s="103" t="s">
        <v>177</v>
      </c>
      <c r="D11" s="143" t="s">
        <v>177</v>
      </c>
      <c r="E11" s="143" t="s">
        <v>177</v>
      </c>
      <c r="F11" s="144" t="s">
        <v>177</v>
      </c>
      <c r="G11" s="143" t="s">
        <v>177</v>
      </c>
      <c r="H11" s="147">
        <v>5577.2698516000009</v>
      </c>
      <c r="I11" s="103" t="s">
        <v>177</v>
      </c>
      <c r="J11" s="103">
        <v>1</v>
      </c>
      <c r="K11" s="121">
        <v>5.0812611102406102E-3</v>
      </c>
    </row>
    <row r="12" spans="1:18" s="164" customFormat="1" x14ac:dyDescent="0.2">
      <c r="B12" s="132" t="s">
        <v>2504</v>
      </c>
      <c r="C12" s="167" t="s">
        <v>177</v>
      </c>
      <c r="D12" s="168" t="s">
        <v>177</v>
      </c>
      <c r="E12" s="168" t="s">
        <v>177</v>
      </c>
      <c r="F12" s="180" t="s">
        <v>177</v>
      </c>
      <c r="G12" s="168" t="s">
        <v>177</v>
      </c>
      <c r="H12" s="181">
        <v>4867.8202408000006</v>
      </c>
      <c r="I12" s="167" t="s">
        <v>177</v>
      </c>
      <c r="J12" s="167">
        <v>0.87279625521500026</v>
      </c>
      <c r="K12" s="167">
        <v>4.4349056687876184E-3</v>
      </c>
    </row>
    <row r="13" spans="1:18" s="164" customFormat="1" x14ac:dyDescent="0.2">
      <c r="B13" s="133" t="s">
        <v>2505</v>
      </c>
      <c r="C13" s="171" t="s">
        <v>177</v>
      </c>
      <c r="D13" s="172" t="s">
        <v>177</v>
      </c>
      <c r="E13" s="172" t="s">
        <v>177</v>
      </c>
      <c r="F13" s="182" t="s">
        <v>177</v>
      </c>
      <c r="G13" s="172" t="s">
        <v>177</v>
      </c>
      <c r="H13" s="173">
        <v>0</v>
      </c>
      <c r="I13" s="171" t="s">
        <v>177</v>
      </c>
      <c r="J13" s="171">
        <v>0</v>
      </c>
      <c r="K13" s="171">
        <v>0</v>
      </c>
    </row>
    <row r="14" spans="1:18" s="164" customFormat="1" x14ac:dyDescent="0.2">
      <c r="B14" s="133" t="s">
        <v>2506</v>
      </c>
      <c r="C14" s="171" t="s">
        <v>177</v>
      </c>
      <c r="D14" s="172" t="s">
        <v>177</v>
      </c>
      <c r="E14" s="172" t="s">
        <v>177</v>
      </c>
      <c r="F14" s="182" t="s">
        <v>177</v>
      </c>
      <c r="G14" s="172" t="s">
        <v>177</v>
      </c>
      <c r="H14" s="173">
        <v>2810.8637502000001</v>
      </c>
      <c r="I14" s="171" t="s">
        <v>177</v>
      </c>
      <c r="J14" s="171">
        <v>0.50398561034188127</v>
      </c>
      <c r="K14" s="171">
        <v>2.5608824819510789E-3</v>
      </c>
    </row>
    <row r="15" spans="1:18" x14ac:dyDescent="0.2">
      <c r="B15" s="23" t="s">
        <v>2507</v>
      </c>
      <c r="C15" s="32" t="s">
        <v>2508</v>
      </c>
      <c r="D15" s="94" t="s">
        <v>136</v>
      </c>
      <c r="E15" s="94" t="s">
        <v>2509</v>
      </c>
      <c r="F15" s="105">
        <v>163.49</v>
      </c>
      <c r="G15" s="94">
        <v>1291.81</v>
      </c>
      <c r="H15" s="125">
        <v>766.01520999999991</v>
      </c>
      <c r="I15" s="32">
        <v>0</v>
      </c>
      <c r="J15" s="32">
        <v>0.13734591124011086</v>
      </c>
      <c r="K15" s="32">
        <v>6.9789043743493382E-4</v>
      </c>
      <c r="L15" s="18"/>
      <c r="M15" s="18"/>
      <c r="N15" s="18"/>
    </row>
    <row r="16" spans="1:18" x14ac:dyDescent="0.2">
      <c r="B16" s="23" t="s">
        <v>2510</v>
      </c>
      <c r="C16" s="32" t="s">
        <v>2511</v>
      </c>
      <c r="D16" s="94" t="s">
        <v>183</v>
      </c>
      <c r="E16" s="94" t="s">
        <v>2512</v>
      </c>
      <c r="F16" s="105">
        <v>1035.1600000000001</v>
      </c>
      <c r="G16" s="94">
        <v>1147.3330000000001</v>
      </c>
      <c r="H16" s="125">
        <v>1187.6732299999999</v>
      </c>
      <c r="I16" s="32">
        <v>6.6335659101511839E-4</v>
      </c>
      <c r="J16" s="32">
        <v>0.2129488551928829</v>
      </c>
      <c r="K16" s="32">
        <v>1.0820487363618547E-3</v>
      </c>
      <c r="L16" s="18"/>
      <c r="M16" s="18"/>
      <c r="N16" s="18"/>
    </row>
    <row r="17" spans="2:14" x14ac:dyDescent="0.2">
      <c r="B17" s="23" t="s">
        <v>2513</v>
      </c>
      <c r="C17" s="32" t="s">
        <v>2514</v>
      </c>
      <c r="D17" s="94" t="s">
        <v>136</v>
      </c>
      <c r="E17" s="94" t="s">
        <v>743</v>
      </c>
      <c r="F17" s="105">
        <v>1952</v>
      </c>
      <c r="G17" s="94">
        <v>121.0716</v>
      </c>
      <c r="H17" s="125">
        <v>857.17531000000008</v>
      </c>
      <c r="I17" s="32">
        <v>3.4886946276962321E-4</v>
      </c>
      <c r="J17" s="32">
        <v>0.1536908438730277</v>
      </c>
      <c r="K17" s="32">
        <v>7.8094330797207697E-4</v>
      </c>
      <c r="L17" s="18"/>
      <c r="M17" s="18"/>
      <c r="N17" s="18"/>
    </row>
    <row r="18" spans="2:14" s="164" customFormat="1" x14ac:dyDescent="0.2">
      <c r="B18" s="133" t="s">
        <v>2515</v>
      </c>
      <c r="C18" s="171" t="s">
        <v>177</v>
      </c>
      <c r="D18" s="172" t="s">
        <v>177</v>
      </c>
      <c r="E18" s="172" t="s">
        <v>177</v>
      </c>
      <c r="F18" s="182" t="s">
        <v>177</v>
      </c>
      <c r="G18" s="172" t="s">
        <v>177</v>
      </c>
      <c r="H18" s="173">
        <v>0</v>
      </c>
      <c r="I18" s="171" t="s">
        <v>177</v>
      </c>
      <c r="J18" s="171">
        <v>0</v>
      </c>
      <c r="K18" s="171">
        <v>0</v>
      </c>
    </row>
    <row r="19" spans="2:14" s="164" customFormat="1" x14ac:dyDescent="0.2">
      <c r="B19" s="133" t="s">
        <v>2516</v>
      </c>
      <c r="C19" s="171" t="s">
        <v>177</v>
      </c>
      <c r="D19" s="172" t="s">
        <v>177</v>
      </c>
      <c r="E19" s="172" t="s">
        <v>177</v>
      </c>
      <c r="F19" s="182" t="s">
        <v>177</v>
      </c>
      <c r="G19" s="172" t="s">
        <v>177</v>
      </c>
      <c r="H19" s="173">
        <v>2056.9564902000002</v>
      </c>
      <c r="I19" s="171" t="s">
        <v>177</v>
      </c>
      <c r="J19" s="171">
        <v>0.36881064480139919</v>
      </c>
      <c r="K19" s="171">
        <v>1.8740231864721128E-3</v>
      </c>
    </row>
    <row r="20" spans="2:14" x14ac:dyDescent="0.2">
      <c r="B20" s="23" t="s">
        <v>2517</v>
      </c>
      <c r="C20" s="32" t="s">
        <v>2518</v>
      </c>
      <c r="D20" s="94" t="s">
        <v>183</v>
      </c>
      <c r="E20" s="94" t="s">
        <v>609</v>
      </c>
      <c r="F20" s="105">
        <v>1024844.69</v>
      </c>
      <c r="G20" s="94">
        <v>1.3562000000000001</v>
      </c>
      <c r="H20" s="125">
        <v>1389.91282</v>
      </c>
      <c r="I20" s="32">
        <v>0</v>
      </c>
      <c r="J20" s="32">
        <v>0.24921025106957367</v>
      </c>
      <c r="K20" s="32">
        <v>1.2663023570331229E-3</v>
      </c>
      <c r="L20" s="18"/>
      <c r="M20" s="18"/>
      <c r="N20" s="18"/>
    </row>
    <row r="21" spans="2:14" x14ac:dyDescent="0.2">
      <c r="B21" s="23" t="s">
        <v>2519</v>
      </c>
      <c r="C21" s="32" t="s">
        <v>2520</v>
      </c>
      <c r="D21" s="94" t="s">
        <v>136</v>
      </c>
      <c r="E21" s="94" t="s">
        <v>2521</v>
      </c>
      <c r="F21" s="105">
        <v>173961.71</v>
      </c>
      <c r="G21" s="94">
        <v>105.71899999999999</v>
      </c>
      <c r="H21" s="125">
        <v>667.04367000000002</v>
      </c>
      <c r="I21" s="32">
        <v>0</v>
      </c>
      <c r="J21" s="32">
        <v>0.11960039369596566</v>
      </c>
      <c r="K21" s="32">
        <v>6.0772082925677638E-4</v>
      </c>
      <c r="L21" s="18"/>
      <c r="M21" s="18"/>
      <c r="N21" s="18"/>
    </row>
    <row r="22" spans="2:14" s="164" customFormat="1" x14ac:dyDescent="0.2">
      <c r="B22" s="133" t="s">
        <v>2522</v>
      </c>
      <c r="C22" s="171" t="s">
        <v>177</v>
      </c>
      <c r="D22" s="172" t="s">
        <v>177</v>
      </c>
      <c r="E22" s="172" t="s">
        <v>177</v>
      </c>
      <c r="F22" s="182" t="s">
        <v>177</v>
      </c>
      <c r="G22" s="172" t="s">
        <v>177</v>
      </c>
      <c r="H22" s="173">
        <v>709.44961080000007</v>
      </c>
      <c r="I22" s="171" t="s">
        <v>177</v>
      </c>
      <c r="J22" s="171">
        <v>0.12720374478499977</v>
      </c>
      <c r="K22" s="171">
        <v>6.4635544145299107E-4</v>
      </c>
    </row>
    <row r="23" spans="2:14" s="164" customFormat="1" x14ac:dyDescent="0.2">
      <c r="B23" s="133" t="s">
        <v>2505</v>
      </c>
      <c r="C23" s="171" t="s">
        <v>177</v>
      </c>
      <c r="D23" s="172" t="s">
        <v>177</v>
      </c>
      <c r="E23" s="172" t="s">
        <v>177</v>
      </c>
      <c r="F23" s="182" t="s">
        <v>177</v>
      </c>
      <c r="G23" s="172" t="s">
        <v>177</v>
      </c>
      <c r="H23" s="173">
        <v>0</v>
      </c>
      <c r="I23" s="171" t="s">
        <v>177</v>
      </c>
      <c r="J23" s="171">
        <v>0</v>
      </c>
      <c r="K23" s="171">
        <v>0</v>
      </c>
    </row>
    <row r="24" spans="2:14" s="164" customFormat="1" x14ac:dyDescent="0.2">
      <c r="B24" s="133" t="s">
        <v>2506</v>
      </c>
      <c r="C24" s="171" t="s">
        <v>177</v>
      </c>
      <c r="D24" s="172" t="s">
        <v>177</v>
      </c>
      <c r="E24" s="172" t="s">
        <v>177</v>
      </c>
      <c r="F24" s="182" t="s">
        <v>177</v>
      </c>
      <c r="G24" s="172" t="s">
        <v>177</v>
      </c>
      <c r="H24" s="173">
        <v>0</v>
      </c>
      <c r="I24" s="171" t="s">
        <v>177</v>
      </c>
      <c r="J24" s="171">
        <v>0</v>
      </c>
      <c r="K24" s="171">
        <v>0</v>
      </c>
    </row>
    <row r="25" spans="2:14" s="164" customFormat="1" x14ac:dyDescent="0.2">
      <c r="B25" s="133" t="s">
        <v>2515</v>
      </c>
      <c r="C25" s="171" t="s">
        <v>177</v>
      </c>
      <c r="D25" s="172" t="s">
        <v>177</v>
      </c>
      <c r="E25" s="172" t="s">
        <v>177</v>
      </c>
      <c r="F25" s="182" t="s">
        <v>177</v>
      </c>
      <c r="G25" s="172" t="s">
        <v>177</v>
      </c>
      <c r="H25" s="173">
        <v>709.44961020000005</v>
      </c>
      <c r="I25" s="171" t="s">
        <v>177</v>
      </c>
      <c r="J25" s="171">
        <v>0.12720374467742024</v>
      </c>
      <c r="K25" s="171">
        <v>6.4635544090635151E-4</v>
      </c>
    </row>
    <row r="26" spans="2:14" x14ac:dyDescent="0.2">
      <c r="B26" s="23" t="s">
        <v>2523</v>
      </c>
      <c r="C26" s="32" t="s">
        <v>2524</v>
      </c>
      <c r="D26" s="94" t="s">
        <v>136</v>
      </c>
      <c r="E26" s="94" t="s">
        <v>1313</v>
      </c>
      <c r="F26" s="105">
        <v>195602.32</v>
      </c>
      <c r="G26" s="94">
        <v>1</v>
      </c>
      <c r="H26" s="125">
        <v>709.44961000000001</v>
      </c>
      <c r="I26" s="32">
        <v>0</v>
      </c>
      <c r="J26" s="32">
        <v>0.1272037446415604</v>
      </c>
      <c r="K26" s="32">
        <v>6.4635544072413822E-4</v>
      </c>
      <c r="L26" s="18"/>
      <c r="M26" s="18"/>
      <c r="N26" s="18"/>
    </row>
    <row r="27" spans="2:14" s="164" customFormat="1" x14ac:dyDescent="0.2">
      <c r="B27" s="133" t="s">
        <v>2516</v>
      </c>
      <c r="C27" s="171" t="s">
        <v>177</v>
      </c>
      <c r="D27" s="172" t="s">
        <v>177</v>
      </c>
      <c r="E27" s="172" t="s">
        <v>177</v>
      </c>
      <c r="F27" s="182" t="s">
        <v>177</v>
      </c>
      <c r="G27" s="172" t="s">
        <v>177</v>
      </c>
      <c r="H27" s="173">
        <v>0</v>
      </c>
      <c r="I27" s="171" t="s">
        <v>177</v>
      </c>
      <c r="J27" s="171">
        <v>0</v>
      </c>
      <c r="K27" s="171">
        <v>0</v>
      </c>
    </row>
    <row r="28" spans="2:14" s="164" customFormat="1" x14ac:dyDescent="0.2">
      <c r="B28" s="116" t="s">
        <v>167</v>
      </c>
      <c r="C28" s="174"/>
      <c r="D28" s="175"/>
      <c r="E28" s="175"/>
      <c r="F28" s="175"/>
      <c r="G28" s="176"/>
      <c r="H28" s="177"/>
      <c r="I28" s="178"/>
      <c r="J28" s="178"/>
      <c r="K28" s="178"/>
      <c r="L28" s="195"/>
      <c r="M28" s="179"/>
      <c r="N28" s="179"/>
    </row>
    <row r="29" spans="2:14" s="164" customFormat="1" x14ac:dyDescent="0.2">
      <c r="B29" s="116" t="s">
        <v>168</v>
      </c>
      <c r="C29" s="174"/>
      <c r="D29" s="175"/>
      <c r="E29" s="175"/>
      <c r="F29" s="175"/>
      <c r="G29" s="176"/>
      <c r="H29" s="177"/>
      <c r="I29" s="178"/>
      <c r="J29" s="178"/>
      <c r="K29" s="178"/>
      <c r="L29" s="195"/>
      <c r="M29" s="179"/>
      <c r="N29" s="179"/>
    </row>
    <row r="30" spans="2:14" s="164" customFormat="1" x14ac:dyDescent="0.2">
      <c r="B30" s="116" t="s">
        <v>169</v>
      </c>
      <c r="C30" s="174"/>
      <c r="D30" s="175"/>
      <c r="E30" s="175"/>
      <c r="F30" s="175"/>
      <c r="G30" s="176"/>
      <c r="H30" s="177"/>
      <c r="I30" s="178"/>
      <c r="J30" s="178"/>
      <c r="K30" s="178"/>
      <c r="L30" s="195"/>
      <c r="M30" s="179"/>
      <c r="N30" s="179"/>
    </row>
    <row r="31" spans="2:14" s="164" customFormat="1" x14ac:dyDescent="0.2">
      <c r="B31" s="116" t="s">
        <v>170</v>
      </c>
      <c r="C31" s="174"/>
      <c r="D31" s="175"/>
      <c r="E31" s="175"/>
      <c r="F31" s="175"/>
      <c r="G31" s="176"/>
      <c r="H31" s="177"/>
      <c r="I31" s="178"/>
      <c r="J31" s="178"/>
      <c r="K31" s="178"/>
      <c r="L31" s="195"/>
      <c r="M31" s="179"/>
      <c r="N31" s="179"/>
    </row>
    <row r="32" spans="2:14" s="164" customFormat="1" x14ac:dyDescent="0.2">
      <c r="B32" s="116" t="s">
        <v>171</v>
      </c>
      <c r="C32" s="174"/>
      <c r="D32" s="175"/>
      <c r="E32" s="175"/>
      <c r="F32" s="175"/>
      <c r="G32" s="176"/>
      <c r="H32" s="177"/>
      <c r="I32" s="178"/>
      <c r="J32" s="178"/>
      <c r="K32" s="178"/>
      <c r="L32" s="195"/>
      <c r="M32" s="179"/>
      <c r="N32" s="179"/>
    </row>
  </sheetData>
  <mergeCells count="2">
    <mergeCell ref="B7:K7"/>
    <mergeCell ref="B6:K6"/>
  </mergeCells>
  <phoneticPr fontId="3" type="noConversion"/>
  <conditionalFormatting sqref="J12:K27 C12:E27">
    <cfRule type="expression" dxfId="62" priority="320" stopIfTrue="1">
      <formula>OR(LEFT(#REF!,3)="TIR",LEFT(#REF!,2)="IR")</formula>
    </cfRule>
  </conditionalFormatting>
  <conditionalFormatting sqref="B12:B27 H12:H27">
    <cfRule type="expression" dxfId="61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140625" style="12" bestFit="1" customWidth="1"/>
    <col min="4" max="4" width="10.7109375" style="13" bestFit="1" customWidth="1"/>
    <col min="5" max="5" width="10" style="14" bestFit="1" customWidth="1"/>
    <col min="6" max="6" width="13.5703125" style="14" bestFit="1" customWidth="1"/>
    <col min="7" max="7" width="9.5703125" style="14" bestFit="1" customWidth="1"/>
    <col min="8" max="8" width="5.28515625" style="15" bestFit="1" customWidth="1"/>
    <col min="9" max="9" width="8.85546875" style="16" bestFit="1" customWidth="1"/>
    <col min="10" max="10" width="22.85546875" style="27" bestFit="1" customWidth="1"/>
    <col min="11" max="11" width="26.42578125" style="27" bestFit="1" customWidth="1"/>
    <col min="12" max="12" width="20.5703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165</v>
      </c>
      <c r="C3" s="162" t="s">
        <v>174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175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38" t="s">
        <v>30</v>
      </c>
      <c r="C6" s="239"/>
      <c r="D6" s="239"/>
      <c r="E6" s="239"/>
      <c r="F6" s="239"/>
      <c r="G6" s="239"/>
      <c r="H6" s="239"/>
      <c r="I6" s="239"/>
      <c r="J6" s="239"/>
      <c r="K6" s="239"/>
      <c r="L6" s="240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41" t="s">
        <v>33</v>
      </c>
      <c r="C7" s="242"/>
      <c r="D7" s="242"/>
      <c r="E7" s="242"/>
      <c r="F7" s="242"/>
      <c r="G7" s="242"/>
      <c r="H7" s="242"/>
      <c r="I7" s="242"/>
      <c r="J7" s="242"/>
      <c r="K7" s="242"/>
      <c r="L7" s="243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4" customFormat="1" ht="12.75" customHeight="1" thickBot="1" x14ac:dyDescent="0.25">
      <c r="B11" s="142" t="s">
        <v>62</v>
      </c>
      <c r="C11" s="103" t="s">
        <v>177</v>
      </c>
      <c r="D11" s="103" t="s">
        <v>177</v>
      </c>
      <c r="E11" s="184" t="s">
        <v>177</v>
      </c>
      <c r="F11" s="184" t="s">
        <v>177</v>
      </c>
      <c r="G11" s="186" t="s">
        <v>177</v>
      </c>
      <c r="H11" s="184" t="s">
        <v>177</v>
      </c>
      <c r="I11" s="200">
        <v>4.0000000000000003E-7</v>
      </c>
      <c r="J11" s="106"/>
      <c r="K11" s="123">
        <v>1</v>
      </c>
      <c r="L11" s="122">
        <v>0</v>
      </c>
    </row>
    <row r="12" spans="1:19" s="164" customFormat="1" x14ac:dyDescent="0.2">
      <c r="B12" s="132" t="s">
        <v>2525</v>
      </c>
      <c r="C12" s="167" t="s">
        <v>177</v>
      </c>
      <c r="D12" s="167" t="s">
        <v>177</v>
      </c>
      <c r="E12" s="187" t="s">
        <v>177</v>
      </c>
      <c r="F12" s="187" t="s">
        <v>177</v>
      </c>
      <c r="G12" s="189" t="s">
        <v>177</v>
      </c>
      <c r="H12" s="187" t="s">
        <v>177</v>
      </c>
      <c r="I12" s="169">
        <v>0</v>
      </c>
      <c r="J12" s="167" t="s">
        <v>177</v>
      </c>
      <c r="K12" s="167">
        <v>0</v>
      </c>
      <c r="L12" s="167">
        <v>0</v>
      </c>
    </row>
    <row r="13" spans="1:19" s="164" customFormat="1" x14ac:dyDescent="0.2">
      <c r="B13" s="133" t="s">
        <v>2526</v>
      </c>
      <c r="C13" s="171" t="s">
        <v>177</v>
      </c>
      <c r="D13" s="171" t="s">
        <v>177</v>
      </c>
      <c r="E13" s="190" t="s">
        <v>177</v>
      </c>
      <c r="F13" s="190" t="s">
        <v>177</v>
      </c>
      <c r="G13" s="192" t="s">
        <v>177</v>
      </c>
      <c r="H13" s="190" t="s">
        <v>177</v>
      </c>
      <c r="I13" s="173">
        <v>0</v>
      </c>
      <c r="J13" s="171" t="s">
        <v>177</v>
      </c>
      <c r="K13" s="167">
        <v>0</v>
      </c>
      <c r="L13" s="167">
        <v>0</v>
      </c>
    </row>
    <row r="14" spans="1:19" s="164" customFormat="1" x14ac:dyDescent="0.2">
      <c r="B14" s="116" t="s">
        <v>167</v>
      </c>
      <c r="C14" s="174"/>
      <c r="D14" s="116"/>
      <c r="E14" s="193"/>
      <c r="F14" s="193"/>
      <c r="G14" s="193"/>
      <c r="H14" s="194"/>
      <c r="I14" s="179"/>
      <c r="J14" s="195"/>
      <c r="K14" s="195"/>
      <c r="L14" s="195"/>
      <c r="M14" s="195"/>
      <c r="N14" s="179"/>
      <c r="O14" s="179"/>
    </row>
    <row r="15" spans="1:19" s="164" customFormat="1" x14ac:dyDescent="0.2">
      <c r="B15" s="116" t="s">
        <v>168</v>
      </c>
      <c r="C15" s="174"/>
      <c r="D15" s="116"/>
      <c r="E15" s="193"/>
      <c r="F15" s="193"/>
      <c r="G15" s="193"/>
      <c r="H15" s="194"/>
      <c r="I15" s="179"/>
      <c r="J15" s="195"/>
      <c r="K15" s="195"/>
      <c r="L15" s="195"/>
      <c r="M15" s="195"/>
      <c r="N15" s="179"/>
      <c r="O15" s="179"/>
    </row>
    <row r="16" spans="1:19" s="164" customFormat="1" x14ac:dyDescent="0.2">
      <c r="B16" s="116" t="s">
        <v>169</v>
      </c>
      <c r="C16" s="174"/>
      <c r="D16" s="116"/>
      <c r="E16" s="193"/>
      <c r="F16" s="193"/>
      <c r="G16" s="193"/>
      <c r="H16" s="194"/>
      <c r="I16" s="179"/>
      <c r="J16" s="195"/>
      <c r="K16" s="195"/>
      <c r="L16" s="195"/>
      <c r="M16" s="195"/>
      <c r="N16" s="179"/>
      <c r="O16" s="179"/>
    </row>
    <row r="17" spans="2:15" s="164" customFormat="1" x14ac:dyDescent="0.2">
      <c r="B17" s="116" t="s">
        <v>170</v>
      </c>
      <c r="C17" s="174"/>
      <c r="D17" s="116"/>
      <c r="E17" s="193"/>
      <c r="F17" s="193"/>
      <c r="G17" s="193"/>
      <c r="H17" s="194"/>
      <c r="I17" s="179"/>
      <c r="J17" s="195"/>
      <c r="K17" s="195"/>
      <c r="L17" s="195"/>
      <c r="M17" s="195"/>
      <c r="N17" s="179"/>
      <c r="O17" s="179"/>
    </row>
    <row r="18" spans="2:15" s="164" customFormat="1" x14ac:dyDescent="0.2">
      <c r="B18" s="116" t="s">
        <v>171</v>
      </c>
      <c r="C18" s="174"/>
      <c r="D18" s="116"/>
      <c r="E18" s="193"/>
      <c r="F18" s="193"/>
      <c r="G18" s="193"/>
      <c r="H18" s="194"/>
      <c r="I18" s="179"/>
      <c r="J18" s="195"/>
      <c r="K18" s="195"/>
      <c r="L18" s="195"/>
      <c r="M18" s="195"/>
      <c r="N18" s="179"/>
      <c r="O18" s="179"/>
    </row>
  </sheetData>
  <mergeCells count="2">
    <mergeCell ref="B7:L7"/>
    <mergeCell ref="B6:L6"/>
  </mergeCells>
  <phoneticPr fontId="3" type="noConversion"/>
  <conditionalFormatting sqref="B11:B13 I11:I13">
    <cfRule type="expression" dxfId="60" priority="326" stopIfTrue="1">
      <formula>#REF!&gt;0</formula>
    </cfRule>
  </conditionalFormatting>
  <conditionalFormatting sqref="K11:L13">
    <cfRule type="expression" dxfId="59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9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9.42578125" style="13" bestFit="1" customWidth="1"/>
    <col min="3" max="3" width="10.85546875" style="12" bestFit="1" customWidth="1"/>
    <col min="4" max="4" width="10.7109375" style="12" bestFit="1" customWidth="1"/>
    <col min="5" max="5" width="12" style="93" bestFit="1" customWidth="1"/>
    <col min="6" max="6" width="13.5703125" style="93" bestFit="1" customWidth="1"/>
    <col min="7" max="7" width="12.42578125" style="93" bestFit="1" customWidth="1"/>
    <col min="8" max="8" width="5.2851562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3.14062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165</v>
      </c>
      <c r="C3" s="162" t="s">
        <v>174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175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38" t="s">
        <v>30</v>
      </c>
      <c r="C6" s="239"/>
      <c r="D6" s="239"/>
      <c r="E6" s="239"/>
      <c r="F6" s="239"/>
      <c r="G6" s="239"/>
      <c r="H6" s="239"/>
      <c r="I6" s="239"/>
      <c r="J6" s="239"/>
      <c r="K6" s="239"/>
      <c r="L6" s="240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41" t="s">
        <v>34</v>
      </c>
      <c r="C7" s="242"/>
      <c r="D7" s="242"/>
      <c r="E7" s="242"/>
      <c r="F7" s="242"/>
      <c r="G7" s="242"/>
      <c r="H7" s="242"/>
      <c r="I7" s="242"/>
      <c r="J7" s="242"/>
      <c r="K7" s="242"/>
      <c r="L7" s="243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4" customFormat="1" ht="12.75" customHeight="1" thickBot="1" x14ac:dyDescent="0.25">
      <c r="B11" s="142" t="s">
        <v>63</v>
      </c>
      <c r="C11" s="103" t="s">
        <v>177</v>
      </c>
      <c r="D11" s="103" t="s">
        <v>177</v>
      </c>
      <c r="E11" s="143" t="s">
        <v>177</v>
      </c>
      <c r="F11" s="143" t="s">
        <v>177</v>
      </c>
      <c r="G11" s="144" t="s">
        <v>177</v>
      </c>
      <c r="H11" s="143" t="s">
        <v>177</v>
      </c>
      <c r="I11" s="151">
        <v>60.258882</v>
      </c>
      <c r="J11" s="103" t="s">
        <v>177</v>
      </c>
      <c r="K11" s="103">
        <v>1</v>
      </c>
      <c r="L11" s="121">
        <v>5.4899820485705586E-5</v>
      </c>
    </row>
    <row r="12" spans="1:19" s="164" customFormat="1" x14ac:dyDescent="0.2">
      <c r="B12" s="132" t="s">
        <v>2527</v>
      </c>
      <c r="C12" s="167" t="s">
        <v>177</v>
      </c>
      <c r="D12" s="167" t="s">
        <v>177</v>
      </c>
      <c r="E12" s="168" t="s">
        <v>177</v>
      </c>
      <c r="F12" s="168" t="s">
        <v>177</v>
      </c>
      <c r="G12" s="180" t="s">
        <v>177</v>
      </c>
      <c r="H12" s="168" t="s">
        <v>177</v>
      </c>
      <c r="I12" s="169">
        <v>60.258880999999995</v>
      </c>
      <c r="J12" s="167" t="s">
        <v>177</v>
      </c>
      <c r="K12" s="167">
        <v>0.99999998340493601</v>
      </c>
      <c r="L12" s="167">
        <v>5.489981957463955E-5</v>
      </c>
    </row>
    <row r="13" spans="1:19" s="164" customFormat="1" x14ac:dyDescent="0.2">
      <c r="B13" s="133" t="s">
        <v>2102</v>
      </c>
      <c r="C13" s="171" t="s">
        <v>177</v>
      </c>
      <c r="D13" s="171" t="s">
        <v>177</v>
      </c>
      <c r="E13" s="172" t="s">
        <v>177</v>
      </c>
      <c r="F13" s="172" t="s">
        <v>177</v>
      </c>
      <c r="G13" s="182" t="s">
        <v>177</v>
      </c>
      <c r="H13" s="172" t="s">
        <v>177</v>
      </c>
      <c r="I13" s="173">
        <v>0</v>
      </c>
      <c r="J13" s="171" t="s">
        <v>177</v>
      </c>
      <c r="K13" s="171">
        <v>0</v>
      </c>
      <c r="L13" s="171">
        <v>0</v>
      </c>
    </row>
    <row r="14" spans="1:19" s="164" customFormat="1" x14ac:dyDescent="0.2">
      <c r="B14" s="133" t="s">
        <v>2528</v>
      </c>
      <c r="C14" s="171" t="s">
        <v>177</v>
      </c>
      <c r="D14" s="171" t="s">
        <v>177</v>
      </c>
      <c r="E14" s="172" t="s">
        <v>177</v>
      </c>
      <c r="F14" s="172" t="s">
        <v>177</v>
      </c>
      <c r="G14" s="182" t="s">
        <v>177</v>
      </c>
      <c r="H14" s="172" t="s">
        <v>177</v>
      </c>
      <c r="I14" s="173">
        <v>60.2588802</v>
      </c>
      <c r="J14" s="171" t="s">
        <v>177</v>
      </c>
      <c r="K14" s="171">
        <v>0.99999997012888497</v>
      </c>
      <c r="L14" s="171">
        <v>5.4899818845786733E-5</v>
      </c>
    </row>
    <row r="15" spans="1:19" x14ac:dyDescent="0.2">
      <c r="B15" s="23" t="s">
        <v>2529</v>
      </c>
      <c r="C15" s="32" t="s">
        <v>2530</v>
      </c>
      <c r="D15" s="32" t="s">
        <v>177</v>
      </c>
      <c r="E15" s="94" t="s">
        <v>136</v>
      </c>
      <c r="F15" s="94" t="s">
        <v>2531</v>
      </c>
      <c r="G15" s="105">
        <v>2926000</v>
      </c>
      <c r="H15" s="94">
        <v>0.56779999999999997</v>
      </c>
      <c r="I15" s="125">
        <v>60.258879999999998</v>
      </c>
      <c r="J15" s="32">
        <v>0</v>
      </c>
      <c r="K15" s="32">
        <v>0.99999996680987213</v>
      </c>
      <c r="L15" s="32">
        <v>5.489981866357352E-5</v>
      </c>
      <c r="M15" s="18"/>
      <c r="N15" s="18"/>
      <c r="O15" s="18"/>
    </row>
    <row r="16" spans="1:19" s="164" customFormat="1" x14ac:dyDescent="0.2">
      <c r="B16" s="133" t="s">
        <v>2532</v>
      </c>
      <c r="C16" s="171" t="s">
        <v>177</v>
      </c>
      <c r="D16" s="171" t="s">
        <v>177</v>
      </c>
      <c r="E16" s="172" t="s">
        <v>177</v>
      </c>
      <c r="F16" s="172" t="s">
        <v>177</v>
      </c>
      <c r="G16" s="182" t="s">
        <v>177</v>
      </c>
      <c r="H16" s="172" t="s">
        <v>177</v>
      </c>
      <c r="I16" s="173">
        <v>0</v>
      </c>
      <c r="J16" s="171" t="s">
        <v>177</v>
      </c>
      <c r="K16" s="171">
        <v>0</v>
      </c>
      <c r="L16" s="171">
        <v>0</v>
      </c>
    </row>
    <row r="17" spans="2:15" s="164" customFormat="1" x14ac:dyDescent="0.2">
      <c r="B17" s="133" t="s">
        <v>2110</v>
      </c>
      <c r="C17" s="171" t="s">
        <v>177</v>
      </c>
      <c r="D17" s="171" t="s">
        <v>177</v>
      </c>
      <c r="E17" s="172" t="s">
        <v>177</v>
      </c>
      <c r="F17" s="172" t="s">
        <v>177</v>
      </c>
      <c r="G17" s="182" t="s">
        <v>177</v>
      </c>
      <c r="H17" s="172" t="s">
        <v>177</v>
      </c>
      <c r="I17" s="173">
        <v>0</v>
      </c>
      <c r="J17" s="171" t="s">
        <v>177</v>
      </c>
      <c r="K17" s="171">
        <v>0</v>
      </c>
      <c r="L17" s="171">
        <v>0</v>
      </c>
    </row>
    <row r="18" spans="2:15" s="164" customFormat="1" x14ac:dyDescent="0.2">
      <c r="B18" s="133" t="s">
        <v>153</v>
      </c>
      <c r="C18" s="171" t="s">
        <v>177</v>
      </c>
      <c r="D18" s="171" t="s">
        <v>177</v>
      </c>
      <c r="E18" s="172" t="s">
        <v>177</v>
      </c>
      <c r="F18" s="172" t="s">
        <v>177</v>
      </c>
      <c r="G18" s="182" t="s">
        <v>177</v>
      </c>
      <c r="H18" s="172" t="s">
        <v>177</v>
      </c>
      <c r="I18" s="173">
        <v>0</v>
      </c>
      <c r="J18" s="171" t="s">
        <v>177</v>
      </c>
      <c r="K18" s="171">
        <v>0</v>
      </c>
      <c r="L18" s="171">
        <v>0</v>
      </c>
    </row>
    <row r="19" spans="2:15" s="164" customFormat="1" x14ac:dyDescent="0.2">
      <c r="B19" s="133" t="s">
        <v>2533</v>
      </c>
      <c r="C19" s="171" t="s">
        <v>177</v>
      </c>
      <c r="D19" s="171" t="s">
        <v>177</v>
      </c>
      <c r="E19" s="172" t="s">
        <v>177</v>
      </c>
      <c r="F19" s="172" t="s">
        <v>177</v>
      </c>
      <c r="G19" s="182" t="s">
        <v>177</v>
      </c>
      <c r="H19" s="172" t="s">
        <v>177</v>
      </c>
      <c r="I19" s="173">
        <v>0</v>
      </c>
      <c r="J19" s="171" t="s">
        <v>177</v>
      </c>
      <c r="K19" s="171">
        <v>0</v>
      </c>
      <c r="L19" s="171">
        <v>0</v>
      </c>
    </row>
    <row r="20" spans="2:15" s="164" customFormat="1" x14ac:dyDescent="0.2">
      <c r="B20" s="133" t="s">
        <v>2102</v>
      </c>
      <c r="C20" s="171" t="s">
        <v>177</v>
      </c>
      <c r="D20" s="171" t="s">
        <v>177</v>
      </c>
      <c r="E20" s="172" t="s">
        <v>177</v>
      </c>
      <c r="F20" s="172" t="s">
        <v>177</v>
      </c>
      <c r="G20" s="182" t="s">
        <v>177</v>
      </c>
      <c r="H20" s="172" t="s">
        <v>177</v>
      </c>
      <c r="I20" s="173">
        <v>0</v>
      </c>
      <c r="J20" s="171" t="s">
        <v>177</v>
      </c>
      <c r="K20" s="171">
        <v>0</v>
      </c>
      <c r="L20" s="171">
        <v>0</v>
      </c>
    </row>
    <row r="21" spans="2:15" s="164" customFormat="1" x14ac:dyDescent="0.2">
      <c r="B21" s="133" t="s">
        <v>2115</v>
      </c>
      <c r="C21" s="171" t="s">
        <v>177</v>
      </c>
      <c r="D21" s="171" t="s">
        <v>177</v>
      </c>
      <c r="E21" s="172" t="s">
        <v>177</v>
      </c>
      <c r="F21" s="172" t="s">
        <v>177</v>
      </c>
      <c r="G21" s="182" t="s">
        <v>177</v>
      </c>
      <c r="H21" s="172" t="s">
        <v>177</v>
      </c>
      <c r="I21" s="173">
        <v>0</v>
      </c>
      <c r="J21" s="171" t="s">
        <v>177</v>
      </c>
      <c r="K21" s="171">
        <v>0</v>
      </c>
      <c r="L21" s="171">
        <v>0</v>
      </c>
    </row>
    <row r="22" spans="2:15" s="164" customFormat="1" x14ac:dyDescent="0.2">
      <c r="B22" s="133" t="s">
        <v>2110</v>
      </c>
      <c r="C22" s="171" t="s">
        <v>177</v>
      </c>
      <c r="D22" s="171" t="s">
        <v>177</v>
      </c>
      <c r="E22" s="172" t="s">
        <v>177</v>
      </c>
      <c r="F22" s="172" t="s">
        <v>177</v>
      </c>
      <c r="G22" s="182" t="s">
        <v>177</v>
      </c>
      <c r="H22" s="172" t="s">
        <v>177</v>
      </c>
      <c r="I22" s="173">
        <v>0</v>
      </c>
      <c r="J22" s="171" t="s">
        <v>177</v>
      </c>
      <c r="K22" s="171">
        <v>0</v>
      </c>
      <c r="L22" s="171">
        <v>0</v>
      </c>
    </row>
    <row r="23" spans="2:15" s="164" customFormat="1" x14ac:dyDescent="0.2">
      <c r="B23" s="133" t="s">
        <v>2116</v>
      </c>
      <c r="C23" s="171" t="s">
        <v>177</v>
      </c>
      <c r="D23" s="171" t="s">
        <v>177</v>
      </c>
      <c r="E23" s="172" t="s">
        <v>177</v>
      </c>
      <c r="F23" s="172" t="s">
        <v>177</v>
      </c>
      <c r="G23" s="182" t="s">
        <v>177</v>
      </c>
      <c r="H23" s="172" t="s">
        <v>177</v>
      </c>
      <c r="I23" s="173">
        <v>0</v>
      </c>
      <c r="J23" s="171" t="s">
        <v>177</v>
      </c>
      <c r="K23" s="171">
        <v>0</v>
      </c>
      <c r="L23" s="171">
        <v>0</v>
      </c>
    </row>
    <row r="24" spans="2:15" s="164" customFormat="1" x14ac:dyDescent="0.2">
      <c r="B24" s="133" t="s">
        <v>153</v>
      </c>
      <c r="C24" s="171" t="s">
        <v>177</v>
      </c>
      <c r="D24" s="171" t="s">
        <v>177</v>
      </c>
      <c r="E24" s="172" t="s">
        <v>177</v>
      </c>
      <c r="F24" s="172" t="s">
        <v>177</v>
      </c>
      <c r="G24" s="182" t="s">
        <v>177</v>
      </c>
      <c r="H24" s="172" t="s">
        <v>177</v>
      </c>
      <c r="I24" s="173">
        <v>0</v>
      </c>
      <c r="J24" s="171" t="s">
        <v>177</v>
      </c>
      <c r="K24" s="171">
        <v>0</v>
      </c>
      <c r="L24" s="171">
        <v>0</v>
      </c>
    </row>
    <row r="25" spans="2:15" s="164" customFormat="1" x14ac:dyDescent="0.2">
      <c r="B25" s="116" t="s">
        <v>167</v>
      </c>
      <c r="C25" s="174"/>
      <c r="D25" s="174"/>
      <c r="E25" s="175"/>
      <c r="F25" s="175"/>
      <c r="G25" s="175"/>
      <c r="H25" s="176"/>
      <c r="I25" s="177"/>
      <c r="J25" s="178"/>
      <c r="K25" s="178"/>
      <c r="L25" s="178"/>
      <c r="M25" s="195"/>
      <c r="N25" s="179"/>
      <c r="O25" s="179"/>
    </row>
    <row r="26" spans="2:15" s="164" customFormat="1" x14ac:dyDescent="0.2">
      <c r="B26" s="116" t="s">
        <v>168</v>
      </c>
      <c r="C26" s="174"/>
      <c r="D26" s="174"/>
      <c r="E26" s="175"/>
      <c r="F26" s="175"/>
      <c r="G26" s="175"/>
      <c r="H26" s="176"/>
      <c r="I26" s="177"/>
      <c r="J26" s="178"/>
      <c r="K26" s="178"/>
      <c r="L26" s="178"/>
      <c r="M26" s="195"/>
      <c r="N26" s="179"/>
      <c r="O26" s="179"/>
    </row>
    <row r="27" spans="2:15" s="164" customFormat="1" x14ac:dyDescent="0.2">
      <c r="B27" s="116" t="s">
        <v>169</v>
      </c>
      <c r="C27" s="174"/>
      <c r="D27" s="174"/>
      <c r="E27" s="175"/>
      <c r="F27" s="175"/>
      <c r="G27" s="175"/>
      <c r="H27" s="176"/>
      <c r="I27" s="177"/>
      <c r="J27" s="178"/>
      <c r="K27" s="178"/>
      <c r="L27" s="178"/>
      <c r="M27" s="195"/>
      <c r="N27" s="179"/>
      <c r="O27" s="179"/>
    </row>
    <row r="28" spans="2:15" s="164" customFormat="1" x14ac:dyDescent="0.2">
      <c r="B28" s="116" t="s">
        <v>170</v>
      </c>
      <c r="C28" s="174"/>
      <c r="D28" s="174"/>
      <c r="E28" s="175"/>
      <c r="F28" s="175"/>
      <c r="G28" s="175"/>
      <c r="H28" s="176"/>
      <c r="I28" s="177"/>
      <c r="J28" s="178"/>
      <c r="K28" s="178"/>
      <c r="L28" s="178"/>
      <c r="M28" s="195"/>
      <c r="N28" s="179"/>
      <c r="O28" s="179"/>
    </row>
    <row r="29" spans="2:15" s="164" customFormat="1" x14ac:dyDescent="0.2">
      <c r="B29" s="116" t="s">
        <v>171</v>
      </c>
      <c r="C29" s="174"/>
      <c r="D29" s="174"/>
      <c r="E29" s="175"/>
      <c r="F29" s="175"/>
      <c r="G29" s="175"/>
      <c r="H29" s="176"/>
      <c r="I29" s="177"/>
      <c r="J29" s="178"/>
      <c r="K29" s="178"/>
      <c r="L29" s="178"/>
      <c r="M29" s="195"/>
      <c r="N29" s="179"/>
      <c r="O29" s="179"/>
    </row>
  </sheetData>
  <mergeCells count="2">
    <mergeCell ref="B7:L7"/>
    <mergeCell ref="B6:L6"/>
  </mergeCells>
  <phoneticPr fontId="3" type="noConversion"/>
  <conditionalFormatting sqref="K12:L24 C12:F24">
    <cfRule type="expression" dxfId="58" priority="332" stopIfTrue="1">
      <formula>OR(LEFT(#REF!,3)="TIR",LEFT(#REF!,2)="IR")</formula>
    </cfRule>
  </conditionalFormatting>
  <conditionalFormatting sqref="B12:B24 I12:I24">
    <cfRule type="expression" dxfId="57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115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7.140625" style="13" bestFit="1" customWidth="1"/>
    <col min="3" max="3" width="11.140625" style="12" bestFit="1" customWidth="1"/>
    <col min="4" max="5" width="6.85546875" style="12" bestFit="1" customWidth="1"/>
    <col min="6" max="6" width="10.140625" style="93" bestFit="1" customWidth="1"/>
    <col min="7" max="7" width="11.42578125" style="45" bestFit="1" customWidth="1"/>
    <col min="8" max="8" width="8.7109375" style="95" bestFit="1" customWidth="1"/>
    <col min="9" max="9" width="8.7109375" style="97" bestFit="1" customWidth="1"/>
    <col min="10" max="10" width="11.140625" style="95" bestFit="1" customWidth="1"/>
    <col min="11" max="11" width="13.28515625" style="16" bestFit="1" customWidth="1"/>
    <col min="12" max="12" width="7.8554687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164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165</v>
      </c>
      <c r="C3" s="162" t="s">
        <v>174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166</v>
      </c>
      <c r="C4" s="12" t="s">
        <v>175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38" t="s">
        <v>4</v>
      </c>
      <c r="C7" s="239"/>
      <c r="D7" s="239"/>
      <c r="E7" s="239"/>
      <c r="F7" s="239"/>
      <c r="G7" s="239"/>
      <c r="H7" s="239"/>
      <c r="I7" s="239"/>
      <c r="J7" s="239"/>
      <c r="K7" s="239"/>
      <c r="L7" s="240"/>
    </row>
    <row r="8" spans="1:12" s="10" customFormat="1" ht="38.2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4" customFormat="1" ht="12.75" customHeight="1" thickBot="1" x14ac:dyDescent="0.25">
      <c r="B11" s="110" t="s">
        <v>87</v>
      </c>
      <c r="C11" s="165"/>
      <c r="D11" s="165"/>
      <c r="E11" s="165"/>
      <c r="F11" s="165"/>
      <c r="G11" s="165"/>
      <c r="H11" s="165"/>
      <c r="I11" s="165"/>
      <c r="J11" s="120">
        <v>81074.17088559136</v>
      </c>
      <c r="K11" s="115">
        <v>1</v>
      </c>
      <c r="L11" s="91">
        <v>7.3863923124998968E-2</v>
      </c>
    </row>
    <row r="12" spans="1:12" s="164" customFormat="1" x14ac:dyDescent="0.2">
      <c r="B12" s="166" t="s">
        <v>176</v>
      </c>
      <c r="C12" s="167" t="s">
        <v>177</v>
      </c>
      <c r="D12" s="167" t="s">
        <v>177</v>
      </c>
      <c r="E12" s="168" t="s">
        <v>177</v>
      </c>
      <c r="F12" s="168" t="s">
        <v>177</v>
      </c>
      <c r="G12" s="168" t="s">
        <v>177</v>
      </c>
      <c r="H12" s="167" t="s">
        <v>177</v>
      </c>
      <c r="I12" s="167" t="s">
        <v>177</v>
      </c>
      <c r="J12" s="169">
        <v>76024.803638306868</v>
      </c>
      <c r="K12" s="167">
        <v>0.93771916268610445</v>
      </c>
      <c r="L12" s="167">
        <v>6.9263616145484805E-2</v>
      </c>
    </row>
    <row r="13" spans="1:12" s="164" customFormat="1" x14ac:dyDescent="0.2">
      <c r="B13" s="170" t="s">
        <v>178</v>
      </c>
      <c r="C13" s="171" t="s">
        <v>177</v>
      </c>
      <c r="D13" s="171" t="s">
        <v>177</v>
      </c>
      <c r="E13" s="168" t="s">
        <v>177</v>
      </c>
      <c r="F13" s="172" t="s">
        <v>177</v>
      </c>
      <c r="G13" s="172" t="s">
        <v>177</v>
      </c>
      <c r="H13" s="171" t="s">
        <v>177</v>
      </c>
      <c r="I13" s="171" t="s">
        <v>177</v>
      </c>
      <c r="J13" s="173">
        <v>59075.738895471506</v>
      </c>
      <c r="K13" s="167">
        <v>0.72866288054720707</v>
      </c>
      <c r="L13" s="167">
        <v>5.3821898992779206E-2</v>
      </c>
    </row>
    <row r="14" spans="1:12" x14ac:dyDescent="0.2">
      <c r="B14" s="72" t="s">
        <v>3356</v>
      </c>
      <c r="C14" s="32" t="s">
        <v>196</v>
      </c>
      <c r="D14" s="32" t="s">
        <v>197</v>
      </c>
      <c r="E14" s="101" t="s">
        <v>198</v>
      </c>
      <c r="F14" s="94" t="s">
        <v>187</v>
      </c>
      <c r="G14" s="94" t="s">
        <v>183</v>
      </c>
      <c r="H14" s="32">
        <v>0</v>
      </c>
      <c r="I14" s="32">
        <v>0</v>
      </c>
      <c r="J14" s="125">
        <v>773.78778264482173</v>
      </c>
      <c r="K14" s="41">
        <v>9.544196063833452E-3</v>
      </c>
      <c r="L14" s="41">
        <v>7.0497176434891184E-4</v>
      </c>
    </row>
    <row r="15" spans="1:12" x14ac:dyDescent="0.2">
      <c r="B15" s="72" t="s">
        <v>3357</v>
      </c>
      <c r="C15" s="32" t="s">
        <v>218</v>
      </c>
      <c r="D15" s="32" t="s">
        <v>197</v>
      </c>
      <c r="E15" s="101" t="s">
        <v>198</v>
      </c>
      <c r="F15" s="94" t="s">
        <v>187</v>
      </c>
      <c r="G15" s="94" t="s">
        <v>183</v>
      </c>
      <c r="H15" s="32">
        <v>0</v>
      </c>
      <c r="I15" s="32">
        <v>0</v>
      </c>
      <c r="J15" s="125">
        <v>3.0769911666878751</v>
      </c>
      <c r="K15" s="41">
        <v>3.7952792277456686E-5</v>
      </c>
      <c r="L15" s="41">
        <v>2.8033421311611149E-6</v>
      </c>
    </row>
    <row r="16" spans="1:12" x14ac:dyDescent="0.2">
      <c r="B16" s="72" t="s">
        <v>3358</v>
      </c>
      <c r="C16" s="32" t="s">
        <v>190</v>
      </c>
      <c r="D16" s="32" t="s">
        <v>191</v>
      </c>
      <c r="E16" s="101" t="s">
        <v>186</v>
      </c>
      <c r="F16" s="94" t="s">
        <v>187</v>
      </c>
      <c r="G16" s="94" t="s">
        <v>183</v>
      </c>
      <c r="H16" s="32">
        <v>0</v>
      </c>
      <c r="I16" s="32">
        <v>0</v>
      </c>
      <c r="J16" s="125">
        <v>873.85793000000001</v>
      </c>
      <c r="K16" s="41">
        <v>1.0778499742330434E-2</v>
      </c>
      <c r="L16" s="41">
        <v>7.9614227637031629E-4</v>
      </c>
    </row>
    <row r="17" spans="2:12" x14ac:dyDescent="0.2">
      <c r="B17" s="72" t="s">
        <v>192</v>
      </c>
      <c r="C17" s="32" t="s">
        <v>193</v>
      </c>
      <c r="D17" s="32" t="s">
        <v>191</v>
      </c>
      <c r="E17" s="101" t="s">
        <v>186</v>
      </c>
      <c r="F17" s="94" t="s">
        <v>187</v>
      </c>
      <c r="G17" s="94" t="s">
        <v>183</v>
      </c>
      <c r="H17" s="32">
        <v>0</v>
      </c>
      <c r="I17" s="32">
        <v>0</v>
      </c>
      <c r="J17" s="125">
        <v>189.92392999999998</v>
      </c>
      <c r="K17" s="41">
        <v>2.3425947860510727E-3</v>
      </c>
      <c r="L17" s="41">
        <v>1.7303324118989982E-4</v>
      </c>
    </row>
    <row r="18" spans="2:12" x14ac:dyDescent="0.2">
      <c r="B18" s="72" t="s">
        <v>3358</v>
      </c>
      <c r="C18" s="32" t="s">
        <v>194</v>
      </c>
      <c r="D18" s="32" t="s">
        <v>191</v>
      </c>
      <c r="E18" s="101" t="s">
        <v>186</v>
      </c>
      <c r="F18" s="94" t="s">
        <v>187</v>
      </c>
      <c r="G18" s="94" t="s">
        <v>183</v>
      </c>
      <c r="H18" s="32">
        <v>0</v>
      </c>
      <c r="I18" s="32">
        <v>0</v>
      </c>
      <c r="J18" s="125">
        <v>1668.593966583813</v>
      </c>
      <c r="K18" s="41">
        <v>2.0581079625698134E-2</v>
      </c>
      <c r="L18" s="41">
        <v>1.5201992833020492E-3</v>
      </c>
    </row>
    <row r="19" spans="2:12" x14ac:dyDescent="0.2">
      <c r="B19" s="72" t="s">
        <v>3358</v>
      </c>
      <c r="C19" s="32" t="s">
        <v>200</v>
      </c>
      <c r="D19" s="32" t="s">
        <v>191</v>
      </c>
      <c r="E19" s="101" t="s">
        <v>186</v>
      </c>
      <c r="F19" s="94" t="s">
        <v>187</v>
      </c>
      <c r="G19" s="94" t="s">
        <v>183</v>
      </c>
      <c r="H19" s="32">
        <v>0</v>
      </c>
      <c r="I19" s="32">
        <v>0</v>
      </c>
      <c r="J19" s="125">
        <v>2174.8985622261553</v>
      </c>
      <c r="K19" s="41">
        <v>2.6826035202941335E-2</v>
      </c>
      <c r="L19" s="41">
        <v>1.9814762019785747E-3</v>
      </c>
    </row>
    <row r="20" spans="2:12" x14ac:dyDescent="0.2">
      <c r="B20" s="72" t="s">
        <v>3378</v>
      </c>
      <c r="C20" s="32" t="s">
        <v>216</v>
      </c>
      <c r="D20" s="32" t="s">
        <v>191</v>
      </c>
      <c r="E20" s="101" t="s">
        <v>186</v>
      </c>
      <c r="F20" s="94" t="s">
        <v>187</v>
      </c>
      <c r="G20" s="94" t="s">
        <v>183</v>
      </c>
      <c r="H20" s="32">
        <v>0</v>
      </c>
      <c r="I20" s="32">
        <v>0</v>
      </c>
      <c r="J20" s="125">
        <v>-6.5891413689768322E-2</v>
      </c>
      <c r="K20" s="41">
        <v>-8.1273003436262906E-7</v>
      </c>
      <c r="L20" s="41">
        <v>-6.0031428779539E-8</v>
      </c>
    </row>
    <row r="21" spans="2:12" x14ac:dyDescent="0.2">
      <c r="B21" s="72" t="s">
        <v>3359</v>
      </c>
      <c r="C21" s="32" t="s">
        <v>217</v>
      </c>
      <c r="D21" s="32" t="s">
        <v>191</v>
      </c>
      <c r="E21" s="101" t="s">
        <v>186</v>
      </c>
      <c r="F21" s="94" t="s">
        <v>187</v>
      </c>
      <c r="G21" s="94" t="s">
        <v>183</v>
      </c>
      <c r="H21" s="32">
        <v>0</v>
      </c>
      <c r="I21" s="32">
        <v>0</v>
      </c>
      <c r="J21" s="125">
        <v>-9.7711422521077035E-2</v>
      </c>
      <c r="K21" s="41">
        <v>-1.2052102593680978E-6</v>
      </c>
      <c r="L21" s="41">
        <v>-8.9021557947425233E-8</v>
      </c>
    </row>
    <row r="22" spans="2:12" x14ac:dyDescent="0.2">
      <c r="B22" s="72" t="s">
        <v>3379</v>
      </c>
      <c r="C22" s="32" t="s">
        <v>179</v>
      </c>
      <c r="D22" s="32" t="s">
        <v>180</v>
      </c>
      <c r="E22" s="101" t="s">
        <v>181</v>
      </c>
      <c r="F22" s="94" t="s">
        <v>182</v>
      </c>
      <c r="G22" s="94" t="s">
        <v>183</v>
      </c>
      <c r="H22" s="32">
        <v>0</v>
      </c>
      <c r="I22" s="32">
        <v>0</v>
      </c>
      <c r="J22" s="125">
        <v>1394.7148300000001</v>
      </c>
      <c r="K22" s="41">
        <v>1.7202949037470466E-2</v>
      </c>
      <c r="L22" s="41">
        <v>1.2706773052269936E-3</v>
      </c>
    </row>
    <row r="23" spans="2:12" x14ac:dyDescent="0.2">
      <c r="B23" s="72" t="s">
        <v>3360</v>
      </c>
      <c r="C23" s="32" t="s">
        <v>188</v>
      </c>
      <c r="D23" s="32" t="s">
        <v>189</v>
      </c>
      <c r="E23" s="101" t="s">
        <v>186</v>
      </c>
      <c r="F23" s="94" t="s">
        <v>187</v>
      </c>
      <c r="G23" s="94" t="s">
        <v>183</v>
      </c>
      <c r="H23" s="32">
        <v>0</v>
      </c>
      <c r="I23" s="32">
        <v>0</v>
      </c>
      <c r="J23" s="125">
        <v>48951.12904</v>
      </c>
      <c r="K23" s="41">
        <v>0.60378204926792134</v>
      </c>
      <c r="L23" s="41">
        <v>4.4597710871380085E-2</v>
      </c>
    </row>
    <row r="24" spans="2:12" x14ac:dyDescent="0.2">
      <c r="B24" s="72" t="s">
        <v>3360</v>
      </c>
      <c r="C24" s="32" t="s">
        <v>199</v>
      </c>
      <c r="D24" s="32" t="s">
        <v>189</v>
      </c>
      <c r="E24" s="101" t="s">
        <v>186</v>
      </c>
      <c r="F24" s="94" t="s">
        <v>187</v>
      </c>
      <c r="G24" s="94" t="s">
        <v>183</v>
      </c>
      <c r="H24" s="32">
        <v>0</v>
      </c>
      <c r="I24" s="32">
        <v>0</v>
      </c>
      <c r="J24" s="125">
        <v>2137.9894545452621</v>
      </c>
      <c r="K24" s="41">
        <v>2.6370784075760798E-2</v>
      </c>
      <c r="L24" s="41">
        <v>1.9478495677179423E-3</v>
      </c>
    </row>
    <row r="25" spans="2:12" x14ac:dyDescent="0.2">
      <c r="B25" s="72" t="s">
        <v>3360</v>
      </c>
      <c r="C25" s="32" t="s">
        <v>201</v>
      </c>
      <c r="D25" s="32" t="s">
        <v>189</v>
      </c>
      <c r="E25" s="101" t="s">
        <v>186</v>
      </c>
      <c r="F25" s="94" t="s">
        <v>187</v>
      </c>
      <c r="G25" s="94" t="s">
        <v>183</v>
      </c>
      <c r="H25" s="32">
        <v>0</v>
      </c>
      <c r="I25" s="32">
        <v>0</v>
      </c>
      <c r="J25" s="125">
        <v>16.635071724918912</v>
      </c>
      <c r="K25" s="41">
        <v>2.0518337151290343E-4</v>
      </c>
      <c r="L25" s="41">
        <v>1.5155648779957203E-5</v>
      </c>
    </row>
    <row r="26" spans="2:12" x14ac:dyDescent="0.2">
      <c r="B26" s="72" t="s">
        <v>3360</v>
      </c>
      <c r="C26" s="32" t="s">
        <v>202</v>
      </c>
      <c r="D26" s="32" t="s">
        <v>189</v>
      </c>
      <c r="E26" s="101" t="s">
        <v>186</v>
      </c>
      <c r="F26" s="94" t="s">
        <v>187</v>
      </c>
      <c r="G26" s="94" t="s">
        <v>183</v>
      </c>
      <c r="H26" s="32">
        <v>0</v>
      </c>
      <c r="I26" s="32">
        <v>0</v>
      </c>
      <c r="J26" s="125">
        <v>5.4793048261806465</v>
      </c>
      <c r="K26" s="41">
        <v>6.7583852740385377E-5</v>
      </c>
      <c r="L26" s="41">
        <v>4.9920085033070764E-6</v>
      </c>
    </row>
    <row r="27" spans="2:12" x14ac:dyDescent="0.2">
      <c r="B27" s="72" t="s">
        <v>3360</v>
      </c>
      <c r="C27" s="32" t="s">
        <v>203</v>
      </c>
      <c r="D27" s="32" t="s">
        <v>189</v>
      </c>
      <c r="E27" s="101" t="s">
        <v>186</v>
      </c>
      <c r="F27" s="94" t="s">
        <v>187</v>
      </c>
      <c r="G27" s="94" t="s">
        <v>183</v>
      </c>
      <c r="H27" s="32">
        <v>0</v>
      </c>
      <c r="I27" s="32">
        <v>0</v>
      </c>
      <c r="J27" s="125">
        <v>5.5272701985467416E-2</v>
      </c>
      <c r="K27" s="41">
        <v>6.8175476087774063E-7</v>
      </c>
      <c r="L27" s="41">
        <v>5.0357081247575483E-8</v>
      </c>
    </row>
    <row r="28" spans="2:12" x14ac:dyDescent="0.2">
      <c r="B28" s="72" t="s">
        <v>3360</v>
      </c>
      <c r="C28" s="32" t="s">
        <v>204</v>
      </c>
      <c r="D28" s="32" t="s">
        <v>189</v>
      </c>
      <c r="E28" s="101" t="s">
        <v>186</v>
      </c>
      <c r="F28" s="94" t="s">
        <v>187</v>
      </c>
      <c r="G28" s="94" t="s">
        <v>183</v>
      </c>
      <c r="H28" s="32">
        <v>0</v>
      </c>
      <c r="I28" s="32">
        <v>0</v>
      </c>
      <c r="J28" s="125">
        <v>242.55027520771554</v>
      </c>
      <c r="K28" s="41">
        <v>2.9917083648008298E-3</v>
      </c>
      <c r="L28" s="41">
        <v>2.2097931667006484E-4</v>
      </c>
    </row>
    <row r="29" spans="2:12" x14ac:dyDescent="0.2">
      <c r="B29" s="72" t="s">
        <v>3360</v>
      </c>
      <c r="C29" s="32" t="s">
        <v>205</v>
      </c>
      <c r="D29" s="32" t="s">
        <v>189</v>
      </c>
      <c r="E29" s="101" t="s">
        <v>186</v>
      </c>
      <c r="F29" s="94" t="s">
        <v>187</v>
      </c>
      <c r="G29" s="94" t="s">
        <v>183</v>
      </c>
      <c r="H29" s="32">
        <v>0</v>
      </c>
      <c r="I29" s="32">
        <v>0</v>
      </c>
      <c r="J29" s="125">
        <v>227.10231871463958</v>
      </c>
      <c r="K29" s="41">
        <v>2.8011673290512873E-3</v>
      </c>
      <c r="L29" s="41">
        <v>2.0690520825330296E-4</v>
      </c>
    </row>
    <row r="30" spans="2:12" x14ac:dyDescent="0.2">
      <c r="B30" s="72" t="s">
        <v>3360</v>
      </c>
      <c r="C30" s="32" t="s">
        <v>206</v>
      </c>
      <c r="D30" s="32" t="s">
        <v>189</v>
      </c>
      <c r="E30" s="101" t="s">
        <v>186</v>
      </c>
      <c r="F30" s="94" t="s">
        <v>187</v>
      </c>
      <c r="G30" s="94" t="s">
        <v>183</v>
      </c>
      <c r="H30" s="32">
        <v>0</v>
      </c>
      <c r="I30" s="32">
        <v>0</v>
      </c>
      <c r="J30" s="125">
        <v>602.8033548363511</v>
      </c>
      <c r="K30" s="41">
        <v>7.435208380817156E-3</v>
      </c>
      <c r="L30" s="41">
        <v>5.4919366025902639E-4</v>
      </c>
    </row>
    <row r="31" spans="2:12" x14ac:dyDescent="0.2">
      <c r="B31" s="72" t="s">
        <v>3360</v>
      </c>
      <c r="C31" s="32" t="s">
        <v>207</v>
      </c>
      <c r="D31" s="32" t="s">
        <v>189</v>
      </c>
      <c r="E31" s="101" t="s">
        <v>186</v>
      </c>
      <c r="F31" s="94" t="s">
        <v>187</v>
      </c>
      <c r="G31" s="94" t="s">
        <v>183</v>
      </c>
      <c r="H31" s="32">
        <v>0</v>
      </c>
      <c r="I31" s="32">
        <v>0</v>
      </c>
      <c r="J31" s="125">
        <v>3.1956023993652313E-2</v>
      </c>
      <c r="K31" s="41">
        <v>3.9415788832114459E-7</v>
      </c>
      <c r="L31" s="41">
        <v>2.9114047962064955E-8</v>
      </c>
    </row>
    <row r="32" spans="2:12" x14ac:dyDescent="0.2">
      <c r="B32" s="72" t="s">
        <v>3360</v>
      </c>
      <c r="C32" s="32" t="s">
        <v>208</v>
      </c>
      <c r="D32" s="32" t="s">
        <v>189</v>
      </c>
      <c r="E32" s="101" t="s">
        <v>186</v>
      </c>
      <c r="F32" s="94" t="s">
        <v>187</v>
      </c>
      <c r="G32" s="94" t="s">
        <v>183</v>
      </c>
      <c r="H32" s="32">
        <v>0</v>
      </c>
      <c r="I32" s="32">
        <v>0</v>
      </c>
      <c r="J32" s="125">
        <v>1.437252001830285E-3</v>
      </c>
      <c r="K32" s="41">
        <v>1.7727618872087853E-8</v>
      </c>
      <c r="L32" s="41">
        <v>1.3094314775571781E-9</v>
      </c>
    </row>
    <row r="33" spans="2:12" x14ac:dyDescent="0.2">
      <c r="B33" s="72" t="s">
        <v>3380</v>
      </c>
      <c r="C33" s="32" t="s">
        <v>209</v>
      </c>
      <c r="D33" s="32" t="s">
        <v>189</v>
      </c>
      <c r="E33" s="101" t="s">
        <v>186</v>
      </c>
      <c r="F33" s="94" t="s">
        <v>187</v>
      </c>
      <c r="G33" s="94" t="s">
        <v>183</v>
      </c>
      <c r="H33" s="32">
        <v>0</v>
      </c>
      <c r="I33" s="32">
        <v>0</v>
      </c>
      <c r="J33" s="125">
        <v>-9.7019907332868854E-4</v>
      </c>
      <c r="K33" s="41">
        <v>-1.1966808451211851E-8</v>
      </c>
      <c r="L33" s="41">
        <v>-8.8391541949190012E-10</v>
      </c>
    </row>
    <row r="34" spans="2:12" x14ac:dyDescent="0.2">
      <c r="B34" s="72" t="s">
        <v>3380</v>
      </c>
      <c r="C34" s="32" t="s">
        <v>210</v>
      </c>
      <c r="D34" s="32" t="s">
        <v>189</v>
      </c>
      <c r="E34" s="101" t="s">
        <v>186</v>
      </c>
      <c r="F34" s="94" t="s">
        <v>187</v>
      </c>
      <c r="G34" s="94" t="s">
        <v>183</v>
      </c>
      <c r="H34" s="32">
        <v>0</v>
      </c>
      <c r="I34" s="32">
        <v>0</v>
      </c>
      <c r="J34" s="125">
        <v>-188.15138023972708</v>
      </c>
      <c r="K34" s="41">
        <v>-2.3207314756908065E-3</v>
      </c>
      <c r="L34" s="41">
        <v>-1.7141833131419115E-4</v>
      </c>
    </row>
    <row r="35" spans="2:12" x14ac:dyDescent="0.2">
      <c r="B35" s="72" t="s">
        <v>3380</v>
      </c>
      <c r="C35" s="32" t="s">
        <v>211</v>
      </c>
      <c r="D35" s="32" t="s">
        <v>189</v>
      </c>
      <c r="E35" s="101" t="s">
        <v>186</v>
      </c>
      <c r="F35" s="94" t="s">
        <v>187</v>
      </c>
      <c r="G35" s="94" t="s">
        <v>183</v>
      </c>
      <c r="H35" s="32">
        <v>0</v>
      </c>
      <c r="I35" s="32">
        <v>0</v>
      </c>
      <c r="J35" s="125">
        <v>-0.53106690221237141</v>
      </c>
      <c r="K35" s="41">
        <v>-6.5503833885861361E-6</v>
      </c>
      <c r="L35" s="41">
        <v>-4.8383701505379659E-7</v>
      </c>
    </row>
    <row r="36" spans="2:12" x14ac:dyDescent="0.2">
      <c r="B36" s="72" t="s">
        <v>3380</v>
      </c>
      <c r="C36" s="32" t="s">
        <v>212</v>
      </c>
      <c r="D36" s="32" t="s">
        <v>189</v>
      </c>
      <c r="E36" s="101" t="s">
        <v>186</v>
      </c>
      <c r="F36" s="94" t="s">
        <v>187</v>
      </c>
      <c r="G36" s="94" t="s">
        <v>183</v>
      </c>
      <c r="H36" s="32">
        <v>0</v>
      </c>
      <c r="I36" s="32">
        <v>0</v>
      </c>
      <c r="J36" s="125">
        <v>0.11905778210441734</v>
      </c>
      <c r="K36" s="41">
        <v>1.4685044670074634E-6</v>
      </c>
      <c r="L36" s="41">
        <v>1.0846950105975685E-7</v>
      </c>
    </row>
    <row r="37" spans="2:12" x14ac:dyDescent="0.2">
      <c r="B37" s="72" t="s">
        <v>3380</v>
      </c>
      <c r="C37" s="32" t="s">
        <v>213</v>
      </c>
      <c r="D37" s="32" t="s">
        <v>189</v>
      </c>
      <c r="E37" s="101" t="s">
        <v>186</v>
      </c>
      <c r="F37" s="94" t="s">
        <v>187</v>
      </c>
      <c r="G37" s="94" t="s">
        <v>183</v>
      </c>
      <c r="H37" s="32">
        <v>0</v>
      </c>
      <c r="I37" s="32">
        <v>0</v>
      </c>
      <c r="J37" s="125">
        <v>-1.1949888601449521E-2</v>
      </c>
      <c r="K37" s="41">
        <v>-1.4739452122566542E-7</v>
      </c>
      <c r="L37" s="41">
        <v>-1.0887137584858579E-8</v>
      </c>
    </row>
    <row r="38" spans="2:12" x14ac:dyDescent="0.2">
      <c r="B38" s="72" t="s">
        <v>3380</v>
      </c>
      <c r="C38" s="32" t="s">
        <v>214</v>
      </c>
      <c r="D38" s="32" t="s">
        <v>189</v>
      </c>
      <c r="E38" s="101" t="s">
        <v>186</v>
      </c>
      <c r="F38" s="94" t="s">
        <v>187</v>
      </c>
      <c r="G38" s="94" t="s">
        <v>183</v>
      </c>
      <c r="H38" s="32">
        <v>0</v>
      </c>
      <c r="I38" s="32">
        <v>0</v>
      </c>
      <c r="J38" s="125">
        <v>-2.3497945549317131E-3</v>
      </c>
      <c r="K38" s="41">
        <v>-2.8983269631553184E-8</v>
      </c>
      <c r="L38" s="41">
        <v>-2.1408179999761613E-9</v>
      </c>
    </row>
    <row r="39" spans="2:12" x14ac:dyDescent="0.2">
      <c r="B39" s="72" t="s">
        <v>3380</v>
      </c>
      <c r="C39" s="32" t="s">
        <v>215</v>
      </c>
      <c r="D39" s="32" t="s">
        <v>189</v>
      </c>
      <c r="E39" s="101" t="s">
        <v>186</v>
      </c>
      <c r="F39" s="94" t="s">
        <v>187</v>
      </c>
      <c r="G39" s="94" t="s">
        <v>183</v>
      </c>
      <c r="H39" s="32">
        <v>0</v>
      </c>
      <c r="I39" s="32">
        <v>0</v>
      </c>
      <c r="J39" s="125">
        <v>0.15937889524359519</v>
      </c>
      <c r="K39" s="41">
        <v>1.9658405815645572E-6</v>
      </c>
      <c r="L39" s="41">
        <v>1.4520469759268769E-7</v>
      </c>
    </row>
    <row r="40" spans="2:12" x14ac:dyDescent="0.2">
      <c r="B40" s="72" t="s">
        <v>3361</v>
      </c>
      <c r="C40" s="32" t="s">
        <v>184</v>
      </c>
      <c r="D40" s="32" t="s">
        <v>185</v>
      </c>
      <c r="E40" s="101" t="s">
        <v>186</v>
      </c>
      <c r="F40" s="94" t="s">
        <v>187</v>
      </c>
      <c r="G40" s="94" t="s">
        <v>183</v>
      </c>
      <c r="H40" s="32">
        <v>0</v>
      </c>
      <c r="I40" s="32">
        <v>0</v>
      </c>
      <c r="J40" s="125">
        <v>1.6902999999999999</v>
      </c>
      <c r="K40" s="41">
        <v>2.084881018870096E-5</v>
      </c>
      <c r="L40" s="41">
        <v>1.5399749130259029E-6</v>
      </c>
    </row>
    <row r="41" spans="2:12" s="164" customFormat="1" x14ac:dyDescent="0.2">
      <c r="B41" s="170" t="s">
        <v>219</v>
      </c>
      <c r="C41" s="171" t="s">
        <v>177</v>
      </c>
      <c r="D41" s="171" t="s">
        <v>177</v>
      </c>
      <c r="E41" s="168" t="s">
        <v>177</v>
      </c>
      <c r="F41" s="172" t="s">
        <v>177</v>
      </c>
      <c r="G41" s="172" t="s">
        <v>177</v>
      </c>
      <c r="H41" s="171" t="s">
        <v>177</v>
      </c>
      <c r="I41" s="171" t="s">
        <v>177</v>
      </c>
      <c r="J41" s="173">
        <v>6902.941764767048</v>
      </c>
      <c r="K41" s="167">
        <v>8.5143538186880807E-2</v>
      </c>
      <c r="L41" s="167">
        <v>6.2890357592261777E-3</v>
      </c>
    </row>
    <row r="42" spans="2:12" x14ac:dyDescent="0.2">
      <c r="B42" s="72" t="s">
        <v>3352</v>
      </c>
      <c r="C42" s="32" t="s">
        <v>223</v>
      </c>
      <c r="D42" s="32" t="s">
        <v>191</v>
      </c>
      <c r="E42" s="101" t="s">
        <v>186</v>
      </c>
      <c r="F42" s="94" t="s">
        <v>187</v>
      </c>
      <c r="G42" s="94" t="s">
        <v>136</v>
      </c>
      <c r="H42" s="32">
        <v>0</v>
      </c>
      <c r="I42" s="32">
        <v>0</v>
      </c>
      <c r="J42" s="125">
        <v>1582.3898799999999</v>
      </c>
      <c r="K42" s="41">
        <v>1.9517805272816241E-2</v>
      </c>
      <c r="L42" s="41">
        <v>1.4416616682399982E-3</v>
      </c>
    </row>
    <row r="43" spans="2:12" x14ac:dyDescent="0.2">
      <c r="B43" s="72" t="s">
        <v>3362</v>
      </c>
      <c r="C43" s="32" t="s">
        <v>227</v>
      </c>
      <c r="D43" s="32" t="s">
        <v>191</v>
      </c>
      <c r="E43" s="101" t="s">
        <v>186</v>
      </c>
      <c r="F43" s="94" t="s">
        <v>187</v>
      </c>
      <c r="G43" s="94" t="s">
        <v>137</v>
      </c>
      <c r="H43" s="32">
        <v>0</v>
      </c>
      <c r="I43" s="32">
        <v>0</v>
      </c>
      <c r="J43" s="125">
        <v>13.79964</v>
      </c>
      <c r="K43" s="41">
        <v>1.7021006627959849E-4</v>
      </c>
      <c r="L43" s="41">
        <v>1.2572383250777242E-5</v>
      </c>
    </row>
    <row r="44" spans="2:12" x14ac:dyDescent="0.2">
      <c r="B44" s="72" t="s">
        <v>3351</v>
      </c>
      <c r="C44" s="32" t="s">
        <v>235</v>
      </c>
      <c r="D44" s="32" t="s">
        <v>191</v>
      </c>
      <c r="E44" s="101" t="s">
        <v>186</v>
      </c>
      <c r="F44" s="94" t="s">
        <v>187</v>
      </c>
      <c r="G44" s="94" t="s">
        <v>2</v>
      </c>
      <c r="H44" s="32">
        <v>0</v>
      </c>
      <c r="I44" s="32">
        <v>0</v>
      </c>
      <c r="J44" s="125">
        <v>204.09951999999998</v>
      </c>
      <c r="K44" s="41">
        <v>2.5174419641986485E-3</v>
      </c>
      <c r="L44" s="41">
        <v>1.8594813971521538E-4</v>
      </c>
    </row>
    <row r="45" spans="2:12" x14ac:dyDescent="0.2">
      <c r="B45" s="72" t="s">
        <v>3351</v>
      </c>
      <c r="C45" s="32" t="s">
        <v>238</v>
      </c>
      <c r="D45" s="32" t="s">
        <v>191</v>
      </c>
      <c r="E45" s="101" t="s">
        <v>186</v>
      </c>
      <c r="F45" s="94" t="s">
        <v>187</v>
      </c>
      <c r="G45" s="94" t="s">
        <v>2</v>
      </c>
      <c r="H45" s="32">
        <v>0</v>
      </c>
      <c r="I45" s="32">
        <v>0</v>
      </c>
      <c r="J45" s="125">
        <v>3.3330373153250554</v>
      </c>
      <c r="K45" s="41">
        <v>4.1110963934845597E-5</v>
      </c>
      <c r="L45" s="41">
        <v>3.0366170796780402E-6</v>
      </c>
    </row>
    <row r="46" spans="2:12" x14ac:dyDescent="0.2">
      <c r="B46" s="72" t="s">
        <v>3352</v>
      </c>
      <c r="C46" s="32" t="s">
        <v>246</v>
      </c>
      <c r="D46" s="32" t="s">
        <v>191</v>
      </c>
      <c r="E46" s="101" t="s">
        <v>186</v>
      </c>
      <c r="F46" s="94" t="s">
        <v>187</v>
      </c>
      <c r="G46" s="94" t="s">
        <v>136</v>
      </c>
      <c r="H46" s="32">
        <v>0</v>
      </c>
      <c r="I46" s="32">
        <v>0</v>
      </c>
      <c r="J46" s="125">
        <v>512.80669052340136</v>
      </c>
      <c r="K46" s="41">
        <v>6.3251549158245945E-3</v>
      </c>
      <c r="L46" s="41">
        <v>4.6720075645617713E-4</v>
      </c>
    </row>
    <row r="47" spans="2:12" x14ac:dyDescent="0.2">
      <c r="B47" s="72" t="s">
        <v>3352</v>
      </c>
      <c r="C47" s="32" t="s">
        <v>250</v>
      </c>
      <c r="D47" s="32" t="s">
        <v>191</v>
      </c>
      <c r="E47" s="101" t="s">
        <v>186</v>
      </c>
      <c r="F47" s="94" t="s">
        <v>187</v>
      </c>
      <c r="G47" s="94" t="s">
        <v>136</v>
      </c>
      <c r="H47" s="32">
        <v>0</v>
      </c>
      <c r="I47" s="32">
        <v>0</v>
      </c>
      <c r="J47" s="125">
        <v>15.010884495694679</v>
      </c>
      <c r="K47" s="41">
        <v>1.8515002166198457E-4</v>
      </c>
      <c r="L47" s="41">
        <v>1.3675906966632722E-5</v>
      </c>
    </row>
    <row r="48" spans="2:12" x14ac:dyDescent="0.2">
      <c r="B48" s="72" t="s">
        <v>3352</v>
      </c>
      <c r="C48" s="32" t="s">
        <v>251</v>
      </c>
      <c r="D48" s="32" t="s">
        <v>191</v>
      </c>
      <c r="E48" s="101" t="s">
        <v>186</v>
      </c>
      <c r="F48" s="94" t="s">
        <v>187</v>
      </c>
      <c r="G48" s="94" t="s">
        <v>136</v>
      </c>
      <c r="H48" s="32">
        <v>0</v>
      </c>
      <c r="I48" s="32">
        <v>0</v>
      </c>
      <c r="J48" s="125">
        <v>1.1953210774265364</v>
      </c>
      <c r="K48" s="41">
        <v>1.4743549818268582E-5</v>
      </c>
      <c r="L48" s="41">
        <v>1.0890164303661829E-6</v>
      </c>
    </row>
    <row r="49" spans="2:12" x14ac:dyDescent="0.2">
      <c r="B49" s="72" t="s">
        <v>3363</v>
      </c>
      <c r="C49" s="32" t="s">
        <v>256</v>
      </c>
      <c r="D49" s="32" t="s">
        <v>191</v>
      </c>
      <c r="E49" s="101" t="s">
        <v>186</v>
      </c>
      <c r="F49" s="94" t="s">
        <v>187</v>
      </c>
      <c r="G49" s="94" t="s">
        <v>136</v>
      </c>
      <c r="H49" s="32">
        <v>0</v>
      </c>
      <c r="I49" s="32">
        <v>0</v>
      </c>
      <c r="J49" s="125">
        <v>-0.14132065860545279</v>
      </c>
      <c r="K49" s="41">
        <v>-1.7431033467474972E-6</v>
      </c>
      <c r="L49" s="41">
        <v>-1.2875245160308553E-7</v>
      </c>
    </row>
    <row r="50" spans="2:12" x14ac:dyDescent="0.2">
      <c r="B50" s="72" t="s">
        <v>3381</v>
      </c>
      <c r="C50" s="32" t="s">
        <v>257</v>
      </c>
      <c r="D50" s="32" t="s">
        <v>191</v>
      </c>
      <c r="E50" s="101" t="s">
        <v>186</v>
      </c>
      <c r="F50" s="94" t="s">
        <v>187</v>
      </c>
      <c r="G50" s="94" t="s">
        <v>136</v>
      </c>
      <c r="H50" s="32">
        <v>0</v>
      </c>
      <c r="I50" s="32">
        <v>0</v>
      </c>
      <c r="J50" s="125">
        <v>-557.80709684671217</v>
      </c>
      <c r="K50" s="41">
        <v>-6.8802072318922304E-3</v>
      </c>
      <c r="L50" s="41">
        <v>-5.0819909806054967E-4</v>
      </c>
    </row>
    <row r="51" spans="2:12" x14ac:dyDescent="0.2">
      <c r="B51" s="72" t="s">
        <v>3382</v>
      </c>
      <c r="C51" s="32" t="s">
        <v>220</v>
      </c>
      <c r="D51" s="32" t="s">
        <v>180</v>
      </c>
      <c r="E51" s="101" t="s">
        <v>181</v>
      </c>
      <c r="F51" s="94" t="s">
        <v>182</v>
      </c>
      <c r="G51" s="94" t="s">
        <v>136</v>
      </c>
      <c r="H51" s="32">
        <v>0</v>
      </c>
      <c r="I51" s="32">
        <v>0</v>
      </c>
      <c r="J51" s="125">
        <v>903.63549999999998</v>
      </c>
      <c r="K51" s="41">
        <v>1.1145787741390219E-2</v>
      </c>
      <c r="L51" s="41">
        <v>8.2327160889760301E-4</v>
      </c>
    </row>
    <row r="52" spans="2:12" x14ac:dyDescent="0.2">
      <c r="B52" s="72" t="s">
        <v>3383</v>
      </c>
      <c r="C52" s="32" t="s">
        <v>224</v>
      </c>
      <c r="D52" s="32" t="s">
        <v>180</v>
      </c>
      <c r="E52" s="101" t="s">
        <v>181</v>
      </c>
      <c r="F52" s="94" t="s">
        <v>182</v>
      </c>
      <c r="G52" s="94" t="s">
        <v>137</v>
      </c>
      <c r="H52" s="32">
        <v>0</v>
      </c>
      <c r="I52" s="32">
        <v>0</v>
      </c>
      <c r="J52" s="125">
        <v>12.775919999999999</v>
      </c>
      <c r="K52" s="41">
        <v>1.5758311013786214E-4</v>
      </c>
      <c r="L52" s="41">
        <v>1.1639706733021294E-5</v>
      </c>
    </row>
    <row r="53" spans="2:12" x14ac:dyDescent="0.2">
      <c r="B53" s="72" t="s">
        <v>3384</v>
      </c>
      <c r="C53" s="32" t="s">
        <v>232</v>
      </c>
      <c r="D53" s="32" t="s">
        <v>180</v>
      </c>
      <c r="E53" s="101" t="s">
        <v>181</v>
      </c>
      <c r="F53" s="94" t="s">
        <v>182</v>
      </c>
      <c r="G53" s="94" t="s">
        <v>2</v>
      </c>
      <c r="H53" s="32">
        <v>0</v>
      </c>
      <c r="I53" s="32">
        <v>0</v>
      </c>
      <c r="J53" s="125">
        <v>859.37374</v>
      </c>
      <c r="K53" s="41">
        <v>1.0599846173113679E-2</v>
      </c>
      <c r="L53" s="41">
        <v>7.8294622286768326E-4</v>
      </c>
    </row>
    <row r="54" spans="2:12" x14ac:dyDescent="0.2">
      <c r="B54" s="72" t="s">
        <v>3385</v>
      </c>
      <c r="C54" s="32" t="s">
        <v>241</v>
      </c>
      <c r="D54" s="32" t="s">
        <v>180</v>
      </c>
      <c r="E54" s="101" t="s">
        <v>181</v>
      </c>
      <c r="F54" s="94" t="s">
        <v>182</v>
      </c>
      <c r="G54" s="94" t="s">
        <v>242</v>
      </c>
      <c r="H54" s="32">
        <v>0</v>
      </c>
      <c r="I54" s="32">
        <v>0</v>
      </c>
      <c r="J54" s="125">
        <v>3.2287600000000003</v>
      </c>
      <c r="K54" s="41">
        <v>3.9824767428781944E-5</v>
      </c>
      <c r="L54" s="41">
        <v>2.9416135598305125E-6</v>
      </c>
    </row>
    <row r="55" spans="2:12" x14ac:dyDescent="0.2">
      <c r="B55" s="72" t="s">
        <v>3386</v>
      </c>
      <c r="C55" s="32" t="s">
        <v>243</v>
      </c>
      <c r="D55" s="32" t="s">
        <v>180</v>
      </c>
      <c r="E55" s="101" t="s">
        <v>181</v>
      </c>
      <c r="F55" s="94" t="s">
        <v>182</v>
      </c>
      <c r="G55" s="94" t="s">
        <v>73</v>
      </c>
      <c r="H55" s="32">
        <v>0</v>
      </c>
      <c r="I55" s="32">
        <v>0</v>
      </c>
      <c r="J55" s="125">
        <v>0.22122999999999998</v>
      </c>
      <c r="K55" s="41">
        <v>2.7287358918809169E-6</v>
      </c>
      <c r="L55" s="41">
        <v>2.0155513814631751E-7</v>
      </c>
    </row>
    <row r="56" spans="2:12" x14ac:dyDescent="0.2">
      <c r="B56" s="72" t="s">
        <v>3369</v>
      </c>
      <c r="C56" s="32" t="s">
        <v>222</v>
      </c>
      <c r="D56" s="32" t="s">
        <v>189</v>
      </c>
      <c r="E56" s="101" t="s">
        <v>186</v>
      </c>
      <c r="F56" s="94" t="s">
        <v>187</v>
      </c>
      <c r="G56" s="94" t="s">
        <v>136</v>
      </c>
      <c r="H56" s="32">
        <v>0</v>
      </c>
      <c r="I56" s="32">
        <v>0</v>
      </c>
      <c r="J56" s="125">
        <v>1591.90626</v>
      </c>
      <c r="K56" s="41">
        <v>1.9635183963169166E-2</v>
      </c>
      <c r="L56" s="41">
        <v>1.4503317188007399E-3</v>
      </c>
    </row>
    <row r="57" spans="2:12" x14ac:dyDescent="0.2">
      <c r="B57" s="72" t="s">
        <v>3364</v>
      </c>
      <c r="C57" s="32" t="s">
        <v>225</v>
      </c>
      <c r="D57" s="32" t="s">
        <v>189</v>
      </c>
      <c r="E57" s="101" t="s">
        <v>186</v>
      </c>
      <c r="F57" s="94" t="s">
        <v>187</v>
      </c>
      <c r="G57" s="94" t="s">
        <v>137</v>
      </c>
      <c r="H57" s="32">
        <v>0</v>
      </c>
      <c r="I57" s="32">
        <v>0</v>
      </c>
      <c r="J57" s="125">
        <v>26.809699999999999</v>
      </c>
      <c r="K57" s="41">
        <v>3.3068114921375863E-4</v>
      </c>
      <c r="L57" s="41">
        <v>2.4425406984411379E-5</v>
      </c>
    </row>
    <row r="58" spans="2:12" x14ac:dyDescent="0.2">
      <c r="B58" s="72" t="s">
        <v>3364</v>
      </c>
      <c r="C58" s="32" t="s">
        <v>226</v>
      </c>
      <c r="D58" s="32" t="s">
        <v>189</v>
      </c>
      <c r="E58" s="101" t="s">
        <v>186</v>
      </c>
      <c r="F58" s="94" t="s">
        <v>187</v>
      </c>
      <c r="G58" s="94" t="s">
        <v>137</v>
      </c>
      <c r="H58" s="32">
        <v>0</v>
      </c>
      <c r="I58" s="32">
        <v>0</v>
      </c>
      <c r="J58" s="125">
        <v>304.51677554682647</v>
      </c>
      <c r="K58" s="41">
        <v>3.7560270086085547E-3</v>
      </c>
      <c r="L58" s="41">
        <v>2.7743489021928209E-4</v>
      </c>
    </row>
    <row r="59" spans="2:12" x14ac:dyDescent="0.2">
      <c r="B59" s="72" t="s">
        <v>3364</v>
      </c>
      <c r="C59" s="32" t="s">
        <v>228</v>
      </c>
      <c r="D59" s="32" t="s">
        <v>189</v>
      </c>
      <c r="E59" s="101" t="s">
        <v>186</v>
      </c>
      <c r="F59" s="94" t="s">
        <v>187</v>
      </c>
      <c r="G59" s="94" t="s">
        <v>137</v>
      </c>
      <c r="H59" s="32">
        <v>0</v>
      </c>
      <c r="I59" s="32">
        <v>0</v>
      </c>
      <c r="J59" s="125">
        <v>1.0000878467368583E-3</v>
      </c>
      <c r="K59" s="41">
        <v>1.2335468075870211E-8</v>
      </c>
      <c r="L59" s="41">
        <v>9.1114606566695619E-10</v>
      </c>
    </row>
    <row r="60" spans="2:12" x14ac:dyDescent="0.2">
      <c r="B60" s="72" t="s">
        <v>3364</v>
      </c>
      <c r="C60" s="32" t="s">
        <v>229</v>
      </c>
      <c r="D60" s="32" t="s">
        <v>189</v>
      </c>
      <c r="E60" s="101" t="s">
        <v>186</v>
      </c>
      <c r="F60" s="94" t="s">
        <v>187</v>
      </c>
      <c r="G60" s="94" t="s">
        <v>137</v>
      </c>
      <c r="H60" s="32">
        <v>0</v>
      </c>
      <c r="I60" s="32">
        <v>0</v>
      </c>
      <c r="J60" s="125">
        <v>1.3707992317277069</v>
      </c>
      <c r="K60" s="41">
        <v>1.6907964851865388E-5</v>
      </c>
      <c r="L60" s="41">
        <v>1.2488886160183696E-6</v>
      </c>
    </row>
    <row r="61" spans="2:12" x14ac:dyDescent="0.2">
      <c r="B61" s="72" t="s">
        <v>3365</v>
      </c>
      <c r="C61" s="32" t="s">
        <v>230</v>
      </c>
      <c r="D61" s="32" t="s">
        <v>189</v>
      </c>
      <c r="E61" s="101" t="s">
        <v>186</v>
      </c>
      <c r="F61" s="94" t="s">
        <v>187</v>
      </c>
      <c r="G61" s="94" t="s">
        <v>137</v>
      </c>
      <c r="H61" s="32">
        <v>0</v>
      </c>
      <c r="I61" s="32">
        <v>0</v>
      </c>
      <c r="J61" s="125">
        <v>-0.26243711994787</v>
      </c>
      <c r="K61" s="41">
        <v>-3.2370003551218645E-6</v>
      </c>
      <c r="L61" s="41">
        <v>-2.390975453863158E-7</v>
      </c>
    </row>
    <row r="62" spans="2:12" x14ac:dyDescent="0.2">
      <c r="B62" s="72" t="s">
        <v>3387</v>
      </c>
      <c r="C62" s="32" t="s">
        <v>231</v>
      </c>
      <c r="D62" s="32" t="s">
        <v>189</v>
      </c>
      <c r="E62" s="101" t="s">
        <v>186</v>
      </c>
      <c r="F62" s="94" t="s">
        <v>187</v>
      </c>
      <c r="G62" s="94" t="s">
        <v>137</v>
      </c>
      <c r="H62" s="32">
        <v>0</v>
      </c>
      <c r="I62" s="32">
        <v>0</v>
      </c>
      <c r="J62" s="125">
        <v>2.3059302803859922</v>
      </c>
      <c r="K62" s="41">
        <v>2.844223080171895E-5</v>
      </c>
      <c r="L62" s="41">
        <v>2.1008547494416461E-6</v>
      </c>
    </row>
    <row r="63" spans="2:12" x14ac:dyDescent="0.2">
      <c r="B63" s="72" t="s">
        <v>3366</v>
      </c>
      <c r="C63" s="32" t="s">
        <v>233</v>
      </c>
      <c r="D63" s="32" t="s">
        <v>189</v>
      </c>
      <c r="E63" s="101" t="s">
        <v>186</v>
      </c>
      <c r="F63" s="94" t="s">
        <v>187</v>
      </c>
      <c r="G63" s="94" t="s">
        <v>2</v>
      </c>
      <c r="H63" s="32">
        <v>0</v>
      </c>
      <c r="I63" s="32">
        <v>0</v>
      </c>
      <c r="J63" s="125">
        <v>226.49760000000001</v>
      </c>
      <c r="K63" s="41">
        <v>2.793708495886124E-3</v>
      </c>
      <c r="L63" s="41">
        <v>2.0635426957378914E-4</v>
      </c>
    </row>
    <row r="64" spans="2:12" x14ac:dyDescent="0.2">
      <c r="B64" s="72" t="s">
        <v>3366</v>
      </c>
      <c r="C64" s="32" t="s">
        <v>234</v>
      </c>
      <c r="D64" s="32" t="s">
        <v>189</v>
      </c>
      <c r="E64" s="101" t="s">
        <v>186</v>
      </c>
      <c r="F64" s="94" t="s">
        <v>187</v>
      </c>
      <c r="G64" s="94" t="s">
        <v>2</v>
      </c>
      <c r="H64" s="32">
        <v>0</v>
      </c>
      <c r="I64" s="32">
        <v>0</v>
      </c>
      <c r="J64" s="125">
        <v>348.23117224897919</v>
      </c>
      <c r="K64" s="41">
        <v>4.2952171874861252E-3</v>
      </c>
      <c r="L64" s="41">
        <v>3.172615921416494E-4</v>
      </c>
    </row>
    <row r="65" spans="2:12" x14ac:dyDescent="0.2">
      <c r="B65" s="72" t="s">
        <v>3366</v>
      </c>
      <c r="C65" s="32" t="s">
        <v>236</v>
      </c>
      <c r="D65" s="32" t="s">
        <v>189</v>
      </c>
      <c r="E65" s="101" t="s">
        <v>186</v>
      </c>
      <c r="F65" s="94" t="s">
        <v>187</v>
      </c>
      <c r="G65" s="94" t="s">
        <v>2</v>
      </c>
      <c r="H65" s="32">
        <v>0</v>
      </c>
      <c r="I65" s="32">
        <v>0</v>
      </c>
      <c r="J65" s="125">
        <v>3.2101527072197005</v>
      </c>
      <c r="K65" s="41">
        <v>3.9595257924373228E-5</v>
      </c>
      <c r="L65" s="41">
        <v>2.9246610874404102E-6</v>
      </c>
    </row>
    <row r="66" spans="2:12" x14ac:dyDescent="0.2">
      <c r="B66" s="72" t="s">
        <v>3366</v>
      </c>
      <c r="C66" s="32" t="s">
        <v>237</v>
      </c>
      <c r="D66" s="32" t="s">
        <v>189</v>
      </c>
      <c r="E66" s="101" t="s">
        <v>186</v>
      </c>
      <c r="F66" s="94" t="s">
        <v>187</v>
      </c>
      <c r="G66" s="94" t="s">
        <v>2</v>
      </c>
      <c r="H66" s="32">
        <v>0</v>
      </c>
      <c r="I66" s="32">
        <v>0</v>
      </c>
      <c r="J66" s="125">
        <v>12.320072489552764</v>
      </c>
      <c r="K66" s="41">
        <v>1.5196051165220498E-4</v>
      </c>
      <c r="L66" s="41">
        <v>1.1224399550713979E-5</v>
      </c>
    </row>
    <row r="67" spans="2:12" x14ac:dyDescent="0.2">
      <c r="B67" s="72" t="s">
        <v>3367</v>
      </c>
      <c r="C67" s="32" t="s">
        <v>239</v>
      </c>
      <c r="D67" s="32" t="s">
        <v>189</v>
      </c>
      <c r="E67" s="101" t="s">
        <v>186</v>
      </c>
      <c r="F67" s="94" t="s">
        <v>187</v>
      </c>
      <c r="G67" s="94" t="s">
        <v>2</v>
      </c>
      <c r="H67" s="32">
        <v>0</v>
      </c>
      <c r="I67" s="32">
        <v>0</v>
      </c>
      <c r="J67" s="125">
        <v>-0.21418494795745471</v>
      </c>
      <c r="K67" s="41">
        <v>-2.6418395108807709E-6</v>
      </c>
      <c r="L67" s="41">
        <v>-1.9513663054028213E-7</v>
      </c>
    </row>
    <row r="68" spans="2:12" x14ac:dyDescent="0.2">
      <c r="B68" s="72" t="s">
        <v>3368</v>
      </c>
      <c r="C68" s="32" t="s">
        <v>240</v>
      </c>
      <c r="D68" s="32" t="s">
        <v>189</v>
      </c>
      <c r="E68" s="101" t="s">
        <v>186</v>
      </c>
      <c r="F68" s="94" t="s">
        <v>187</v>
      </c>
      <c r="G68" s="94" t="s">
        <v>143</v>
      </c>
      <c r="H68" s="32">
        <v>0</v>
      </c>
      <c r="I68" s="32">
        <v>0</v>
      </c>
      <c r="J68" s="125">
        <v>5.932906178821499</v>
      </c>
      <c r="K68" s="41">
        <v>7.3178746251920104E-5</v>
      </c>
      <c r="L68" s="41">
        <v>5.405269287535633E-6</v>
      </c>
    </row>
    <row r="69" spans="2:12" x14ac:dyDescent="0.2">
      <c r="B69" s="72" t="s">
        <v>3369</v>
      </c>
      <c r="C69" s="32" t="s">
        <v>244</v>
      </c>
      <c r="D69" s="32" t="s">
        <v>189</v>
      </c>
      <c r="E69" s="101" t="s">
        <v>186</v>
      </c>
      <c r="F69" s="94" t="s">
        <v>187</v>
      </c>
      <c r="G69" s="94" t="s">
        <v>136</v>
      </c>
      <c r="H69" s="32">
        <v>0</v>
      </c>
      <c r="I69" s="32">
        <v>0</v>
      </c>
      <c r="J69" s="125">
        <v>15.851691028851249</v>
      </c>
      <c r="K69" s="41">
        <v>1.9552085276604956E-4</v>
      </c>
      <c r="L69" s="41">
        <v>1.4441937238045726E-5</v>
      </c>
    </row>
    <row r="70" spans="2:12" x14ac:dyDescent="0.2">
      <c r="B70" s="72" t="s">
        <v>3369</v>
      </c>
      <c r="C70" s="32" t="s">
        <v>245</v>
      </c>
      <c r="D70" s="32" t="s">
        <v>189</v>
      </c>
      <c r="E70" s="101" t="s">
        <v>186</v>
      </c>
      <c r="F70" s="94" t="s">
        <v>187</v>
      </c>
      <c r="G70" s="94" t="s">
        <v>136</v>
      </c>
      <c r="H70" s="32">
        <v>0</v>
      </c>
      <c r="I70" s="32">
        <v>0</v>
      </c>
      <c r="J70" s="125">
        <v>318.8737889251658</v>
      </c>
      <c r="K70" s="41">
        <v>3.9331119324691926E-3</v>
      </c>
      <c r="L70" s="41">
        <v>2.9051507742192058E-4</v>
      </c>
    </row>
    <row r="71" spans="2:12" x14ac:dyDescent="0.2">
      <c r="B71" s="72" t="s">
        <v>3369</v>
      </c>
      <c r="C71" s="32" t="s">
        <v>247</v>
      </c>
      <c r="D71" s="32" t="s">
        <v>189</v>
      </c>
      <c r="E71" s="101" t="s">
        <v>186</v>
      </c>
      <c r="F71" s="94" t="s">
        <v>187</v>
      </c>
      <c r="G71" s="94" t="s">
        <v>136</v>
      </c>
      <c r="H71" s="32">
        <v>0</v>
      </c>
      <c r="I71" s="32">
        <v>0</v>
      </c>
      <c r="J71" s="125">
        <v>4.247278674521465</v>
      </c>
      <c r="K71" s="41">
        <v>5.2387568421946073E-5</v>
      </c>
      <c r="L71" s="41">
        <v>3.8695513266242481E-6</v>
      </c>
    </row>
    <row r="72" spans="2:12" x14ac:dyDescent="0.2">
      <c r="B72" s="72" t="s">
        <v>3369</v>
      </c>
      <c r="C72" s="32" t="s">
        <v>248</v>
      </c>
      <c r="D72" s="32" t="s">
        <v>189</v>
      </c>
      <c r="E72" s="101" t="s">
        <v>186</v>
      </c>
      <c r="F72" s="94" t="s">
        <v>187</v>
      </c>
      <c r="G72" s="94" t="s">
        <v>136</v>
      </c>
      <c r="H72" s="32">
        <v>0</v>
      </c>
      <c r="I72" s="32">
        <v>0</v>
      </c>
      <c r="J72" s="125">
        <v>0.36852654241392868</v>
      </c>
      <c r="K72" s="41">
        <v>4.5455480874911279E-6</v>
      </c>
      <c r="L72" s="41">
        <v>3.3575201449543076E-7</v>
      </c>
    </row>
    <row r="73" spans="2:12" x14ac:dyDescent="0.2">
      <c r="B73" s="72" t="s">
        <v>3369</v>
      </c>
      <c r="C73" s="32" t="s">
        <v>249</v>
      </c>
      <c r="D73" s="32" t="s">
        <v>189</v>
      </c>
      <c r="E73" s="101" t="s">
        <v>186</v>
      </c>
      <c r="F73" s="94" t="s">
        <v>187</v>
      </c>
      <c r="G73" s="94" t="s">
        <v>136</v>
      </c>
      <c r="H73" s="32">
        <v>0</v>
      </c>
      <c r="I73" s="32">
        <v>0</v>
      </c>
      <c r="J73" s="125">
        <v>44.318182085849955</v>
      </c>
      <c r="K73" s="41">
        <v>5.4663749997998763E-4</v>
      </c>
      <c r="L73" s="41">
        <v>4.0376790275763423E-5</v>
      </c>
    </row>
    <row r="74" spans="2:12" x14ac:dyDescent="0.2">
      <c r="B74" s="72" t="s">
        <v>3370</v>
      </c>
      <c r="C74" s="32" t="s">
        <v>252</v>
      </c>
      <c r="D74" s="32" t="s">
        <v>189</v>
      </c>
      <c r="E74" s="101" t="s">
        <v>186</v>
      </c>
      <c r="F74" s="94" t="s">
        <v>187</v>
      </c>
      <c r="G74" s="94" t="s">
        <v>136</v>
      </c>
      <c r="H74" s="32">
        <v>0</v>
      </c>
      <c r="I74" s="32">
        <v>0</v>
      </c>
      <c r="J74" s="125">
        <v>54.279975493217925</v>
      </c>
      <c r="K74" s="41">
        <v>6.6951009057885605E-4</v>
      </c>
      <c r="L74" s="41">
        <v>4.9452641861927717E-5</v>
      </c>
    </row>
    <row r="75" spans="2:12" x14ac:dyDescent="0.2">
      <c r="B75" s="72" t="s">
        <v>3388</v>
      </c>
      <c r="C75" s="32" t="s">
        <v>253</v>
      </c>
      <c r="D75" s="32" t="s">
        <v>189</v>
      </c>
      <c r="E75" s="101" t="s">
        <v>186</v>
      </c>
      <c r="F75" s="94" t="s">
        <v>187</v>
      </c>
      <c r="G75" s="94" t="s">
        <v>136</v>
      </c>
      <c r="H75" s="32">
        <v>0</v>
      </c>
      <c r="I75" s="32">
        <v>0</v>
      </c>
      <c r="J75" s="125">
        <v>1.0013540611479577</v>
      </c>
      <c r="K75" s="41">
        <v>1.2351086051327353E-5</v>
      </c>
      <c r="L75" s="41">
        <v>9.1229967060549071E-7</v>
      </c>
    </row>
    <row r="76" spans="2:12" x14ac:dyDescent="0.2">
      <c r="B76" s="72" t="s">
        <v>3388</v>
      </c>
      <c r="C76" s="32" t="s">
        <v>254</v>
      </c>
      <c r="D76" s="32" t="s">
        <v>189</v>
      </c>
      <c r="E76" s="101" t="s">
        <v>186</v>
      </c>
      <c r="F76" s="94" t="s">
        <v>187</v>
      </c>
      <c r="G76" s="94" t="s">
        <v>136</v>
      </c>
      <c r="H76" s="32">
        <v>0</v>
      </c>
      <c r="I76" s="32">
        <v>0</v>
      </c>
      <c r="J76" s="125">
        <v>0.26307665316509349</v>
      </c>
      <c r="K76" s="41">
        <v>3.2448886037494826E-6</v>
      </c>
      <c r="L76" s="41">
        <v>2.3968020237653699E-7</v>
      </c>
    </row>
    <row r="77" spans="2:12" x14ac:dyDescent="0.2">
      <c r="B77" s="72" t="s">
        <v>3388</v>
      </c>
      <c r="C77" s="32" t="s">
        <v>255</v>
      </c>
      <c r="D77" s="32" t="s">
        <v>189</v>
      </c>
      <c r="E77" s="101" t="s">
        <v>186</v>
      </c>
      <c r="F77" s="94" t="s">
        <v>187</v>
      </c>
      <c r="G77" s="94" t="s">
        <v>136</v>
      </c>
      <c r="H77" s="32">
        <v>0</v>
      </c>
      <c r="I77" s="32">
        <v>0</v>
      </c>
      <c r="J77" s="125">
        <v>0.36399849272859047</v>
      </c>
      <c r="K77" s="41">
        <v>4.4896973814539606E-6</v>
      </c>
      <c r="L77" s="41">
        <v>3.3162666223822455E-7</v>
      </c>
    </row>
    <row r="78" spans="2:12" x14ac:dyDescent="0.2">
      <c r="B78" s="72" t="s">
        <v>3371</v>
      </c>
      <c r="C78" s="32" t="s">
        <v>221</v>
      </c>
      <c r="D78" s="32" t="s">
        <v>185</v>
      </c>
      <c r="E78" s="101" t="s">
        <v>186</v>
      </c>
      <c r="F78" s="94" t="s">
        <v>187</v>
      </c>
      <c r="G78" s="94" t="s">
        <v>136</v>
      </c>
      <c r="H78" s="32">
        <v>0</v>
      </c>
      <c r="I78" s="32">
        <v>0</v>
      </c>
      <c r="J78" s="125">
        <v>386.82643999999999</v>
      </c>
      <c r="K78" s="41">
        <v>4.7712660613683493E-3</v>
      </c>
      <c r="L78" s="41">
        <v>3.5242442956582838E-4</v>
      </c>
    </row>
    <row r="79" spans="2:12" s="164" customFormat="1" x14ac:dyDescent="0.2">
      <c r="B79" s="170" t="s">
        <v>258</v>
      </c>
      <c r="C79" s="171" t="s">
        <v>177</v>
      </c>
      <c r="D79" s="171" t="s">
        <v>177</v>
      </c>
      <c r="E79" s="168" t="s">
        <v>177</v>
      </c>
      <c r="F79" s="172" t="s">
        <v>177</v>
      </c>
      <c r="G79" s="172" t="s">
        <v>177</v>
      </c>
      <c r="H79" s="171" t="s">
        <v>177</v>
      </c>
      <c r="I79" s="171" t="s">
        <v>177</v>
      </c>
      <c r="J79" s="173">
        <v>0</v>
      </c>
      <c r="K79" s="167">
        <v>0</v>
      </c>
      <c r="L79" s="167">
        <v>0</v>
      </c>
    </row>
    <row r="80" spans="2:12" s="164" customFormat="1" x14ac:dyDescent="0.2">
      <c r="B80" s="170" t="s">
        <v>259</v>
      </c>
      <c r="C80" s="171" t="s">
        <v>177</v>
      </c>
      <c r="D80" s="171" t="s">
        <v>177</v>
      </c>
      <c r="E80" s="168" t="s">
        <v>177</v>
      </c>
      <c r="F80" s="172" t="s">
        <v>177</v>
      </c>
      <c r="G80" s="172" t="s">
        <v>177</v>
      </c>
      <c r="H80" s="171" t="s">
        <v>177</v>
      </c>
      <c r="I80" s="171" t="s">
        <v>177</v>
      </c>
      <c r="J80" s="173">
        <v>0</v>
      </c>
      <c r="K80" s="167">
        <v>0</v>
      </c>
      <c r="L80" s="167">
        <v>0</v>
      </c>
    </row>
    <row r="81" spans="2:12" s="164" customFormat="1" x14ac:dyDescent="0.2">
      <c r="B81" s="170" t="s">
        <v>260</v>
      </c>
      <c r="C81" s="171" t="s">
        <v>177</v>
      </c>
      <c r="D81" s="171" t="s">
        <v>177</v>
      </c>
      <c r="E81" s="168" t="s">
        <v>177</v>
      </c>
      <c r="F81" s="172" t="s">
        <v>177</v>
      </c>
      <c r="G81" s="172" t="s">
        <v>177</v>
      </c>
      <c r="H81" s="171" t="s">
        <v>177</v>
      </c>
      <c r="I81" s="171" t="s">
        <v>177</v>
      </c>
      <c r="J81" s="173">
        <v>0</v>
      </c>
      <c r="K81" s="167">
        <v>0</v>
      </c>
      <c r="L81" s="167">
        <v>0</v>
      </c>
    </row>
    <row r="82" spans="2:12" s="164" customFormat="1" x14ac:dyDescent="0.2">
      <c r="B82" s="170" t="s">
        <v>261</v>
      </c>
      <c r="C82" s="171" t="s">
        <v>177</v>
      </c>
      <c r="D82" s="171" t="s">
        <v>177</v>
      </c>
      <c r="E82" s="168" t="s">
        <v>177</v>
      </c>
      <c r="F82" s="172" t="s">
        <v>177</v>
      </c>
      <c r="G82" s="172" t="s">
        <v>177</v>
      </c>
      <c r="H82" s="171" t="s">
        <v>177</v>
      </c>
      <c r="I82" s="171" t="s">
        <v>177</v>
      </c>
      <c r="J82" s="173">
        <v>10000.0000002</v>
      </c>
      <c r="K82" s="167">
        <v>0.12334384540683865</v>
      </c>
      <c r="L82" s="167">
        <v>9.1106603150724868E-3</v>
      </c>
    </row>
    <row r="83" spans="2:12" x14ac:dyDescent="0.2">
      <c r="B83" s="72" t="s">
        <v>262</v>
      </c>
      <c r="C83" s="32" t="s">
        <v>263</v>
      </c>
      <c r="D83" s="32" t="s">
        <v>180</v>
      </c>
      <c r="E83" s="101" t="s">
        <v>181</v>
      </c>
      <c r="F83" s="94" t="s">
        <v>182</v>
      </c>
      <c r="G83" s="94" t="s">
        <v>183</v>
      </c>
      <c r="H83" s="32">
        <v>8.0000000000000004E-4</v>
      </c>
      <c r="I83" s="32">
        <v>8.0000000000000004E-4</v>
      </c>
      <c r="J83" s="125">
        <v>10000</v>
      </c>
      <c r="K83" s="41">
        <v>0.12334384540437178</v>
      </c>
      <c r="L83" s="41">
        <v>9.1106603148902749E-3</v>
      </c>
    </row>
    <row r="84" spans="2:12" s="164" customFormat="1" x14ac:dyDescent="0.2">
      <c r="B84" s="170" t="s">
        <v>264</v>
      </c>
      <c r="C84" s="171" t="s">
        <v>177</v>
      </c>
      <c r="D84" s="171" t="s">
        <v>177</v>
      </c>
      <c r="E84" s="168" t="s">
        <v>177</v>
      </c>
      <c r="F84" s="172" t="s">
        <v>177</v>
      </c>
      <c r="G84" s="172" t="s">
        <v>177</v>
      </c>
      <c r="H84" s="171" t="s">
        <v>177</v>
      </c>
      <c r="I84" s="171" t="s">
        <v>177</v>
      </c>
      <c r="J84" s="173">
        <v>46.12297726835606</v>
      </c>
      <c r="K84" s="167">
        <v>5.6889853777774635E-4</v>
      </c>
      <c r="L84" s="167">
        <v>4.2021077860339781E-5</v>
      </c>
    </row>
    <row r="85" spans="2:12" x14ac:dyDescent="0.2">
      <c r="B85" s="72" t="s">
        <v>3389</v>
      </c>
      <c r="C85" s="32" t="s">
        <v>265</v>
      </c>
      <c r="D85" s="32" t="s">
        <v>189</v>
      </c>
      <c r="E85" s="101" t="s">
        <v>186</v>
      </c>
      <c r="F85" s="94" t="s">
        <v>187</v>
      </c>
      <c r="G85" s="94" t="s">
        <v>136</v>
      </c>
      <c r="H85" s="32">
        <v>0</v>
      </c>
      <c r="I85" s="32">
        <v>0</v>
      </c>
      <c r="J85" s="125">
        <v>41.339194435788457</v>
      </c>
      <c r="K85" s="41">
        <v>5.0989352076291573E-4</v>
      </c>
      <c r="L85" s="41">
        <v>3.7662735819567074E-5</v>
      </c>
    </row>
    <row r="86" spans="2:12" x14ac:dyDescent="0.2">
      <c r="B86" s="72" t="s">
        <v>3390</v>
      </c>
      <c r="C86" s="32" t="s">
        <v>266</v>
      </c>
      <c r="D86" s="32" t="s">
        <v>189</v>
      </c>
      <c r="E86" s="101" t="s">
        <v>186</v>
      </c>
      <c r="F86" s="94" t="s">
        <v>187</v>
      </c>
      <c r="G86" s="94" t="s">
        <v>136</v>
      </c>
      <c r="H86" s="32">
        <v>0</v>
      </c>
      <c r="I86" s="32">
        <v>0</v>
      </c>
      <c r="J86" s="125">
        <v>4.7837826325676023</v>
      </c>
      <c r="K86" s="41">
        <v>5.9005014547953698E-5</v>
      </c>
      <c r="L86" s="41">
        <v>4.3583418585594977E-6</v>
      </c>
    </row>
    <row r="87" spans="2:12" s="164" customFormat="1" x14ac:dyDescent="0.2">
      <c r="B87" s="170" t="s">
        <v>267</v>
      </c>
      <c r="C87" s="171" t="s">
        <v>177</v>
      </c>
      <c r="D87" s="171" t="s">
        <v>177</v>
      </c>
      <c r="E87" s="168" t="s">
        <v>177</v>
      </c>
      <c r="F87" s="172" t="s">
        <v>177</v>
      </c>
      <c r="G87" s="172" t="s">
        <v>177</v>
      </c>
      <c r="H87" s="171" t="s">
        <v>177</v>
      </c>
      <c r="I87" s="171" t="s">
        <v>177</v>
      </c>
      <c r="J87" s="173">
        <v>5049.3672472844637</v>
      </c>
      <c r="K87" s="167">
        <v>6.2280837313895318E-2</v>
      </c>
      <c r="L87" s="167">
        <v>4.6003069795141306E-3</v>
      </c>
    </row>
    <row r="88" spans="2:12" s="164" customFormat="1" x14ac:dyDescent="0.2">
      <c r="B88" s="170" t="s">
        <v>219</v>
      </c>
      <c r="C88" s="171" t="s">
        <v>177</v>
      </c>
      <c r="D88" s="171" t="s">
        <v>177</v>
      </c>
      <c r="E88" s="168" t="s">
        <v>177</v>
      </c>
      <c r="F88" s="172" t="s">
        <v>177</v>
      </c>
      <c r="G88" s="172" t="s">
        <v>177</v>
      </c>
      <c r="H88" s="171" t="s">
        <v>177</v>
      </c>
      <c r="I88" s="171" t="s">
        <v>177</v>
      </c>
      <c r="J88" s="173">
        <v>372.27744976682567</v>
      </c>
      <c r="K88" s="167">
        <v>4.5918132211573122E-3</v>
      </c>
      <c r="L88" s="167">
        <v>3.3916933877191764E-4</v>
      </c>
    </row>
    <row r="89" spans="2:12" x14ac:dyDescent="0.2">
      <c r="B89" s="72" t="s">
        <v>3391</v>
      </c>
      <c r="C89" s="32" t="s">
        <v>268</v>
      </c>
      <c r="D89" s="32" t="s">
        <v>269</v>
      </c>
      <c r="E89" s="101" t="s">
        <v>270</v>
      </c>
      <c r="F89" s="94" t="s">
        <v>271</v>
      </c>
      <c r="G89" s="94" t="s">
        <v>136</v>
      </c>
      <c r="H89" s="32">
        <v>0</v>
      </c>
      <c r="I89" s="32">
        <v>0</v>
      </c>
      <c r="J89" s="125">
        <v>-211.63799</v>
      </c>
      <c r="K89" s="41">
        <v>-2.6104243520251981E-3</v>
      </c>
      <c r="L89" s="41">
        <v>-1.9281618366161446E-4</v>
      </c>
    </row>
    <row r="90" spans="2:12" x14ac:dyDescent="0.2">
      <c r="B90" s="72" t="s">
        <v>3392</v>
      </c>
      <c r="C90" s="32" t="s">
        <v>278</v>
      </c>
      <c r="D90" s="32" t="s">
        <v>269</v>
      </c>
      <c r="E90" s="101" t="s">
        <v>270</v>
      </c>
      <c r="F90" s="94" t="s">
        <v>271</v>
      </c>
      <c r="G90" s="94" t="s">
        <v>137</v>
      </c>
      <c r="H90" s="32">
        <v>0</v>
      </c>
      <c r="I90" s="32">
        <v>0</v>
      </c>
      <c r="J90" s="125">
        <v>-0.66804999999999992</v>
      </c>
      <c r="K90" s="41">
        <v>-8.2399855922390565E-6</v>
      </c>
      <c r="L90" s="41">
        <v>-6.0863766233624468E-7</v>
      </c>
    </row>
    <row r="91" spans="2:12" x14ac:dyDescent="0.2">
      <c r="B91" s="72" t="s">
        <v>3372</v>
      </c>
      <c r="C91" s="32" t="s">
        <v>279</v>
      </c>
      <c r="D91" s="32" t="s">
        <v>269</v>
      </c>
      <c r="E91" s="101" t="s">
        <v>270</v>
      </c>
      <c r="F91" s="94" t="s">
        <v>271</v>
      </c>
      <c r="G91" s="94" t="s">
        <v>137</v>
      </c>
      <c r="H91" s="32">
        <v>0</v>
      </c>
      <c r="I91" s="32">
        <v>0</v>
      </c>
      <c r="J91" s="125">
        <v>1.8988065965577496</v>
      </c>
      <c r="K91" s="41">
        <v>2.3420610729862041E-5</v>
      </c>
      <c r="L91" s="41">
        <v>1.7299381904910557E-6</v>
      </c>
    </row>
    <row r="92" spans="2:12" x14ac:dyDescent="0.2">
      <c r="B92" s="72" t="s">
        <v>3372</v>
      </c>
      <c r="C92" s="32" t="s">
        <v>280</v>
      </c>
      <c r="D92" s="32" t="s">
        <v>269</v>
      </c>
      <c r="E92" s="101" t="s">
        <v>270</v>
      </c>
      <c r="F92" s="94" t="s">
        <v>271</v>
      </c>
      <c r="G92" s="94" t="s">
        <v>137</v>
      </c>
      <c r="H92" s="32">
        <v>0</v>
      </c>
      <c r="I92" s="32">
        <v>0</v>
      </c>
      <c r="J92" s="125">
        <v>338.69384612392378</v>
      </c>
      <c r="K92" s="41">
        <v>4.1775801395721335E-3</v>
      </c>
      <c r="L92" s="41">
        <v>3.0857245827787855E-4</v>
      </c>
    </row>
    <row r="93" spans="2:12" x14ac:dyDescent="0.2">
      <c r="B93" s="72" t="s">
        <v>3373</v>
      </c>
      <c r="C93" s="32" t="s">
        <v>281</v>
      </c>
      <c r="D93" s="32" t="s">
        <v>269</v>
      </c>
      <c r="E93" s="101" t="s">
        <v>270</v>
      </c>
      <c r="F93" s="94" t="s">
        <v>271</v>
      </c>
      <c r="G93" s="94" t="s">
        <v>137</v>
      </c>
      <c r="H93" s="32">
        <v>0</v>
      </c>
      <c r="I93" s="32">
        <v>0</v>
      </c>
      <c r="J93" s="125">
        <v>-246.67919889411999</v>
      </c>
      <c r="K93" s="41">
        <v>-3.0426360972870617E-3</v>
      </c>
      <c r="L93" s="41">
        <v>-2.2474103878735837E-4</v>
      </c>
    </row>
    <row r="94" spans="2:12" x14ac:dyDescent="0.2">
      <c r="B94" s="72" t="s">
        <v>3374</v>
      </c>
      <c r="C94" s="32" t="s">
        <v>282</v>
      </c>
      <c r="D94" s="32" t="s">
        <v>269</v>
      </c>
      <c r="E94" s="101" t="s">
        <v>270</v>
      </c>
      <c r="F94" s="94" t="s">
        <v>271</v>
      </c>
      <c r="G94" s="94" t="s">
        <v>137</v>
      </c>
      <c r="H94" s="32">
        <v>0</v>
      </c>
      <c r="I94" s="32">
        <v>0</v>
      </c>
      <c r="J94" s="125">
        <v>8.2371233566276389E-2</v>
      </c>
      <c r="K94" s="41">
        <v>1.0159984698766195E-6</v>
      </c>
      <c r="L94" s="41">
        <v>7.5045632874083194E-8</v>
      </c>
    </row>
    <row r="95" spans="2:12" x14ac:dyDescent="0.2">
      <c r="B95" s="72" t="s">
        <v>3374</v>
      </c>
      <c r="C95" s="32" t="s">
        <v>283</v>
      </c>
      <c r="D95" s="32" t="s">
        <v>269</v>
      </c>
      <c r="E95" s="101" t="s">
        <v>270</v>
      </c>
      <c r="F95" s="94" t="s">
        <v>271</v>
      </c>
      <c r="G95" s="94" t="s">
        <v>137</v>
      </c>
      <c r="H95" s="32">
        <v>0</v>
      </c>
      <c r="I95" s="32">
        <v>0</v>
      </c>
      <c r="J95" s="125">
        <v>49.717171187314875</v>
      </c>
      <c r="K95" s="41">
        <v>6.1323070768708524E-4</v>
      </c>
      <c r="L95" s="41">
        <v>4.5295625850487584E-5</v>
      </c>
    </row>
    <row r="96" spans="2:12" x14ac:dyDescent="0.2">
      <c r="B96" s="72" t="s">
        <v>3393</v>
      </c>
      <c r="C96" s="32" t="s">
        <v>284</v>
      </c>
      <c r="D96" s="32" t="s">
        <v>269</v>
      </c>
      <c r="E96" s="101" t="s">
        <v>270</v>
      </c>
      <c r="F96" s="94" t="s">
        <v>271</v>
      </c>
      <c r="G96" s="94" t="s">
        <v>2</v>
      </c>
      <c r="H96" s="32">
        <v>0</v>
      </c>
      <c r="I96" s="32">
        <v>0</v>
      </c>
      <c r="J96" s="125">
        <v>1.98624</v>
      </c>
      <c r="K96" s="41">
        <v>2.449904794959794E-5</v>
      </c>
      <c r="L96" s="41">
        <v>1.8095957943847658E-6</v>
      </c>
    </row>
    <row r="97" spans="2:12" x14ac:dyDescent="0.2">
      <c r="B97" s="72" t="s">
        <v>3375</v>
      </c>
      <c r="C97" s="32" t="s">
        <v>285</v>
      </c>
      <c r="D97" s="32" t="s">
        <v>269</v>
      </c>
      <c r="E97" s="101" t="s">
        <v>270</v>
      </c>
      <c r="F97" s="94" t="s">
        <v>271</v>
      </c>
      <c r="G97" s="94" t="s">
        <v>2</v>
      </c>
      <c r="H97" s="32">
        <v>0</v>
      </c>
      <c r="I97" s="32">
        <v>0</v>
      </c>
      <c r="J97" s="125">
        <v>42.492342622009318</v>
      </c>
      <c r="K97" s="41">
        <v>5.2411689392387148E-4</v>
      </c>
      <c r="L97" s="41">
        <v>3.8713329961306081E-5</v>
      </c>
    </row>
    <row r="98" spans="2:12" x14ac:dyDescent="0.2">
      <c r="B98" s="72" t="s">
        <v>3375</v>
      </c>
      <c r="C98" s="32" t="s">
        <v>286</v>
      </c>
      <c r="D98" s="32" t="s">
        <v>269</v>
      </c>
      <c r="E98" s="101" t="s">
        <v>270</v>
      </c>
      <c r="F98" s="94" t="s">
        <v>271</v>
      </c>
      <c r="G98" s="94" t="s">
        <v>2</v>
      </c>
      <c r="H98" s="32">
        <v>0</v>
      </c>
      <c r="I98" s="32">
        <v>0</v>
      </c>
      <c r="J98" s="125">
        <v>72.129814702214432</v>
      </c>
      <c r="K98" s="41">
        <v>8.8967687136759185E-4</v>
      </c>
      <c r="L98" s="41">
        <v>6.5715024032785409E-5</v>
      </c>
    </row>
    <row r="99" spans="2:12" x14ac:dyDescent="0.2">
      <c r="B99" s="72" t="s">
        <v>3376</v>
      </c>
      <c r="C99" s="32" t="s">
        <v>287</v>
      </c>
      <c r="D99" s="32" t="s">
        <v>269</v>
      </c>
      <c r="E99" s="101" t="s">
        <v>270</v>
      </c>
      <c r="F99" s="94" t="s">
        <v>271</v>
      </c>
      <c r="G99" s="94" t="s">
        <v>2</v>
      </c>
      <c r="H99" s="32">
        <v>0</v>
      </c>
      <c r="I99" s="32">
        <v>0</v>
      </c>
      <c r="J99" s="125">
        <v>1.6455995359168793E-2</v>
      </c>
      <c r="K99" s="41">
        <v>2.029745747556375E-7</v>
      </c>
      <c r="L99" s="41">
        <v>1.4992498386079764E-8</v>
      </c>
    </row>
    <row r="100" spans="2:12" x14ac:dyDescent="0.2">
      <c r="B100" s="72" t="s">
        <v>3394</v>
      </c>
      <c r="C100" s="32" t="s">
        <v>288</v>
      </c>
      <c r="D100" s="32" t="s">
        <v>269</v>
      </c>
      <c r="E100" s="101" t="s">
        <v>270</v>
      </c>
      <c r="F100" s="94" t="s">
        <v>271</v>
      </c>
      <c r="G100" s="94" t="s">
        <v>142</v>
      </c>
      <c r="H100" s="32">
        <v>0</v>
      </c>
      <c r="I100" s="32">
        <v>0</v>
      </c>
      <c r="J100" s="125">
        <v>1.1899999999999999E-3</v>
      </c>
      <c r="K100" s="41">
        <v>1.467791760312024E-8</v>
      </c>
      <c r="L100" s="41">
        <v>1.0841685774719426E-9</v>
      </c>
    </row>
    <row r="101" spans="2:12" x14ac:dyDescent="0.2">
      <c r="B101" s="72" t="s">
        <v>272</v>
      </c>
      <c r="C101" s="32" t="s">
        <v>273</v>
      </c>
      <c r="D101" s="32" t="s">
        <v>191</v>
      </c>
      <c r="E101" s="101" t="s">
        <v>186</v>
      </c>
      <c r="F101" s="94" t="s">
        <v>187</v>
      </c>
      <c r="G101" s="94" t="s">
        <v>136</v>
      </c>
      <c r="H101" s="32">
        <v>0</v>
      </c>
      <c r="I101" s="32">
        <v>0</v>
      </c>
      <c r="J101" s="125">
        <v>186.44242000000003</v>
      </c>
      <c r="K101" s="41">
        <v>2.2996525029296954E-3</v>
      </c>
      <c r="L101" s="41">
        <v>1.698613556906105E-4</v>
      </c>
    </row>
    <row r="102" spans="2:12" x14ac:dyDescent="0.2">
      <c r="B102" s="72" t="s">
        <v>274</v>
      </c>
      <c r="C102" s="32" t="s">
        <v>275</v>
      </c>
      <c r="D102" s="32" t="s">
        <v>191</v>
      </c>
      <c r="E102" s="101" t="s">
        <v>186</v>
      </c>
      <c r="F102" s="94" t="s">
        <v>187</v>
      </c>
      <c r="G102" s="94" t="s">
        <v>136</v>
      </c>
      <c r="H102" s="32">
        <v>0</v>
      </c>
      <c r="I102" s="32">
        <v>0</v>
      </c>
      <c r="J102" s="125">
        <v>45.08869</v>
      </c>
      <c r="K102" s="41">
        <v>5.5614124088456437E-4</v>
      </c>
      <c r="L102" s="41">
        <v>4.1078773863338992E-5</v>
      </c>
    </row>
    <row r="103" spans="2:12" x14ac:dyDescent="0.2">
      <c r="B103" s="72" t="s">
        <v>276</v>
      </c>
      <c r="C103" s="32" t="s">
        <v>277</v>
      </c>
      <c r="D103" s="32" t="s">
        <v>191</v>
      </c>
      <c r="E103" s="101" t="s">
        <v>186</v>
      </c>
      <c r="F103" s="94" t="s">
        <v>187</v>
      </c>
      <c r="G103" s="94" t="s">
        <v>136</v>
      </c>
      <c r="H103" s="32">
        <v>0</v>
      </c>
      <c r="I103" s="32">
        <v>0</v>
      </c>
      <c r="J103" s="125">
        <v>92.713340000000002</v>
      </c>
      <c r="K103" s="41">
        <v>1.1435619875882958E-3</v>
      </c>
      <c r="L103" s="41">
        <v>8.4467974739892902E-5</v>
      </c>
    </row>
    <row r="104" spans="2:12" s="164" customFormat="1" x14ac:dyDescent="0.2">
      <c r="B104" s="170" t="s">
        <v>264</v>
      </c>
      <c r="C104" s="171" t="s">
        <v>177</v>
      </c>
      <c r="D104" s="171" t="s">
        <v>177</v>
      </c>
      <c r="E104" s="168" t="s">
        <v>177</v>
      </c>
      <c r="F104" s="172" t="s">
        <v>177</v>
      </c>
      <c r="G104" s="172" t="s">
        <v>177</v>
      </c>
      <c r="H104" s="171" t="s">
        <v>177</v>
      </c>
      <c r="I104" s="171" t="s">
        <v>177</v>
      </c>
      <c r="J104" s="173">
        <v>4677.0897975176367</v>
      </c>
      <c r="K104" s="167">
        <v>5.7689024092737989E-2</v>
      </c>
      <c r="L104" s="167">
        <v>4.2611376407422118E-3</v>
      </c>
    </row>
    <row r="105" spans="2:12" x14ac:dyDescent="0.2">
      <c r="B105" s="72" t="s">
        <v>3377</v>
      </c>
      <c r="C105" s="32" t="s">
        <v>289</v>
      </c>
      <c r="D105" s="32" t="s">
        <v>269</v>
      </c>
      <c r="E105" s="101" t="s">
        <v>270</v>
      </c>
      <c r="F105" s="94" t="s">
        <v>271</v>
      </c>
      <c r="G105" s="94" t="s">
        <v>136</v>
      </c>
      <c r="H105" s="32">
        <v>0</v>
      </c>
      <c r="I105" s="32">
        <v>0</v>
      </c>
      <c r="J105" s="125">
        <v>446.4886909290492</v>
      </c>
      <c r="K105" s="41">
        <v>5.507163206875298E-3</v>
      </c>
      <c r="L105" s="41">
        <v>4.0678067974945977E-4</v>
      </c>
    </row>
    <row r="106" spans="2:12" x14ac:dyDescent="0.2">
      <c r="B106" s="72" t="s">
        <v>3377</v>
      </c>
      <c r="C106" s="32" t="s">
        <v>290</v>
      </c>
      <c r="D106" s="32" t="s">
        <v>269</v>
      </c>
      <c r="E106" s="101" t="s">
        <v>270</v>
      </c>
      <c r="F106" s="94" t="s">
        <v>271</v>
      </c>
      <c r="G106" s="94" t="s">
        <v>136</v>
      </c>
      <c r="H106" s="32">
        <v>0</v>
      </c>
      <c r="I106" s="32">
        <v>0</v>
      </c>
      <c r="J106" s="125">
        <v>28.5822649076025</v>
      </c>
      <c r="K106" s="41">
        <v>3.5254464640701238E-4</v>
      </c>
      <c r="L106" s="41">
        <v>2.6040330660337501E-5</v>
      </c>
    </row>
    <row r="107" spans="2:12" x14ac:dyDescent="0.2">
      <c r="B107" s="72" t="s">
        <v>3353</v>
      </c>
      <c r="C107" s="32" t="s">
        <v>291</v>
      </c>
      <c r="D107" s="32" t="s">
        <v>177</v>
      </c>
      <c r="E107" s="101" t="s">
        <v>292</v>
      </c>
      <c r="F107" s="94" t="s">
        <v>293</v>
      </c>
      <c r="G107" s="94" t="s">
        <v>136</v>
      </c>
      <c r="H107" s="32">
        <v>0</v>
      </c>
      <c r="I107" s="32">
        <v>0</v>
      </c>
      <c r="J107" s="125">
        <v>203.77123610185672</v>
      </c>
      <c r="K107" s="41">
        <v>2.5133927843605155E-3</v>
      </c>
      <c r="L107" s="41">
        <v>1.8564905140693223E-4</v>
      </c>
    </row>
    <row r="108" spans="2:12" x14ac:dyDescent="0.2">
      <c r="B108" s="72" t="s">
        <v>3353</v>
      </c>
      <c r="C108" s="32" t="s">
        <v>294</v>
      </c>
      <c r="D108" s="32" t="s">
        <v>177</v>
      </c>
      <c r="E108" s="101" t="s">
        <v>292</v>
      </c>
      <c r="F108" s="94" t="s">
        <v>293</v>
      </c>
      <c r="G108" s="94" t="s">
        <v>136</v>
      </c>
      <c r="H108" s="32">
        <v>0</v>
      </c>
      <c r="I108" s="32">
        <v>0</v>
      </c>
      <c r="J108" s="125">
        <v>4159.6807563344082</v>
      </c>
      <c r="K108" s="41">
        <v>5.130710201408515E-2</v>
      </c>
      <c r="L108" s="41">
        <v>3.7897438389348655E-3</v>
      </c>
    </row>
    <row r="109" spans="2:12" x14ac:dyDescent="0.2">
      <c r="B109" s="72" t="s">
        <v>3354</v>
      </c>
      <c r="C109" s="32" t="s">
        <v>295</v>
      </c>
      <c r="D109" s="32" t="s">
        <v>177</v>
      </c>
      <c r="E109" s="101" t="s">
        <v>292</v>
      </c>
      <c r="F109" s="94" t="s">
        <v>293</v>
      </c>
      <c r="G109" s="94" t="s">
        <v>137</v>
      </c>
      <c r="H109" s="32">
        <v>0</v>
      </c>
      <c r="I109" s="32">
        <v>0</v>
      </c>
      <c r="J109" s="125">
        <v>-0.14228906399690314</v>
      </c>
      <c r="K109" s="41">
        <v>-1.7550480312366784E-6</v>
      </c>
      <c r="L109" s="41">
        <v>-1.296347328599468E-7</v>
      </c>
    </row>
    <row r="110" spans="2:12" x14ac:dyDescent="0.2">
      <c r="B110" s="72" t="s">
        <v>3355</v>
      </c>
      <c r="C110" s="32" t="s">
        <v>296</v>
      </c>
      <c r="D110" s="32" t="s">
        <v>177</v>
      </c>
      <c r="E110" s="101" t="s">
        <v>292</v>
      </c>
      <c r="F110" s="94" t="s">
        <v>293</v>
      </c>
      <c r="G110" s="94" t="s">
        <v>297</v>
      </c>
      <c r="H110" s="32">
        <v>0</v>
      </c>
      <c r="I110" s="32">
        <v>0</v>
      </c>
      <c r="J110" s="125">
        <v>-161.2908618912841</v>
      </c>
      <c r="K110" s="41">
        <v>-1.9894235134256424E-3</v>
      </c>
      <c r="L110" s="41">
        <v>-1.4694662545873701E-4</v>
      </c>
    </row>
    <row r="111" spans="2:12" s="164" customFormat="1" x14ac:dyDescent="0.2">
      <c r="B111" s="116" t="s">
        <v>167</v>
      </c>
      <c r="C111" s="174"/>
      <c r="D111" s="174"/>
      <c r="E111" s="174"/>
      <c r="F111" s="175"/>
      <c r="G111" s="176"/>
      <c r="H111" s="177"/>
      <c r="I111" s="178"/>
      <c r="J111" s="177"/>
      <c r="K111" s="179"/>
    </row>
    <row r="112" spans="2:12" s="164" customFormat="1" x14ac:dyDescent="0.2">
      <c r="B112" s="116" t="s">
        <v>168</v>
      </c>
      <c r="C112" s="174"/>
      <c r="D112" s="174"/>
      <c r="E112" s="174"/>
      <c r="F112" s="175"/>
      <c r="G112" s="176"/>
      <c r="H112" s="177"/>
      <c r="I112" s="178"/>
      <c r="J112" s="177"/>
      <c r="K112" s="179"/>
    </row>
    <row r="113" spans="2:11" s="164" customFormat="1" x14ac:dyDescent="0.2">
      <c r="B113" s="116" t="s">
        <v>169</v>
      </c>
      <c r="C113" s="174"/>
      <c r="D113" s="174"/>
      <c r="E113" s="174"/>
      <c r="F113" s="175"/>
      <c r="G113" s="176"/>
      <c r="H113" s="177"/>
      <c r="I113" s="178"/>
      <c r="J113" s="177"/>
      <c r="K113" s="179"/>
    </row>
    <row r="114" spans="2:11" s="164" customFormat="1" x14ac:dyDescent="0.2">
      <c r="B114" s="116" t="s">
        <v>170</v>
      </c>
      <c r="C114" s="174"/>
      <c r="D114" s="174"/>
      <c r="E114" s="174"/>
      <c r="F114" s="175"/>
      <c r="G114" s="176"/>
      <c r="H114" s="177"/>
      <c r="I114" s="178"/>
      <c r="J114" s="177"/>
      <c r="K114" s="179"/>
    </row>
    <row r="115" spans="2:11" s="164" customFormat="1" x14ac:dyDescent="0.2">
      <c r="B115" s="116" t="s">
        <v>171</v>
      </c>
      <c r="C115" s="174"/>
      <c r="D115" s="174"/>
      <c r="E115" s="174"/>
      <c r="F115" s="175"/>
      <c r="G115" s="176"/>
      <c r="H115" s="177"/>
      <c r="I115" s="178"/>
      <c r="J115" s="177"/>
      <c r="K115" s="179"/>
    </row>
  </sheetData>
  <mergeCells count="1">
    <mergeCell ref="B7:L7"/>
  </mergeCells>
  <phoneticPr fontId="3" type="noConversion"/>
  <conditionalFormatting sqref="H1:H6 H111:H55645 H12:I110">
    <cfRule type="expression" dxfId="134" priority="34" stopIfTrue="1">
      <formula>LEFT(#REF!,3)="TIR"</formula>
    </cfRule>
  </conditionalFormatting>
  <conditionalFormatting sqref="H8">
    <cfRule type="expression" dxfId="133" priority="37" stopIfTrue="1">
      <formula>LEFT(#REF!,3)="TIR"</formula>
    </cfRule>
  </conditionalFormatting>
  <conditionalFormatting sqref="K12:L110 C12:G110">
    <cfRule type="expression" dxfId="132" priority="38" stopIfTrue="1">
      <formula>LEFT(#REF!,3)="TIR"</formula>
    </cfRule>
  </conditionalFormatting>
  <conditionalFormatting sqref="B12:B110 J12:K110">
    <cfRule type="expression" dxfId="131" priority="40" stopIfTrue="1">
      <formula>#REF!&gt;0</formula>
    </cfRule>
  </conditionalFormatting>
  <conditionalFormatting sqref="B12:B110 J12:L110">
    <cfRule type="expression" dxfId="130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53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10" style="13" bestFit="1" customWidth="1"/>
    <col min="5" max="5" width="11.85546875" style="93" bestFit="1" customWidth="1"/>
    <col min="6" max="6" width="12.7109375" style="93" bestFit="1" customWidth="1"/>
    <col min="7" max="7" width="14.5703125" style="93" bestFit="1" customWidth="1"/>
    <col min="8" max="8" width="5" style="45" bestFit="1" customWidth="1"/>
    <col min="9" max="9" width="9.85546875" style="95" bestFit="1" customWidth="1"/>
    <col min="10" max="10" width="13.85546875" style="95" bestFit="1" customWidth="1"/>
    <col min="11" max="11" width="12.425781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165</v>
      </c>
      <c r="C3" s="162" t="s">
        <v>174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166</v>
      </c>
      <c r="C4" s="12" t="s">
        <v>175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38" t="s">
        <v>30</v>
      </c>
      <c r="C6" s="239"/>
      <c r="D6" s="239"/>
      <c r="E6" s="239"/>
      <c r="F6" s="239"/>
      <c r="G6" s="239"/>
      <c r="H6" s="239"/>
      <c r="I6" s="239"/>
      <c r="J6" s="239"/>
      <c r="K6" s="240"/>
      <c r="L6" s="17"/>
      <c r="M6" s="17"/>
      <c r="N6" s="16"/>
      <c r="O6" s="16"/>
      <c r="P6" s="16"/>
    </row>
    <row r="7" spans="1:16" s="10" customFormat="1" x14ac:dyDescent="0.2">
      <c r="B7" s="241" t="s">
        <v>35</v>
      </c>
      <c r="C7" s="242"/>
      <c r="D7" s="242"/>
      <c r="E7" s="242"/>
      <c r="F7" s="242"/>
      <c r="G7" s="242"/>
      <c r="H7" s="242"/>
      <c r="I7" s="242"/>
      <c r="J7" s="242"/>
      <c r="K7" s="243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4" customFormat="1" ht="12.75" customHeight="1" thickBot="1" x14ac:dyDescent="0.25">
      <c r="B11" s="142" t="s">
        <v>69</v>
      </c>
      <c r="C11" s="103"/>
      <c r="D11" s="103"/>
      <c r="E11" s="143"/>
      <c r="F11" s="143"/>
      <c r="G11" s="144"/>
      <c r="H11" s="143"/>
      <c r="I11" s="145">
        <v>-178.80298091457698</v>
      </c>
      <c r="J11" s="103">
        <v>1</v>
      </c>
      <c r="K11" s="121">
        <v>-1.6290132224025197E-4</v>
      </c>
    </row>
    <row r="12" spans="1:16" s="164" customFormat="1" x14ac:dyDescent="0.2">
      <c r="B12" s="132" t="s">
        <v>2534</v>
      </c>
      <c r="C12" s="167" t="s">
        <v>177</v>
      </c>
      <c r="D12" s="167" t="s">
        <v>177</v>
      </c>
      <c r="E12" s="168" t="s">
        <v>177</v>
      </c>
      <c r="F12" s="168" t="s">
        <v>177</v>
      </c>
      <c r="G12" s="180" t="s">
        <v>177</v>
      </c>
      <c r="H12" s="168" t="s">
        <v>177</v>
      </c>
      <c r="I12" s="169">
        <v>-564.83254386809278</v>
      </c>
      <c r="J12" s="167">
        <v>3.1589660361308032</v>
      </c>
      <c r="K12" s="167">
        <v>-5.1459974419775531E-4</v>
      </c>
    </row>
    <row r="13" spans="1:16" s="164" customFormat="1" x14ac:dyDescent="0.2">
      <c r="B13" s="133" t="s">
        <v>2102</v>
      </c>
      <c r="C13" s="171" t="s">
        <v>177</v>
      </c>
      <c r="D13" s="171" t="s">
        <v>177</v>
      </c>
      <c r="E13" s="172" t="s">
        <v>177</v>
      </c>
      <c r="F13" s="172" t="s">
        <v>177</v>
      </c>
      <c r="G13" s="182" t="s">
        <v>177</v>
      </c>
      <c r="H13" s="172" t="s">
        <v>177</v>
      </c>
      <c r="I13" s="173">
        <v>0</v>
      </c>
      <c r="J13" s="171">
        <v>0</v>
      </c>
      <c r="K13" s="171">
        <v>0</v>
      </c>
    </row>
    <row r="14" spans="1:16" s="164" customFormat="1" x14ac:dyDescent="0.2">
      <c r="B14" s="133" t="s">
        <v>2110</v>
      </c>
      <c r="C14" s="171" t="s">
        <v>177</v>
      </c>
      <c r="D14" s="171" t="s">
        <v>177</v>
      </c>
      <c r="E14" s="172" t="s">
        <v>177</v>
      </c>
      <c r="F14" s="172" t="s">
        <v>177</v>
      </c>
      <c r="G14" s="182" t="s">
        <v>177</v>
      </c>
      <c r="H14" s="172" t="s">
        <v>177</v>
      </c>
      <c r="I14" s="173">
        <v>0</v>
      </c>
      <c r="J14" s="171">
        <v>0</v>
      </c>
      <c r="K14" s="171">
        <v>0</v>
      </c>
    </row>
    <row r="15" spans="1:16" s="164" customFormat="1" x14ac:dyDescent="0.2">
      <c r="B15" s="133" t="s">
        <v>2535</v>
      </c>
      <c r="C15" s="171" t="s">
        <v>177</v>
      </c>
      <c r="D15" s="171" t="s">
        <v>177</v>
      </c>
      <c r="E15" s="172" t="s">
        <v>177</v>
      </c>
      <c r="F15" s="172" t="s">
        <v>177</v>
      </c>
      <c r="G15" s="182" t="s">
        <v>177</v>
      </c>
      <c r="H15" s="172" t="s">
        <v>177</v>
      </c>
      <c r="I15" s="173">
        <v>0</v>
      </c>
      <c r="J15" s="171">
        <v>0</v>
      </c>
      <c r="K15" s="171">
        <v>0</v>
      </c>
    </row>
    <row r="16" spans="1:16" s="164" customFormat="1" x14ac:dyDescent="0.2">
      <c r="B16" s="133" t="s">
        <v>2532</v>
      </c>
      <c r="C16" s="171" t="s">
        <v>177</v>
      </c>
      <c r="D16" s="171" t="s">
        <v>177</v>
      </c>
      <c r="E16" s="172" t="s">
        <v>177</v>
      </c>
      <c r="F16" s="172" t="s">
        <v>177</v>
      </c>
      <c r="G16" s="182" t="s">
        <v>177</v>
      </c>
      <c r="H16" s="172" t="s">
        <v>177</v>
      </c>
      <c r="I16" s="173">
        <v>118.25493814873187</v>
      </c>
      <c r="J16" s="171">
        <v>-0.66137005962572903</v>
      </c>
      <c r="K16" s="171">
        <v>1.0773805720314553E-4</v>
      </c>
    </row>
    <row r="17" spans="2:15" x14ac:dyDescent="0.2">
      <c r="B17" s="23" t="s">
        <v>2541</v>
      </c>
      <c r="C17" s="32" t="s">
        <v>2542</v>
      </c>
      <c r="D17" s="32" t="s">
        <v>410</v>
      </c>
      <c r="E17" s="94" t="s">
        <v>2</v>
      </c>
      <c r="F17" s="94" t="s">
        <v>2543</v>
      </c>
      <c r="G17" s="105">
        <v>530682</v>
      </c>
      <c r="H17" s="94">
        <v>0.99909999999999999</v>
      </c>
      <c r="I17" s="125">
        <v>2512.3005600000001</v>
      </c>
      <c r="J17" s="32">
        <v>-14.05066373697791</v>
      </c>
      <c r="K17" s="32">
        <v>2.2888717011068614E-3</v>
      </c>
      <c r="L17" s="18"/>
      <c r="M17" s="18"/>
      <c r="N17" s="18"/>
      <c r="O17" s="18"/>
    </row>
    <row r="18" spans="2:15" x14ac:dyDescent="0.2">
      <c r="B18" s="23" t="s">
        <v>2544</v>
      </c>
      <c r="C18" s="32" t="s">
        <v>2545</v>
      </c>
      <c r="D18" s="32" t="s">
        <v>410</v>
      </c>
      <c r="E18" s="94" t="s">
        <v>137</v>
      </c>
      <c r="F18" s="94" t="s">
        <v>2543</v>
      </c>
      <c r="G18" s="105">
        <v>-600000</v>
      </c>
      <c r="H18" s="94">
        <v>1.0013000000000001</v>
      </c>
      <c r="I18" s="125">
        <v>-2532.6810499999997</v>
      </c>
      <c r="J18" s="32">
        <v>14.164646680079606</v>
      </c>
      <c r="K18" s="32">
        <v>-2.3074396732509629E-3</v>
      </c>
      <c r="L18" s="18"/>
      <c r="M18" s="18"/>
      <c r="N18" s="18"/>
      <c r="O18" s="18"/>
    </row>
    <row r="19" spans="2:15" x14ac:dyDescent="0.2">
      <c r="B19" s="23" t="s">
        <v>2555</v>
      </c>
      <c r="C19" s="32" t="s">
        <v>2556</v>
      </c>
      <c r="D19" s="32" t="s">
        <v>410</v>
      </c>
      <c r="E19" s="94" t="s">
        <v>136</v>
      </c>
      <c r="F19" s="94" t="s">
        <v>2429</v>
      </c>
      <c r="G19" s="105">
        <v>963946.19</v>
      </c>
      <c r="H19" s="94">
        <v>0.99360000000000004</v>
      </c>
      <c r="I19" s="125">
        <v>3473.94085</v>
      </c>
      <c r="J19" s="32">
        <v>-19.428875470815967</v>
      </c>
      <c r="K19" s="32">
        <v>3.1649895038371187E-3</v>
      </c>
      <c r="L19" s="18"/>
      <c r="M19" s="18"/>
      <c r="N19" s="18"/>
      <c r="O19" s="18"/>
    </row>
    <row r="20" spans="2:15" x14ac:dyDescent="0.2">
      <c r="B20" s="23" t="s">
        <v>2557</v>
      </c>
      <c r="C20" s="32" t="s">
        <v>2558</v>
      </c>
      <c r="D20" s="32" t="s">
        <v>410</v>
      </c>
      <c r="E20" s="94" t="s">
        <v>162</v>
      </c>
      <c r="F20" s="94" t="s">
        <v>2429</v>
      </c>
      <c r="G20" s="105">
        <v>-105047000</v>
      </c>
      <c r="H20" s="94">
        <v>1.0024999999999999</v>
      </c>
      <c r="I20" s="125">
        <v>-3365.9697900000001</v>
      </c>
      <c r="J20" s="32">
        <v>18.825020549339108</v>
      </c>
      <c r="K20" s="32">
        <v>-3.066620738687255E-3</v>
      </c>
      <c r="L20" s="18"/>
      <c r="M20" s="18"/>
      <c r="N20" s="18"/>
      <c r="O20" s="18"/>
    </row>
    <row r="21" spans="2:15" x14ac:dyDescent="0.2">
      <c r="B21" s="23" t="s">
        <v>2536</v>
      </c>
      <c r="C21" s="32" t="s">
        <v>2537</v>
      </c>
      <c r="D21" s="32" t="s">
        <v>410</v>
      </c>
      <c r="E21" s="94" t="s">
        <v>137</v>
      </c>
      <c r="F21" s="94" t="s">
        <v>2538</v>
      </c>
      <c r="G21" s="105">
        <v>201298.22237125595</v>
      </c>
      <c r="H21" s="94">
        <v>1.0004999999999999</v>
      </c>
      <c r="I21" s="125">
        <v>849.02726568331968</v>
      </c>
      <c r="J21" s="32">
        <v>-4.7483954760739815</v>
      </c>
      <c r="K21" s="32">
        <v>7.7351990157208215E-4</v>
      </c>
      <c r="L21" s="18"/>
      <c r="M21" s="18"/>
      <c r="N21" s="18"/>
      <c r="O21" s="18"/>
    </row>
    <row r="22" spans="2:15" x14ac:dyDescent="0.2">
      <c r="B22" s="23" t="s">
        <v>2539</v>
      </c>
      <c r="C22" s="32" t="s">
        <v>2540</v>
      </c>
      <c r="D22" s="32" t="s">
        <v>410</v>
      </c>
      <c r="E22" s="94" t="s">
        <v>136</v>
      </c>
      <c r="F22" s="94" t="s">
        <v>2538</v>
      </c>
      <c r="G22" s="105">
        <v>-238769.88646566524</v>
      </c>
      <c r="H22" s="94">
        <v>0.99880000000000002</v>
      </c>
      <c r="I22" s="125">
        <v>-864.97829013061119</v>
      </c>
      <c r="J22" s="32">
        <v>4.8376055349091418</v>
      </c>
      <c r="K22" s="32">
        <v>-7.8805233811346054E-4</v>
      </c>
      <c r="L22" s="18"/>
      <c r="M22" s="18"/>
      <c r="N22" s="18"/>
      <c r="O22" s="18"/>
    </row>
    <row r="23" spans="2:15" x14ac:dyDescent="0.2">
      <c r="B23" s="23" t="s">
        <v>2544</v>
      </c>
      <c r="C23" s="32" t="s">
        <v>2546</v>
      </c>
      <c r="D23" s="32" t="s">
        <v>410</v>
      </c>
      <c r="E23" s="94" t="s">
        <v>137</v>
      </c>
      <c r="F23" s="94" t="s">
        <v>2543</v>
      </c>
      <c r="G23" s="105">
        <v>30682.478969654276</v>
      </c>
      <c r="H23" s="94">
        <v>1.0013000000000001</v>
      </c>
      <c r="I23" s="125">
        <v>129.51488840481124</v>
      </c>
      <c r="J23" s="32">
        <v>-0.72434412302492268</v>
      </c>
      <c r="K23" s="32">
        <v>1.1799661539771563E-4</v>
      </c>
      <c r="L23" s="18"/>
      <c r="M23" s="18"/>
      <c r="N23" s="18"/>
      <c r="O23" s="18"/>
    </row>
    <row r="24" spans="2:15" x14ac:dyDescent="0.2">
      <c r="B24" s="23" t="s">
        <v>2541</v>
      </c>
      <c r="C24" s="32" t="s">
        <v>2547</v>
      </c>
      <c r="D24" s="32" t="s">
        <v>410</v>
      </c>
      <c r="E24" s="94" t="s">
        <v>2</v>
      </c>
      <c r="F24" s="94" t="s">
        <v>2543</v>
      </c>
      <c r="G24" s="105">
        <v>-27120.243161277413</v>
      </c>
      <c r="H24" s="94">
        <v>0.99909999999999999</v>
      </c>
      <c r="I24" s="125">
        <v>-128.38988706434787</v>
      </c>
      <c r="J24" s="32">
        <v>0.71805227411553096</v>
      </c>
      <c r="K24" s="32">
        <v>-1.1697166489103984E-4</v>
      </c>
      <c r="L24" s="18"/>
      <c r="M24" s="18"/>
      <c r="N24" s="18"/>
      <c r="O24" s="18"/>
    </row>
    <row r="25" spans="2:15" x14ac:dyDescent="0.2">
      <c r="B25" s="23" t="s">
        <v>2536</v>
      </c>
      <c r="C25" s="32" t="s">
        <v>2548</v>
      </c>
      <c r="D25" s="32" t="s">
        <v>410</v>
      </c>
      <c r="E25" s="94" t="s">
        <v>137</v>
      </c>
      <c r="F25" s="94" t="s">
        <v>2549</v>
      </c>
      <c r="G25" s="105">
        <v>160818.51046163621</v>
      </c>
      <c r="H25" s="94">
        <v>1.0004999999999999</v>
      </c>
      <c r="I25" s="125">
        <v>678.29362136482257</v>
      </c>
      <c r="J25" s="32">
        <v>-3.7935252415555478</v>
      </c>
      <c r="K25" s="32">
        <v>6.1797027780116989E-4</v>
      </c>
      <c r="L25" s="18"/>
      <c r="M25" s="18"/>
      <c r="N25" s="18"/>
      <c r="O25" s="18"/>
    </row>
    <row r="26" spans="2:15" x14ac:dyDescent="0.2">
      <c r="B26" s="23" t="s">
        <v>2539</v>
      </c>
      <c r="C26" s="32" t="s">
        <v>2550</v>
      </c>
      <c r="D26" s="32" t="s">
        <v>410</v>
      </c>
      <c r="E26" s="94" t="s">
        <v>136</v>
      </c>
      <c r="F26" s="94" t="s">
        <v>2549</v>
      </c>
      <c r="G26" s="105">
        <v>-189961.23683494161</v>
      </c>
      <c r="H26" s="94">
        <v>0.99880000000000002</v>
      </c>
      <c r="I26" s="125">
        <v>-688.16192973831301</v>
      </c>
      <c r="J26" s="32">
        <v>3.8487162027073922</v>
      </c>
      <c r="K26" s="32">
        <v>-6.2696095834851575E-4</v>
      </c>
      <c r="L26" s="18"/>
      <c r="M26" s="18"/>
      <c r="N26" s="18"/>
      <c r="O26" s="18"/>
    </row>
    <row r="27" spans="2:15" x14ac:dyDescent="0.2">
      <c r="B27" s="23" t="s">
        <v>2551</v>
      </c>
      <c r="C27" s="32" t="s">
        <v>2552</v>
      </c>
      <c r="D27" s="32" t="s">
        <v>410</v>
      </c>
      <c r="E27" s="94" t="s">
        <v>136</v>
      </c>
      <c r="F27" s="94" t="s">
        <v>1313</v>
      </c>
      <c r="G27" s="105">
        <v>985552.85634248494</v>
      </c>
      <c r="H27" s="94">
        <v>0.99319999999999997</v>
      </c>
      <c r="I27" s="125">
        <v>3550.1892651219773</v>
      </c>
      <c r="J27" s="32">
        <v>-19.855313636063364</v>
      </c>
      <c r="K27" s="32">
        <v>3.2344568448096265E-3</v>
      </c>
      <c r="L27" s="18"/>
      <c r="M27" s="18"/>
      <c r="N27" s="18"/>
      <c r="O27" s="18"/>
    </row>
    <row r="28" spans="2:15" x14ac:dyDescent="0.2">
      <c r="B28" s="23" t="s">
        <v>2553</v>
      </c>
      <c r="C28" s="32" t="s">
        <v>2554</v>
      </c>
      <c r="D28" s="32" t="s">
        <v>410</v>
      </c>
      <c r="E28" s="94" t="s">
        <v>2</v>
      </c>
      <c r="F28" s="94" t="s">
        <v>1313</v>
      </c>
      <c r="G28" s="105">
        <v>-738357.98615698726</v>
      </c>
      <c r="H28" s="94">
        <v>0.99880000000000002</v>
      </c>
      <c r="I28" s="125">
        <v>-3494.6158274867507</v>
      </c>
      <c r="J28" s="32">
        <v>19.544505408197313</v>
      </c>
      <c r="K28" s="32">
        <v>-3.1838257735270978E-3</v>
      </c>
      <c r="L28" s="18"/>
      <c r="M28" s="18"/>
      <c r="N28" s="18"/>
      <c r="O28" s="18"/>
    </row>
    <row r="29" spans="2:15" x14ac:dyDescent="0.2">
      <c r="B29" s="23" t="s">
        <v>2536</v>
      </c>
      <c r="C29" s="32" t="s">
        <v>2559</v>
      </c>
      <c r="D29" s="32" t="s">
        <v>410</v>
      </c>
      <c r="E29" s="94" t="s">
        <v>137</v>
      </c>
      <c r="F29" s="94" t="s">
        <v>2560</v>
      </c>
      <c r="G29" s="105">
        <v>116381.81678144725</v>
      </c>
      <c r="H29" s="94">
        <v>1.0004999999999999</v>
      </c>
      <c r="I29" s="125">
        <v>490.87038385598697</v>
      </c>
      <c r="J29" s="32">
        <v>-2.7453143193988474</v>
      </c>
      <c r="K29" s="32">
        <v>4.4721533259516961E-4</v>
      </c>
      <c r="L29" s="18"/>
      <c r="M29" s="18"/>
      <c r="N29" s="18"/>
      <c r="O29" s="18"/>
    </row>
    <row r="30" spans="2:15" x14ac:dyDescent="0.2">
      <c r="B30" s="23" t="s">
        <v>2539</v>
      </c>
      <c r="C30" s="32" t="s">
        <v>2561</v>
      </c>
      <c r="D30" s="32" t="s">
        <v>410</v>
      </c>
      <c r="E30" s="94" t="s">
        <v>136</v>
      </c>
      <c r="F30" s="94" t="s">
        <v>2560</v>
      </c>
      <c r="G30" s="105">
        <v>-135711.67273067782</v>
      </c>
      <c r="H30" s="94">
        <v>0.99880000000000002</v>
      </c>
      <c r="I30" s="125">
        <v>-491.63507333399247</v>
      </c>
      <c r="J30" s="32">
        <v>2.7495910348881201</v>
      </c>
      <c r="K30" s="32">
        <v>-4.479120152032175E-4</v>
      </c>
      <c r="L30" s="18"/>
      <c r="M30" s="18"/>
      <c r="N30" s="18"/>
      <c r="O30" s="18"/>
    </row>
    <row r="31" spans="2:15" x14ac:dyDescent="0.2">
      <c r="B31" s="23" t="s">
        <v>2536</v>
      </c>
      <c r="C31" s="32" t="s">
        <v>2562</v>
      </c>
      <c r="D31" s="32" t="s">
        <v>410</v>
      </c>
      <c r="E31" s="94" t="s">
        <v>137</v>
      </c>
      <c r="F31" s="94" t="s">
        <v>2563</v>
      </c>
      <c r="G31" s="105">
        <v>39675.61935731156</v>
      </c>
      <c r="H31" s="94">
        <v>1.0004999999999999</v>
      </c>
      <c r="I31" s="125">
        <v>167.34217629049519</v>
      </c>
      <c r="J31" s="32">
        <v>-0.93590260875148845</v>
      </c>
      <c r="K31" s="32">
        <v>1.5245977245371866E-4</v>
      </c>
      <c r="L31" s="18"/>
      <c r="M31" s="18"/>
      <c r="N31" s="18"/>
      <c r="O31" s="18"/>
    </row>
    <row r="32" spans="2:15" x14ac:dyDescent="0.2">
      <c r="B32" s="23" t="s">
        <v>2539</v>
      </c>
      <c r="C32" s="32" t="s">
        <v>2564</v>
      </c>
      <c r="D32" s="32" t="s">
        <v>410</v>
      </c>
      <c r="E32" s="94" t="s">
        <v>136</v>
      </c>
      <c r="F32" s="94" t="s">
        <v>2563</v>
      </c>
      <c r="G32" s="105">
        <v>-46041.572483192205</v>
      </c>
      <c r="H32" s="94">
        <v>0.99880000000000002</v>
      </c>
      <c r="I32" s="125">
        <v>-166.79222501866622</v>
      </c>
      <c r="J32" s="32">
        <v>0.93282686991863473</v>
      </c>
      <c r="K32" s="32">
        <v>-1.5195873053098111E-4</v>
      </c>
      <c r="L32" s="18"/>
      <c r="M32" s="18"/>
      <c r="N32" s="18"/>
      <c r="O32" s="18"/>
    </row>
    <row r="33" spans="2:15" s="164" customFormat="1" x14ac:dyDescent="0.2">
      <c r="B33" s="133" t="s">
        <v>2528</v>
      </c>
      <c r="C33" s="171" t="s">
        <v>177</v>
      </c>
      <c r="D33" s="171" t="s">
        <v>177</v>
      </c>
      <c r="E33" s="172" t="s">
        <v>177</v>
      </c>
      <c r="F33" s="172" t="s">
        <v>177</v>
      </c>
      <c r="G33" s="182" t="s">
        <v>177</v>
      </c>
      <c r="H33" s="172" t="s">
        <v>177</v>
      </c>
      <c r="I33" s="173">
        <v>-683.08748261683695</v>
      </c>
      <c r="J33" s="171">
        <v>3.8203360991122493</v>
      </c>
      <c r="K33" s="171">
        <v>-6.2233780194755159E-4</v>
      </c>
    </row>
    <row r="34" spans="2:15" x14ac:dyDescent="0.2">
      <c r="B34" s="23" t="s">
        <v>2565</v>
      </c>
      <c r="C34" s="32" t="s">
        <v>2566</v>
      </c>
      <c r="D34" s="32" t="s">
        <v>410</v>
      </c>
      <c r="E34" s="94" t="s">
        <v>183</v>
      </c>
      <c r="F34" s="94" t="s">
        <v>2567</v>
      </c>
      <c r="G34" s="105">
        <v>56191.81664477312</v>
      </c>
      <c r="H34" s="94">
        <v>1.0003</v>
      </c>
      <c r="I34" s="125">
        <v>56.20749418381844</v>
      </c>
      <c r="J34" s="32">
        <v>-0.31435434631076725</v>
      </c>
      <c r="K34" s="32">
        <v>5.1208738665994055E-5</v>
      </c>
      <c r="L34" s="18"/>
      <c r="M34" s="18"/>
      <c r="N34" s="18"/>
      <c r="O34" s="18"/>
    </row>
    <row r="35" spans="2:15" x14ac:dyDescent="0.2">
      <c r="B35" s="23" t="s">
        <v>2568</v>
      </c>
      <c r="C35" s="32" t="s">
        <v>2569</v>
      </c>
      <c r="D35" s="32" t="s">
        <v>410</v>
      </c>
      <c r="E35" s="94" t="s">
        <v>136</v>
      </c>
      <c r="F35" s="94" t="s">
        <v>2567</v>
      </c>
      <c r="G35" s="105">
        <v>-15858.16352790346</v>
      </c>
      <c r="H35" s="94">
        <v>0.99970000000000003</v>
      </c>
      <c r="I35" s="125">
        <v>-57.497888094630113</v>
      </c>
      <c r="J35" s="32">
        <v>0.32157119417432811</v>
      </c>
      <c r="K35" s="32">
        <v>-5.2384372725374855E-5</v>
      </c>
      <c r="L35" s="18"/>
      <c r="M35" s="18"/>
      <c r="N35" s="18"/>
      <c r="O35" s="18"/>
    </row>
    <row r="36" spans="2:15" x14ac:dyDescent="0.2">
      <c r="B36" s="23" t="s">
        <v>2568</v>
      </c>
      <c r="C36" s="32" t="s">
        <v>2580</v>
      </c>
      <c r="D36" s="32" t="s">
        <v>410</v>
      </c>
      <c r="E36" s="94" t="s">
        <v>136</v>
      </c>
      <c r="F36" s="94" t="s">
        <v>2543</v>
      </c>
      <c r="G36" s="105">
        <v>15858.16352790346</v>
      </c>
      <c r="H36" s="94">
        <v>0.99970000000000003</v>
      </c>
      <c r="I36" s="125">
        <v>57.497888094630113</v>
      </c>
      <c r="J36" s="32">
        <v>-0.32157119417432811</v>
      </c>
      <c r="K36" s="32">
        <v>5.2384372725374855E-5</v>
      </c>
      <c r="L36" s="18"/>
      <c r="M36" s="18"/>
      <c r="N36" s="18"/>
      <c r="O36" s="18"/>
    </row>
    <row r="37" spans="2:15" x14ac:dyDescent="0.2">
      <c r="B37" s="23" t="s">
        <v>2565</v>
      </c>
      <c r="C37" s="32" t="s">
        <v>2581</v>
      </c>
      <c r="D37" s="32" t="s">
        <v>410</v>
      </c>
      <c r="E37" s="94" t="s">
        <v>183</v>
      </c>
      <c r="F37" s="94" t="s">
        <v>2543</v>
      </c>
      <c r="G37" s="105">
        <v>-56930.807065173423</v>
      </c>
      <c r="H37" s="94">
        <v>1.0003</v>
      </c>
      <c r="I37" s="125">
        <v>-56.946690760344602</v>
      </c>
      <c r="J37" s="32">
        <v>0.31848848642825955</v>
      </c>
      <c r="K37" s="32">
        <v>-5.1882195557460019E-5</v>
      </c>
      <c r="L37" s="18"/>
      <c r="M37" s="18"/>
      <c r="N37" s="18"/>
      <c r="O37" s="18"/>
    </row>
    <row r="38" spans="2:15" x14ac:dyDescent="0.2">
      <c r="B38" s="23" t="s">
        <v>2594</v>
      </c>
      <c r="C38" s="32" t="s">
        <v>2595</v>
      </c>
      <c r="D38" s="32" t="s">
        <v>410</v>
      </c>
      <c r="E38" s="94" t="s">
        <v>183</v>
      </c>
      <c r="F38" s="94" t="s">
        <v>2596</v>
      </c>
      <c r="G38" s="105">
        <v>720240</v>
      </c>
      <c r="H38" s="94">
        <v>1.0009999999999999</v>
      </c>
      <c r="I38" s="125">
        <v>720.96672000000001</v>
      </c>
      <c r="J38" s="32">
        <v>-4.0321851252829024</v>
      </c>
      <c r="K38" s="32">
        <v>6.5684828842606084E-4</v>
      </c>
      <c r="L38" s="18"/>
      <c r="M38" s="18"/>
      <c r="N38" s="18"/>
      <c r="O38" s="18"/>
    </row>
    <row r="39" spans="2:15" x14ac:dyDescent="0.2">
      <c r="B39" s="23" t="s">
        <v>2597</v>
      </c>
      <c r="C39" s="32" t="s">
        <v>2598</v>
      </c>
      <c r="D39" s="32" t="s">
        <v>410</v>
      </c>
      <c r="E39" s="94" t="s">
        <v>136</v>
      </c>
      <c r="F39" s="94" t="s">
        <v>2596</v>
      </c>
      <c r="G39" s="105">
        <v>-200000</v>
      </c>
      <c r="H39" s="94">
        <v>0.99760000000000004</v>
      </c>
      <c r="I39" s="125">
        <v>-723.69096000000002</v>
      </c>
      <c r="J39" s="32">
        <v>4.0474211128825806</v>
      </c>
      <c r="K39" s="32">
        <v>-6.5933025095168453E-4</v>
      </c>
      <c r="L39" s="18"/>
      <c r="M39" s="18"/>
      <c r="N39" s="18"/>
      <c r="O39" s="18"/>
    </row>
    <row r="40" spans="2:15" x14ac:dyDescent="0.2">
      <c r="B40" s="23" t="s">
        <v>2570</v>
      </c>
      <c r="C40" s="32" t="s">
        <v>2571</v>
      </c>
      <c r="D40" s="32" t="s">
        <v>410</v>
      </c>
      <c r="E40" s="94" t="s">
        <v>183</v>
      </c>
      <c r="F40" s="94" t="s">
        <v>2572</v>
      </c>
      <c r="G40" s="105">
        <v>2638425</v>
      </c>
      <c r="H40" s="94">
        <v>1.0003</v>
      </c>
      <c r="I40" s="125">
        <v>2639.30096</v>
      </c>
      <c r="J40" s="32">
        <v>-14.760944960201332</v>
      </c>
      <c r="K40" s="32">
        <v>2.4045774515323803E-3</v>
      </c>
      <c r="L40" s="18"/>
      <c r="M40" s="18"/>
      <c r="N40" s="18"/>
      <c r="O40" s="18"/>
    </row>
    <row r="41" spans="2:15" x14ac:dyDescent="0.2">
      <c r="B41" s="23" t="s">
        <v>2573</v>
      </c>
      <c r="C41" s="32" t="s">
        <v>2574</v>
      </c>
      <c r="D41" s="32" t="s">
        <v>410</v>
      </c>
      <c r="E41" s="94" t="s">
        <v>136</v>
      </c>
      <c r="F41" s="94" t="s">
        <v>2572</v>
      </c>
      <c r="G41" s="105">
        <v>-750000</v>
      </c>
      <c r="H41" s="94">
        <v>0.99960000000000004</v>
      </c>
      <c r="I41" s="125">
        <v>-2719.2244700000001</v>
      </c>
      <c r="J41" s="32">
        <v>15.20793700469182</v>
      </c>
      <c r="K41" s="32">
        <v>-2.4773930466107539E-3</v>
      </c>
      <c r="L41" s="18"/>
      <c r="M41" s="18"/>
      <c r="N41" s="18"/>
      <c r="O41" s="18"/>
    </row>
    <row r="42" spans="2:15" x14ac:dyDescent="0.2">
      <c r="B42" s="23" t="s">
        <v>2582</v>
      </c>
      <c r="C42" s="32" t="s">
        <v>2583</v>
      </c>
      <c r="D42" s="32" t="s">
        <v>410</v>
      </c>
      <c r="E42" s="94" t="s">
        <v>183</v>
      </c>
      <c r="F42" s="94" t="s">
        <v>2584</v>
      </c>
      <c r="G42" s="105">
        <v>340826.26647750067</v>
      </c>
      <c r="H42" s="94">
        <v>1.0014000000000001</v>
      </c>
      <c r="I42" s="125">
        <v>341.29933338192416</v>
      </c>
      <c r="J42" s="32">
        <v>-1.9088011376330449</v>
      </c>
      <c r="K42" s="32">
        <v>3.1094622921412016E-4</v>
      </c>
      <c r="L42" s="18"/>
      <c r="M42" s="18"/>
      <c r="N42" s="18"/>
      <c r="O42" s="18"/>
    </row>
    <row r="43" spans="2:15" x14ac:dyDescent="0.2">
      <c r="B43" s="23" t="s">
        <v>2585</v>
      </c>
      <c r="C43" s="32" t="s">
        <v>2586</v>
      </c>
      <c r="D43" s="32" t="s">
        <v>410</v>
      </c>
      <c r="E43" s="94" t="s">
        <v>136</v>
      </c>
      <c r="F43" s="94" t="s">
        <v>2584</v>
      </c>
      <c r="G43" s="105">
        <v>-95221.486457547755</v>
      </c>
      <c r="H43" s="94">
        <v>0.99590000000000001</v>
      </c>
      <c r="I43" s="125">
        <v>-343.94955831853105</v>
      </c>
      <c r="J43" s="32">
        <v>1.9236231776407171</v>
      </c>
      <c r="K43" s="32">
        <v>-3.1336075912966787E-4</v>
      </c>
      <c r="L43" s="18"/>
      <c r="M43" s="18"/>
      <c r="N43" s="18"/>
      <c r="O43" s="18"/>
    </row>
    <row r="44" spans="2:15" x14ac:dyDescent="0.2">
      <c r="B44" s="23" t="s">
        <v>2587</v>
      </c>
      <c r="C44" s="32" t="s">
        <v>2588</v>
      </c>
      <c r="D44" s="32" t="s">
        <v>410</v>
      </c>
      <c r="E44" s="94" t="s">
        <v>183</v>
      </c>
      <c r="F44" s="94" t="s">
        <v>2589</v>
      </c>
      <c r="G44" s="105">
        <v>52646562.5</v>
      </c>
      <c r="H44" s="94">
        <v>1.0015000000000001</v>
      </c>
      <c r="I44" s="125">
        <v>52724.426770000005</v>
      </c>
      <c r="J44" s="32">
        <v>-294.8744282691186</v>
      </c>
      <c r="K44" s="32">
        <v>4.8035434259877746E-2</v>
      </c>
      <c r="L44" s="18"/>
      <c r="M44" s="18"/>
      <c r="N44" s="18"/>
      <c r="O44" s="18"/>
    </row>
    <row r="45" spans="2:15" x14ac:dyDescent="0.2">
      <c r="B45" s="23" t="s">
        <v>2590</v>
      </c>
      <c r="C45" s="32" t="s">
        <v>2591</v>
      </c>
      <c r="D45" s="32" t="s">
        <v>410</v>
      </c>
      <c r="E45" s="94" t="s">
        <v>136</v>
      </c>
      <c r="F45" s="94" t="s">
        <v>2589</v>
      </c>
      <c r="G45" s="105">
        <v>-14675000</v>
      </c>
      <c r="H45" s="94">
        <v>0.99539999999999995</v>
      </c>
      <c r="I45" s="125">
        <v>-52981.171459999998</v>
      </c>
      <c r="J45" s="32">
        <v>296.31033660066174</v>
      </c>
      <c r="K45" s="32">
        <v>-4.8269345625701919E-2</v>
      </c>
      <c r="L45" s="18"/>
      <c r="M45" s="18"/>
      <c r="N45" s="18"/>
      <c r="O45" s="18"/>
    </row>
    <row r="46" spans="2:15" x14ac:dyDescent="0.2">
      <c r="B46" s="23" t="s">
        <v>2587</v>
      </c>
      <c r="C46" s="32" t="s">
        <v>2592</v>
      </c>
      <c r="D46" s="32" t="s">
        <v>410</v>
      </c>
      <c r="E46" s="94" t="s">
        <v>183</v>
      </c>
      <c r="F46" s="94" t="s">
        <v>2589</v>
      </c>
      <c r="G46" s="105">
        <v>992448.43529070355</v>
      </c>
      <c r="H46" s="94">
        <v>1.0015000000000001</v>
      </c>
      <c r="I46" s="125">
        <v>993.91626656932283</v>
      </c>
      <c r="J46" s="32">
        <v>-5.558723134734346</v>
      </c>
      <c r="K46" s="32">
        <v>9.0552334861570324E-4</v>
      </c>
      <c r="L46" s="18"/>
      <c r="M46" s="18"/>
      <c r="N46" s="18"/>
      <c r="O46" s="18"/>
    </row>
    <row r="47" spans="2:15" x14ac:dyDescent="0.2">
      <c r="B47" s="23" t="s">
        <v>2590</v>
      </c>
      <c r="C47" s="32" t="s">
        <v>2593</v>
      </c>
      <c r="D47" s="32" t="s">
        <v>410</v>
      </c>
      <c r="E47" s="94" t="s">
        <v>136</v>
      </c>
      <c r="F47" s="94" t="s">
        <v>2589</v>
      </c>
      <c r="G47" s="105">
        <v>-276640.67882667697</v>
      </c>
      <c r="H47" s="94">
        <v>0.99539999999999995</v>
      </c>
      <c r="I47" s="125">
        <v>-998.75620015323477</v>
      </c>
      <c r="J47" s="32">
        <v>5.585791663229541</v>
      </c>
      <c r="K47" s="32">
        <v>-9.0993284769866833E-4</v>
      </c>
      <c r="L47" s="18"/>
      <c r="M47" s="18"/>
      <c r="N47" s="18"/>
      <c r="O47" s="18"/>
    </row>
    <row r="48" spans="2:15" x14ac:dyDescent="0.2">
      <c r="B48" s="23" t="s">
        <v>2602</v>
      </c>
      <c r="C48" s="32" t="s">
        <v>2603</v>
      </c>
      <c r="D48" s="32" t="s">
        <v>410</v>
      </c>
      <c r="E48" s="94" t="s">
        <v>136</v>
      </c>
      <c r="F48" s="94" t="s">
        <v>1321</v>
      </c>
      <c r="G48" s="105">
        <v>2000000</v>
      </c>
      <c r="H48" s="94">
        <v>0.99670000000000003</v>
      </c>
      <c r="I48" s="125">
        <v>7230.3302000000003</v>
      </c>
      <c r="J48" s="32">
        <v>-40.43741420314624</v>
      </c>
      <c r="K48" s="32">
        <v>6.5873082416692662E-3</v>
      </c>
      <c r="L48" s="18"/>
      <c r="M48" s="18"/>
      <c r="N48" s="18"/>
      <c r="O48" s="18"/>
    </row>
    <row r="49" spans="2:15" x14ac:dyDescent="0.2">
      <c r="B49" s="23" t="s">
        <v>2604</v>
      </c>
      <c r="C49" s="32" t="s">
        <v>2605</v>
      </c>
      <c r="D49" s="32" t="s">
        <v>410</v>
      </c>
      <c r="E49" s="94" t="s">
        <v>183</v>
      </c>
      <c r="F49" s="94" t="s">
        <v>1321</v>
      </c>
      <c r="G49" s="105">
        <v>-7289000</v>
      </c>
      <c r="H49" s="94">
        <v>1.0012000000000001</v>
      </c>
      <c r="I49" s="125">
        <v>-7298.04565</v>
      </c>
      <c r="J49" s="32">
        <v>40.816129645437165</v>
      </c>
      <c r="K49" s="32">
        <v>-6.6490014879712596E-3</v>
      </c>
      <c r="L49" s="18"/>
      <c r="M49" s="18"/>
      <c r="N49" s="18"/>
      <c r="O49" s="18"/>
    </row>
    <row r="50" spans="2:15" x14ac:dyDescent="0.2">
      <c r="B50" s="23" t="s">
        <v>2604</v>
      </c>
      <c r="C50" s="32" t="s">
        <v>2606</v>
      </c>
      <c r="D50" s="32" t="s">
        <v>410</v>
      </c>
      <c r="E50" s="94" t="s">
        <v>183</v>
      </c>
      <c r="F50" s="94" t="s">
        <v>1321</v>
      </c>
      <c r="G50" s="105">
        <v>874199.75039084593</v>
      </c>
      <c r="H50" s="94">
        <v>1.0012000000000001</v>
      </c>
      <c r="I50" s="125">
        <v>875.28463227940972</v>
      </c>
      <c r="J50" s="32">
        <v>-4.8952463085477111</v>
      </c>
      <c r="K50" s="32">
        <v>7.9744209635413451E-4</v>
      </c>
      <c r="L50" s="18"/>
      <c r="M50" s="18"/>
      <c r="N50" s="18"/>
      <c r="O50" s="18"/>
    </row>
    <row r="51" spans="2:15" x14ac:dyDescent="0.2">
      <c r="B51" s="23" t="s">
        <v>2602</v>
      </c>
      <c r="C51" s="32" t="s">
        <v>2607</v>
      </c>
      <c r="D51" s="32" t="s">
        <v>410</v>
      </c>
      <c r="E51" s="94" t="s">
        <v>136</v>
      </c>
      <c r="F51" s="94" t="s">
        <v>1321</v>
      </c>
      <c r="G51" s="105">
        <v>-239868.22620037288</v>
      </c>
      <c r="H51" s="94">
        <v>0.99670000000000003</v>
      </c>
      <c r="I51" s="125">
        <v>-867.16323969763744</v>
      </c>
      <c r="J51" s="32">
        <v>4.8498254070603233</v>
      </c>
      <c r="K51" s="32">
        <v>-7.9004297144449475E-4</v>
      </c>
      <c r="L51" s="18"/>
      <c r="M51" s="18"/>
      <c r="N51" s="18"/>
      <c r="O51" s="18"/>
    </row>
    <row r="52" spans="2:15" x14ac:dyDescent="0.2">
      <c r="B52" s="23" t="s">
        <v>2604</v>
      </c>
      <c r="C52" s="32" t="s">
        <v>2608</v>
      </c>
      <c r="D52" s="32" t="s">
        <v>410</v>
      </c>
      <c r="E52" s="94" t="s">
        <v>183</v>
      </c>
      <c r="F52" s="94" t="s">
        <v>1321</v>
      </c>
      <c r="G52" s="105">
        <v>1793786.0795457191</v>
      </c>
      <c r="H52" s="94">
        <v>1.0012000000000001</v>
      </c>
      <c r="I52" s="125">
        <v>1796.0121680909335</v>
      </c>
      <c r="J52" s="32">
        <v>-10.044643321405124</v>
      </c>
      <c r="K52" s="32">
        <v>1.6362856784886109E-3</v>
      </c>
      <c r="L52" s="18"/>
      <c r="M52" s="18"/>
      <c r="N52" s="18"/>
      <c r="O52" s="18"/>
    </row>
    <row r="53" spans="2:15" x14ac:dyDescent="0.2">
      <c r="B53" s="23" t="s">
        <v>2602</v>
      </c>
      <c r="C53" s="32" t="s">
        <v>2609</v>
      </c>
      <c r="D53" s="32" t="s">
        <v>410</v>
      </c>
      <c r="E53" s="94" t="s">
        <v>136</v>
      </c>
      <c r="F53" s="94" t="s">
        <v>1321</v>
      </c>
      <c r="G53" s="105">
        <v>-492189.89698348177</v>
      </c>
      <c r="H53" s="94">
        <v>0.99670000000000003</v>
      </c>
      <c r="I53" s="125">
        <v>-1779.3477377073998</v>
      </c>
      <c r="J53" s="32">
        <v>9.9514433630023333</v>
      </c>
      <c r="K53" s="32">
        <v>-1.6211032820320596E-3</v>
      </c>
      <c r="L53" s="18"/>
      <c r="M53" s="18"/>
      <c r="N53" s="18"/>
      <c r="O53" s="18"/>
    </row>
    <row r="54" spans="2:15" x14ac:dyDescent="0.2">
      <c r="B54" s="23" t="s">
        <v>2602</v>
      </c>
      <c r="C54" s="32" t="s">
        <v>2610</v>
      </c>
      <c r="D54" s="32" t="s">
        <v>410</v>
      </c>
      <c r="E54" s="94" t="s">
        <v>136</v>
      </c>
      <c r="F54" s="94" t="s">
        <v>2560</v>
      </c>
      <c r="G54" s="105">
        <v>3665200</v>
      </c>
      <c r="H54" s="94">
        <v>0.99670000000000003</v>
      </c>
      <c r="I54" s="125">
        <v>13250.303119999999</v>
      </c>
      <c r="J54" s="32">
        <v>-74.105605243406572</v>
      </c>
      <c r="K54" s="32">
        <v>1.2071901079565076E-2</v>
      </c>
      <c r="L54" s="18"/>
      <c r="M54" s="18"/>
      <c r="N54" s="18"/>
      <c r="O54" s="18"/>
    </row>
    <row r="55" spans="2:15" x14ac:dyDescent="0.2">
      <c r="B55" s="23" t="s">
        <v>2604</v>
      </c>
      <c r="C55" s="32" t="s">
        <v>2611</v>
      </c>
      <c r="D55" s="32" t="s">
        <v>410</v>
      </c>
      <c r="E55" s="94" t="s">
        <v>183</v>
      </c>
      <c r="F55" s="94" t="s">
        <v>2560</v>
      </c>
      <c r="G55" s="105">
        <v>-13247132.359999999</v>
      </c>
      <c r="H55" s="94">
        <v>1.0012000000000001</v>
      </c>
      <c r="I55" s="125">
        <v>-13263.572050000001</v>
      </c>
      <c r="J55" s="32">
        <v>74.179815024094395</v>
      </c>
      <c r="K55" s="32">
        <v>-1.2083989950962284E-2</v>
      </c>
      <c r="L55" s="18"/>
      <c r="M55" s="18"/>
      <c r="N55" s="18"/>
      <c r="O55" s="18"/>
    </row>
    <row r="56" spans="2:15" x14ac:dyDescent="0.2">
      <c r="B56" s="23" t="s">
        <v>2604</v>
      </c>
      <c r="C56" s="32" t="s">
        <v>2612</v>
      </c>
      <c r="D56" s="32" t="s">
        <v>410</v>
      </c>
      <c r="E56" s="94" t="s">
        <v>183</v>
      </c>
      <c r="F56" s="94" t="s">
        <v>2560</v>
      </c>
      <c r="G56" s="105">
        <v>105269.49042024773</v>
      </c>
      <c r="H56" s="94">
        <v>1.0012000000000001</v>
      </c>
      <c r="I56" s="125">
        <v>105.40012988671249</v>
      </c>
      <c r="J56" s="32">
        <v>-0.58947635742754956</v>
      </c>
      <c r="K56" s="32">
        <v>9.6026478054315188E-5</v>
      </c>
      <c r="L56" s="18"/>
      <c r="M56" s="18"/>
      <c r="N56" s="18"/>
      <c r="O56" s="18"/>
    </row>
    <row r="57" spans="2:15" x14ac:dyDescent="0.2">
      <c r="B57" s="23" t="s">
        <v>2602</v>
      </c>
      <c r="C57" s="32" t="s">
        <v>2613</v>
      </c>
      <c r="D57" s="32" t="s">
        <v>410</v>
      </c>
      <c r="E57" s="94" t="s">
        <v>136</v>
      </c>
      <c r="F57" s="94" t="s">
        <v>2560</v>
      </c>
      <c r="G57" s="105">
        <v>-29125.830844215405</v>
      </c>
      <c r="H57" s="94">
        <v>0.99670000000000003</v>
      </c>
      <c r="I57" s="125">
        <v>-105.29468713346797</v>
      </c>
      <c r="J57" s="32">
        <v>0.58888664268842617</v>
      </c>
      <c r="K57" s="32">
        <v>-9.5930412743567417E-5</v>
      </c>
      <c r="L57" s="18"/>
      <c r="M57" s="18"/>
      <c r="N57" s="18"/>
      <c r="O57" s="18"/>
    </row>
    <row r="58" spans="2:15" x14ac:dyDescent="0.2">
      <c r="B58" s="23" t="s">
        <v>2604</v>
      </c>
      <c r="C58" s="32" t="s">
        <v>2614</v>
      </c>
      <c r="D58" s="32" t="s">
        <v>410</v>
      </c>
      <c r="E58" s="94" t="s">
        <v>183</v>
      </c>
      <c r="F58" s="94" t="s">
        <v>2560</v>
      </c>
      <c r="G58" s="105">
        <v>3288630.6212558085</v>
      </c>
      <c r="H58" s="94">
        <v>1.0012000000000001</v>
      </c>
      <c r="I58" s="125">
        <v>3292.7118118377425</v>
      </c>
      <c r="J58" s="32">
        <v>-18.415307144184773</v>
      </c>
      <c r="K58" s="32">
        <v>2.9998778832480573E-3</v>
      </c>
      <c r="L58" s="18"/>
      <c r="M58" s="18"/>
      <c r="N58" s="18"/>
      <c r="O58" s="18"/>
    </row>
    <row r="59" spans="2:15" x14ac:dyDescent="0.2">
      <c r="B59" s="23" t="s">
        <v>2602</v>
      </c>
      <c r="C59" s="32" t="s">
        <v>2615</v>
      </c>
      <c r="D59" s="32" t="s">
        <v>410</v>
      </c>
      <c r="E59" s="94" t="s">
        <v>136</v>
      </c>
      <c r="F59" s="94" t="s">
        <v>2560</v>
      </c>
      <c r="G59" s="105">
        <v>-909894.20392767852</v>
      </c>
      <c r="H59" s="94">
        <v>0.99670000000000003</v>
      </c>
      <c r="I59" s="125">
        <v>-3289.4177697794112</v>
      </c>
      <c r="J59" s="32">
        <v>18.396884397307272</v>
      </c>
      <c r="K59" s="32">
        <v>-2.9968767934224153E-3</v>
      </c>
      <c r="L59" s="18"/>
      <c r="M59" s="18"/>
      <c r="N59" s="18"/>
      <c r="O59" s="18"/>
    </row>
    <row r="60" spans="2:15" x14ac:dyDescent="0.2">
      <c r="B60" s="23" t="s">
        <v>2616</v>
      </c>
      <c r="C60" s="32" t="s">
        <v>2617</v>
      </c>
      <c r="D60" s="32" t="s">
        <v>410</v>
      </c>
      <c r="E60" s="94" t="s">
        <v>183</v>
      </c>
      <c r="F60" s="94" t="s">
        <v>2563</v>
      </c>
      <c r="G60" s="105">
        <v>79442000</v>
      </c>
      <c r="H60" s="94">
        <v>1.0004</v>
      </c>
      <c r="I60" s="125">
        <v>79476.95448</v>
      </c>
      <c r="J60" s="32">
        <v>-444.49457203384139</v>
      </c>
      <c r="K60" s="32">
        <v>7.2408753512927679E-2</v>
      </c>
      <c r="L60" s="18"/>
      <c r="M60" s="18"/>
      <c r="N60" s="18"/>
      <c r="O60" s="18"/>
    </row>
    <row r="61" spans="2:15" x14ac:dyDescent="0.2">
      <c r="B61" s="23" t="s">
        <v>2618</v>
      </c>
      <c r="C61" s="32" t="s">
        <v>2619</v>
      </c>
      <c r="D61" s="32" t="s">
        <v>410</v>
      </c>
      <c r="E61" s="94" t="s">
        <v>136</v>
      </c>
      <c r="F61" s="94" t="s">
        <v>2563</v>
      </c>
      <c r="G61" s="105">
        <v>-22000000</v>
      </c>
      <c r="H61" s="94">
        <v>0.99929999999999997</v>
      </c>
      <c r="I61" s="125">
        <v>-79737.426049999995</v>
      </c>
      <c r="J61" s="32">
        <v>445.95132386576103</v>
      </c>
      <c r="K61" s="32">
        <v>-7.2646060312523283E-2</v>
      </c>
      <c r="L61" s="18"/>
      <c r="M61" s="18"/>
      <c r="N61" s="18"/>
      <c r="O61" s="18"/>
    </row>
    <row r="62" spans="2:15" x14ac:dyDescent="0.2">
      <c r="B62" s="23" t="s">
        <v>2570</v>
      </c>
      <c r="C62" s="32" t="s">
        <v>2620</v>
      </c>
      <c r="D62" s="32" t="s">
        <v>410</v>
      </c>
      <c r="E62" s="94" t="s">
        <v>183</v>
      </c>
      <c r="F62" s="94" t="s">
        <v>2563</v>
      </c>
      <c r="G62" s="105">
        <v>15560.08056677419</v>
      </c>
      <c r="H62" s="94">
        <v>1.0003</v>
      </c>
      <c r="I62" s="125">
        <v>15.565246527870059</v>
      </c>
      <c r="J62" s="32">
        <v>-8.7052500177870903E-2</v>
      </c>
      <c r="K62" s="32">
        <v>1.4180967383294938E-5</v>
      </c>
      <c r="L62" s="18"/>
      <c r="M62" s="18"/>
      <c r="N62" s="18"/>
      <c r="O62" s="18"/>
    </row>
    <row r="63" spans="2:15" x14ac:dyDescent="0.2">
      <c r="B63" s="23" t="s">
        <v>2573</v>
      </c>
      <c r="C63" s="32" t="s">
        <v>2621</v>
      </c>
      <c r="D63" s="32" t="s">
        <v>410</v>
      </c>
      <c r="E63" s="94" t="s">
        <v>136</v>
      </c>
      <c r="F63" s="94" t="s">
        <v>2563</v>
      </c>
      <c r="G63" s="105">
        <v>-4304.3099769776463</v>
      </c>
      <c r="H63" s="94">
        <v>0.99960000000000004</v>
      </c>
      <c r="I63" s="125">
        <v>-15.605846644773903</v>
      </c>
      <c r="J63" s="32">
        <v>8.7279566397327507E-2</v>
      </c>
      <c r="K63" s="32">
        <v>-1.4217956770680514E-5</v>
      </c>
      <c r="L63" s="18"/>
      <c r="M63" s="18"/>
      <c r="N63" s="18"/>
      <c r="O63" s="18"/>
    </row>
    <row r="64" spans="2:15" x14ac:dyDescent="0.2">
      <c r="B64" s="23" t="s">
        <v>2570</v>
      </c>
      <c r="C64" s="32" t="s">
        <v>2622</v>
      </c>
      <c r="D64" s="32" t="s">
        <v>410</v>
      </c>
      <c r="E64" s="94" t="s">
        <v>183</v>
      </c>
      <c r="F64" s="94" t="s">
        <v>2623</v>
      </c>
      <c r="G64" s="105">
        <v>607005.235671381</v>
      </c>
      <c r="H64" s="94">
        <v>1.0003</v>
      </c>
      <c r="I64" s="125">
        <v>607.20676136730333</v>
      </c>
      <c r="J64" s="32">
        <v>-3.3959543530059828</v>
      </c>
      <c r="K64" s="32">
        <v>5.5320545437221398E-4</v>
      </c>
      <c r="L64" s="18"/>
      <c r="M64" s="18"/>
      <c r="N64" s="18"/>
      <c r="O64" s="18"/>
    </row>
    <row r="65" spans="2:15" x14ac:dyDescent="0.2">
      <c r="B65" s="23" t="s">
        <v>2573</v>
      </c>
      <c r="C65" s="32" t="s">
        <v>2624</v>
      </c>
      <c r="D65" s="32" t="s">
        <v>410</v>
      </c>
      <c r="E65" s="94" t="s">
        <v>136</v>
      </c>
      <c r="F65" s="94" t="s">
        <v>2623</v>
      </c>
      <c r="G65" s="105">
        <v>-169282.642591196</v>
      </c>
      <c r="H65" s="94">
        <v>0.99960000000000004</v>
      </c>
      <c r="I65" s="125">
        <v>-613.75667119004481</v>
      </c>
      <c r="J65" s="32">
        <v>3.4325863475579683</v>
      </c>
      <c r="K65" s="32">
        <v>-5.5917285472102999E-4</v>
      </c>
      <c r="L65" s="18"/>
      <c r="M65" s="18"/>
      <c r="N65" s="18"/>
      <c r="O65" s="18"/>
    </row>
    <row r="66" spans="2:15" x14ac:dyDescent="0.2">
      <c r="B66" s="23" t="s">
        <v>2573</v>
      </c>
      <c r="C66" s="32" t="s">
        <v>2625</v>
      </c>
      <c r="D66" s="32" t="s">
        <v>410</v>
      </c>
      <c r="E66" s="94" t="s">
        <v>136</v>
      </c>
      <c r="F66" s="94" t="s">
        <v>1119</v>
      </c>
      <c r="G66" s="105">
        <v>17575.932405992055</v>
      </c>
      <c r="H66" s="94">
        <v>0.99960000000000004</v>
      </c>
      <c r="I66" s="125">
        <v>63.723873865253729</v>
      </c>
      <c r="J66" s="32">
        <v>-0.35639156315686804</v>
      </c>
      <c r="K66" s="32">
        <v>5.8056656873524068E-5</v>
      </c>
      <c r="L66" s="18"/>
      <c r="M66" s="18"/>
      <c r="N66" s="18"/>
      <c r="O66" s="18"/>
    </row>
    <row r="67" spans="2:15" x14ac:dyDescent="0.2">
      <c r="B67" s="23" t="s">
        <v>2570</v>
      </c>
      <c r="C67" s="32" t="s">
        <v>2626</v>
      </c>
      <c r="D67" s="32" t="s">
        <v>410</v>
      </c>
      <c r="E67" s="94" t="s">
        <v>183</v>
      </c>
      <c r="F67" s="94" t="s">
        <v>1119</v>
      </c>
      <c r="G67" s="105">
        <v>-62927.11079317335</v>
      </c>
      <c r="H67" s="94">
        <v>1.0003</v>
      </c>
      <c r="I67" s="125">
        <v>-62.948002622508611</v>
      </c>
      <c r="J67" s="32">
        <v>0.35205231087608091</v>
      </c>
      <c r="K67" s="32">
        <v>-5.7349786939449811E-5</v>
      </c>
      <c r="L67" s="18"/>
      <c r="M67" s="18"/>
      <c r="N67" s="18"/>
      <c r="O67" s="18"/>
    </row>
    <row r="68" spans="2:15" x14ac:dyDescent="0.2">
      <c r="B68" s="23" t="s">
        <v>2570</v>
      </c>
      <c r="C68" s="32" t="s">
        <v>2627</v>
      </c>
      <c r="D68" s="32" t="s">
        <v>410</v>
      </c>
      <c r="E68" s="94" t="s">
        <v>183</v>
      </c>
      <c r="F68" s="94" t="s">
        <v>2628</v>
      </c>
      <c r="G68" s="105">
        <v>603611.1186874276</v>
      </c>
      <c r="H68" s="94">
        <v>1.0003</v>
      </c>
      <c r="I68" s="125">
        <v>603.81151759576005</v>
      </c>
      <c r="J68" s="32">
        <v>-3.3769656104571921</v>
      </c>
      <c r="K68" s="32">
        <v>5.5011216310333613E-4</v>
      </c>
      <c r="L68" s="18"/>
      <c r="M68" s="18"/>
      <c r="N68" s="18"/>
      <c r="O68" s="18"/>
    </row>
    <row r="69" spans="2:15" x14ac:dyDescent="0.2">
      <c r="B69" s="23" t="s">
        <v>2573</v>
      </c>
      <c r="C69" s="32" t="s">
        <v>2629</v>
      </c>
      <c r="D69" s="32" t="s">
        <v>410</v>
      </c>
      <c r="E69" s="94" t="s">
        <v>136</v>
      </c>
      <c r="F69" s="94" t="s">
        <v>2628</v>
      </c>
      <c r="G69" s="105">
        <v>-169282.642591196</v>
      </c>
      <c r="H69" s="94">
        <v>0.99960000000000004</v>
      </c>
      <c r="I69" s="125">
        <v>-613.75667119004481</v>
      </c>
      <c r="J69" s="32">
        <v>3.4325863475579683</v>
      </c>
      <c r="K69" s="32">
        <v>-5.5917285472102999E-4</v>
      </c>
      <c r="L69" s="18"/>
      <c r="M69" s="18"/>
      <c r="N69" s="18"/>
      <c r="O69" s="18"/>
    </row>
    <row r="70" spans="2:15" x14ac:dyDescent="0.2">
      <c r="B70" s="23" t="s">
        <v>2570</v>
      </c>
      <c r="C70" s="32" t="s">
        <v>2630</v>
      </c>
      <c r="D70" s="32" t="s">
        <v>410</v>
      </c>
      <c r="E70" s="94" t="s">
        <v>183</v>
      </c>
      <c r="F70" s="94" t="s">
        <v>2631</v>
      </c>
      <c r="G70" s="105">
        <v>264398.32739712426</v>
      </c>
      <c r="H70" s="94">
        <v>1.0003</v>
      </c>
      <c r="I70" s="125">
        <v>264.48610764182007</v>
      </c>
      <c r="J70" s="32">
        <v>-1.4792041289746629</v>
      </c>
      <c r="K70" s="32">
        <v>2.4096430847321275E-4</v>
      </c>
      <c r="L70" s="18"/>
      <c r="M70" s="18"/>
      <c r="N70" s="18"/>
      <c r="O70" s="18"/>
    </row>
    <row r="71" spans="2:15" x14ac:dyDescent="0.2">
      <c r="B71" s="23" t="s">
        <v>2573</v>
      </c>
      <c r="C71" s="32" t="s">
        <v>2632</v>
      </c>
      <c r="D71" s="32" t="s">
        <v>410</v>
      </c>
      <c r="E71" s="94" t="s">
        <v>136</v>
      </c>
      <c r="F71" s="94" t="s">
        <v>2631</v>
      </c>
      <c r="G71" s="105">
        <v>-74061.156133648255</v>
      </c>
      <c r="H71" s="94">
        <v>0.99960000000000004</v>
      </c>
      <c r="I71" s="125">
        <v>-268.51854365886982</v>
      </c>
      <c r="J71" s="32">
        <v>1.5017565271305762</v>
      </c>
      <c r="K71" s="32">
        <v>-2.4463812395249967E-4</v>
      </c>
      <c r="L71" s="18"/>
      <c r="M71" s="18"/>
      <c r="N71" s="18"/>
      <c r="O71" s="18"/>
    </row>
    <row r="72" spans="2:15" x14ac:dyDescent="0.2">
      <c r="B72" s="23" t="s">
        <v>2570</v>
      </c>
      <c r="C72" s="32" t="s">
        <v>2633</v>
      </c>
      <c r="D72" s="32" t="s">
        <v>410</v>
      </c>
      <c r="E72" s="94" t="s">
        <v>183</v>
      </c>
      <c r="F72" s="94" t="s">
        <v>2634</v>
      </c>
      <c r="G72" s="105">
        <v>415983.52772192692</v>
      </c>
      <c r="H72" s="94">
        <v>1.0003</v>
      </c>
      <c r="I72" s="125">
        <v>416.12163421504198</v>
      </c>
      <c r="J72" s="32">
        <v>-2.3272634051545475</v>
      </c>
      <c r="K72" s="32">
        <v>3.7911428590102698E-4</v>
      </c>
      <c r="L72" s="18"/>
      <c r="M72" s="18"/>
      <c r="N72" s="18"/>
      <c r="O72" s="18"/>
    </row>
    <row r="73" spans="2:15" x14ac:dyDescent="0.2">
      <c r="B73" s="23" t="s">
        <v>2573</v>
      </c>
      <c r="C73" s="32" t="s">
        <v>2635</v>
      </c>
      <c r="D73" s="32" t="s">
        <v>410</v>
      </c>
      <c r="E73" s="94" t="s">
        <v>136</v>
      </c>
      <c r="F73" s="94" t="s">
        <v>2634</v>
      </c>
      <c r="G73" s="105">
        <v>-116381.81678144725</v>
      </c>
      <c r="H73" s="94">
        <v>0.99960000000000004</v>
      </c>
      <c r="I73" s="125">
        <v>-421.95771140348023</v>
      </c>
      <c r="J73" s="32">
        <v>2.3599031137242075</v>
      </c>
      <c r="K73" s="32">
        <v>-3.8443133758456107E-4</v>
      </c>
      <c r="L73" s="18"/>
      <c r="M73" s="18"/>
      <c r="N73" s="18"/>
      <c r="O73" s="18"/>
    </row>
    <row r="74" spans="2:15" x14ac:dyDescent="0.2">
      <c r="B74" s="23" t="s">
        <v>2575</v>
      </c>
      <c r="C74" s="32" t="s">
        <v>2576</v>
      </c>
      <c r="D74" s="32" t="s">
        <v>410</v>
      </c>
      <c r="E74" s="94" t="s">
        <v>183</v>
      </c>
      <c r="F74" s="94" t="s">
        <v>2577</v>
      </c>
      <c r="G74" s="105">
        <v>10277100</v>
      </c>
      <c r="H74" s="94">
        <v>1.0012000000000001</v>
      </c>
      <c r="I74" s="125">
        <v>10289.709999999999</v>
      </c>
      <c r="J74" s="32">
        <v>-57.547754222933811</v>
      </c>
      <c r="K74" s="32">
        <v>9.3746052548729589E-3</v>
      </c>
      <c r="L74" s="18"/>
      <c r="M74" s="18"/>
      <c r="N74" s="18"/>
      <c r="O74" s="18"/>
    </row>
    <row r="75" spans="2:15" x14ac:dyDescent="0.2">
      <c r="B75" s="23" t="s">
        <v>2578</v>
      </c>
      <c r="C75" s="32" t="s">
        <v>2579</v>
      </c>
      <c r="D75" s="32" t="s">
        <v>410</v>
      </c>
      <c r="E75" s="94" t="s">
        <v>136</v>
      </c>
      <c r="F75" s="94" t="s">
        <v>2577</v>
      </c>
      <c r="G75" s="105">
        <v>-2850000</v>
      </c>
      <c r="H75" s="94">
        <v>0.99680000000000002</v>
      </c>
      <c r="I75" s="125">
        <v>-10303.91311</v>
      </c>
      <c r="J75" s="32">
        <v>57.62718863687563</v>
      </c>
      <c r="K75" s="32">
        <v>-9.3875452259354619E-3</v>
      </c>
      <c r="L75" s="18"/>
      <c r="M75" s="18"/>
      <c r="N75" s="18"/>
      <c r="O75" s="18"/>
    </row>
    <row r="76" spans="2:15" x14ac:dyDescent="0.2">
      <c r="B76" s="23" t="s">
        <v>2587</v>
      </c>
      <c r="C76" s="32" t="s">
        <v>2599</v>
      </c>
      <c r="D76" s="32" t="s">
        <v>410</v>
      </c>
      <c r="E76" s="94" t="s">
        <v>183</v>
      </c>
      <c r="F76" s="94" t="s">
        <v>2600</v>
      </c>
      <c r="G76" s="105">
        <v>12040183.75</v>
      </c>
      <c r="H76" s="94">
        <v>1.0015000000000001</v>
      </c>
      <c r="I76" s="125">
        <v>12057.991179999999</v>
      </c>
      <c r="J76" s="32">
        <v>-67.437305118311755</v>
      </c>
      <c r="K76" s="32">
        <v>1.0985626172092294E-2</v>
      </c>
      <c r="L76" s="18"/>
      <c r="M76" s="18"/>
      <c r="N76" s="18"/>
      <c r="O76" s="18"/>
    </row>
    <row r="77" spans="2:15" x14ac:dyDescent="0.2">
      <c r="B77" s="23" t="s">
        <v>2590</v>
      </c>
      <c r="C77" s="32" t="s">
        <v>2601</v>
      </c>
      <c r="D77" s="32" t="s">
        <v>410</v>
      </c>
      <c r="E77" s="94" t="s">
        <v>136</v>
      </c>
      <c r="F77" s="94" t="s">
        <v>2600</v>
      </c>
      <c r="G77" s="105">
        <v>-3335000</v>
      </c>
      <c r="H77" s="94">
        <v>0.99539999999999995</v>
      </c>
      <c r="I77" s="125">
        <v>-12040.354810000001</v>
      </c>
      <c r="J77" s="32">
        <v>67.338669346638426</v>
      </c>
      <c r="K77" s="32">
        <v>-1.0969558274466523E-2</v>
      </c>
      <c r="L77" s="18"/>
      <c r="M77" s="18"/>
      <c r="N77" s="18"/>
      <c r="O77" s="18"/>
    </row>
    <row r="78" spans="2:15" s="164" customFormat="1" x14ac:dyDescent="0.2">
      <c r="B78" s="133" t="s">
        <v>2636</v>
      </c>
      <c r="C78" s="171" t="s">
        <v>177</v>
      </c>
      <c r="D78" s="171" t="s">
        <v>177</v>
      </c>
      <c r="E78" s="172" t="s">
        <v>177</v>
      </c>
      <c r="F78" s="172" t="s">
        <v>177</v>
      </c>
      <c r="G78" s="182" t="s">
        <v>177</v>
      </c>
      <c r="H78" s="172" t="s">
        <v>177</v>
      </c>
      <c r="I78" s="173">
        <v>386.02956295352715</v>
      </c>
      <c r="J78" s="171">
        <v>-2.1589660361308662</v>
      </c>
      <c r="K78" s="171">
        <v>3.5169842195751364E-4</v>
      </c>
    </row>
    <row r="79" spans="2:15" s="164" customFormat="1" x14ac:dyDescent="0.2">
      <c r="B79" s="133" t="s">
        <v>2102</v>
      </c>
      <c r="C79" s="171" t="s">
        <v>177</v>
      </c>
      <c r="D79" s="171" t="s">
        <v>177</v>
      </c>
      <c r="E79" s="172" t="s">
        <v>177</v>
      </c>
      <c r="F79" s="172" t="s">
        <v>177</v>
      </c>
      <c r="G79" s="182" t="s">
        <v>177</v>
      </c>
      <c r="H79" s="172" t="s">
        <v>177</v>
      </c>
      <c r="I79" s="173">
        <v>0</v>
      </c>
      <c r="J79" s="171">
        <v>0</v>
      </c>
      <c r="K79" s="171">
        <v>0</v>
      </c>
    </row>
    <row r="80" spans="2:15" s="164" customFormat="1" x14ac:dyDescent="0.2">
      <c r="B80" s="133" t="s">
        <v>2115</v>
      </c>
      <c r="C80" s="171" t="s">
        <v>177</v>
      </c>
      <c r="D80" s="171" t="s">
        <v>177</v>
      </c>
      <c r="E80" s="172" t="s">
        <v>177</v>
      </c>
      <c r="F80" s="172" t="s">
        <v>177</v>
      </c>
      <c r="G80" s="182" t="s">
        <v>177</v>
      </c>
      <c r="H80" s="172" t="s">
        <v>177</v>
      </c>
      <c r="I80" s="173">
        <v>386.02956235352815</v>
      </c>
      <c r="J80" s="171">
        <v>-2.1589660327752229</v>
      </c>
      <c r="K80" s="171">
        <v>3.5169842141087495E-4</v>
      </c>
    </row>
    <row r="81" spans="2:15" x14ac:dyDescent="0.2">
      <c r="B81" s="23" t="s">
        <v>2536</v>
      </c>
      <c r="C81" s="32" t="s">
        <v>2637</v>
      </c>
      <c r="D81" s="32" t="s">
        <v>410</v>
      </c>
      <c r="E81" s="94" t="s">
        <v>137</v>
      </c>
      <c r="F81" s="94" t="s">
        <v>2638</v>
      </c>
      <c r="G81" s="105">
        <v>842104.33015081764</v>
      </c>
      <c r="H81" s="94">
        <v>1.0004999999999999</v>
      </c>
      <c r="I81" s="125">
        <v>3551.7926014954223</v>
      </c>
      <c r="J81" s="32">
        <v>-19.864280692234598</v>
      </c>
      <c r="K81" s="32">
        <v>3.235917590116523E-3</v>
      </c>
      <c r="L81" s="18"/>
      <c r="M81" s="18"/>
      <c r="N81" s="18"/>
      <c r="O81" s="18"/>
    </row>
    <row r="82" spans="2:15" x14ac:dyDescent="0.2">
      <c r="B82" s="23" t="s">
        <v>2539</v>
      </c>
      <c r="C82" s="32" t="s">
        <v>2639</v>
      </c>
      <c r="D82" s="32" t="s">
        <v>410</v>
      </c>
      <c r="E82" s="94" t="s">
        <v>136</v>
      </c>
      <c r="F82" s="94" t="s">
        <v>2638</v>
      </c>
      <c r="G82" s="105">
        <v>-1008866.250650584</v>
      </c>
      <c r="H82" s="94">
        <v>0.99880000000000002</v>
      </c>
      <c r="I82" s="125">
        <v>-3654.7632423982768</v>
      </c>
      <c r="J82" s="32">
        <v>20.440169530195575</v>
      </c>
      <c r="K82" s="32">
        <v>-3.3297306432837682E-3</v>
      </c>
      <c r="L82" s="18"/>
      <c r="M82" s="18"/>
      <c r="N82" s="18"/>
      <c r="O82" s="18"/>
    </row>
    <row r="83" spans="2:15" x14ac:dyDescent="0.2">
      <c r="B83" s="23" t="s">
        <v>2539</v>
      </c>
      <c r="C83" s="32" t="s">
        <v>2640</v>
      </c>
      <c r="D83" s="32" t="s">
        <v>410</v>
      </c>
      <c r="E83" s="94" t="s">
        <v>136</v>
      </c>
      <c r="F83" s="94" t="s">
        <v>2538</v>
      </c>
      <c r="G83" s="105">
        <v>4921853.51</v>
      </c>
      <c r="H83" s="94">
        <v>0.99880000000000002</v>
      </c>
      <c r="I83" s="125">
        <v>17830.122950000001</v>
      </c>
      <c r="J83" s="32">
        <v>-99.71938308186445</v>
      </c>
      <c r="K83" s="32">
        <v>1.6244419357017932E-2</v>
      </c>
      <c r="L83" s="18"/>
      <c r="M83" s="18"/>
      <c r="N83" s="18"/>
      <c r="O83" s="18"/>
    </row>
    <row r="84" spans="2:15" x14ac:dyDescent="0.2">
      <c r="B84" s="23" t="s">
        <v>2536</v>
      </c>
      <c r="C84" s="32" t="s">
        <v>2641</v>
      </c>
      <c r="D84" s="32" t="s">
        <v>410</v>
      </c>
      <c r="E84" s="94" t="s">
        <v>137</v>
      </c>
      <c r="F84" s="94" t="s">
        <v>2538</v>
      </c>
      <c r="G84" s="105">
        <v>-4149436</v>
      </c>
      <c r="H84" s="94">
        <v>1.0004999999999999</v>
      </c>
      <c r="I84" s="125">
        <v>-17501.318489999998</v>
      </c>
      <c r="J84" s="32">
        <v>97.880462621376793</v>
      </c>
      <c r="K84" s="32">
        <v>-1.5944856782509835E-2</v>
      </c>
      <c r="L84" s="18"/>
      <c r="M84" s="18"/>
      <c r="N84" s="18"/>
      <c r="O84" s="18"/>
    </row>
    <row r="85" spans="2:15" x14ac:dyDescent="0.2">
      <c r="B85" s="23" t="s">
        <v>2539</v>
      </c>
      <c r="C85" s="32" t="s">
        <v>2642</v>
      </c>
      <c r="D85" s="32" t="s">
        <v>410</v>
      </c>
      <c r="E85" s="94" t="s">
        <v>136</v>
      </c>
      <c r="F85" s="94" t="s">
        <v>2538</v>
      </c>
      <c r="G85" s="105">
        <v>61622.332308030585</v>
      </c>
      <c r="H85" s="94">
        <v>0.99880000000000002</v>
      </c>
      <c r="I85" s="125">
        <v>223.235770656086</v>
      </c>
      <c r="J85" s="32">
        <v>-1.2485013925060722</v>
      </c>
      <c r="K85" s="32">
        <v>2.0338252765803497E-4</v>
      </c>
      <c r="L85" s="18"/>
      <c r="M85" s="18"/>
      <c r="N85" s="18"/>
      <c r="O85" s="18"/>
    </row>
    <row r="86" spans="2:15" x14ac:dyDescent="0.2">
      <c r="B86" s="23" t="s">
        <v>2536</v>
      </c>
      <c r="C86" s="32" t="s">
        <v>2643</v>
      </c>
      <c r="D86" s="32" t="s">
        <v>410</v>
      </c>
      <c r="E86" s="94" t="s">
        <v>137</v>
      </c>
      <c r="F86" s="94" t="s">
        <v>2538</v>
      </c>
      <c r="G86" s="105">
        <v>-51951.551075353527</v>
      </c>
      <c r="H86" s="94">
        <v>1.0004999999999999</v>
      </c>
      <c r="I86" s="125">
        <v>-219.11909033856145</v>
      </c>
      <c r="J86" s="32">
        <v>1.2254778372137178</v>
      </c>
      <c r="K86" s="32">
        <v>-1.9963196005823888E-4</v>
      </c>
      <c r="L86" s="18"/>
      <c r="M86" s="18"/>
      <c r="N86" s="18"/>
      <c r="O86" s="18"/>
    </row>
    <row r="87" spans="2:15" x14ac:dyDescent="0.2">
      <c r="B87" s="23" t="s">
        <v>2536</v>
      </c>
      <c r="C87" s="32" t="s">
        <v>2644</v>
      </c>
      <c r="D87" s="32" t="s">
        <v>410</v>
      </c>
      <c r="E87" s="94" t="s">
        <v>137</v>
      </c>
      <c r="F87" s="94" t="s">
        <v>2538</v>
      </c>
      <c r="G87" s="105">
        <v>1052037.3814701061</v>
      </c>
      <c r="H87" s="94">
        <v>1.0004999999999999</v>
      </c>
      <c r="I87" s="125">
        <v>4437.2394892884313</v>
      </c>
      <c r="J87" s="32">
        <v>-24.816361934191246</v>
      </c>
      <c r="K87" s="32">
        <v>4.0426181722724103E-3</v>
      </c>
      <c r="L87" s="18"/>
      <c r="M87" s="18"/>
      <c r="N87" s="18"/>
      <c r="O87" s="18"/>
    </row>
    <row r="88" spans="2:15" x14ac:dyDescent="0.2">
      <c r="B88" s="23" t="s">
        <v>2539</v>
      </c>
      <c r="C88" s="32" t="s">
        <v>2645</v>
      </c>
      <c r="D88" s="32" t="s">
        <v>410</v>
      </c>
      <c r="E88" s="94" t="s">
        <v>136</v>
      </c>
      <c r="F88" s="94" t="s">
        <v>2538</v>
      </c>
      <c r="G88" s="105">
        <v>-1250230.7037652591</v>
      </c>
      <c r="H88" s="94">
        <v>0.99880000000000002</v>
      </c>
      <c r="I88" s="125">
        <v>-4529.1407238047514</v>
      </c>
      <c r="J88" s="32">
        <v>25.33034237258352</v>
      </c>
      <c r="K88" s="32">
        <v>-4.1263462652921358E-3</v>
      </c>
      <c r="L88" s="18"/>
      <c r="M88" s="18"/>
      <c r="N88" s="18"/>
      <c r="O88" s="18"/>
    </row>
    <row r="89" spans="2:15" x14ac:dyDescent="0.2">
      <c r="B89" s="23" t="s">
        <v>2539</v>
      </c>
      <c r="C89" s="32" t="s">
        <v>2646</v>
      </c>
      <c r="D89" s="32" t="s">
        <v>410</v>
      </c>
      <c r="E89" s="94" t="s">
        <v>136</v>
      </c>
      <c r="F89" s="94" t="s">
        <v>779</v>
      </c>
      <c r="G89" s="105">
        <v>49901.442117325889</v>
      </c>
      <c r="H89" s="94">
        <v>0.99880000000000002</v>
      </c>
      <c r="I89" s="125">
        <v>180.77515852461789</v>
      </c>
      <c r="J89" s="32">
        <v>-1.0110298922308412</v>
      </c>
      <c r="K89" s="32">
        <v>1.6469810626882345E-4</v>
      </c>
      <c r="L89" s="18"/>
      <c r="M89" s="18"/>
      <c r="N89" s="18"/>
      <c r="O89" s="18"/>
    </row>
    <row r="90" spans="2:15" x14ac:dyDescent="0.2">
      <c r="B90" s="23" t="s">
        <v>2536</v>
      </c>
      <c r="C90" s="32" t="s">
        <v>2647</v>
      </c>
      <c r="D90" s="32" t="s">
        <v>410</v>
      </c>
      <c r="E90" s="94" t="s">
        <v>137</v>
      </c>
      <c r="F90" s="94" t="s">
        <v>779</v>
      </c>
      <c r="G90" s="105">
        <v>-42698.24772595695</v>
      </c>
      <c r="H90" s="94">
        <v>1.0004999999999999</v>
      </c>
      <c r="I90" s="125">
        <v>-180.09089253701086</v>
      </c>
      <c r="J90" s="32">
        <v>1.0072029650503935</v>
      </c>
      <c r="K90" s="32">
        <v>-1.6407469477101139E-4</v>
      </c>
      <c r="L90" s="18"/>
      <c r="M90" s="18"/>
      <c r="N90" s="18"/>
      <c r="O90" s="18"/>
    </row>
    <row r="91" spans="2:15" x14ac:dyDescent="0.2">
      <c r="B91" s="23" t="s">
        <v>2539</v>
      </c>
      <c r="C91" s="32" t="s">
        <v>2648</v>
      </c>
      <c r="D91" s="32" t="s">
        <v>410</v>
      </c>
      <c r="E91" s="94" t="s">
        <v>136</v>
      </c>
      <c r="F91" s="94" t="s">
        <v>903</v>
      </c>
      <c r="G91" s="105">
        <v>87121.174740826798</v>
      </c>
      <c r="H91" s="94">
        <v>0.99880000000000002</v>
      </c>
      <c r="I91" s="125">
        <v>315.60899866292044</v>
      </c>
      <c r="J91" s="32">
        <v>-1.7651215715117325</v>
      </c>
      <c r="K91" s="32">
        <v>2.8754063791405266E-4</v>
      </c>
      <c r="L91" s="18"/>
      <c r="M91" s="18"/>
      <c r="N91" s="18"/>
      <c r="O91" s="18"/>
    </row>
    <row r="92" spans="2:15" x14ac:dyDescent="0.2">
      <c r="B92" s="23" t="s">
        <v>2536</v>
      </c>
      <c r="C92" s="32" t="s">
        <v>2649</v>
      </c>
      <c r="D92" s="32" t="s">
        <v>410</v>
      </c>
      <c r="E92" s="94" t="s">
        <v>137</v>
      </c>
      <c r="F92" s="94" t="s">
        <v>903</v>
      </c>
      <c r="G92" s="105">
        <v>-73565.918582766288</v>
      </c>
      <c r="H92" s="94">
        <v>1.0004999999999999</v>
      </c>
      <c r="I92" s="125">
        <v>-310.28327018039386</v>
      </c>
      <c r="J92" s="32">
        <v>1.7353361146066775</v>
      </c>
      <c r="K92" s="32">
        <v>-2.8268854760068909E-4</v>
      </c>
      <c r="L92" s="18"/>
      <c r="M92" s="18"/>
      <c r="N92" s="18"/>
      <c r="O92" s="18"/>
    </row>
    <row r="93" spans="2:15" x14ac:dyDescent="0.2">
      <c r="B93" s="23" t="s">
        <v>2539</v>
      </c>
      <c r="C93" s="32" t="s">
        <v>2650</v>
      </c>
      <c r="D93" s="32" t="s">
        <v>410</v>
      </c>
      <c r="E93" s="94" t="s">
        <v>136</v>
      </c>
      <c r="F93" s="94" t="s">
        <v>1309</v>
      </c>
      <c r="G93" s="105">
        <v>20707.579982405663</v>
      </c>
      <c r="H93" s="94">
        <v>0.99880000000000002</v>
      </c>
      <c r="I93" s="125">
        <v>75.016189745115085</v>
      </c>
      <c r="J93" s="32">
        <v>-0.41954663933122027</v>
      </c>
      <c r="K93" s="32">
        <v>6.834470228850988E-5</v>
      </c>
      <c r="L93" s="18"/>
      <c r="M93" s="18"/>
      <c r="N93" s="18"/>
      <c r="O93" s="18"/>
    </row>
    <row r="94" spans="2:15" x14ac:dyDescent="0.2">
      <c r="B94" s="23" t="s">
        <v>2536</v>
      </c>
      <c r="C94" s="32" t="s">
        <v>2651</v>
      </c>
      <c r="D94" s="32" t="s">
        <v>410</v>
      </c>
      <c r="E94" s="94" t="s">
        <v>137</v>
      </c>
      <c r="F94" s="94" t="s">
        <v>1309</v>
      </c>
      <c r="G94" s="105">
        <v>-17515.69490065864</v>
      </c>
      <c r="H94" s="94">
        <v>1.0004999999999999</v>
      </c>
      <c r="I94" s="125">
        <v>-73.876969123933208</v>
      </c>
      <c r="J94" s="32">
        <v>0.41317526556913436</v>
      </c>
      <c r="K94" s="32">
        <v>-6.7306797078179239E-5</v>
      </c>
      <c r="L94" s="18"/>
      <c r="M94" s="18"/>
      <c r="N94" s="18"/>
      <c r="O94" s="18"/>
    </row>
    <row r="95" spans="2:15" x14ac:dyDescent="0.2">
      <c r="B95" s="23" t="s">
        <v>2539</v>
      </c>
      <c r="C95" s="32" t="s">
        <v>2652</v>
      </c>
      <c r="D95" s="32" t="s">
        <v>410</v>
      </c>
      <c r="E95" s="94" t="s">
        <v>136</v>
      </c>
      <c r="F95" s="94" t="s">
        <v>786</v>
      </c>
      <c r="G95" s="105">
        <v>23001.645574934726</v>
      </c>
      <c r="H95" s="94">
        <v>0.99880000000000002</v>
      </c>
      <c r="I95" s="125">
        <v>83.326772700057433</v>
      </c>
      <c r="J95" s="32">
        <v>-0.46602563488506243</v>
      </c>
      <c r="K95" s="32">
        <v>7.5916192120629555E-5</v>
      </c>
      <c r="L95" s="18"/>
      <c r="M95" s="18"/>
      <c r="N95" s="18"/>
      <c r="O95" s="18"/>
    </row>
    <row r="96" spans="2:15" x14ac:dyDescent="0.2">
      <c r="B96" s="23" t="s">
        <v>2536</v>
      </c>
      <c r="C96" s="32" t="s">
        <v>2653</v>
      </c>
      <c r="D96" s="32" t="s">
        <v>410</v>
      </c>
      <c r="E96" s="94" t="s">
        <v>137</v>
      </c>
      <c r="F96" s="94" t="s">
        <v>786</v>
      </c>
      <c r="G96" s="105">
        <v>-19267.264390724504</v>
      </c>
      <c r="H96" s="94">
        <v>1.0004999999999999</v>
      </c>
      <c r="I96" s="125">
        <v>-81.26466605384222</v>
      </c>
      <c r="J96" s="32">
        <v>0.45449279222400868</v>
      </c>
      <c r="K96" s="32">
        <v>-7.4037476801955119E-5</v>
      </c>
      <c r="L96" s="18"/>
      <c r="M96" s="18"/>
      <c r="N96" s="18"/>
      <c r="O96" s="18"/>
    </row>
    <row r="97" spans="2:15" x14ac:dyDescent="0.2">
      <c r="B97" s="23" t="s">
        <v>2539</v>
      </c>
      <c r="C97" s="32" t="s">
        <v>2654</v>
      </c>
      <c r="D97" s="32" t="s">
        <v>410</v>
      </c>
      <c r="E97" s="94" t="s">
        <v>136</v>
      </c>
      <c r="F97" s="94" t="s">
        <v>786</v>
      </c>
      <c r="G97" s="105">
        <v>289213.30743944377</v>
      </c>
      <c r="H97" s="94">
        <v>0.99880000000000002</v>
      </c>
      <c r="I97" s="125">
        <v>1047.7168451747486</v>
      </c>
      <c r="J97" s="32">
        <v>-5.8596162089450559</v>
      </c>
      <c r="K97" s="32">
        <v>9.5453922825756196E-4</v>
      </c>
      <c r="L97" s="18"/>
      <c r="M97" s="18"/>
      <c r="N97" s="18"/>
      <c r="O97" s="18"/>
    </row>
    <row r="98" spans="2:15" x14ac:dyDescent="0.2">
      <c r="B98" s="23" t="s">
        <v>2536</v>
      </c>
      <c r="C98" s="32" t="s">
        <v>2655</v>
      </c>
      <c r="D98" s="32" t="s">
        <v>410</v>
      </c>
      <c r="E98" s="94" t="s">
        <v>137</v>
      </c>
      <c r="F98" s="94" t="s">
        <v>786</v>
      </c>
      <c r="G98" s="105">
        <v>-241956.73711375604</v>
      </c>
      <c r="H98" s="94">
        <v>1.0004999999999999</v>
      </c>
      <c r="I98" s="125">
        <v>-1020.515057314374</v>
      </c>
      <c r="J98" s="32">
        <v>5.7074834664077807</v>
      </c>
      <c r="K98" s="32">
        <v>-9.29756603342204E-4</v>
      </c>
      <c r="L98" s="18"/>
      <c r="M98" s="18"/>
      <c r="N98" s="18"/>
      <c r="O98" s="18"/>
    </row>
    <row r="99" spans="2:15" x14ac:dyDescent="0.2">
      <c r="B99" s="23" t="s">
        <v>2656</v>
      </c>
      <c r="C99" s="32" t="s">
        <v>2657</v>
      </c>
      <c r="D99" s="32" t="s">
        <v>410</v>
      </c>
      <c r="E99" s="94" t="s">
        <v>136</v>
      </c>
      <c r="F99" s="94" t="s">
        <v>2658</v>
      </c>
      <c r="G99" s="105">
        <v>1300093.82</v>
      </c>
      <c r="H99" s="94">
        <v>0.99719999999999998</v>
      </c>
      <c r="I99" s="125">
        <v>4702.2323399999996</v>
      </c>
      <c r="J99" s="32">
        <v>-26.298400149416352</v>
      </c>
      <c r="K99" s="32">
        <v>4.2840441571431629E-3</v>
      </c>
      <c r="L99" s="18"/>
      <c r="M99" s="18"/>
      <c r="N99" s="18"/>
      <c r="O99" s="18"/>
    </row>
    <row r="100" spans="2:15" x14ac:dyDescent="0.2">
      <c r="B100" s="23" t="s">
        <v>2659</v>
      </c>
      <c r="C100" s="32" t="s">
        <v>2660</v>
      </c>
      <c r="D100" s="32" t="s">
        <v>410</v>
      </c>
      <c r="E100" s="94" t="s">
        <v>242</v>
      </c>
      <c r="F100" s="94" t="s">
        <v>2658</v>
      </c>
      <c r="G100" s="105">
        <v>-1261000</v>
      </c>
      <c r="H100" s="94">
        <v>1.0016</v>
      </c>
      <c r="I100" s="125">
        <v>-4694.6554100000003</v>
      </c>
      <c r="J100" s="32">
        <v>26.256024289901909</v>
      </c>
      <c r="K100" s="32">
        <v>-4.2771410735971934E-3</v>
      </c>
      <c r="L100" s="26"/>
      <c r="M100" s="26"/>
    </row>
    <row r="101" spans="2:15" x14ac:dyDescent="0.2">
      <c r="B101" s="23" t="s">
        <v>2539</v>
      </c>
      <c r="C101" s="32" t="s">
        <v>2661</v>
      </c>
      <c r="D101" s="32" t="s">
        <v>410</v>
      </c>
      <c r="E101" s="94" t="s">
        <v>136</v>
      </c>
      <c r="F101" s="94" t="s">
        <v>2662</v>
      </c>
      <c r="G101" s="105">
        <v>22821.496652881455</v>
      </c>
      <c r="H101" s="94">
        <v>0.99880000000000002</v>
      </c>
      <c r="I101" s="125">
        <v>82.674157350480243</v>
      </c>
      <c r="J101" s="32">
        <v>-0.46237572174469382</v>
      </c>
      <c r="K101" s="32">
        <v>7.5321616444001441E-5</v>
      </c>
      <c r="L101" s="26"/>
      <c r="M101" s="26"/>
    </row>
    <row r="102" spans="2:15" x14ac:dyDescent="0.2">
      <c r="B102" s="23" t="s">
        <v>2536</v>
      </c>
      <c r="C102" s="32" t="s">
        <v>2663</v>
      </c>
      <c r="D102" s="32" t="s">
        <v>410</v>
      </c>
      <c r="E102" s="94" t="s">
        <v>137</v>
      </c>
      <c r="F102" s="94" t="s">
        <v>2662</v>
      </c>
      <c r="G102" s="105">
        <v>-19267.264390724504</v>
      </c>
      <c r="H102" s="94">
        <v>1.0004999999999999</v>
      </c>
      <c r="I102" s="125">
        <v>-81.26466605384222</v>
      </c>
      <c r="J102" s="32">
        <v>0.45449279222400868</v>
      </c>
      <c r="K102" s="32">
        <v>-7.4037476801955119E-5</v>
      </c>
      <c r="L102" s="26"/>
      <c r="M102" s="26"/>
    </row>
    <row r="103" spans="2:15" x14ac:dyDescent="0.2">
      <c r="B103" s="23" t="s">
        <v>2536</v>
      </c>
      <c r="C103" s="32" t="s">
        <v>2664</v>
      </c>
      <c r="D103" s="32" t="s">
        <v>410</v>
      </c>
      <c r="E103" s="94" t="s">
        <v>137</v>
      </c>
      <c r="F103" s="94" t="s">
        <v>890</v>
      </c>
      <c r="G103" s="105">
        <v>667942.92192638654</v>
      </c>
      <c r="H103" s="94">
        <v>1.0004999999999999</v>
      </c>
      <c r="I103" s="125">
        <v>2817.2218612023307</v>
      </c>
      <c r="J103" s="32">
        <v>-15.756011710723419</v>
      </c>
      <c r="K103" s="32">
        <v>2.5666751409097392E-3</v>
      </c>
      <c r="L103" s="26"/>
      <c r="M103" s="26"/>
    </row>
    <row r="104" spans="2:15" x14ac:dyDescent="0.2">
      <c r="B104" s="23" t="s">
        <v>2539</v>
      </c>
      <c r="C104" s="32" t="s">
        <v>2665</v>
      </c>
      <c r="D104" s="32" t="s">
        <v>410</v>
      </c>
      <c r="E104" s="94" t="s">
        <v>136</v>
      </c>
      <c r="F104" s="94" t="s">
        <v>890</v>
      </c>
      <c r="G104" s="105">
        <v>-782468.41531988478</v>
      </c>
      <c r="H104" s="94">
        <v>0.99880000000000002</v>
      </c>
      <c r="I104" s="125">
        <v>-2834.6044888817714</v>
      </c>
      <c r="J104" s="32">
        <v>15.853228365560652</v>
      </c>
      <c r="K104" s="32">
        <v>-2.5825118625264986E-3</v>
      </c>
      <c r="L104" s="26"/>
      <c r="M104" s="26"/>
    </row>
    <row r="105" spans="2:15" x14ac:dyDescent="0.2">
      <c r="B105" s="23" t="s">
        <v>2539</v>
      </c>
      <c r="C105" s="32" t="s">
        <v>2666</v>
      </c>
      <c r="D105" s="32" t="s">
        <v>410</v>
      </c>
      <c r="E105" s="94" t="s">
        <v>136</v>
      </c>
      <c r="F105" s="94" t="s">
        <v>2667</v>
      </c>
      <c r="G105" s="105">
        <v>24542.641380904872</v>
      </c>
      <c r="H105" s="94">
        <v>0.99880000000000002</v>
      </c>
      <c r="I105" s="125">
        <v>88.909251843460211</v>
      </c>
      <c r="J105" s="32">
        <v>-0.4972470335152665</v>
      </c>
      <c r="K105" s="32">
        <v>8.1002199239679789E-5</v>
      </c>
      <c r="L105" s="26"/>
      <c r="M105" s="26"/>
    </row>
    <row r="106" spans="2:15" x14ac:dyDescent="0.2">
      <c r="B106" s="23" t="s">
        <v>2536</v>
      </c>
      <c r="C106" s="32" t="s">
        <v>2668</v>
      </c>
      <c r="D106" s="32" t="s">
        <v>410</v>
      </c>
      <c r="E106" s="94" t="s">
        <v>137</v>
      </c>
      <c r="F106" s="94" t="s">
        <v>2667</v>
      </c>
      <c r="G106" s="105">
        <v>-21018.833880790367</v>
      </c>
      <c r="H106" s="94">
        <v>1.0004999999999999</v>
      </c>
      <c r="I106" s="125">
        <v>-88.652362808594276</v>
      </c>
      <c r="J106" s="32">
        <v>0.49581031789927427</v>
      </c>
      <c r="K106" s="32">
        <v>-8.0768156366151442E-5</v>
      </c>
      <c r="L106" s="26"/>
      <c r="M106" s="26"/>
    </row>
    <row r="107" spans="2:15" x14ac:dyDescent="0.2">
      <c r="B107" s="23" t="s">
        <v>2536</v>
      </c>
      <c r="C107" s="32" t="s">
        <v>2669</v>
      </c>
      <c r="D107" s="32" t="s">
        <v>410</v>
      </c>
      <c r="E107" s="94" t="s">
        <v>137</v>
      </c>
      <c r="F107" s="94" t="s">
        <v>2667</v>
      </c>
      <c r="G107" s="105">
        <v>220000</v>
      </c>
      <c r="H107" s="94">
        <v>1.0004999999999999</v>
      </c>
      <c r="I107" s="125">
        <v>927.90684999999996</v>
      </c>
      <c r="J107" s="32">
        <v>-5.1895491073681095</v>
      </c>
      <c r="K107" s="32">
        <v>8.4538441142098422E-4</v>
      </c>
      <c r="L107" s="26"/>
      <c r="M107" s="26"/>
    </row>
    <row r="108" spans="2:15" x14ac:dyDescent="0.2">
      <c r="B108" s="23" t="s">
        <v>2539</v>
      </c>
      <c r="C108" s="32" t="s">
        <v>2670</v>
      </c>
      <c r="D108" s="32" t="s">
        <v>410</v>
      </c>
      <c r="E108" s="94" t="s">
        <v>136</v>
      </c>
      <c r="F108" s="94" t="s">
        <v>2667</v>
      </c>
      <c r="G108" s="105">
        <v>-256898.4</v>
      </c>
      <c r="H108" s="94">
        <v>0.99880000000000002</v>
      </c>
      <c r="I108" s="125">
        <v>-930.65143999999998</v>
      </c>
      <c r="J108" s="32">
        <v>5.2048989073880048</v>
      </c>
      <c r="K108" s="32">
        <v>-8.4788491414034873E-4</v>
      </c>
      <c r="L108" s="26"/>
      <c r="M108" s="26"/>
    </row>
    <row r="109" spans="2:15" x14ac:dyDescent="0.2">
      <c r="B109" s="23" t="s">
        <v>2539</v>
      </c>
      <c r="C109" s="32" t="s">
        <v>2671</v>
      </c>
      <c r="D109" s="32" t="s">
        <v>410</v>
      </c>
      <c r="E109" s="94" t="s">
        <v>136</v>
      </c>
      <c r="F109" s="94" t="s">
        <v>2672</v>
      </c>
      <c r="G109" s="105">
        <v>40817.874768698872</v>
      </c>
      <c r="H109" s="94">
        <v>0.99880000000000002</v>
      </c>
      <c r="I109" s="125">
        <v>147.86862804040777</v>
      </c>
      <c r="J109" s="32">
        <v>-0.8269919622372065</v>
      </c>
      <c r="K109" s="32">
        <v>1.3471808413050143E-4</v>
      </c>
      <c r="L109" s="26"/>
      <c r="M109" s="26"/>
    </row>
    <row r="110" spans="2:15" x14ac:dyDescent="0.2">
      <c r="B110" s="23" t="s">
        <v>2536</v>
      </c>
      <c r="C110" s="32" t="s">
        <v>2673</v>
      </c>
      <c r="D110" s="32" t="s">
        <v>410</v>
      </c>
      <c r="E110" s="94" t="s">
        <v>137</v>
      </c>
      <c r="F110" s="94" t="s">
        <v>2672</v>
      </c>
      <c r="G110" s="105">
        <v>-35031.38980131728</v>
      </c>
      <c r="H110" s="94">
        <v>1.0004999999999999</v>
      </c>
      <c r="I110" s="125">
        <v>-147.75393807270945</v>
      </c>
      <c r="J110" s="32">
        <v>0.82635053015866011</v>
      </c>
      <c r="K110" s="32">
        <v>-1.3461359399677891E-4</v>
      </c>
      <c r="L110" s="26"/>
      <c r="M110" s="26"/>
    </row>
    <row r="111" spans="2:15" x14ac:dyDescent="0.2">
      <c r="B111" s="23" t="s">
        <v>2539</v>
      </c>
      <c r="C111" s="32" t="s">
        <v>2674</v>
      </c>
      <c r="D111" s="32" t="s">
        <v>410</v>
      </c>
      <c r="E111" s="94" t="s">
        <v>136</v>
      </c>
      <c r="F111" s="94" t="s">
        <v>2672</v>
      </c>
      <c r="G111" s="105">
        <v>20402.281420287185</v>
      </c>
      <c r="H111" s="94">
        <v>0.99880000000000002</v>
      </c>
      <c r="I111" s="125">
        <v>73.910201827025162</v>
      </c>
      <c r="J111" s="32">
        <v>-0.41336112770030226</v>
      </c>
      <c r="K111" s="32">
        <v>6.7337074265100874E-5</v>
      </c>
      <c r="L111" s="26"/>
      <c r="M111" s="26"/>
    </row>
    <row r="112" spans="2:15" x14ac:dyDescent="0.2">
      <c r="B112" s="23" t="s">
        <v>2536</v>
      </c>
      <c r="C112" s="32" t="s">
        <v>2675</v>
      </c>
      <c r="D112" s="32" t="s">
        <v>410</v>
      </c>
      <c r="E112" s="94" t="s">
        <v>137</v>
      </c>
      <c r="F112" s="94" t="s">
        <v>2672</v>
      </c>
      <c r="G112" s="105">
        <v>-17515.69490065864</v>
      </c>
      <c r="H112" s="94">
        <v>1.0004999999999999</v>
      </c>
      <c r="I112" s="125">
        <v>-73.876969123933208</v>
      </c>
      <c r="J112" s="32">
        <v>0.41317526556913436</v>
      </c>
      <c r="K112" s="32">
        <v>-6.7306797078179239E-5</v>
      </c>
      <c r="L112" s="26"/>
      <c r="M112" s="26"/>
    </row>
    <row r="113" spans="2:13" x14ac:dyDescent="0.2">
      <c r="B113" s="23" t="s">
        <v>2539</v>
      </c>
      <c r="C113" s="32" t="s">
        <v>2676</v>
      </c>
      <c r="D113" s="32" t="s">
        <v>410</v>
      </c>
      <c r="E113" s="94" t="s">
        <v>136</v>
      </c>
      <c r="F113" s="94" t="s">
        <v>2677</v>
      </c>
      <c r="G113" s="105">
        <v>55504.224440664315</v>
      </c>
      <c r="H113" s="94">
        <v>0.99880000000000002</v>
      </c>
      <c r="I113" s="125">
        <v>201.072044221791</v>
      </c>
      <c r="J113" s="32">
        <v>-1.1245452575416126</v>
      </c>
      <c r="K113" s="32">
        <v>1.8318990937253335E-4</v>
      </c>
      <c r="L113" s="26"/>
      <c r="M113" s="26"/>
    </row>
    <row r="114" spans="2:13" x14ac:dyDescent="0.2">
      <c r="B114" s="23" t="s">
        <v>2536</v>
      </c>
      <c r="C114" s="32" t="s">
        <v>2678</v>
      </c>
      <c r="D114" s="32" t="s">
        <v>410</v>
      </c>
      <c r="E114" s="94" t="s">
        <v>137</v>
      </c>
      <c r="F114" s="94" t="s">
        <v>2677</v>
      </c>
      <c r="G114" s="105">
        <v>-47292.376231778326</v>
      </c>
      <c r="H114" s="94">
        <v>1.0004999999999999</v>
      </c>
      <c r="I114" s="125">
        <v>-199.46781658207254</v>
      </c>
      <c r="J114" s="32">
        <v>1.1155732167427801</v>
      </c>
      <c r="K114" s="32">
        <v>-1.8172835206321005E-4</v>
      </c>
      <c r="L114" s="26"/>
      <c r="M114" s="26"/>
    </row>
    <row r="115" spans="2:13" x14ac:dyDescent="0.2">
      <c r="B115" s="23" t="s">
        <v>2536</v>
      </c>
      <c r="C115" s="32" t="s">
        <v>2679</v>
      </c>
      <c r="D115" s="32" t="s">
        <v>410</v>
      </c>
      <c r="E115" s="94" t="s">
        <v>137</v>
      </c>
      <c r="F115" s="94" t="s">
        <v>2680</v>
      </c>
      <c r="G115" s="105">
        <v>31489.957697893249</v>
      </c>
      <c r="H115" s="94">
        <v>1.0004999999999999</v>
      </c>
      <c r="I115" s="125">
        <v>132.81703321639392</v>
      </c>
      <c r="J115" s="32">
        <v>-0.74281218655883152</v>
      </c>
      <c r="K115" s="32">
        <v>1.2100508736660635E-4</v>
      </c>
      <c r="L115" s="26"/>
      <c r="M115" s="26"/>
    </row>
    <row r="116" spans="2:13" x14ac:dyDescent="0.2">
      <c r="B116" s="23" t="s">
        <v>2539</v>
      </c>
      <c r="C116" s="32" t="s">
        <v>2681</v>
      </c>
      <c r="D116" s="32" t="s">
        <v>410</v>
      </c>
      <c r="E116" s="94" t="s">
        <v>136</v>
      </c>
      <c r="F116" s="94" t="s">
        <v>2680</v>
      </c>
      <c r="G116" s="105">
        <v>-36827.820545869377</v>
      </c>
      <c r="H116" s="94">
        <v>0.99880000000000002</v>
      </c>
      <c r="I116" s="125">
        <v>-133.41408210270853</v>
      </c>
      <c r="J116" s="32">
        <v>0.74615133047724214</v>
      </c>
      <c r="K116" s="32">
        <v>-1.2154903832606594E-4</v>
      </c>
      <c r="L116" s="26"/>
      <c r="M116" s="26"/>
    </row>
    <row r="117" spans="2:13" x14ac:dyDescent="0.2">
      <c r="B117" s="23" t="s">
        <v>2539</v>
      </c>
      <c r="C117" s="32" t="s">
        <v>2682</v>
      </c>
      <c r="D117" s="32" t="s">
        <v>410</v>
      </c>
      <c r="E117" s="94" t="s">
        <v>136</v>
      </c>
      <c r="F117" s="94" t="s">
        <v>2683</v>
      </c>
      <c r="G117" s="105">
        <v>41.780947037310973</v>
      </c>
      <c r="H117" s="94">
        <v>0.99880000000000002</v>
      </c>
      <c r="I117" s="125">
        <v>0.15135746017643431</v>
      </c>
      <c r="J117" s="32">
        <v>-8.4650412091700664E-4</v>
      </c>
      <c r="K117" s="32">
        <v>1.378966405792025E-7</v>
      </c>
      <c r="L117" s="26"/>
      <c r="M117" s="26"/>
    </row>
    <row r="118" spans="2:13" x14ac:dyDescent="0.2">
      <c r="B118" s="23" t="s">
        <v>2536</v>
      </c>
      <c r="C118" s="32" t="s">
        <v>2684</v>
      </c>
      <c r="D118" s="32" t="s">
        <v>410</v>
      </c>
      <c r="E118" s="94" t="s">
        <v>137</v>
      </c>
      <c r="F118" s="94" t="s">
        <v>2683</v>
      </c>
      <c r="G118" s="105">
        <v>-35.581873104964124</v>
      </c>
      <c r="H118" s="94">
        <v>1.0004999999999999</v>
      </c>
      <c r="I118" s="125">
        <v>-0.15007580110719348</v>
      </c>
      <c r="J118" s="32">
        <v>8.3933612482049236E-4</v>
      </c>
      <c r="K118" s="32">
        <v>-1.3672896453726737E-7</v>
      </c>
      <c r="L118" s="26"/>
      <c r="M118" s="26"/>
    </row>
    <row r="119" spans="2:13" x14ac:dyDescent="0.2">
      <c r="B119" s="23" t="s">
        <v>2539</v>
      </c>
      <c r="C119" s="32" t="s">
        <v>2685</v>
      </c>
      <c r="D119" s="32" t="s">
        <v>410</v>
      </c>
      <c r="E119" s="94" t="s">
        <v>136</v>
      </c>
      <c r="F119" s="94" t="s">
        <v>2686</v>
      </c>
      <c r="G119" s="105">
        <v>306607.57727055164</v>
      </c>
      <c r="H119" s="94">
        <v>0.99880000000000002</v>
      </c>
      <c r="I119" s="125">
        <v>1110.73009177156</v>
      </c>
      <c r="J119" s="32">
        <v>-6.2120334129228567</v>
      </c>
      <c r="K119" s="32">
        <v>1.0119484567657584E-3</v>
      </c>
      <c r="L119" s="26"/>
      <c r="M119" s="26"/>
    </row>
    <row r="120" spans="2:13" x14ac:dyDescent="0.2">
      <c r="B120" s="23" t="s">
        <v>2536</v>
      </c>
      <c r="C120" s="32" t="s">
        <v>2687</v>
      </c>
      <c r="D120" s="32" t="s">
        <v>410</v>
      </c>
      <c r="E120" s="94" t="s">
        <v>137</v>
      </c>
      <c r="F120" s="94" t="s">
        <v>2686</v>
      </c>
      <c r="G120" s="105">
        <v>-260933.73610307026</v>
      </c>
      <c r="H120" s="94">
        <v>1.0004999999999999</v>
      </c>
      <c r="I120" s="125">
        <v>-1100.5554539711331</v>
      </c>
      <c r="J120" s="32">
        <v>6.1551292285049932</v>
      </c>
      <c r="K120" s="32">
        <v>-1.0026786898830852E-3</v>
      </c>
      <c r="L120" s="26"/>
      <c r="M120" s="26"/>
    </row>
    <row r="121" spans="2:13" x14ac:dyDescent="0.2">
      <c r="B121" s="23" t="s">
        <v>2539</v>
      </c>
      <c r="C121" s="32" t="s">
        <v>2688</v>
      </c>
      <c r="D121" s="32" t="s">
        <v>410</v>
      </c>
      <c r="E121" s="94" t="s">
        <v>136</v>
      </c>
      <c r="F121" s="94" t="s">
        <v>2584</v>
      </c>
      <c r="G121" s="105">
        <v>19734.933444572089</v>
      </c>
      <c r="H121" s="94">
        <v>0.99880000000000002</v>
      </c>
      <c r="I121" s="125">
        <v>71.492637623832223</v>
      </c>
      <c r="J121" s="32">
        <v>-0.39984030052601749</v>
      </c>
      <c r="K121" s="32">
        <v>6.5134513640627959E-5</v>
      </c>
      <c r="L121" s="26"/>
      <c r="M121" s="26"/>
    </row>
    <row r="122" spans="2:13" x14ac:dyDescent="0.2">
      <c r="B122" s="23" t="s">
        <v>2536</v>
      </c>
      <c r="C122" s="32" t="s">
        <v>2689</v>
      </c>
      <c r="D122" s="32" t="s">
        <v>410</v>
      </c>
      <c r="E122" s="94" t="s">
        <v>137</v>
      </c>
      <c r="F122" s="94" t="s">
        <v>2584</v>
      </c>
      <c r="G122" s="105">
        <v>-16639.910155625708</v>
      </c>
      <c r="H122" s="94">
        <v>1.0004999999999999</v>
      </c>
      <c r="I122" s="125">
        <v>-70.183120658978694</v>
      </c>
      <c r="J122" s="32">
        <v>0.39251650224169721</v>
      </c>
      <c r="K122" s="32">
        <v>-6.3941457216291293E-5</v>
      </c>
      <c r="L122" s="26"/>
      <c r="M122" s="26"/>
    </row>
    <row r="123" spans="2:13" x14ac:dyDescent="0.2">
      <c r="B123" s="23" t="s">
        <v>2551</v>
      </c>
      <c r="C123" s="32" t="s">
        <v>2690</v>
      </c>
      <c r="D123" s="32" t="s">
        <v>410</v>
      </c>
      <c r="E123" s="94" t="s">
        <v>136</v>
      </c>
      <c r="F123" s="94" t="s">
        <v>1313</v>
      </c>
      <c r="G123" s="105">
        <v>524.23056066384356</v>
      </c>
      <c r="H123" s="94">
        <v>0.99319999999999997</v>
      </c>
      <c r="I123" s="125">
        <v>1.8883996464325232</v>
      </c>
      <c r="J123" s="32">
        <v>-1.0561343198940878E-2</v>
      </c>
      <c r="K123" s="32">
        <v>1.7204567717405614E-6</v>
      </c>
      <c r="L123" s="26"/>
      <c r="M123" s="26"/>
    </row>
    <row r="124" spans="2:13" x14ac:dyDescent="0.2">
      <c r="B124" s="23" t="s">
        <v>2553</v>
      </c>
      <c r="C124" s="32" t="s">
        <v>2691</v>
      </c>
      <c r="D124" s="32" t="s">
        <v>410</v>
      </c>
      <c r="E124" s="94" t="s">
        <v>2</v>
      </c>
      <c r="F124" s="94" t="s">
        <v>1313</v>
      </c>
      <c r="G124" s="105">
        <v>-392.59678550336275</v>
      </c>
      <c r="H124" s="94">
        <v>0.99880000000000002</v>
      </c>
      <c r="I124" s="125">
        <v>-1.8581432102180746</v>
      </c>
      <c r="J124" s="32">
        <v>1.0392126578168187E-2</v>
      </c>
      <c r="K124" s="32">
        <v>-1.6928911604716629E-6</v>
      </c>
      <c r="L124" s="26"/>
      <c r="M124" s="26"/>
    </row>
    <row r="125" spans="2:13" x14ac:dyDescent="0.2">
      <c r="B125" s="23" t="s">
        <v>2551</v>
      </c>
      <c r="C125" s="32" t="s">
        <v>2692</v>
      </c>
      <c r="D125" s="32" t="s">
        <v>410</v>
      </c>
      <c r="E125" s="94" t="s">
        <v>136</v>
      </c>
      <c r="F125" s="94" t="s">
        <v>1313</v>
      </c>
      <c r="G125" s="105">
        <v>1482292.6016121742</v>
      </c>
      <c r="H125" s="94">
        <v>0.99319999999999997</v>
      </c>
      <c r="I125" s="125">
        <v>5339.5606823589169</v>
      </c>
      <c r="J125" s="32">
        <v>-29.862816911927712</v>
      </c>
      <c r="K125" s="32">
        <v>4.8646923607715813E-3</v>
      </c>
      <c r="L125" s="26"/>
      <c r="M125" s="26"/>
    </row>
    <row r="126" spans="2:13" x14ac:dyDescent="0.2">
      <c r="B126" s="23" t="s">
        <v>2553</v>
      </c>
      <c r="C126" s="32" t="s">
        <v>2693</v>
      </c>
      <c r="D126" s="32" t="s">
        <v>410</v>
      </c>
      <c r="E126" s="94" t="s">
        <v>2</v>
      </c>
      <c r="F126" s="94" t="s">
        <v>1313</v>
      </c>
      <c r="G126" s="105">
        <v>-1110090.3935032918</v>
      </c>
      <c r="H126" s="94">
        <v>0.99880000000000002</v>
      </c>
      <c r="I126" s="125">
        <v>-5254.0089384503963</v>
      </c>
      <c r="J126" s="32">
        <v>29.384347573939475</v>
      </c>
      <c r="K126" s="32">
        <v>-4.7867490729618803E-3</v>
      </c>
      <c r="L126" s="26"/>
      <c r="M126" s="26"/>
    </row>
    <row r="127" spans="2:13" x14ac:dyDescent="0.2">
      <c r="B127" s="23" t="s">
        <v>2551</v>
      </c>
      <c r="C127" s="32" t="s">
        <v>2694</v>
      </c>
      <c r="D127" s="32" t="s">
        <v>410</v>
      </c>
      <c r="E127" s="94" t="s">
        <v>136</v>
      </c>
      <c r="F127" s="94" t="s">
        <v>1313</v>
      </c>
      <c r="G127" s="105">
        <v>3100543.38</v>
      </c>
      <c r="H127" s="94">
        <v>0.99319999999999997</v>
      </c>
      <c r="I127" s="125">
        <v>11168.87415</v>
      </c>
      <c r="J127" s="32">
        <v>-62.464697696152641</v>
      </c>
      <c r="K127" s="32">
        <v>1.0175581848040884E-2</v>
      </c>
      <c r="L127" s="26"/>
      <c r="M127" s="26"/>
    </row>
    <row r="128" spans="2:13" x14ac:dyDescent="0.2">
      <c r="B128" s="23" t="s">
        <v>2553</v>
      </c>
      <c r="C128" s="32" t="s">
        <v>2695</v>
      </c>
      <c r="D128" s="32" t="s">
        <v>410</v>
      </c>
      <c r="E128" s="94" t="s">
        <v>2</v>
      </c>
      <c r="F128" s="94" t="s">
        <v>1313</v>
      </c>
      <c r="G128" s="105">
        <v>-2322000</v>
      </c>
      <c r="H128" s="94">
        <v>0.99880000000000002</v>
      </c>
      <c r="I128" s="125">
        <v>-10989.92373</v>
      </c>
      <c r="J128" s="32">
        <v>61.463873106513986</v>
      </c>
      <c r="K128" s="32">
        <v>-1.0012546199058191E-2</v>
      </c>
      <c r="L128" s="26"/>
      <c r="M128" s="26"/>
    </row>
    <row r="129" spans="2:13" x14ac:dyDescent="0.2">
      <c r="B129" s="23" t="s">
        <v>2536</v>
      </c>
      <c r="C129" s="32" t="s">
        <v>2696</v>
      </c>
      <c r="D129" s="32" t="s">
        <v>410</v>
      </c>
      <c r="E129" s="94" t="s">
        <v>137</v>
      </c>
      <c r="F129" s="94" t="s">
        <v>1313</v>
      </c>
      <c r="G129" s="105">
        <v>298887.73408169864</v>
      </c>
      <c r="H129" s="94">
        <v>1.0004999999999999</v>
      </c>
      <c r="I129" s="125">
        <v>1260.6362472846511</v>
      </c>
      <c r="J129" s="32">
        <v>-7.0504207526994156</v>
      </c>
      <c r="K129" s="32">
        <v>1.1485228629648473E-3</v>
      </c>
      <c r="L129" s="26"/>
      <c r="M129" s="26"/>
    </row>
    <row r="130" spans="2:13" x14ac:dyDescent="0.2">
      <c r="B130" s="23" t="s">
        <v>2539</v>
      </c>
      <c r="C130" s="32" t="s">
        <v>2697</v>
      </c>
      <c r="D130" s="32" t="s">
        <v>410</v>
      </c>
      <c r="E130" s="94" t="s">
        <v>136</v>
      </c>
      <c r="F130" s="94" t="s">
        <v>1313</v>
      </c>
      <c r="G130" s="105">
        <v>-352230.22798325942</v>
      </c>
      <c r="H130" s="94">
        <v>0.99880000000000002</v>
      </c>
      <c r="I130" s="125">
        <v>-1276.0047125107251</v>
      </c>
      <c r="J130" s="32">
        <v>7.1363727046605314</v>
      </c>
      <c r="K130" s="32">
        <v>-1.1625245495884436E-3</v>
      </c>
      <c r="L130" s="26"/>
      <c r="M130" s="26"/>
    </row>
    <row r="131" spans="2:13" x14ac:dyDescent="0.2">
      <c r="B131" s="23" t="s">
        <v>2536</v>
      </c>
      <c r="C131" s="32" t="s">
        <v>2698</v>
      </c>
      <c r="D131" s="32" t="s">
        <v>410</v>
      </c>
      <c r="E131" s="94" t="s">
        <v>137</v>
      </c>
      <c r="F131" s="94" t="s">
        <v>2600</v>
      </c>
      <c r="G131" s="105">
        <v>336841.73206032708</v>
      </c>
      <c r="H131" s="94">
        <v>1.0004999999999999</v>
      </c>
      <c r="I131" s="125">
        <v>1420.717040598169</v>
      </c>
      <c r="J131" s="32">
        <v>-7.9457122768938389</v>
      </c>
      <c r="K131" s="32">
        <v>1.2943670360466093E-3</v>
      </c>
      <c r="L131" s="26"/>
      <c r="M131" s="26"/>
    </row>
    <row r="132" spans="2:13" x14ac:dyDescent="0.2">
      <c r="B132" s="23" t="s">
        <v>2539</v>
      </c>
      <c r="C132" s="32" t="s">
        <v>2699</v>
      </c>
      <c r="D132" s="32" t="s">
        <v>410</v>
      </c>
      <c r="E132" s="94" t="s">
        <v>136</v>
      </c>
      <c r="F132" s="94" t="s">
        <v>2600</v>
      </c>
      <c r="G132" s="105">
        <v>-396570.50798926427</v>
      </c>
      <c r="H132" s="94">
        <v>0.99880000000000002</v>
      </c>
      <c r="I132" s="125">
        <v>-1436.6337605763315</v>
      </c>
      <c r="J132" s="32">
        <v>8.0347304794805545</v>
      </c>
      <c r="K132" s="32">
        <v>-1.3088682189514359E-3</v>
      </c>
      <c r="L132" s="26"/>
      <c r="M132" s="26"/>
    </row>
    <row r="133" spans="2:13" x14ac:dyDescent="0.2">
      <c r="B133" s="23" t="s">
        <v>2539</v>
      </c>
      <c r="C133" s="32" t="s">
        <v>2700</v>
      </c>
      <c r="D133" s="32" t="s">
        <v>410</v>
      </c>
      <c r="E133" s="94" t="s">
        <v>136</v>
      </c>
      <c r="F133" s="94" t="s">
        <v>2701</v>
      </c>
      <c r="G133" s="105">
        <v>8236.5803700857196</v>
      </c>
      <c r="H133" s="94">
        <v>0.99880000000000002</v>
      </c>
      <c r="I133" s="125">
        <v>29.838198203180291</v>
      </c>
      <c r="J133" s="32">
        <v>-0.16687752100416869</v>
      </c>
      <c r="K133" s="32">
        <v>2.7184568823754496E-5</v>
      </c>
      <c r="L133" s="26"/>
      <c r="M133" s="26"/>
    </row>
    <row r="134" spans="2:13" x14ac:dyDescent="0.2">
      <c r="B134" s="23" t="s">
        <v>2536</v>
      </c>
      <c r="C134" s="32" t="s">
        <v>2702</v>
      </c>
      <c r="D134" s="32" t="s">
        <v>410</v>
      </c>
      <c r="E134" s="94" t="s">
        <v>137</v>
      </c>
      <c r="F134" s="94" t="s">
        <v>2701</v>
      </c>
      <c r="G134" s="105">
        <v>-7006.2779602634564</v>
      </c>
      <c r="H134" s="94">
        <v>1.0004999999999999</v>
      </c>
      <c r="I134" s="125">
        <v>-29.55078754447911</v>
      </c>
      <c r="J134" s="32">
        <v>0.16527010563988853</v>
      </c>
      <c r="K134" s="32">
        <v>-2.6922718735523965E-5</v>
      </c>
      <c r="L134" s="26"/>
      <c r="M134" s="26"/>
    </row>
    <row r="135" spans="2:13" x14ac:dyDescent="0.2">
      <c r="B135" s="23" t="s">
        <v>2551</v>
      </c>
      <c r="C135" s="32" t="s">
        <v>2703</v>
      </c>
      <c r="D135" s="32" t="s">
        <v>410</v>
      </c>
      <c r="E135" s="94" t="s">
        <v>136</v>
      </c>
      <c r="F135" s="94" t="s">
        <v>2531</v>
      </c>
      <c r="G135" s="105">
        <v>103001.21902027214</v>
      </c>
      <c r="H135" s="94">
        <v>0.99319999999999997</v>
      </c>
      <c r="I135" s="125">
        <v>371.03420647590582</v>
      </c>
      <c r="J135" s="32">
        <v>-2.0751007873474281</v>
      </c>
      <c r="K135" s="32">
        <v>3.3803666204068388E-4</v>
      </c>
      <c r="L135" s="26"/>
      <c r="M135" s="26"/>
    </row>
    <row r="136" spans="2:13" x14ac:dyDescent="0.2">
      <c r="B136" s="23" t="s">
        <v>2553</v>
      </c>
      <c r="C136" s="32" t="s">
        <v>2704</v>
      </c>
      <c r="D136" s="32" t="s">
        <v>410</v>
      </c>
      <c r="E136" s="94" t="s">
        <v>2</v>
      </c>
      <c r="F136" s="94" t="s">
        <v>2531</v>
      </c>
      <c r="G136" s="105">
        <v>-78820.627052963886</v>
      </c>
      <c r="H136" s="94">
        <v>0.99880000000000002</v>
      </c>
      <c r="I136" s="125">
        <v>-373.05455623094872</v>
      </c>
      <c r="J136" s="32">
        <v>2.0864000942421388</v>
      </c>
      <c r="K136" s="32">
        <v>-3.3987733407423067E-4</v>
      </c>
      <c r="L136" s="26"/>
      <c r="M136" s="26"/>
    </row>
    <row r="137" spans="2:13" x14ac:dyDescent="0.2">
      <c r="B137" s="23" t="s">
        <v>2551</v>
      </c>
      <c r="C137" s="32" t="s">
        <v>2705</v>
      </c>
      <c r="D137" s="32" t="s">
        <v>410</v>
      </c>
      <c r="E137" s="94" t="s">
        <v>136</v>
      </c>
      <c r="F137" s="94" t="s">
        <v>2706</v>
      </c>
      <c r="G137" s="105">
        <v>91368.870879795722</v>
      </c>
      <c r="H137" s="94">
        <v>0.99319999999999997</v>
      </c>
      <c r="I137" s="125">
        <v>329.13179893895779</v>
      </c>
      <c r="J137" s="32">
        <v>-1.8407511846583831</v>
      </c>
      <c r="K137" s="32">
        <v>2.9986080189616074E-4</v>
      </c>
      <c r="L137" s="26"/>
      <c r="M137" s="26"/>
    </row>
    <row r="138" spans="2:13" x14ac:dyDescent="0.2">
      <c r="B138" s="23" t="s">
        <v>2553</v>
      </c>
      <c r="C138" s="32" t="s">
        <v>2707</v>
      </c>
      <c r="D138" s="32" t="s">
        <v>410</v>
      </c>
      <c r="E138" s="94" t="s">
        <v>2</v>
      </c>
      <c r="F138" s="94" t="s">
        <v>2706</v>
      </c>
      <c r="G138" s="105">
        <v>-70062.77960263456</v>
      </c>
      <c r="H138" s="94">
        <v>0.99880000000000002</v>
      </c>
      <c r="I138" s="125">
        <v>-331.60404994414176</v>
      </c>
      <c r="J138" s="32">
        <v>1.854577861330877</v>
      </c>
      <c r="K138" s="32">
        <v>-3.021131858082985E-4</v>
      </c>
      <c r="L138" s="26"/>
      <c r="M138" s="26"/>
    </row>
    <row r="139" spans="2:13" x14ac:dyDescent="0.2">
      <c r="B139" s="23" t="s">
        <v>2555</v>
      </c>
      <c r="C139" s="32" t="s">
        <v>2708</v>
      </c>
      <c r="D139" s="32" t="s">
        <v>410</v>
      </c>
      <c r="E139" s="94" t="s">
        <v>136</v>
      </c>
      <c r="F139" s="94" t="s">
        <v>2429</v>
      </c>
      <c r="G139" s="105">
        <v>890878.38</v>
      </c>
      <c r="H139" s="94">
        <v>0.99360000000000004</v>
      </c>
      <c r="I139" s="125">
        <v>3210.6136499999998</v>
      </c>
      <c r="J139" s="32">
        <v>-17.95615282014716</v>
      </c>
      <c r="K139" s="32">
        <v>2.925081036750001E-3</v>
      </c>
      <c r="L139" s="26"/>
      <c r="M139" s="26"/>
    </row>
    <row r="140" spans="2:13" x14ac:dyDescent="0.2">
      <c r="B140" s="23" t="s">
        <v>2557</v>
      </c>
      <c r="C140" s="32" t="s">
        <v>2709</v>
      </c>
      <c r="D140" s="32" t="s">
        <v>410</v>
      </c>
      <c r="E140" s="94" t="s">
        <v>162</v>
      </c>
      <c r="F140" s="94" t="s">
        <v>2429</v>
      </c>
      <c r="G140" s="105">
        <v>-97074563</v>
      </c>
      <c r="H140" s="94">
        <v>1.0024999999999999</v>
      </c>
      <c r="I140" s="125">
        <v>-3110.5128799999998</v>
      </c>
      <c r="J140" s="32">
        <v>17.396314446715213</v>
      </c>
      <c r="K140" s="32">
        <v>-2.8338826254771052E-3</v>
      </c>
      <c r="L140" s="26"/>
      <c r="M140" s="26"/>
    </row>
    <row r="141" spans="2:13" x14ac:dyDescent="0.2">
      <c r="B141" s="23" t="s">
        <v>2551</v>
      </c>
      <c r="C141" s="32" t="s">
        <v>2710</v>
      </c>
      <c r="D141" s="32" t="s">
        <v>410</v>
      </c>
      <c r="E141" s="94" t="s">
        <v>136</v>
      </c>
      <c r="F141" s="94" t="s">
        <v>2429</v>
      </c>
      <c r="G141" s="105">
        <v>17980.351254983314</v>
      </c>
      <c r="H141" s="94">
        <v>0.99319999999999997</v>
      </c>
      <c r="I141" s="125">
        <v>64.769382640697344</v>
      </c>
      <c r="J141" s="32">
        <v>-0.36223883018841213</v>
      </c>
      <c r="K141" s="32">
        <v>5.9009184404454431E-5</v>
      </c>
      <c r="L141" s="26"/>
      <c r="M141" s="26"/>
    </row>
    <row r="142" spans="2:13" x14ac:dyDescent="0.2">
      <c r="B142" s="23" t="s">
        <v>2553</v>
      </c>
      <c r="C142" s="32" t="s">
        <v>2711</v>
      </c>
      <c r="D142" s="32" t="s">
        <v>410</v>
      </c>
      <c r="E142" s="94" t="s">
        <v>2</v>
      </c>
      <c r="F142" s="94" t="s">
        <v>2429</v>
      </c>
      <c r="G142" s="105">
        <v>-14012.555920526913</v>
      </c>
      <c r="H142" s="94">
        <v>0.99880000000000002</v>
      </c>
      <c r="I142" s="125">
        <v>-66.320809918765576</v>
      </c>
      <c r="J142" s="32">
        <v>0.37091557187433194</v>
      </c>
      <c r="K142" s="32">
        <v>-6.0422637097827882E-5</v>
      </c>
      <c r="L142" s="26"/>
      <c r="M142" s="26"/>
    </row>
    <row r="143" spans="2:13" x14ac:dyDescent="0.2">
      <c r="B143" s="23" t="s">
        <v>2539</v>
      </c>
      <c r="C143" s="32" t="s">
        <v>2712</v>
      </c>
      <c r="D143" s="32" t="s">
        <v>410</v>
      </c>
      <c r="E143" s="94" t="s">
        <v>136</v>
      </c>
      <c r="F143" s="94" t="s">
        <v>2713</v>
      </c>
      <c r="G143" s="105">
        <v>1496150.37</v>
      </c>
      <c r="H143" s="94">
        <v>0.99880000000000002</v>
      </c>
      <c r="I143" s="125">
        <v>5420.0201200000001</v>
      </c>
      <c r="J143" s="32">
        <v>-30.312806264619336</v>
      </c>
      <c r="K143" s="32">
        <v>4.937996221319082E-3</v>
      </c>
      <c r="L143" s="26"/>
      <c r="M143" s="26"/>
    </row>
    <row r="144" spans="2:13" x14ac:dyDescent="0.2">
      <c r="B144" s="23" t="s">
        <v>2536</v>
      </c>
      <c r="C144" s="32" t="s">
        <v>2714</v>
      </c>
      <c r="D144" s="32" t="s">
        <v>410</v>
      </c>
      <c r="E144" s="94" t="s">
        <v>137</v>
      </c>
      <c r="F144" s="94" t="s">
        <v>2713</v>
      </c>
      <c r="G144" s="105">
        <v>-1313000</v>
      </c>
      <c r="H144" s="94">
        <v>1.0004999999999999</v>
      </c>
      <c r="I144" s="125">
        <v>-5537.9167600000001</v>
      </c>
      <c r="J144" s="32">
        <v>30.972172453018199</v>
      </c>
      <c r="K144" s="32">
        <v>-5.045407845249773E-3</v>
      </c>
      <c r="L144" s="26"/>
      <c r="M144" s="26"/>
    </row>
    <row r="145" spans="2:15" x14ac:dyDescent="0.2">
      <c r="B145" s="23" t="s">
        <v>2539</v>
      </c>
      <c r="C145" s="32" t="s">
        <v>2715</v>
      </c>
      <c r="D145" s="32" t="s">
        <v>410</v>
      </c>
      <c r="E145" s="94" t="s">
        <v>136</v>
      </c>
      <c r="F145" s="94" t="s">
        <v>2623</v>
      </c>
      <c r="G145" s="105">
        <v>12675.695029207001</v>
      </c>
      <c r="H145" s="94">
        <v>0.99880000000000002</v>
      </c>
      <c r="I145" s="125">
        <v>45.919530221069763</v>
      </c>
      <c r="J145" s="32">
        <v>-0.25681635723404295</v>
      </c>
      <c r="K145" s="32">
        <v>4.183572416635049E-5</v>
      </c>
      <c r="L145" s="26"/>
      <c r="M145" s="26"/>
    </row>
    <row r="146" spans="2:15" x14ac:dyDescent="0.2">
      <c r="B146" s="23" t="s">
        <v>2536</v>
      </c>
      <c r="C146" s="32" t="s">
        <v>2716</v>
      </c>
      <c r="D146" s="32" t="s">
        <v>410</v>
      </c>
      <c r="E146" s="94" t="s">
        <v>137</v>
      </c>
      <c r="F146" s="94" t="s">
        <v>2623</v>
      </c>
      <c r="G146" s="105">
        <v>-10859.730838408357</v>
      </c>
      <c r="H146" s="94">
        <v>1.0004999999999999</v>
      </c>
      <c r="I146" s="125">
        <v>-45.803720825310329</v>
      </c>
      <c r="J146" s="32">
        <v>0.25616866447653375</v>
      </c>
      <c r="K146" s="32">
        <v>-4.1730214159746803E-5</v>
      </c>
      <c r="L146" s="26"/>
      <c r="M146" s="26"/>
    </row>
    <row r="147" spans="2:15" s="164" customFormat="1" x14ac:dyDescent="0.2">
      <c r="B147" s="133" t="s">
        <v>2110</v>
      </c>
      <c r="C147" s="171" t="s">
        <v>177</v>
      </c>
      <c r="D147" s="171" t="s">
        <v>177</v>
      </c>
      <c r="E147" s="172" t="s">
        <v>177</v>
      </c>
      <c r="F147" s="172" t="s">
        <v>177</v>
      </c>
      <c r="G147" s="182" t="s">
        <v>177</v>
      </c>
      <c r="H147" s="172" t="s">
        <v>177</v>
      </c>
      <c r="I147" s="173">
        <v>0</v>
      </c>
      <c r="J147" s="171">
        <v>0</v>
      </c>
      <c r="K147" s="171">
        <v>0</v>
      </c>
      <c r="L147" s="206"/>
      <c r="M147" s="206"/>
      <c r="N147" s="179"/>
      <c r="O147" s="179"/>
    </row>
    <row r="148" spans="2:15" s="164" customFormat="1" x14ac:dyDescent="0.2">
      <c r="B148" s="133" t="s">
        <v>153</v>
      </c>
      <c r="C148" s="171" t="s">
        <v>177</v>
      </c>
      <c r="D148" s="171" t="s">
        <v>177</v>
      </c>
      <c r="E148" s="172" t="s">
        <v>177</v>
      </c>
      <c r="F148" s="172" t="s">
        <v>177</v>
      </c>
      <c r="G148" s="182" t="s">
        <v>177</v>
      </c>
      <c r="H148" s="172" t="s">
        <v>177</v>
      </c>
      <c r="I148" s="173">
        <v>0</v>
      </c>
      <c r="J148" s="171">
        <v>0</v>
      </c>
      <c r="K148" s="171">
        <v>0</v>
      </c>
      <c r="L148" s="206"/>
      <c r="M148" s="206"/>
      <c r="N148" s="179"/>
      <c r="O148" s="179"/>
    </row>
    <row r="149" spans="2:15" s="164" customFormat="1" x14ac:dyDescent="0.2">
      <c r="B149" s="116" t="s">
        <v>167</v>
      </c>
      <c r="C149" s="174"/>
      <c r="D149" s="116"/>
      <c r="E149" s="175"/>
      <c r="F149" s="175"/>
      <c r="G149" s="175"/>
      <c r="H149" s="176"/>
      <c r="I149" s="177"/>
      <c r="J149" s="177"/>
      <c r="K149" s="178"/>
      <c r="L149" s="195"/>
      <c r="M149" s="195"/>
      <c r="N149" s="179"/>
      <c r="O149" s="179"/>
    </row>
    <row r="150" spans="2:15" s="164" customFormat="1" x14ac:dyDescent="0.2">
      <c r="B150" s="116" t="s">
        <v>168</v>
      </c>
      <c r="C150" s="174"/>
      <c r="D150" s="116"/>
      <c r="E150" s="175"/>
      <c r="F150" s="175"/>
      <c r="G150" s="175"/>
      <c r="H150" s="176"/>
      <c r="I150" s="177"/>
      <c r="J150" s="177"/>
      <c r="K150" s="178"/>
      <c r="L150" s="195"/>
      <c r="M150" s="195"/>
      <c r="N150" s="179"/>
      <c r="O150" s="179"/>
    </row>
    <row r="151" spans="2:15" s="164" customFormat="1" x14ac:dyDescent="0.2">
      <c r="B151" s="116" t="s">
        <v>169</v>
      </c>
      <c r="C151" s="174"/>
      <c r="D151" s="116"/>
      <c r="E151" s="175"/>
      <c r="F151" s="175"/>
      <c r="G151" s="175"/>
      <c r="H151" s="176"/>
      <c r="I151" s="177"/>
      <c r="J151" s="177"/>
      <c r="K151" s="178"/>
      <c r="L151" s="195"/>
      <c r="M151" s="195"/>
      <c r="N151" s="179"/>
      <c r="O151" s="179"/>
    </row>
    <row r="152" spans="2:15" s="164" customFormat="1" x14ac:dyDescent="0.2">
      <c r="B152" s="116" t="s">
        <v>170</v>
      </c>
      <c r="C152" s="174"/>
      <c r="D152" s="116"/>
      <c r="E152" s="175"/>
      <c r="F152" s="175"/>
      <c r="G152" s="175"/>
      <c r="H152" s="176"/>
      <c r="I152" s="177"/>
      <c r="J152" s="177"/>
      <c r="K152" s="178"/>
      <c r="L152" s="195"/>
      <c r="M152" s="195"/>
      <c r="N152" s="179"/>
      <c r="O152" s="179"/>
    </row>
    <row r="153" spans="2:15" s="164" customFormat="1" x14ac:dyDescent="0.2">
      <c r="B153" s="116" t="s">
        <v>171</v>
      </c>
      <c r="C153" s="174"/>
      <c r="D153" s="116"/>
      <c r="E153" s="175"/>
      <c r="F153" s="175"/>
      <c r="G153" s="175"/>
      <c r="H153" s="176"/>
      <c r="I153" s="177"/>
      <c r="J153" s="177"/>
      <c r="K153" s="178"/>
      <c r="L153" s="195"/>
      <c r="M153" s="195"/>
      <c r="N153" s="179"/>
      <c r="O153" s="179"/>
    </row>
  </sheetData>
  <mergeCells count="2">
    <mergeCell ref="B7:K7"/>
    <mergeCell ref="B6:K6"/>
  </mergeCells>
  <phoneticPr fontId="3" type="noConversion"/>
  <conditionalFormatting sqref="J12:K148 C12:F148">
    <cfRule type="expression" dxfId="56" priority="338" stopIfTrue="1">
      <formula>OR(LEFT(#REF!,3)="TIR",LEFT(#REF!,2)="IR")</formula>
    </cfRule>
  </conditionalFormatting>
  <conditionalFormatting sqref="I12:J148 B12:B148">
    <cfRule type="expression" dxfId="55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140625" style="12" bestFit="1" customWidth="1"/>
    <col min="4" max="4" width="10.85546875" style="13" bestFit="1" customWidth="1"/>
    <col min="5" max="5" width="8.5703125" style="93" bestFit="1" customWidth="1"/>
    <col min="6" max="6" width="9.85546875" style="93" bestFit="1" customWidth="1"/>
    <col min="7" max="7" width="13.5703125" style="93" bestFit="1" customWidth="1"/>
    <col min="8" max="8" width="6.42578125" style="45" bestFit="1" customWidth="1"/>
    <col min="9" max="9" width="10" style="95" bestFit="1" customWidth="1"/>
    <col min="10" max="10" width="11.5703125" style="97" bestFit="1" customWidth="1"/>
    <col min="11" max="11" width="13.42578125" style="97" bestFit="1" customWidth="1"/>
    <col min="12" max="12" width="10.85546875" style="97" bestFit="1" customWidth="1"/>
    <col min="13" max="14" width="8.85546875" style="95" bestFit="1" customWidth="1"/>
    <col min="15" max="15" width="15.28515625" style="99" bestFit="1" customWidth="1"/>
    <col min="16" max="16" width="15.85546875" style="99" bestFit="1" customWidth="1"/>
    <col min="17" max="17" width="13.14062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164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165</v>
      </c>
      <c r="C3" s="162" t="s">
        <v>174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166</v>
      </c>
      <c r="C4" s="12" t="s">
        <v>175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38" t="s">
        <v>30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40"/>
    </row>
    <row r="7" spans="1:17" s="10" customFormat="1" x14ac:dyDescent="0.2">
      <c r="B7" s="241" t="s">
        <v>36</v>
      </c>
      <c r="C7" s="242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3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64" customFormat="1" ht="12.75" customHeight="1" thickBot="1" x14ac:dyDescent="0.25">
      <c r="B11" s="142" t="s">
        <v>64</v>
      </c>
      <c r="C11" s="103" t="s">
        <v>177</v>
      </c>
      <c r="D11" s="103" t="s">
        <v>177</v>
      </c>
      <c r="E11" s="143"/>
      <c r="F11" s="143" t="s">
        <v>177</v>
      </c>
      <c r="G11" s="143" t="s">
        <v>177</v>
      </c>
      <c r="H11" s="143" t="s">
        <v>177</v>
      </c>
      <c r="I11" s="143" t="s">
        <v>177</v>
      </c>
      <c r="J11" s="103" t="s">
        <v>177</v>
      </c>
      <c r="K11" s="103" t="s">
        <v>177</v>
      </c>
      <c r="L11" s="144" t="s">
        <v>177</v>
      </c>
      <c r="M11" s="143" t="s">
        <v>177</v>
      </c>
      <c r="N11" s="145">
        <v>179.28787240000003</v>
      </c>
      <c r="O11" s="103" t="s">
        <v>177</v>
      </c>
      <c r="P11" s="103">
        <v>1</v>
      </c>
      <c r="Q11" s="121">
        <v>1.6334309040157916E-4</v>
      </c>
    </row>
    <row r="12" spans="1:17" s="164" customFormat="1" x14ac:dyDescent="0.2">
      <c r="B12" s="132" t="s">
        <v>149</v>
      </c>
      <c r="C12" s="167" t="s">
        <v>177</v>
      </c>
      <c r="D12" s="167" t="s">
        <v>177</v>
      </c>
      <c r="E12" s="168" t="s">
        <v>177</v>
      </c>
      <c r="F12" s="168" t="s">
        <v>177</v>
      </c>
      <c r="G12" s="168" t="s">
        <v>177</v>
      </c>
      <c r="H12" s="168" t="s">
        <v>177</v>
      </c>
      <c r="I12" s="168" t="s">
        <v>177</v>
      </c>
      <c r="J12" s="167" t="s">
        <v>177</v>
      </c>
      <c r="K12" s="167" t="s">
        <v>177</v>
      </c>
      <c r="L12" s="180" t="s">
        <v>177</v>
      </c>
      <c r="M12" s="172" t="s">
        <v>177</v>
      </c>
      <c r="N12" s="169">
        <v>179.28787120000001</v>
      </c>
      <c r="O12" s="167" t="s">
        <v>177</v>
      </c>
      <c r="P12" s="167">
        <v>0.99999999330685352</v>
      </c>
      <c r="Q12" s="167">
        <v>1.6334308930829992E-4</v>
      </c>
    </row>
    <row r="13" spans="1:17" s="164" customFormat="1" x14ac:dyDescent="0.2">
      <c r="B13" s="133" t="s">
        <v>2283</v>
      </c>
      <c r="C13" s="171" t="s">
        <v>177</v>
      </c>
      <c r="D13" s="171" t="s">
        <v>177</v>
      </c>
      <c r="E13" s="172" t="s">
        <v>177</v>
      </c>
      <c r="F13" s="172" t="s">
        <v>177</v>
      </c>
      <c r="G13" s="172" t="s">
        <v>177</v>
      </c>
      <c r="H13" s="172" t="s">
        <v>177</v>
      </c>
      <c r="I13" s="172" t="s">
        <v>177</v>
      </c>
      <c r="J13" s="171" t="s">
        <v>177</v>
      </c>
      <c r="K13" s="171" t="s">
        <v>177</v>
      </c>
      <c r="L13" s="182" t="s">
        <v>177</v>
      </c>
      <c r="M13" s="172" t="s">
        <v>177</v>
      </c>
      <c r="N13" s="173">
        <v>0</v>
      </c>
      <c r="O13" s="171" t="s">
        <v>177</v>
      </c>
      <c r="P13" s="171">
        <v>0</v>
      </c>
      <c r="Q13" s="171">
        <v>0</v>
      </c>
    </row>
    <row r="14" spans="1:17" s="164" customFormat="1" x14ac:dyDescent="0.2">
      <c r="B14" s="133" t="s">
        <v>2284</v>
      </c>
      <c r="C14" s="171" t="s">
        <v>177</v>
      </c>
      <c r="D14" s="171" t="s">
        <v>177</v>
      </c>
      <c r="E14" s="172" t="s">
        <v>177</v>
      </c>
      <c r="F14" s="172" t="s">
        <v>177</v>
      </c>
      <c r="G14" s="172" t="s">
        <v>177</v>
      </c>
      <c r="H14" s="172" t="s">
        <v>177</v>
      </c>
      <c r="I14" s="172" t="s">
        <v>177</v>
      </c>
      <c r="J14" s="171" t="s">
        <v>177</v>
      </c>
      <c r="K14" s="171" t="s">
        <v>177</v>
      </c>
      <c r="L14" s="182" t="s">
        <v>177</v>
      </c>
      <c r="M14" s="172" t="s">
        <v>177</v>
      </c>
      <c r="N14" s="173">
        <v>179.28787020000001</v>
      </c>
      <c r="O14" s="171" t="s">
        <v>177</v>
      </c>
      <c r="P14" s="171">
        <v>0.99999998772923127</v>
      </c>
      <c r="Q14" s="171">
        <v>1.6334308839723388E-4</v>
      </c>
    </row>
    <row r="15" spans="1:17" x14ac:dyDescent="0.2">
      <c r="B15" s="23" t="s">
        <v>2721</v>
      </c>
      <c r="C15" s="32" t="s">
        <v>2722</v>
      </c>
      <c r="D15" s="32" t="s">
        <v>2719</v>
      </c>
      <c r="E15" s="94" t="s">
        <v>460</v>
      </c>
      <c r="F15" s="94" t="s">
        <v>177</v>
      </c>
      <c r="G15" s="94" t="s">
        <v>2723</v>
      </c>
      <c r="H15" s="94">
        <v>0</v>
      </c>
      <c r="I15" s="94" t="s">
        <v>183</v>
      </c>
      <c r="J15" s="32">
        <v>0</v>
      </c>
      <c r="K15" s="32">
        <v>0</v>
      </c>
      <c r="L15" s="105">
        <v>172778.75</v>
      </c>
      <c r="M15" s="94">
        <v>102.94000000000001</v>
      </c>
      <c r="N15" s="125">
        <v>177.85845</v>
      </c>
      <c r="O15" s="32">
        <v>0</v>
      </c>
      <c r="P15" s="32">
        <v>0.99202722202642413</v>
      </c>
      <c r="Q15" s="32">
        <v>1.6204079220828962E-4</v>
      </c>
    </row>
    <row r="16" spans="1:17" x14ac:dyDescent="0.2">
      <c r="B16" s="23" t="s">
        <v>2717</v>
      </c>
      <c r="C16" s="32" t="s">
        <v>2718</v>
      </c>
      <c r="D16" s="32" t="s">
        <v>2719</v>
      </c>
      <c r="E16" s="94" t="s">
        <v>460</v>
      </c>
      <c r="F16" s="94" t="s">
        <v>177</v>
      </c>
      <c r="G16" s="94" t="s">
        <v>2720</v>
      </c>
      <c r="H16" s="94">
        <v>1.77</v>
      </c>
      <c r="I16" s="94" t="s">
        <v>183</v>
      </c>
      <c r="J16" s="32">
        <v>0.02</v>
      </c>
      <c r="K16" s="32">
        <v>0.45</v>
      </c>
      <c r="L16" s="105">
        <v>15847.22</v>
      </c>
      <c r="M16" s="94">
        <v>9.02</v>
      </c>
      <c r="N16" s="125">
        <v>1.4294200000000001</v>
      </c>
      <c r="O16" s="32">
        <v>0</v>
      </c>
      <c r="P16" s="32">
        <v>7.9727645872828146E-3</v>
      </c>
      <c r="Q16" s="32">
        <v>1.3022960067310457E-6</v>
      </c>
    </row>
    <row r="17" spans="2:17" s="164" customFormat="1" x14ac:dyDescent="0.2">
      <c r="B17" s="133" t="s">
        <v>2285</v>
      </c>
      <c r="C17" s="171" t="s">
        <v>177</v>
      </c>
      <c r="D17" s="171" t="s">
        <v>177</v>
      </c>
      <c r="E17" s="172" t="s">
        <v>177</v>
      </c>
      <c r="F17" s="172" t="s">
        <v>177</v>
      </c>
      <c r="G17" s="172" t="s">
        <v>177</v>
      </c>
      <c r="H17" s="172" t="s">
        <v>177</v>
      </c>
      <c r="I17" s="172" t="s">
        <v>177</v>
      </c>
      <c r="J17" s="171" t="s">
        <v>177</v>
      </c>
      <c r="K17" s="171" t="s">
        <v>177</v>
      </c>
      <c r="L17" s="182" t="s">
        <v>177</v>
      </c>
      <c r="M17" s="172" t="s">
        <v>177</v>
      </c>
      <c r="N17" s="173">
        <v>0</v>
      </c>
      <c r="O17" s="171" t="s">
        <v>177</v>
      </c>
      <c r="P17" s="171">
        <v>0</v>
      </c>
      <c r="Q17" s="171">
        <v>0</v>
      </c>
    </row>
    <row r="18" spans="2:17" s="164" customFormat="1" x14ac:dyDescent="0.2">
      <c r="B18" s="133" t="s">
        <v>2286</v>
      </c>
      <c r="C18" s="171" t="s">
        <v>177</v>
      </c>
      <c r="D18" s="171" t="s">
        <v>177</v>
      </c>
      <c r="E18" s="172" t="s">
        <v>177</v>
      </c>
      <c r="F18" s="172" t="s">
        <v>177</v>
      </c>
      <c r="G18" s="172" t="s">
        <v>177</v>
      </c>
      <c r="H18" s="172" t="s">
        <v>177</v>
      </c>
      <c r="I18" s="172" t="s">
        <v>177</v>
      </c>
      <c r="J18" s="171" t="s">
        <v>177</v>
      </c>
      <c r="K18" s="171" t="s">
        <v>177</v>
      </c>
      <c r="L18" s="182" t="s">
        <v>177</v>
      </c>
      <c r="M18" s="172" t="s">
        <v>177</v>
      </c>
      <c r="N18" s="173">
        <v>0</v>
      </c>
      <c r="O18" s="171" t="s">
        <v>177</v>
      </c>
      <c r="P18" s="171">
        <v>0</v>
      </c>
      <c r="Q18" s="171">
        <v>0</v>
      </c>
    </row>
    <row r="19" spans="2:17" s="164" customFormat="1" x14ac:dyDescent="0.2">
      <c r="B19" s="133" t="s">
        <v>2287</v>
      </c>
      <c r="C19" s="171" t="s">
        <v>177</v>
      </c>
      <c r="D19" s="171" t="s">
        <v>177</v>
      </c>
      <c r="E19" s="172" t="s">
        <v>177</v>
      </c>
      <c r="F19" s="172" t="s">
        <v>177</v>
      </c>
      <c r="G19" s="172" t="s">
        <v>177</v>
      </c>
      <c r="H19" s="172" t="s">
        <v>177</v>
      </c>
      <c r="I19" s="172" t="s">
        <v>177</v>
      </c>
      <c r="J19" s="171" t="s">
        <v>177</v>
      </c>
      <c r="K19" s="171" t="s">
        <v>177</v>
      </c>
      <c r="L19" s="182" t="s">
        <v>177</v>
      </c>
      <c r="M19" s="172" t="s">
        <v>177</v>
      </c>
      <c r="N19" s="173">
        <v>0</v>
      </c>
      <c r="O19" s="171" t="s">
        <v>177</v>
      </c>
      <c r="P19" s="171">
        <v>0</v>
      </c>
      <c r="Q19" s="171">
        <v>0</v>
      </c>
    </row>
    <row r="20" spans="2:17" s="164" customFormat="1" x14ac:dyDescent="0.2">
      <c r="B20" s="133" t="s">
        <v>2288</v>
      </c>
      <c r="C20" s="171" t="s">
        <v>177</v>
      </c>
      <c r="D20" s="171" t="s">
        <v>177</v>
      </c>
      <c r="E20" s="172" t="s">
        <v>177</v>
      </c>
      <c r="F20" s="172" t="s">
        <v>177</v>
      </c>
      <c r="G20" s="172" t="s">
        <v>177</v>
      </c>
      <c r="H20" s="172" t="s">
        <v>177</v>
      </c>
      <c r="I20" s="172" t="s">
        <v>177</v>
      </c>
      <c r="J20" s="171" t="s">
        <v>177</v>
      </c>
      <c r="K20" s="171" t="s">
        <v>177</v>
      </c>
      <c r="L20" s="182" t="s">
        <v>177</v>
      </c>
      <c r="M20" s="172" t="s">
        <v>177</v>
      </c>
      <c r="N20" s="173">
        <v>0</v>
      </c>
      <c r="O20" s="171" t="s">
        <v>177</v>
      </c>
      <c r="P20" s="171">
        <v>0</v>
      </c>
      <c r="Q20" s="171">
        <v>0</v>
      </c>
    </row>
    <row r="21" spans="2:17" s="164" customFormat="1" x14ac:dyDescent="0.2">
      <c r="B21" s="133" t="s">
        <v>2289</v>
      </c>
      <c r="C21" s="171" t="s">
        <v>177</v>
      </c>
      <c r="D21" s="171" t="s">
        <v>177</v>
      </c>
      <c r="E21" s="172" t="s">
        <v>177</v>
      </c>
      <c r="F21" s="172" t="s">
        <v>177</v>
      </c>
      <c r="G21" s="172" t="s">
        <v>177</v>
      </c>
      <c r="H21" s="172" t="s">
        <v>177</v>
      </c>
      <c r="I21" s="172" t="s">
        <v>177</v>
      </c>
      <c r="J21" s="171" t="s">
        <v>177</v>
      </c>
      <c r="K21" s="171" t="s">
        <v>177</v>
      </c>
      <c r="L21" s="182" t="s">
        <v>177</v>
      </c>
      <c r="M21" s="172" t="s">
        <v>177</v>
      </c>
      <c r="N21" s="173">
        <v>0</v>
      </c>
      <c r="O21" s="171" t="s">
        <v>177</v>
      </c>
      <c r="P21" s="171">
        <v>0</v>
      </c>
      <c r="Q21" s="171">
        <v>0</v>
      </c>
    </row>
    <row r="22" spans="2:17" s="164" customFormat="1" x14ac:dyDescent="0.2">
      <c r="B22" s="133" t="s">
        <v>395</v>
      </c>
      <c r="C22" s="171" t="s">
        <v>177</v>
      </c>
      <c r="D22" s="171" t="s">
        <v>177</v>
      </c>
      <c r="E22" s="172" t="s">
        <v>177</v>
      </c>
      <c r="F22" s="172" t="s">
        <v>177</v>
      </c>
      <c r="G22" s="172" t="s">
        <v>177</v>
      </c>
      <c r="H22" s="172" t="s">
        <v>177</v>
      </c>
      <c r="I22" s="172" t="s">
        <v>177</v>
      </c>
      <c r="J22" s="171" t="s">
        <v>177</v>
      </c>
      <c r="K22" s="171" t="s">
        <v>177</v>
      </c>
      <c r="L22" s="182" t="s">
        <v>177</v>
      </c>
      <c r="M22" s="172" t="s">
        <v>177</v>
      </c>
      <c r="N22" s="173">
        <v>0</v>
      </c>
      <c r="O22" s="171" t="s">
        <v>177</v>
      </c>
      <c r="P22" s="171">
        <v>0</v>
      </c>
      <c r="Q22" s="171">
        <v>0</v>
      </c>
    </row>
    <row r="23" spans="2:17" s="164" customFormat="1" x14ac:dyDescent="0.2">
      <c r="B23" s="133" t="s">
        <v>2283</v>
      </c>
      <c r="C23" s="171" t="s">
        <v>177</v>
      </c>
      <c r="D23" s="171" t="s">
        <v>177</v>
      </c>
      <c r="E23" s="172" t="s">
        <v>177</v>
      </c>
      <c r="F23" s="172" t="s">
        <v>177</v>
      </c>
      <c r="G23" s="172" t="s">
        <v>177</v>
      </c>
      <c r="H23" s="172" t="s">
        <v>177</v>
      </c>
      <c r="I23" s="172" t="s">
        <v>177</v>
      </c>
      <c r="J23" s="171" t="s">
        <v>177</v>
      </c>
      <c r="K23" s="171" t="s">
        <v>177</v>
      </c>
      <c r="L23" s="182" t="s">
        <v>177</v>
      </c>
      <c r="M23" s="172" t="s">
        <v>177</v>
      </c>
      <c r="N23" s="173">
        <v>0</v>
      </c>
      <c r="O23" s="171" t="s">
        <v>177</v>
      </c>
      <c r="P23" s="171">
        <v>0</v>
      </c>
      <c r="Q23" s="171">
        <v>0</v>
      </c>
    </row>
    <row r="24" spans="2:17" s="164" customFormat="1" x14ac:dyDescent="0.2">
      <c r="B24" s="133" t="s">
        <v>2284</v>
      </c>
      <c r="C24" s="171" t="s">
        <v>177</v>
      </c>
      <c r="D24" s="171" t="s">
        <v>177</v>
      </c>
      <c r="E24" s="172" t="s">
        <v>177</v>
      </c>
      <c r="F24" s="172" t="s">
        <v>177</v>
      </c>
      <c r="G24" s="172" t="s">
        <v>177</v>
      </c>
      <c r="H24" s="172" t="s">
        <v>177</v>
      </c>
      <c r="I24" s="172" t="s">
        <v>177</v>
      </c>
      <c r="J24" s="171" t="s">
        <v>177</v>
      </c>
      <c r="K24" s="171" t="s">
        <v>177</v>
      </c>
      <c r="L24" s="182" t="s">
        <v>177</v>
      </c>
      <c r="M24" s="172" t="s">
        <v>177</v>
      </c>
      <c r="N24" s="173">
        <v>0</v>
      </c>
      <c r="O24" s="171" t="s">
        <v>177</v>
      </c>
      <c r="P24" s="171">
        <v>0</v>
      </c>
      <c r="Q24" s="171">
        <v>0</v>
      </c>
    </row>
    <row r="25" spans="2:17" s="164" customFormat="1" x14ac:dyDescent="0.2">
      <c r="B25" s="133" t="s">
        <v>2285</v>
      </c>
      <c r="C25" s="171" t="s">
        <v>177</v>
      </c>
      <c r="D25" s="171" t="s">
        <v>177</v>
      </c>
      <c r="E25" s="172" t="s">
        <v>177</v>
      </c>
      <c r="F25" s="172" t="s">
        <v>177</v>
      </c>
      <c r="G25" s="172" t="s">
        <v>177</v>
      </c>
      <c r="H25" s="172" t="s">
        <v>177</v>
      </c>
      <c r="I25" s="172" t="s">
        <v>177</v>
      </c>
      <c r="J25" s="171" t="s">
        <v>177</v>
      </c>
      <c r="K25" s="171" t="s">
        <v>177</v>
      </c>
      <c r="L25" s="182" t="s">
        <v>177</v>
      </c>
      <c r="M25" s="172" t="s">
        <v>177</v>
      </c>
      <c r="N25" s="173">
        <v>0</v>
      </c>
      <c r="O25" s="171" t="s">
        <v>177</v>
      </c>
      <c r="P25" s="171">
        <v>0</v>
      </c>
      <c r="Q25" s="171">
        <v>0</v>
      </c>
    </row>
    <row r="26" spans="2:17" s="164" customFormat="1" x14ac:dyDescent="0.2">
      <c r="B26" s="133" t="s">
        <v>2286</v>
      </c>
      <c r="C26" s="171" t="s">
        <v>177</v>
      </c>
      <c r="D26" s="171" t="s">
        <v>177</v>
      </c>
      <c r="E26" s="172" t="s">
        <v>177</v>
      </c>
      <c r="F26" s="172" t="s">
        <v>177</v>
      </c>
      <c r="G26" s="172" t="s">
        <v>177</v>
      </c>
      <c r="H26" s="172" t="s">
        <v>177</v>
      </c>
      <c r="I26" s="172" t="s">
        <v>177</v>
      </c>
      <c r="J26" s="171" t="s">
        <v>177</v>
      </c>
      <c r="K26" s="171" t="s">
        <v>177</v>
      </c>
      <c r="L26" s="182" t="s">
        <v>177</v>
      </c>
      <c r="M26" s="172" t="s">
        <v>177</v>
      </c>
      <c r="N26" s="173">
        <v>0</v>
      </c>
      <c r="O26" s="171" t="s">
        <v>177</v>
      </c>
      <c r="P26" s="171">
        <v>0</v>
      </c>
      <c r="Q26" s="171">
        <v>0</v>
      </c>
    </row>
    <row r="27" spans="2:17" s="164" customFormat="1" x14ac:dyDescent="0.2">
      <c r="B27" s="133" t="s">
        <v>2287</v>
      </c>
      <c r="C27" s="171" t="s">
        <v>177</v>
      </c>
      <c r="D27" s="171" t="s">
        <v>177</v>
      </c>
      <c r="E27" s="172" t="s">
        <v>177</v>
      </c>
      <c r="F27" s="172" t="s">
        <v>177</v>
      </c>
      <c r="G27" s="172" t="s">
        <v>177</v>
      </c>
      <c r="H27" s="172" t="s">
        <v>177</v>
      </c>
      <c r="I27" s="172" t="s">
        <v>177</v>
      </c>
      <c r="J27" s="171" t="s">
        <v>177</v>
      </c>
      <c r="K27" s="171" t="s">
        <v>177</v>
      </c>
      <c r="L27" s="182" t="s">
        <v>177</v>
      </c>
      <c r="M27" s="172" t="s">
        <v>177</v>
      </c>
      <c r="N27" s="173">
        <v>0</v>
      </c>
      <c r="O27" s="171" t="s">
        <v>177</v>
      </c>
      <c r="P27" s="171">
        <v>0</v>
      </c>
      <c r="Q27" s="171">
        <v>0</v>
      </c>
    </row>
    <row r="28" spans="2:17" s="164" customFormat="1" x14ac:dyDescent="0.2">
      <c r="B28" s="133" t="s">
        <v>2288</v>
      </c>
      <c r="C28" s="171" t="s">
        <v>177</v>
      </c>
      <c r="D28" s="171" t="s">
        <v>177</v>
      </c>
      <c r="E28" s="172" t="s">
        <v>177</v>
      </c>
      <c r="F28" s="172" t="s">
        <v>177</v>
      </c>
      <c r="G28" s="172" t="s">
        <v>177</v>
      </c>
      <c r="H28" s="172" t="s">
        <v>177</v>
      </c>
      <c r="I28" s="172" t="s">
        <v>177</v>
      </c>
      <c r="J28" s="171" t="s">
        <v>177</v>
      </c>
      <c r="K28" s="171" t="s">
        <v>177</v>
      </c>
      <c r="L28" s="182" t="s">
        <v>177</v>
      </c>
      <c r="M28" s="172" t="s">
        <v>177</v>
      </c>
      <c r="N28" s="173">
        <v>0</v>
      </c>
      <c r="O28" s="171" t="s">
        <v>177</v>
      </c>
      <c r="P28" s="171">
        <v>0</v>
      </c>
      <c r="Q28" s="171">
        <v>0</v>
      </c>
    </row>
    <row r="29" spans="2:17" s="164" customFormat="1" x14ac:dyDescent="0.2">
      <c r="B29" s="133" t="s">
        <v>2289</v>
      </c>
      <c r="C29" s="171" t="s">
        <v>177</v>
      </c>
      <c r="D29" s="171" t="s">
        <v>177</v>
      </c>
      <c r="E29" s="172" t="s">
        <v>177</v>
      </c>
      <c r="F29" s="172" t="s">
        <v>177</v>
      </c>
      <c r="G29" s="172" t="s">
        <v>177</v>
      </c>
      <c r="H29" s="172" t="s">
        <v>177</v>
      </c>
      <c r="I29" s="172" t="s">
        <v>177</v>
      </c>
      <c r="J29" s="171" t="s">
        <v>177</v>
      </c>
      <c r="K29" s="171" t="s">
        <v>177</v>
      </c>
      <c r="L29" s="182" t="s">
        <v>177</v>
      </c>
      <c r="M29" s="172" t="s">
        <v>177</v>
      </c>
      <c r="N29" s="173">
        <v>0</v>
      </c>
      <c r="O29" s="171" t="s">
        <v>177</v>
      </c>
      <c r="P29" s="171">
        <v>0</v>
      </c>
      <c r="Q29" s="171">
        <v>0</v>
      </c>
    </row>
    <row r="30" spans="2:17" s="164" customFormat="1" x14ac:dyDescent="0.2">
      <c r="B30" s="116" t="s">
        <v>167</v>
      </c>
      <c r="C30" s="174"/>
      <c r="D30" s="116"/>
      <c r="E30" s="175"/>
      <c r="F30" s="175"/>
      <c r="G30" s="175"/>
      <c r="H30" s="176"/>
      <c r="I30" s="177"/>
      <c r="J30" s="178"/>
      <c r="K30" s="178"/>
      <c r="L30" s="178"/>
      <c r="M30" s="177"/>
      <c r="N30" s="177"/>
      <c r="O30" s="183"/>
      <c r="P30" s="183"/>
      <c r="Q30" s="183"/>
    </row>
    <row r="31" spans="2:17" s="164" customFormat="1" x14ac:dyDescent="0.2">
      <c r="B31" s="116" t="s">
        <v>168</v>
      </c>
      <c r="C31" s="174"/>
      <c r="D31" s="116"/>
      <c r="E31" s="175"/>
      <c r="F31" s="175"/>
      <c r="G31" s="175"/>
      <c r="H31" s="176"/>
      <c r="I31" s="177"/>
      <c r="J31" s="178"/>
      <c r="K31" s="178"/>
      <c r="L31" s="178"/>
      <c r="M31" s="177"/>
      <c r="N31" s="177"/>
      <c r="O31" s="183"/>
      <c r="P31" s="183"/>
      <c r="Q31" s="183"/>
    </row>
    <row r="32" spans="2:17" s="164" customFormat="1" x14ac:dyDescent="0.2">
      <c r="B32" s="116" t="s">
        <v>169</v>
      </c>
      <c r="C32" s="174"/>
      <c r="D32" s="116"/>
      <c r="E32" s="175"/>
      <c r="F32" s="175"/>
      <c r="G32" s="175"/>
      <c r="H32" s="176"/>
      <c r="I32" s="177"/>
      <c r="J32" s="178"/>
      <c r="K32" s="178"/>
      <c r="L32" s="178"/>
      <c r="M32" s="177"/>
      <c r="N32" s="177"/>
      <c r="O32" s="183"/>
      <c r="P32" s="183"/>
      <c r="Q32" s="183"/>
    </row>
    <row r="33" spans="2:17" s="164" customFormat="1" x14ac:dyDescent="0.2">
      <c r="B33" s="116" t="s">
        <v>170</v>
      </c>
      <c r="C33" s="174"/>
      <c r="D33" s="116"/>
      <c r="E33" s="175"/>
      <c r="F33" s="175"/>
      <c r="G33" s="175"/>
      <c r="H33" s="176"/>
      <c r="I33" s="177"/>
      <c r="J33" s="178"/>
      <c r="K33" s="178"/>
      <c r="L33" s="178"/>
      <c r="M33" s="177"/>
      <c r="N33" s="177"/>
      <c r="O33" s="183"/>
      <c r="P33" s="183"/>
      <c r="Q33" s="183"/>
    </row>
    <row r="34" spans="2:17" s="164" customFormat="1" x14ac:dyDescent="0.2">
      <c r="B34" s="116" t="s">
        <v>171</v>
      </c>
      <c r="C34" s="174"/>
      <c r="D34" s="116"/>
      <c r="E34" s="175"/>
      <c r="F34" s="175"/>
      <c r="G34" s="175"/>
      <c r="H34" s="176"/>
      <c r="I34" s="177"/>
      <c r="J34" s="178"/>
      <c r="K34" s="178"/>
      <c r="L34" s="178"/>
      <c r="M34" s="177"/>
      <c r="N34" s="177"/>
      <c r="O34" s="183"/>
      <c r="P34" s="183"/>
      <c r="Q34" s="183"/>
    </row>
  </sheetData>
  <mergeCells count="2">
    <mergeCell ref="B7:Q7"/>
    <mergeCell ref="B6:Q6"/>
  </mergeCells>
  <phoneticPr fontId="3" type="noConversion"/>
  <conditionalFormatting sqref="I12:I29 P12:Q29 C12:G29">
    <cfRule type="expression" dxfId="54" priority="345" stopIfTrue="1">
      <formula>OR(LEFT(#REF!,3)="TIR",LEFT(#REF!,2)="IR")</formula>
    </cfRule>
  </conditionalFormatting>
  <conditionalFormatting sqref="B12:B29 N12:N29">
    <cfRule type="expression" dxfId="53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76"/>
  <sheetViews>
    <sheetView rightToLeft="1" tabSelected="1" zoomScale="80" workbookViewId="0">
      <selection activeCell="Q14" sqref="Q14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5703125" style="13" bestFit="1" customWidth="1"/>
    <col min="4" max="4" width="15.5703125" style="12" bestFit="1" customWidth="1"/>
    <col min="5" max="5" width="12.42578125" style="12" bestFit="1" customWidth="1"/>
    <col min="6" max="6" width="10.42578125" style="12" bestFit="1" customWidth="1"/>
    <col min="7" max="7" width="13.5703125" style="93" bestFit="1" customWidth="1"/>
    <col min="8" max="8" width="10.42578125" style="93" bestFit="1" customWidth="1"/>
    <col min="9" max="9" width="6.42578125" style="93" bestFit="1" customWidth="1"/>
    <col min="10" max="10" width="12" style="93" bestFit="1" customWidth="1"/>
    <col min="11" max="11" width="11" style="45" bestFit="1" customWidth="1"/>
    <col min="12" max="12" width="13.42578125" style="95" bestFit="1" customWidth="1"/>
    <col min="13" max="13" width="13" style="97" bestFit="1" customWidth="1"/>
    <col min="14" max="14" width="12.42578125" style="97" bestFit="1" customWidth="1"/>
    <col min="15" max="15" width="9.85546875" style="97" bestFit="1" customWidth="1"/>
    <col min="16" max="16" width="15.85546875" style="97" bestFit="1" customWidth="1"/>
    <col min="17" max="17" width="13.14062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163</v>
      </c>
      <c r="C1" s="11" t="s">
        <v>172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164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165</v>
      </c>
      <c r="C3" s="163" t="s">
        <v>174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166</v>
      </c>
      <c r="C4" s="12" t="s">
        <v>175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38" t="s">
        <v>38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40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145</v>
      </c>
      <c r="N9" s="2"/>
      <c r="O9" s="2" t="s">
        <v>147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64" customFormat="1" ht="12.75" customHeight="1" thickBot="1" x14ac:dyDescent="0.25">
      <c r="B11" s="142" t="s">
        <v>132</v>
      </c>
      <c r="C11" s="103" t="s">
        <v>177</v>
      </c>
      <c r="D11" s="103" t="s">
        <v>177</v>
      </c>
      <c r="E11" s="103"/>
      <c r="F11" s="143" t="s">
        <v>177</v>
      </c>
      <c r="G11" s="143"/>
      <c r="H11" s="143" t="s">
        <v>177</v>
      </c>
      <c r="I11" s="144" t="s">
        <v>177</v>
      </c>
      <c r="J11" s="143" t="s">
        <v>177</v>
      </c>
      <c r="K11" s="103" t="s">
        <v>177</v>
      </c>
      <c r="L11" s="103" t="s">
        <v>177</v>
      </c>
      <c r="M11" s="153" t="s">
        <v>177</v>
      </c>
      <c r="N11" s="143" t="s">
        <v>177</v>
      </c>
      <c r="O11" s="145">
        <v>58755.164617765106</v>
      </c>
      <c r="P11" s="103">
        <v>1</v>
      </c>
      <c r="Q11" s="103">
        <f>O11/'סכום נכסי הקרן'!$C$42</f>
        <v>5.3529834657791771E-2</v>
      </c>
    </row>
    <row r="12" spans="1:20" s="164" customFormat="1" x14ac:dyDescent="0.2">
      <c r="B12" s="132" t="s">
        <v>2724</v>
      </c>
      <c r="C12" s="167" t="s">
        <v>177</v>
      </c>
      <c r="D12" s="167" t="s">
        <v>177</v>
      </c>
      <c r="E12" s="167" t="s">
        <v>177</v>
      </c>
      <c r="F12" s="168" t="s">
        <v>177</v>
      </c>
      <c r="G12" s="168" t="s">
        <v>177</v>
      </c>
      <c r="H12" s="168" t="s">
        <v>177</v>
      </c>
      <c r="I12" s="180" t="s">
        <v>177</v>
      </c>
      <c r="J12" s="168" t="s">
        <v>177</v>
      </c>
      <c r="K12" s="167" t="s">
        <v>177</v>
      </c>
      <c r="L12" s="167" t="s">
        <v>177</v>
      </c>
      <c r="M12" s="207" t="s">
        <v>177</v>
      </c>
      <c r="N12" s="168" t="s">
        <v>177</v>
      </c>
      <c r="O12" s="169">
        <v>51392.464549132892</v>
      </c>
      <c r="P12" s="167">
        <v>0.87468846157557967</v>
      </c>
      <c r="Q12" s="167">
        <f>O12/'סכום נכסי הקרן'!$C$42</f>
        <v>4.6821928725219029E-2</v>
      </c>
    </row>
    <row r="13" spans="1:20" s="164" customFormat="1" x14ac:dyDescent="0.2">
      <c r="B13" s="133" t="s">
        <v>2725</v>
      </c>
      <c r="C13" s="171" t="s">
        <v>177</v>
      </c>
      <c r="D13" s="171" t="s">
        <v>177</v>
      </c>
      <c r="E13" s="171" t="s">
        <v>177</v>
      </c>
      <c r="F13" s="226" t="s">
        <v>2730</v>
      </c>
      <c r="G13" s="226" t="s">
        <v>177</v>
      </c>
      <c r="H13" s="226" t="s">
        <v>2726</v>
      </c>
      <c r="I13" s="227">
        <v>2.2573372221100994</v>
      </c>
      <c r="J13" s="226" t="s">
        <v>183</v>
      </c>
      <c r="K13" s="228">
        <v>6.0904308527677371E-2</v>
      </c>
      <c r="L13" s="228">
        <v>1.9483900000000001E-3</v>
      </c>
      <c r="M13" s="208" t="s">
        <v>177</v>
      </c>
      <c r="N13" s="172" t="s">
        <v>177</v>
      </c>
      <c r="O13" s="173">
        <v>523.03611019999994</v>
      </c>
      <c r="P13" s="171">
        <v>8.9019597443499576E-3</v>
      </c>
      <c r="Q13" s="171">
        <f>O13/'סכום נכסי הקרן'!$C$42</f>
        <v>4.7652043324537157E-4</v>
      </c>
    </row>
    <row r="14" spans="1:20" s="164" customFormat="1" x14ac:dyDescent="0.2">
      <c r="B14" s="229" t="s">
        <v>3450</v>
      </c>
      <c r="C14" s="171"/>
      <c r="D14" s="171"/>
      <c r="E14" s="171"/>
      <c r="F14" s="172"/>
      <c r="G14" s="172"/>
      <c r="H14" s="172"/>
      <c r="I14" s="182"/>
      <c r="J14" s="172"/>
      <c r="K14" s="171"/>
      <c r="L14" s="228"/>
      <c r="M14" s="208"/>
      <c r="N14" s="172"/>
      <c r="O14" s="234">
        <f>O13-SUM(O15:O21)</f>
        <v>116.37138019999998</v>
      </c>
      <c r="P14" s="233">
        <f>O14/$O$11</f>
        <v>1.9806153375122046E-3</v>
      </c>
      <c r="Q14" s="233">
        <f>O14/'סכום נכסי הקרן'!$C$42</f>
        <v>1.0602201153771476E-4</v>
      </c>
    </row>
    <row r="15" spans="1:20" s="164" customFormat="1" x14ac:dyDescent="0.2">
      <c r="B15" s="229" t="s">
        <v>3451</v>
      </c>
      <c r="C15" s="171"/>
      <c r="D15" s="230">
        <v>610224651</v>
      </c>
      <c r="E15" s="171"/>
      <c r="F15" s="231" t="s">
        <v>2730</v>
      </c>
      <c r="G15" s="172"/>
      <c r="H15" s="231" t="s">
        <v>2726</v>
      </c>
      <c r="I15" s="232">
        <v>2.6</v>
      </c>
      <c r="J15" s="231" t="s">
        <v>183</v>
      </c>
      <c r="K15" s="233">
        <v>0.06</v>
      </c>
      <c r="L15" s="228"/>
      <c r="M15" s="208"/>
      <c r="N15" s="172"/>
      <c r="O15" s="234">
        <v>81.750820000000004</v>
      </c>
      <c r="P15" s="233">
        <f t="shared" ref="P15:P21" si="0">O15/$O$11</f>
        <v>1.3913810050883932E-3</v>
      </c>
      <c r="Q15" s="233">
        <f>O15/'סכום נכסי הקרן'!$C$42</f>
        <v>7.4480395148373812E-5</v>
      </c>
    </row>
    <row r="16" spans="1:20" s="164" customFormat="1" x14ac:dyDescent="0.2">
      <c r="B16" s="229" t="s">
        <v>3452</v>
      </c>
      <c r="C16" s="171"/>
      <c r="D16" s="230">
        <v>827496651</v>
      </c>
      <c r="E16" s="171"/>
      <c r="F16" s="231" t="s">
        <v>2730</v>
      </c>
      <c r="G16" s="172"/>
      <c r="H16" s="231" t="s">
        <v>2726</v>
      </c>
      <c r="I16" s="232">
        <v>3.1</v>
      </c>
      <c r="J16" s="231" t="s">
        <v>183</v>
      </c>
      <c r="K16" s="233">
        <v>0.06</v>
      </c>
      <c r="L16" s="228"/>
      <c r="M16" s="208"/>
      <c r="N16" s="172"/>
      <c r="O16" s="234">
        <v>99.58793</v>
      </c>
      <c r="P16" s="233">
        <f t="shared" si="0"/>
        <v>1.694964700513983E-3</v>
      </c>
      <c r="Q16" s="233">
        <f>O16/'סכום נכסי הקרן'!$C$42</f>
        <v>9.0731180169307055E-5</v>
      </c>
    </row>
    <row r="17" spans="2:18" s="164" customFormat="1" x14ac:dyDescent="0.2">
      <c r="B17" s="229" t="s">
        <v>3453</v>
      </c>
      <c r="C17" s="171"/>
      <c r="D17" s="230">
        <v>832563753</v>
      </c>
      <c r="E17" s="171"/>
      <c r="F17" s="231" t="s">
        <v>2730</v>
      </c>
      <c r="G17" s="172"/>
      <c r="H17" s="231" t="s">
        <v>2726</v>
      </c>
      <c r="I17" s="232">
        <v>1.7</v>
      </c>
      <c r="J17" s="231" t="s">
        <v>183</v>
      </c>
      <c r="K17" s="233">
        <v>0.06</v>
      </c>
      <c r="L17" s="228"/>
      <c r="M17" s="208"/>
      <c r="N17" s="172"/>
      <c r="O17" s="234">
        <v>27.801080000000002</v>
      </c>
      <c r="P17" s="233">
        <f t="shared" si="0"/>
        <v>4.7316827688019308E-4</v>
      </c>
      <c r="Q17" s="233">
        <f>O17/'סכום נכסי הקרן'!$C$42</f>
        <v>2.5328619626708973E-5</v>
      </c>
    </row>
    <row r="18" spans="2:18" s="164" customFormat="1" x14ac:dyDescent="0.2">
      <c r="B18" s="229" t="s">
        <v>3454</v>
      </c>
      <c r="C18" s="171"/>
      <c r="D18" s="230">
        <v>887946851</v>
      </c>
      <c r="E18" s="171"/>
      <c r="F18" s="231" t="s">
        <v>2730</v>
      </c>
      <c r="G18" s="172"/>
      <c r="H18" s="231" t="s">
        <v>2726</v>
      </c>
      <c r="I18" s="232">
        <v>2</v>
      </c>
      <c r="J18" s="231" t="s">
        <v>183</v>
      </c>
      <c r="K18" s="233">
        <v>0.06</v>
      </c>
      <c r="L18" s="228"/>
      <c r="M18" s="208"/>
      <c r="N18" s="172"/>
      <c r="O18" s="234">
        <v>26.227220000000003</v>
      </c>
      <c r="P18" s="233">
        <f t="shared" si="0"/>
        <v>4.4638152527735387E-4</v>
      </c>
      <c r="Q18" s="233">
        <f>O18/'סכום נכסי הקרן'!$C$42</f>
        <v>2.3894729242389651E-5</v>
      </c>
    </row>
    <row r="19" spans="2:18" s="164" customFormat="1" x14ac:dyDescent="0.2">
      <c r="B19" s="229" t="s">
        <v>3455</v>
      </c>
      <c r="C19" s="171"/>
      <c r="D19" s="230">
        <v>893337152</v>
      </c>
      <c r="E19" s="171"/>
      <c r="F19" s="231" t="s">
        <v>2730</v>
      </c>
      <c r="G19" s="172"/>
      <c r="H19" s="231" t="s">
        <v>2726</v>
      </c>
      <c r="I19" s="232">
        <v>2.9</v>
      </c>
      <c r="J19" s="231" t="s">
        <v>183</v>
      </c>
      <c r="K19" s="233">
        <v>0.06</v>
      </c>
      <c r="L19" s="228"/>
      <c r="M19" s="208"/>
      <c r="N19" s="172"/>
      <c r="O19" s="234">
        <v>75.50882</v>
      </c>
      <c r="P19" s="233">
        <f t="shared" si="0"/>
        <v>1.2851435357423761E-3</v>
      </c>
      <c r="Q19" s="233">
        <f>O19/'סכום נכסי הקרן'!$C$42</f>
        <v>6.8793520979819307E-5</v>
      </c>
    </row>
    <row r="20" spans="2:18" s="164" customFormat="1" x14ac:dyDescent="0.2">
      <c r="B20" s="229" t="s">
        <v>3456</v>
      </c>
      <c r="C20" s="171"/>
      <c r="D20" s="230">
        <v>894222652</v>
      </c>
      <c r="E20" s="171"/>
      <c r="F20" s="231" t="s">
        <v>2730</v>
      </c>
      <c r="G20" s="172"/>
      <c r="H20" s="231" t="s">
        <v>2726</v>
      </c>
      <c r="I20" s="232">
        <v>2.7</v>
      </c>
      <c r="J20" s="231" t="s">
        <v>183</v>
      </c>
      <c r="K20" s="233">
        <v>0.06</v>
      </c>
      <c r="L20" s="228"/>
      <c r="M20" s="208"/>
      <c r="N20" s="172"/>
      <c r="O20" s="234">
        <v>55.47824</v>
      </c>
      <c r="P20" s="233">
        <f t="shared" si="0"/>
        <v>9.4422746257144682E-4</v>
      </c>
      <c r="Q20" s="233">
        <f>O20/'סכום נכסי הקרן'!$C$42</f>
        <v>5.0544339950795822E-5</v>
      </c>
    </row>
    <row r="21" spans="2:18" s="164" customFormat="1" x14ac:dyDescent="0.2">
      <c r="B21" s="229" t="s">
        <v>3457</v>
      </c>
      <c r="C21" s="171"/>
      <c r="D21" s="230">
        <v>897625051</v>
      </c>
      <c r="E21" s="171"/>
      <c r="F21" s="231" t="s">
        <v>2730</v>
      </c>
      <c r="G21" s="172"/>
      <c r="H21" s="231" t="s">
        <v>2726</v>
      </c>
      <c r="I21" s="232">
        <v>3.1</v>
      </c>
      <c r="J21" s="231" t="s">
        <v>183</v>
      </c>
      <c r="K21" s="233">
        <v>0.06</v>
      </c>
      <c r="L21" s="228"/>
      <c r="M21" s="208"/>
      <c r="N21" s="172"/>
      <c r="O21" s="234">
        <v>40.31062</v>
      </c>
      <c r="P21" s="233">
        <f t="shared" si="0"/>
        <v>6.8607790076400798E-4</v>
      </c>
      <c r="Q21" s="233">
        <f>O21/'סכום נכסי הקרן'!$C$42</f>
        <v>3.6725636590262219E-5</v>
      </c>
    </row>
    <row r="22" spans="2:18" s="164" customFormat="1" x14ac:dyDescent="0.2">
      <c r="B22" s="133" t="s">
        <v>2727</v>
      </c>
      <c r="C22" s="171" t="s">
        <v>177</v>
      </c>
      <c r="D22" s="171" t="s">
        <v>177</v>
      </c>
      <c r="E22" s="171" t="s">
        <v>177</v>
      </c>
      <c r="F22" s="226" t="s">
        <v>2730</v>
      </c>
      <c r="G22" s="226" t="s">
        <v>177</v>
      </c>
      <c r="H22" s="226" t="s">
        <v>2726</v>
      </c>
      <c r="I22" s="227">
        <v>10.347136854648765</v>
      </c>
      <c r="J22" s="226" t="s">
        <v>183</v>
      </c>
      <c r="K22" s="228">
        <v>4.1734600656142429E-2</v>
      </c>
      <c r="L22" s="228">
        <v>1.8197350000000001E-2</v>
      </c>
      <c r="M22" s="208" t="s">
        <v>177</v>
      </c>
      <c r="N22" s="172" t="s">
        <v>177</v>
      </c>
      <c r="O22" s="173">
        <v>2962.9041905354547</v>
      </c>
      <c r="P22" s="171">
        <v>5.0427978711502001E-2</v>
      </c>
      <c r="Q22" s="171">
        <f>O22/'סכום נכסי הקרן'!$C$42</f>
        <v>2.699401362553346E-3</v>
      </c>
    </row>
    <row r="23" spans="2:18" x14ac:dyDescent="0.2">
      <c r="B23" s="23" t="s">
        <v>2728</v>
      </c>
      <c r="C23" s="32" t="s">
        <v>177</v>
      </c>
      <c r="D23" s="32" t="s">
        <v>2729</v>
      </c>
      <c r="E23" s="32" t="s">
        <v>177</v>
      </c>
      <c r="F23" s="94" t="s">
        <v>2730</v>
      </c>
      <c r="G23" s="94" t="s">
        <v>2731</v>
      </c>
      <c r="H23" s="94" t="s">
        <v>2726</v>
      </c>
      <c r="I23" s="105">
        <v>8.5299999999999994</v>
      </c>
      <c r="J23" s="94" t="s">
        <v>183</v>
      </c>
      <c r="K23" s="32">
        <v>3.5799999999999998E-2</v>
      </c>
      <c r="L23" s="32">
        <v>0</v>
      </c>
      <c r="M23" s="154">
        <v>7999.8441602487201</v>
      </c>
      <c r="N23" s="94">
        <v>83675560.75</v>
      </c>
      <c r="O23" s="125">
        <v>669.39144602142449</v>
      </c>
      <c r="P23" s="32">
        <v>1.1392895422490714E-2</v>
      </c>
      <c r="Q23" s="32">
        <f>O23/'סכום נכסי הקרן'!$C$42</f>
        <v>6.0985980823944068E-4</v>
      </c>
      <c r="R23" s="18"/>
    </row>
    <row r="24" spans="2:18" x14ac:dyDescent="0.2">
      <c r="B24" s="23" t="s">
        <v>2732</v>
      </c>
      <c r="C24" s="32" t="s">
        <v>177</v>
      </c>
      <c r="D24" s="32" t="s">
        <v>2733</v>
      </c>
      <c r="E24" s="32" t="s">
        <v>177</v>
      </c>
      <c r="F24" s="94" t="s">
        <v>2730</v>
      </c>
      <c r="G24" s="94" t="s">
        <v>2731</v>
      </c>
      <c r="H24" s="94" t="s">
        <v>2726</v>
      </c>
      <c r="I24" s="105">
        <v>8.65</v>
      </c>
      <c r="J24" s="94" t="s">
        <v>183</v>
      </c>
      <c r="K24" s="32">
        <v>2.9600000000000001E-2</v>
      </c>
      <c r="L24" s="32">
        <v>0</v>
      </c>
      <c r="M24" s="154">
        <v>7999.8441602487201</v>
      </c>
      <c r="N24" s="94">
        <v>39725974.399999999</v>
      </c>
      <c r="O24" s="125">
        <v>317.80160431403016</v>
      </c>
      <c r="P24" s="32">
        <v>5.4089135207348264E-3</v>
      </c>
      <c r="Q24" s="32">
        <f>O24/'סכום נכסי הקרן'!$C$42</f>
        <v>2.8953824644322964E-4</v>
      </c>
      <c r="R24" s="18"/>
    </row>
    <row r="25" spans="2:18" x14ac:dyDescent="0.2">
      <c r="B25" s="23" t="s">
        <v>2734</v>
      </c>
      <c r="C25" s="32" t="s">
        <v>177</v>
      </c>
      <c r="D25" s="32" t="s">
        <v>2735</v>
      </c>
      <c r="E25" s="32" t="s">
        <v>177</v>
      </c>
      <c r="F25" s="94" t="s">
        <v>460</v>
      </c>
      <c r="G25" s="94" t="s">
        <v>2736</v>
      </c>
      <c r="H25" s="94" t="s">
        <v>177</v>
      </c>
      <c r="I25" s="105">
        <v>15.27</v>
      </c>
      <c r="J25" s="94" t="s">
        <v>183</v>
      </c>
      <c r="K25" s="32">
        <v>7.6200000000000004E-2</v>
      </c>
      <c r="L25" s="32">
        <v>2.76E-2</v>
      </c>
      <c r="M25" s="154">
        <v>383425.08</v>
      </c>
      <c r="N25" s="94">
        <v>98.05</v>
      </c>
      <c r="O25" s="125">
        <v>375.94829999999996</v>
      </c>
      <c r="P25" s="32">
        <v>6.3985575131267512E-3</v>
      </c>
      <c r="Q25" s="32">
        <f>O25/'סכום נכסי הקרן'!$C$42</f>
        <v>3.4251372572604628E-4</v>
      </c>
      <c r="R25" s="18"/>
    </row>
    <row r="26" spans="2:18" x14ac:dyDescent="0.2">
      <c r="B26" s="23" t="s">
        <v>2737</v>
      </c>
      <c r="C26" s="32" t="s">
        <v>177</v>
      </c>
      <c r="D26" s="32" t="s">
        <v>2738</v>
      </c>
      <c r="E26" s="32" t="s">
        <v>177</v>
      </c>
      <c r="F26" s="94" t="s">
        <v>460</v>
      </c>
      <c r="G26" s="94" t="s">
        <v>2736</v>
      </c>
      <c r="H26" s="94" t="s">
        <v>177</v>
      </c>
      <c r="I26" s="105">
        <v>15.27</v>
      </c>
      <c r="J26" s="94" t="s">
        <v>183</v>
      </c>
      <c r="K26" s="32">
        <v>2.5000000000000001E-2</v>
      </c>
      <c r="L26" s="32">
        <v>2.76E-2</v>
      </c>
      <c r="M26" s="154">
        <v>191654.74</v>
      </c>
      <c r="N26" s="94">
        <v>95.14</v>
      </c>
      <c r="O26" s="125">
        <v>182.34032000000002</v>
      </c>
      <c r="P26" s="32">
        <v>3.1033922070719195E-3</v>
      </c>
      <c r="Q26" s="32">
        <f>O26/'סכום נכסי הקרן'!$C$42</f>
        <v>1.6612407172283936E-4</v>
      </c>
      <c r="R26" s="18"/>
    </row>
    <row r="27" spans="2:18" x14ac:dyDescent="0.2">
      <c r="B27" s="23" t="s">
        <v>2739</v>
      </c>
      <c r="C27" s="32" t="s">
        <v>177</v>
      </c>
      <c r="D27" s="32" t="s">
        <v>2740</v>
      </c>
      <c r="E27" s="32" t="s">
        <v>177</v>
      </c>
      <c r="F27" s="94" t="s">
        <v>460</v>
      </c>
      <c r="G27" s="94" t="s">
        <v>2736</v>
      </c>
      <c r="H27" s="94" t="s">
        <v>177</v>
      </c>
      <c r="I27" s="105">
        <v>7.61</v>
      </c>
      <c r="J27" s="94" t="s">
        <v>183</v>
      </c>
      <c r="K27" s="32">
        <v>4.0899999999999999E-2</v>
      </c>
      <c r="L27" s="32">
        <v>5.5899999999999998E-2</v>
      </c>
      <c r="M27" s="154">
        <v>171038.17</v>
      </c>
      <c r="N27" s="94">
        <v>95.86</v>
      </c>
      <c r="O27" s="125">
        <v>163.95719</v>
      </c>
      <c r="P27" s="32">
        <v>2.7905153711445174E-3</v>
      </c>
      <c r="Q27" s="32">
        <f>O27/'סכום נכסי הקרן'!$C$42</f>
        <v>1.4937582642739246E-4</v>
      </c>
      <c r="R27" s="18"/>
    </row>
    <row r="28" spans="2:18" x14ac:dyDescent="0.2">
      <c r="B28" s="23" t="s">
        <v>2741</v>
      </c>
      <c r="C28" s="32" t="s">
        <v>177</v>
      </c>
      <c r="D28" s="32" t="s">
        <v>2742</v>
      </c>
      <c r="E28" s="32" t="s">
        <v>177</v>
      </c>
      <c r="F28" s="94" t="s">
        <v>460</v>
      </c>
      <c r="G28" s="94" t="s">
        <v>2736</v>
      </c>
      <c r="H28" s="94" t="s">
        <v>177</v>
      </c>
      <c r="I28" s="105">
        <v>4.74</v>
      </c>
      <c r="J28" s="94" t="s">
        <v>183</v>
      </c>
      <c r="K28" s="32">
        <v>4.9500000000000002E-2</v>
      </c>
      <c r="L28" s="32">
        <v>4.6399999999999997E-2</v>
      </c>
      <c r="M28" s="154">
        <v>118424.21</v>
      </c>
      <c r="N28" s="94">
        <v>102.19</v>
      </c>
      <c r="O28" s="125">
        <v>121.01769999999999</v>
      </c>
      <c r="P28" s="32">
        <v>2.0596946802427865E-3</v>
      </c>
      <c r="Q28" s="32">
        <f>O28/'סכום נכסי הקרן'!$C$42</f>
        <v>1.1025511567892966E-4</v>
      </c>
      <c r="R28" s="18"/>
    </row>
    <row r="29" spans="2:18" x14ac:dyDescent="0.2">
      <c r="B29" s="23" t="s">
        <v>2743</v>
      </c>
      <c r="C29" s="32" t="s">
        <v>177</v>
      </c>
      <c r="D29" s="32" t="s">
        <v>2744</v>
      </c>
      <c r="E29" s="32" t="s">
        <v>177</v>
      </c>
      <c r="F29" s="94" t="s">
        <v>460</v>
      </c>
      <c r="G29" s="94" t="s">
        <v>2736</v>
      </c>
      <c r="H29" s="94" t="s">
        <v>177</v>
      </c>
      <c r="I29" s="105">
        <v>8.73</v>
      </c>
      <c r="J29" s="94" t="s">
        <v>183</v>
      </c>
      <c r="K29" s="32">
        <v>3.7699999999999997E-2</v>
      </c>
      <c r="L29" s="32">
        <v>2.9300000000000003E-2</v>
      </c>
      <c r="M29" s="154">
        <v>542065.98</v>
      </c>
      <c r="N29" s="94">
        <v>114.62</v>
      </c>
      <c r="O29" s="125">
        <v>621.31601999999998</v>
      </c>
      <c r="P29" s="32">
        <v>1.0574662228282482E-2</v>
      </c>
      <c r="Q29" s="32">
        <f>O29/'סכום נכסי הקרן'!$C$42</f>
        <v>5.6605992064195714E-4</v>
      </c>
      <c r="R29" s="18"/>
    </row>
    <row r="30" spans="2:18" x14ac:dyDescent="0.2">
      <c r="B30" s="23" t="s">
        <v>2745</v>
      </c>
      <c r="C30" s="32" t="s">
        <v>177</v>
      </c>
      <c r="D30" s="32" t="s">
        <v>2746</v>
      </c>
      <c r="E30" s="32" t="s">
        <v>177</v>
      </c>
      <c r="F30" s="94" t="s">
        <v>460</v>
      </c>
      <c r="G30" s="94" t="s">
        <v>2736</v>
      </c>
      <c r="H30" s="94" t="s">
        <v>177</v>
      </c>
      <c r="I30" s="105">
        <v>7.1</v>
      </c>
      <c r="J30" s="94" t="s">
        <v>183</v>
      </c>
      <c r="K30" s="32">
        <v>4.3299999999999998E-2</v>
      </c>
      <c r="L30" s="32">
        <v>3.6200000000000003E-2</v>
      </c>
      <c r="M30" s="154">
        <v>11835.35</v>
      </c>
      <c r="N30" s="94">
        <v>108.04</v>
      </c>
      <c r="O30" s="125">
        <v>12.786910000000001</v>
      </c>
      <c r="P30" s="32">
        <v>2.1763040037732739E-4</v>
      </c>
      <c r="Q30" s="32">
        <f>O30/'סכום נכסי הקרן'!$C$42</f>
        <v>1.1649719348707361E-5</v>
      </c>
      <c r="R30" s="18"/>
    </row>
    <row r="31" spans="2:18" x14ac:dyDescent="0.2">
      <c r="B31" s="23" t="s">
        <v>2747</v>
      </c>
      <c r="C31" s="32" t="s">
        <v>177</v>
      </c>
      <c r="D31" s="32" t="s">
        <v>2748</v>
      </c>
      <c r="E31" s="32" t="s">
        <v>177</v>
      </c>
      <c r="F31" s="94" t="s">
        <v>460</v>
      </c>
      <c r="G31" s="94" t="s">
        <v>2736</v>
      </c>
      <c r="H31" s="94" t="s">
        <v>177</v>
      </c>
      <c r="I31" s="105">
        <v>5.57</v>
      </c>
      <c r="J31" s="94" t="s">
        <v>183</v>
      </c>
      <c r="K31" s="32">
        <v>3.56E-2</v>
      </c>
      <c r="L31" s="32">
        <v>3.2400000000000005E-2</v>
      </c>
      <c r="M31" s="154">
        <v>6042.56</v>
      </c>
      <c r="N31" s="94">
        <v>107.01</v>
      </c>
      <c r="O31" s="125">
        <v>6.4661400000000002</v>
      </c>
      <c r="P31" s="32">
        <v>1.1005228292807659E-4</v>
      </c>
      <c r="Q31" s="32">
        <f>O31/'סכום נכסי הקרן'!$C$42</f>
        <v>5.8910805088524601E-6</v>
      </c>
      <c r="R31" s="18"/>
    </row>
    <row r="32" spans="2:18" x14ac:dyDescent="0.2">
      <c r="B32" s="23" t="s">
        <v>2749</v>
      </c>
      <c r="C32" s="32" t="s">
        <v>177</v>
      </c>
      <c r="D32" s="32" t="s">
        <v>2750</v>
      </c>
      <c r="E32" s="32" t="s">
        <v>177</v>
      </c>
      <c r="F32" s="94" t="s">
        <v>460</v>
      </c>
      <c r="G32" s="94" t="s">
        <v>2736</v>
      </c>
      <c r="H32" s="94" t="s">
        <v>177</v>
      </c>
      <c r="I32" s="105">
        <v>7.02</v>
      </c>
      <c r="J32" s="94" t="s">
        <v>183</v>
      </c>
      <c r="K32" s="32">
        <v>4.1700000000000001E-2</v>
      </c>
      <c r="L32" s="32">
        <v>3.3700000000000001E-2</v>
      </c>
      <c r="M32" s="154">
        <v>459957.51</v>
      </c>
      <c r="N32" s="94">
        <v>106.94</v>
      </c>
      <c r="O32" s="125">
        <v>491.87855999999999</v>
      </c>
      <c r="P32" s="32">
        <v>8.3716650816986482E-3</v>
      </c>
      <c r="Q32" s="32">
        <f>O32/'סכום נכסי הקרן'!$C$42</f>
        <v>4.4813384763373748E-4</v>
      </c>
      <c r="R32" s="18"/>
    </row>
    <row r="33" spans="2:18" s="164" customFormat="1" x14ac:dyDescent="0.2">
      <c r="B33" s="133" t="s">
        <v>2751</v>
      </c>
      <c r="C33" s="171" t="s">
        <v>177</v>
      </c>
      <c r="D33" s="171" t="s">
        <v>177</v>
      </c>
      <c r="E33" s="171" t="s">
        <v>177</v>
      </c>
      <c r="F33" s="172" t="s">
        <v>177</v>
      </c>
      <c r="G33" s="172" t="s">
        <v>177</v>
      </c>
      <c r="H33" s="172" t="s">
        <v>177</v>
      </c>
      <c r="I33" s="182" t="s">
        <v>177</v>
      </c>
      <c r="J33" s="172" t="s">
        <v>177</v>
      </c>
      <c r="K33" s="171" t="s">
        <v>177</v>
      </c>
      <c r="L33" s="171" t="s">
        <v>177</v>
      </c>
      <c r="M33" s="208" t="s">
        <v>177</v>
      </c>
      <c r="N33" s="172" t="s">
        <v>177</v>
      </c>
      <c r="O33" s="173">
        <v>0</v>
      </c>
      <c r="P33" s="171">
        <v>0</v>
      </c>
      <c r="Q33" s="171">
        <f>O33/'סכום נכסי הקרן'!$C$42</f>
        <v>0</v>
      </c>
    </row>
    <row r="34" spans="2:18" s="164" customFormat="1" x14ac:dyDescent="0.2">
      <c r="B34" s="133" t="s">
        <v>2752</v>
      </c>
      <c r="C34" s="171" t="s">
        <v>177</v>
      </c>
      <c r="D34" s="171" t="s">
        <v>177</v>
      </c>
      <c r="E34" s="171" t="s">
        <v>177</v>
      </c>
      <c r="F34" s="172" t="s">
        <v>177</v>
      </c>
      <c r="G34" s="172" t="s">
        <v>177</v>
      </c>
      <c r="H34" s="172" t="s">
        <v>177</v>
      </c>
      <c r="I34" s="182" t="s">
        <v>177</v>
      </c>
      <c r="J34" s="172" t="s">
        <v>177</v>
      </c>
      <c r="K34" s="171" t="s">
        <v>177</v>
      </c>
      <c r="L34" s="171" t="s">
        <v>177</v>
      </c>
      <c r="M34" s="208" t="s">
        <v>177</v>
      </c>
      <c r="N34" s="172" t="s">
        <v>177</v>
      </c>
      <c r="O34" s="173">
        <v>46645.52516719744</v>
      </c>
      <c r="P34" s="171">
        <v>0.79389659565507853</v>
      </c>
      <c r="Q34" s="171">
        <f>O34/'סכום נכסי הקרן'!$C$42</f>
        <v>4.2497153500800126E-2</v>
      </c>
    </row>
    <row r="35" spans="2:18" x14ac:dyDescent="0.2">
      <c r="B35" s="23" t="s">
        <v>2785</v>
      </c>
      <c r="C35" s="32" t="s">
        <v>177</v>
      </c>
      <c r="D35" s="32" t="s">
        <v>2786</v>
      </c>
      <c r="E35" s="32" t="s">
        <v>2787</v>
      </c>
      <c r="F35" s="94" t="s">
        <v>186</v>
      </c>
      <c r="G35" s="94" t="s">
        <v>2788</v>
      </c>
      <c r="H35" s="94" t="s">
        <v>187</v>
      </c>
      <c r="I35" s="105">
        <v>8.23</v>
      </c>
      <c r="J35" s="94" t="s">
        <v>183</v>
      </c>
      <c r="K35" s="32">
        <v>3.0899999999999997E-2</v>
      </c>
      <c r="L35" s="32">
        <v>3.32E-2</v>
      </c>
      <c r="M35" s="154">
        <v>4602519.9800000004</v>
      </c>
      <c r="N35" s="94">
        <v>98.54</v>
      </c>
      <c r="O35" s="125">
        <v>4535.3231900000001</v>
      </c>
      <c r="P35" s="32">
        <v>7.7190204801650883E-2</v>
      </c>
      <c r="Q35" s="32">
        <f>O35/'סכום נכסי הקרן'!$C$42</f>
        <v>4.131978900233456E-3</v>
      </c>
      <c r="R35" s="18"/>
    </row>
    <row r="36" spans="2:18" x14ac:dyDescent="0.2">
      <c r="B36" s="23" t="s">
        <v>3073</v>
      </c>
      <c r="C36" s="32" t="s">
        <v>2754</v>
      </c>
      <c r="D36" s="32" t="s">
        <v>3074</v>
      </c>
      <c r="E36" s="32" t="s">
        <v>2391</v>
      </c>
      <c r="F36" s="94" t="s">
        <v>432</v>
      </c>
      <c r="G36" s="94" t="s">
        <v>3075</v>
      </c>
      <c r="H36" s="94" t="s">
        <v>182</v>
      </c>
      <c r="I36" s="105">
        <v>4.33</v>
      </c>
      <c r="J36" s="94" t="s">
        <v>183</v>
      </c>
      <c r="K36" s="32">
        <v>3.85E-2</v>
      </c>
      <c r="L36" s="32">
        <v>6.7000000000000002E-3</v>
      </c>
      <c r="M36" s="154">
        <v>24730.04</v>
      </c>
      <c r="N36" s="94">
        <v>153.75</v>
      </c>
      <c r="O36" s="125">
        <v>38.022440000000003</v>
      </c>
      <c r="P36" s="32">
        <v>6.4713357961563103E-4</v>
      </c>
      <c r="Q36" s="32">
        <f>O36/'סכום נכסי הקרן'!$C$42</f>
        <v>3.4640953518329656E-5</v>
      </c>
      <c r="R36" s="18"/>
    </row>
    <row r="37" spans="2:18" x14ac:dyDescent="0.2">
      <c r="B37" s="23" t="s">
        <v>3073</v>
      </c>
      <c r="C37" s="32" t="s">
        <v>2754</v>
      </c>
      <c r="D37" s="32" t="s">
        <v>3076</v>
      </c>
      <c r="E37" s="32" t="s">
        <v>2391</v>
      </c>
      <c r="F37" s="94" t="s">
        <v>432</v>
      </c>
      <c r="G37" s="94" t="s">
        <v>3075</v>
      </c>
      <c r="H37" s="94" t="s">
        <v>182</v>
      </c>
      <c r="I37" s="105">
        <v>4.33</v>
      </c>
      <c r="J37" s="94" t="s">
        <v>183</v>
      </c>
      <c r="K37" s="32">
        <v>3.85E-2</v>
      </c>
      <c r="L37" s="32">
        <v>6.7000000000000002E-3</v>
      </c>
      <c r="M37" s="154">
        <v>951.65</v>
      </c>
      <c r="N37" s="94">
        <v>153.03</v>
      </c>
      <c r="O37" s="125">
        <v>1.45631</v>
      </c>
      <c r="P37" s="32">
        <v>2.4786076415139047E-5</v>
      </c>
      <c r="Q37" s="32">
        <f>O37/'סכום נכסי הקרן'!$C$42</f>
        <v>1.3267945723177855E-6</v>
      </c>
      <c r="R37" s="18"/>
    </row>
    <row r="38" spans="2:18" x14ac:dyDescent="0.2">
      <c r="B38" s="23" t="s">
        <v>3073</v>
      </c>
      <c r="C38" s="32" t="s">
        <v>2754</v>
      </c>
      <c r="D38" s="32" t="s">
        <v>3077</v>
      </c>
      <c r="E38" s="32" t="s">
        <v>2391</v>
      </c>
      <c r="F38" s="94" t="s">
        <v>432</v>
      </c>
      <c r="G38" s="94" t="s">
        <v>3075</v>
      </c>
      <c r="H38" s="94" t="s">
        <v>182</v>
      </c>
      <c r="I38" s="105">
        <v>4.33</v>
      </c>
      <c r="J38" s="94" t="s">
        <v>183</v>
      </c>
      <c r="K38" s="32">
        <v>3.85E-2</v>
      </c>
      <c r="L38" s="32">
        <v>6.7000000000000002E-3</v>
      </c>
      <c r="M38" s="154">
        <v>10706.56</v>
      </c>
      <c r="N38" s="94">
        <v>154.47999999999999</v>
      </c>
      <c r="O38" s="125">
        <v>16.539490000000001</v>
      </c>
      <c r="P38" s="32">
        <v>2.8149848796439505E-4</v>
      </c>
      <c r="Q38" s="32">
        <f>O38/'סכום נכסי הקרן'!$C$42</f>
        <v>1.5068567517152454E-5</v>
      </c>
      <c r="R38" s="18"/>
    </row>
    <row r="39" spans="2:18" x14ac:dyDescent="0.2">
      <c r="B39" s="23" t="s">
        <v>3073</v>
      </c>
      <c r="C39" s="32" t="s">
        <v>2754</v>
      </c>
      <c r="D39" s="32" t="s">
        <v>3078</v>
      </c>
      <c r="E39" s="32" t="s">
        <v>2391</v>
      </c>
      <c r="F39" s="94" t="s">
        <v>432</v>
      </c>
      <c r="G39" s="94" t="s">
        <v>3075</v>
      </c>
      <c r="H39" s="94" t="s">
        <v>182</v>
      </c>
      <c r="I39" s="105">
        <v>4.33</v>
      </c>
      <c r="J39" s="94" t="s">
        <v>183</v>
      </c>
      <c r="K39" s="32">
        <v>3.85E-2</v>
      </c>
      <c r="L39" s="32">
        <v>6.7000000000000002E-3</v>
      </c>
      <c r="M39" s="154">
        <v>12269.54</v>
      </c>
      <c r="N39" s="94">
        <v>152.88999999999999</v>
      </c>
      <c r="O39" s="125">
        <v>18.758900000000001</v>
      </c>
      <c r="P39" s="32">
        <v>3.1927235881368108E-4</v>
      </c>
      <c r="Q39" s="32">
        <f>O39/'סכום נכסי הקרן'!$C$42</f>
        <v>1.7090596578099517E-5</v>
      </c>
      <c r="R39" s="18"/>
    </row>
    <row r="40" spans="2:18" x14ac:dyDescent="0.2">
      <c r="B40" s="23" t="s">
        <v>3073</v>
      </c>
      <c r="C40" s="32" t="s">
        <v>2754</v>
      </c>
      <c r="D40" s="32" t="s">
        <v>3079</v>
      </c>
      <c r="E40" s="32" t="s">
        <v>2391</v>
      </c>
      <c r="F40" s="94" t="s">
        <v>432</v>
      </c>
      <c r="G40" s="94" t="s">
        <v>3075</v>
      </c>
      <c r="H40" s="94" t="s">
        <v>182</v>
      </c>
      <c r="I40" s="105">
        <v>4.33</v>
      </c>
      <c r="J40" s="94" t="s">
        <v>183</v>
      </c>
      <c r="K40" s="32">
        <v>3.85E-2</v>
      </c>
      <c r="L40" s="32">
        <v>6.7000000000000002E-3</v>
      </c>
      <c r="M40" s="154">
        <v>14318.4</v>
      </c>
      <c r="N40" s="94">
        <v>152.88999999999999</v>
      </c>
      <c r="O40" s="125">
        <v>21.891400000000001</v>
      </c>
      <c r="P40" s="32">
        <v>3.7258682096145393E-4</v>
      </c>
      <c r="Q40" s="32">
        <f>O40/'סכום נכסי הקרן'!$C$42</f>
        <v>1.9944510921738894E-5</v>
      </c>
      <c r="R40" s="18"/>
    </row>
    <row r="41" spans="2:18" x14ac:dyDescent="0.2">
      <c r="B41" s="23" t="s">
        <v>3073</v>
      </c>
      <c r="C41" s="32" t="s">
        <v>2754</v>
      </c>
      <c r="D41" s="32" t="s">
        <v>3080</v>
      </c>
      <c r="E41" s="32" t="s">
        <v>2391</v>
      </c>
      <c r="F41" s="94" t="s">
        <v>432</v>
      </c>
      <c r="G41" s="94" t="s">
        <v>3075</v>
      </c>
      <c r="H41" s="94" t="s">
        <v>182</v>
      </c>
      <c r="I41" s="105">
        <v>4.33</v>
      </c>
      <c r="J41" s="94" t="s">
        <v>183</v>
      </c>
      <c r="K41" s="32">
        <v>3.85E-2</v>
      </c>
      <c r="L41" s="32">
        <v>6.7000000000000002E-3</v>
      </c>
      <c r="M41" s="154">
        <v>14516.11</v>
      </c>
      <c r="N41" s="94">
        <v>152.88999999999999</v>
      </c>
      <c r="O41" s="125">
        <v>22.193680000000001</v>
      </c>
      <c r="P41" s="32">
        <v>3.7773156018508643E-4</v>
      </c>
      <c r="Q41" s="32">
        <f>O41/'סכום נכסי הקרן'!$C$42</f>
        <v>2.0219907961737399E-5</v>
      </c>
      <c r="R41" s="18"/>
    </row>
    <row r="42" spans="2:18" x14ac:dyDescent="0.2">
      <c r="B42" s="23" t="s">
        <v>3073</v>
      </c>
      <c r="C42" s="32" t="s">
        <v>2754</v>
      </c>
      <c r="D42" s="32" t="s">
        <v>3081</v>
      </c>
      <c r="E42" s="32" t="s">
        <v>2391</v>
      </c>
      <c r="F42" s="94" t="s">
        <v>432</v>
      </c>
      <c r="G42" s="94" t="s">
        <v>3075</v>
      </c>
      <c r="H42" s="94" t="s">
        <v>182</v>
      </c>
      <c r="I42" s="105">
        <v>4.33</v>
      </c>
      <c r="J42" s="94" t="s">
        <v>183</v>
      </c>
      <c r="K42" s="32">
        <v>3.85E-2</v>
      </c>
      <c r="L42" s="32">
        <v>6.7000000000000002E-3</v>
      </c>
      <c r="M42" s="154">
        <v>13633.96</v>
      </c>
      <c r="N42" s="94">
        <v>154.09</v>
      </c>
      <c r="O42" s="125">
        <v>21.008569999999999</v>
      </c>
      <c r="P42" s="32">
        <v>3.5756124821830361E-4</v>
      </c>
      <c r="Q42" s="32">
        <f>O42/'סכום נכסי הקרן'!$C$42</f>
        <v>1.9140194497159436E-5</v>
      </c>
      <c r="R42" s="18"/>
    </row>
    <row r="43" spans="2:18" x14ac:dyDescent="0.2">
      <c r="B43" s="23" t="s">
        <v>3073</v>
      </c>
      <c r="C43" s="32" t="s">
        <v>2754</v>
      </c>
      <c r="D43" s="32" t="s">
        <v>3082</v>
      </c>
      <c r="E43" s="32" t="s">
        <v>2391</v>
      </c>
      <c r="F43" s="94" t="s">
        <v>432</v>
      </c>
      <c r="G43" s="94" t="s">
        <v>3075</v>
      </c>
      <c r="H43" s="94" t="s">
        <v>182</v>
      </c>
      <c r="I43" s="105">
        <v>4.33</v>
      </c>
      <c r="J43" s="94" t="s">
        <v>183</v>
      </c>
      <c r="K43" s="32">
        <v>3.85E-2</v>
      </c>
      <c r="L43" s="32">
        <v>6.7000000000000002E-3</v>
      </c>
      <c r="M43" s="154">
        <v>3462.71</v>
      </c>
      <c r="N43" s="94">
        <v>151.80000000000001</v>
      </c>
      <c r="O43" s="125">
        <v>5.2563900000000006</v>
      </c>
      <c r="P43" s="32">
        <v>8.9462603571885619E-5</v>
      </c>
      <c r="Q43" s="32">
        <f>O43/'סכום נכסי הקרן'!$C$42</f>
        <v>4.7889183772586094E-6</v>
      </c>
      <c r="R43" s="18"/>
    </row>
    <row r="44" spans="2:18" x14ac:dyDescent="0.2">
      <c r="B44" s="23" t="s">
        <v>3073</v>
      </c>
      <c r="C44" s="32" t="s">
        <v>2754</v>
      </c>
      <c r="D44" s="32" t="s">
        <v>3083</v>
      </c>
      <c r="E44" s="32" t="s">
        <v>2391</v>
      </c>
      <c r="F44" s="94" t="s">
        <v>432</v>
      </c>
      <c r="G44" s="94" t="s">
        <v>3075</v>
      </c>
      <c r="H44" s="94" t="s">
        <v>182</v>
      </c>
      <c r="I44" s="105">
        <v>4.33</v>
      </c>
      <c r="J44" s="94" t="s">
        <v>183</v>
      </c>
      <c r="K44" s="32">
        <v>3.85E-2</v>
      </c>
      <c r="L44" s="32">
        <v>6.7000000000000002E-3</v>
      </c>
      <c r="M44" s="154">
        <v>44877.54</v>
      </c>
      <c r="N44" s="94">
        <v>150.31</v>
      </c>
      <c r="O44" s="125">
        <v>67.455429999999993</v>
      </c>
      <c r="P44" s="32">
        <v>1.1480766063517128E-3</v>
      </c>
      <c r="Q44" s="32">
        <f>O44/'סכום נכסי הקרן'!$C$42</f>
        <v>6.145635091248588E-5</v>
      </c>
      <c r="R44" s="18"/>
    </row>
    <row r="45" spans="2:18" x14ac:dyDescent="0.2">
      <c r="B45" s="23" t="s">
        <v>3073</v>
      </c>
      <c r="C45" s="32" t="s">
        <v>2754</v>
      </c>
      <c r="D45" s="32" t="s">
        <v>3084</v>
      </c>
      <c r="E45" s="32" t="s">
        <v>2391</v>
      </c>
      <c r="F45" s="94" t="s">
        <v>432</v>
      </c>
      <c r="G45" s="94" t="s">
        <v>3075</v>
      </c>
      <c r="H45" s="94" t="s">
        <v>182</v>
      </c>
      <c r="I45" s="105">
        <v>4.33</v>
      </c>
      <c r="J45" s="94" t="s">
        <v>183</v>
      </c>
      <c r="K45" s="32">
        <v>3.85E-2</v>
      </c>
      <c r="L45" s="32">
        <v>6.7000000000000002E-3</v>
      </c>
      <c r="M45" s="154">
        <v>29806.93</v>
      </c>
      <c r="N45" s="94">
        <v>150.76</v>
      </c>
      <c r="O45" s="125">
        <v>44.936930000000004</v>
      </c>
      <c r="P45" s="32">
        <v>7.6481668109245585E-4</v>
      </c>
      <c r="Q45" s="32">
        <f>O45/'סכום נכסי הקרן'!$C$42</f>
        <v>4.0940510482400225E-5</v>
      </c>
      <c r="R45" s="18"/>
    </row>
    <row r="46" spans="2:18" x14ac:dyDescent="0.2">
      <c r="B46" s="23" t="s">
        <v>3073</v>
      </c>
      <c r="C46" s="32" t="s">
        <v>2754</v>
      </c>
      <c r="D46" s="32" t="s">
        <v>3085</v>
      </c>
      <c r="E46" s="32" t="s">
        <v>2391</v>
      </c>
      <c r="F46" s="94" t="s">
        <v>432</v>
      </c>
      <c r="G46" s="94" t="s">
        <v>3075</v>
      </c>
      <c r="H46" s="94" t="s">
        <v>182</v>
      </c>
      <c r="I46" s="105">
        <v>4.33</v>
      </c>
      <c r="J46" s="94" t="s">
        <v>183</v>
      </c>
      <c r="K46" s="32">
        <v>3.85E-2</v>
      </c>
      <c r="L46" s="32">
        <v>6.7000000000000002E-3</v>
      </c>
      <c r="M46" s="154">
        <v>22099.79</v>
      </c>
      <c r="N46" s="94">
        <v>148.13</v>
      </c>
      <c r="O46" s="125">
        <v>32.736419999999995</v>
      </c>
      <c r="P46" s="32">
        <v>5.5716667995006977E-4</v>
      </c>
      <c r="Q46" s="32">
        <f>O46/'סכום נכסי הקרן'!$C$42</f>
        <v>2.9825040254558022E-5</v>
      </c>
      <c r="R46" s="18"/>
    </row>
    <row r="47" spans="2:18" x14ac:dyDescent="0.2">
      <c r="B47" s="23" t="s">
        <v>3073</v>
      </c>
      <c r="C47" s="32" t="s">
        <v>2754</v>
      </c>
      <c r="D47" s="32" t="s">
        <v>3086</v>
      </c>
      <c r="E47" s="32" t="s">
        <v>2391</v>
      </c>
      <c r="F47" s="94" t="s">
        <v>432</v>
      </c>
      <c r="G47" s="94" t="s">
        <v>3075</v>
      </c>
      <c r="H47" s="94" t="s">
        <v>182</v>
      </c>
      <c r="I47" s="105">
        <v>4.33</v>
      </c>
      <c r="J47" s="94" t="s">
        <v>183</v>
      </c>
      <c r="K47" s="32">
        <v>3.85E-2</v>
      </c>
      <c r="L47" s="32">
        <v>6.7000000000000002E-3</v>
      </c>
      <c r="M47" s="154">
        <v>17196.73</v>
      </c>
      <c r="N47" s="94">
        <v>143.83000000000001</v>
      </c>
      <c r="O47" s="125">
        <v>24.734060000000003</v>
      </c>
      <c r="P47" s="32">
        <v>4.2096826995394811E-4</v>
      </c>
      <c r="Q47" s="32">
        <f>O47/'סכום נכסי הקרן'!$C$42</f>
        <v>2.2534361886811497E-5</v>
      </c>
      <c r="R47" s="18"/>
    </row>
    <row r="48" spans="2:18" x14ac:dyDescent="0.2">
      <c r="B48" s="23" t="s">
        <v>3073</v>
      </c>
      <c r="C48" s="32" t="s">
        <v>2754</v>
      </c>
      <c r="D48" s="32" t="s">
        <v>3087</v>
      </c>
      <c r="E48" s="32" t="s">
        <v>2391</v>
      </c>
      <c r="F48" s="94" t="s">
        <v>432</v>
      </c>
      <c r="G48" s="94" t="s">
        <v>3075</v>
      </c>
      <c r="H48" s="94" t="s">
        <v>182</v>
      </c>
      <c r="I48" s="105">
        <v>4.33</v>
      </c>
      <c r="J48" s="94" t="s">
        <v>183</v>
      </c>
      <c r="K48" s="32">
        <v>3.85E-2</v>
      </c>
      <c r="L48" s="32">
        <v>6.7000000000000002E-3</v>
      </c>
      <c r="M48" s="154">
        <v>21394.75</v>
      </c>
      <c r="N48" s="94">
        <v>141.57</v>
      </c>
      <c r="O48" s="125">
        <v>30.288550000000001</v>
      </c>
      <c r="P48" s="32">
        <v>5.1550447006733441E-4</v>
      </c>
      <c r="Q48" s="32">
        <f>O48/'סכום נכסי הקרן'!$C$42</f>
        <v>2.7594869048056981E-5</v>
      </c>
      <c r="R48" s="18"/>
    </row>
    <row r="49" spans="2:18" x14ac:dyDescent="0.2">
      <c r="B49" s="23" t="s">
        <v>3073</v>
      </c>
      <c r="C49" s="32" t="s">
        <v>2754</v>
      </c>
      <c r="D49" s="32" t="s">
        <v>3088</v>
      </c>
      <c r="E49" s="32" t="s">
        <v>2391</v>
      </c>
      <c r="F49" s="94" t="s">
        <v>432</v>
      </c>
      <c r="G49" s="94" t="s">
        <v>3075</v>
      </c>
      <c r="H49" s="94" t="s">
        <v>182</v>
      </c>
      <c r="I49" s="105">
        <v>4.33</v>
      </c>
      <c r="J49" s="94" t="s">
        <v>183</v>
      </c>
      <c r="K49" s="32">
        <v>3.85E-2</v>
      </c>
      <c r="L49" s="32">
        <v>6.7000000000000002E-3</v>
      </c>
      <c r="M49" s="154">
        <v>20602.59</v>
      </c>
      <c r="N49" s="94">
        <v>141.31</v>
      </c>
      <c r="O49" s="125">
        <v>29.113520000000001</v>
      </c>
      <c r="P49" s="32">
        <v>4.9550571748712769E-4</v>
      </c>
      <c r="Q49" s="32">
        <f>O49/'סכום נכסי הקרן'!$C$42</f>
        <v>2.652433912907643E-5</v>
      </c>
      <c r="R49" s="18"/>
    </row>
    <row r="50" spans="2:18" x14ac:dyDescent="0.2">
      <c r="B50" s="23" t="s">
        <v>3073</v>
      </c>
      <c r="C50" s="32" t="s">
        <v>2754</v>
      </c>
      <c r="D50" s="32" t="s">
        <v>3089</v>
      </c>
      <c r="E50" s="32" t="s">
        <v>2391</v>
      </c>
      <c r="F50" s="94" t="s">
        <v>432</v>
      </c>
      <c r="G50" s="94" t="s">
        <v>3075</v>
      </c>
      <c r="H50" s="94" t="s">
        <v>182</v>
      </c>
      <c r="I50" s="105">
        <v>4.33</v>
      </c>
      <c r="J50" s="94" t="s">
        <v>183</v>
      </c>
      <c r="K50" s="32">
        <v>3.85E-2</v>
      </c>
      <c r="L50" s="32">
        <v>6.7000000000000002E-3</v>
      </c>
      <c r="M50" s="154">
        <v>18152.47</v>
      </c>
      <c r="N50" s="94">
        <v>140.88</v>
      </c>
      <c r="O50" s="125">
        <v>25.5732</v>
      </c>
      <c r="P50" s="32">
        <v>4.3525024849079791E-4</v>
      </c>
      <c r="Q50" s="32">
        <f>O50/'סכום נכסי הקרן'!$C$42</f>
        <v>2.3298873836475198E-5</v>
      </c>
      <c r="R50" s="18"/>
    </row>
    <row r="51" spans="2:18" x14ac:dyDescent="0.2">
      <c r="B51" s="23" t="s">
        <v>3073</v>
      </c>
      <c r="C51" s="32" t="s">
        <v>2754</v>
      </c>
      <c r="D51" s="32" t="s">
        <v>3090</v>
      </c>
      <c r="E51" s="32" t="s">
        <v>2391</v>
      </c>
      <c r="F51" s="94" t="s">
        <v>432</v>
      </c>
      <c r="G51" s="94" t="s">
        <v>3075</v>
      </c>
      <c r="H51" s="94" t="s">
        <v>182</v>
      </c>
      <c r="I51" s="105">
        <v>4.33</v>
      </c>
      <c r="J51" s="94" t="s">
        <v>183</v>
      </c>
      <c r="K51" s="32">
        <v>3.85E-2</v>
      </c>
      <c r="L51" s="32">
        <v>6.7000000000000002E-3</v>
      </c>
      <c r="M51" s="154">
        <v>18819.59</v>
      </c>
      <c r="N51" s="94">
        <v>141.59</v>
      </c>
      <c r="O51" s="125">
        <v>26.646660000000001</v>
      </c>
      <c r="P51" s="32">
        <v>4.5352030197432489E-4</v>
      </c>
      <c r="Q51" s="32">
        <f>O51/'סכום נכסי הקרן'!$C$42</f>
        <v>2.4276866778637407E-5</v>
      </c>
      <c r="R51" s="18"/>
    </row>
    <row r="52" spans="2:18" x14ac:dyDescent="0.2">
      <c r="B52" s="23" t="s">
        <v>3073</v>
      </c>
      <c r="C52" s="32" t="s">
        <v>2754</v>
      </c>
      <c r="D52" s="32" t="s">
        <v>3091</v>
      </c>
      <c r="E52" s="32" t="s">
        <v>2391</v>
      </c>
      <c r="F52" s="94" t="s">
        <v>432</v>
      </c>
      <c r="G52" s="94" t="s">
        <v>3075</v>
      </c>
      <c r="H52" s="94" t="s">
        <v>182</v>
      </c>
      <c r="I52" s="105">
        <v>4.33</v>
      </c>
      <c r="J52" s="94" t="s">
        <v>183</v>
      </c>
      <c r="K52" s="32">
        <v>3.85E-2</v>
      </c>
      <c r="L52" s="32">
        <v>6.7000000000000002E-3</v>
      </c>
      <c r="M52" s="154">
        <v>13349.89</v>
      </c>
      <c r="N52" s="94">
        <v>143.13</v>
      </c>
      <c r="O52" s="125">
        <v>19.107700000000001</v>
      </c>
      <c r="P52" s="32">
        <v>3.2520885822218647E-4</v>
      </c>
      <c r="Q52" s="32">
        <f>O52/'סכום נכסי הקרן'!$C$42</f>
        <v>1.7408376409882891E-5</v>
      </c>
      <c r="R52" s="18"/>
    </row>
    <row r="53" spans="2:18" x14ac:dyDescent="0.2">
      <c r="B53" s="23" t="s">
        <v>3073</v>
      </c>
      <c r="C53" s="32" t="s">
        <v>2754</v>
      </c>
      <c r="D53" s="32" t="s">
        <v>3092</v>
      </c>
      <c r="E53" s="32" t="s">
        <v>2391</v>
      </c>
      <c r="F53" s="94" t="s">
        <v>432</v>
      </c>
      <c r="G53" s="94" t="s">
        <v>3075</v>
      </c>
      <c r="H53" s="94" t="s">
        <v>182</v>
      </c>
      <c r="I53" s="105">
        <v>4.33</v>
      </c>
      <c r="J53" s="94" t="s">
        <v>183</v>
      </c>
      <c r="K53" s="32">
        <v>3.85E-2</v>
      </c>
      <c r="L53" s="32">
        <v>6.7000000000000002E-3</v>
      </c>
      <c r="M53" s="154">
        <v>8045.63</v>
      </c>
      <c r="N53" s="94">
        <v>144.13</v>
      </c>
      <c r="O53" s="125">
        <v>11.596170000000001</v>
      </c>
      <c r="P53" s="32">
        <v>1.9736426704681213E-4</v>
      </c>
      <c r="Q53" s="32">
        <f>O53/'סכום נכסי הקרן'!$C$42</f>
        <v>1.0564876582372116E-5</v>
      </c>
      <c r="R53" s="18"/>
    </row>
    <row r="54" spans="2:18" x14ac:dyDescent="0.2">
      <c r="B54" s="23" t="s">
        <v>3073</v>
      </c>
      <c r="C54" s="32" t="s">
        <v>2754</v>
      </c>
      <c r="D54" s="32" t="s">
        <v>3093</v>
      </c>
      <c r="E54" s="32" t="s">
        <v>2391</v>
      </c>
      <c r="F54" s="94" t="s">
        <v>432</v>
      </c>
      <c r="G54" s="94" t="s">
        <v>3075</v>
      </c>
      <c r="H54" s="94" t="s">
        <v>182</v>
      </c>
      <c r="I54" s="105">
        <v>4.33</v>
      </c>
      <c r="J54" s="94" t="s">
        <v>183</v>
      </c>
      <c r="K54" s="32">
        <v>3.85E-2</v>
      </c>
      <c r="L54" s="32">
        <v>6.7000000000000002E-3</v>
      </c>
      <c r="M54" s="154">
        <v>8090.24</v>
      </c>
      <c r="N54" s="94">
        <v>144.57</v>
      </c>
      <c r="O54" s="125">
        <v>11.696059999999999</v>
      </c>
      <c r="P54" s="32">
        <v>1.9906437291239586E-4</v>
      </c>
      <c r="Q54" s="32">
        <f>O54/'סכום נכסי הקרן'!$C$42</f>
        <v>1.0655882968257553E-5</v>
      </c>
      <c r="R54" s="18"/>
    </row>
    <row r="55" spans="2:18" x14ac:dyDescent="0.2">
      <c r="B55" s="23" t="s">
        <v>3073</v>
      </c>
      <c r="C55" s="32" t="s">
        <v>2754</v>
      </c>
      <c r="D55" s="32" t="s">
        <v>3094</v>
      </c>
      <c r="E55" s="32" t="s">
        <v>2391</v>
      </c>
      <c r="F55" s="94" t="s">
        <v>432</v>
      </c>
      <c r="G55" s="94" t="s">
        <v>3095</v>
      </c>
      <c r="H55" s="94" t="s">
        <v>182</v>
      </c>
      <c r="I55" s="105">
        <v>4.26</v>
      </c>
      <c r="J55" s="94" t="s">
        <v>183</v>
      </c>
      <c r="K55" s="32">
        <v>5.1699999999999996E-2</v>
      </c>
      <c r="L55" s="32">
        <v>6.5000000000000006E-3</v>
      </c>
      <c r="M55" s="154">
        <v>24730.05</v>
      </c>
      <c r="N55" s="94">
        <v>162.29</v>
      </c>
      <c r="O55" s="125">
        <v>40.134399999999999</v>
      </c>
      <c r="P55" s="32">
        <v>6.8307867505940122E-4</v>
      </c>
      <c r="Q55" s="32">
        <f>O55/'סכום נכסי הקרן'!$C$42</f>
        <v>3.6565088534193221E-5</v>
      </c>
      <c r="R55" s="18"/>
    </row>
    <row r="56" spans="2:18" x14ac:dyDescent="0.2">
      <c r="B56" s="23" t="s">
        <v>3073</v>
      </c>
      <c r="C56" s="32" t="s">
        <v>2754</v>
      </c>
      <c r="D56" s="32" t="s">
        <v>3096</v>
      </c>
      <c r="E56" s="32" t="s">
        <v>2391</v>
      </c>
      <c r="F56" s="94" t="s">
        <v>432</v>
      </c>
      <c r="G56" s="94" t="s">
        <v>3095</v>
      </c>
      <c r="H56" s="94" t="s">
        <v>182</v>
      </c>
      <c r="I56" s="105">
        <v>4.26</v>
      </c>
      <c r="J56" s="94" t="s">
        <v>183</v>
      </c>
      <c r="K56" s="32">
        <v>5.1699999999999996E-2</v>
      </c>
      <c r="L56" s="32">
        <v>6.5000000000000006E-3</v>
      </c>
      <c r="M56" s="154">
        <v>951.66</v>
      </c>
      <c r="N56" s="94">
        <v>161.53</v>
      </c>
      <c r="O56" s="125">
        <v>1.53722</v>
      </c>
      <c r="P56" s="32">
        <v>2.6163146848459496E-5</v>
      </c>
      <c r="Q56" s="32">
        <f>O56/'סכום נכסי הקרן'!$C$42</f>
        <v>1.4005089249255628E-6</v>
      </c>
      <c r="R56" s="18"/>
    </row>
    <row r="57" spans="2:18" x14ac:dyDescent="0.2">
      <c r="B57" s="23" t="s">
        <v>3073</v>
      </c>
      <c r="C57" s="32" t="s">
        <v>2754</v>
      </c>
      <c r="D57" s="32" t="s">
        <v>3097</v>
      </c>
      <c r="E57" s="32" t="s">
        <v>2391</v>
      </c>
      <c r="F57" s="94" t="s">
        <v>432</v>
      </c>
      <c r="G57" s="94" t="s">
        <v>3095</v>
      </c>
      <c r="H57" s="94" t="s">
        <v>182</v>
      </c>
      <c r="I57" s="105">
        <v>4.26</v>
      </c>
      <c r="J57" s="94" t="s">
        <v>183</v>
      </c>
      <c r="K57" s="32">
        <v>5.1699999999999996E-2</v>
      </c>
      <c r="L57" s="32">
        <v>6.5000000000000006E-3</v>
      </c>
      <c r="M57" s="154">
        <v>10706.55</v>
      </c>
      <c r="N57" s="94">
        <v>163.06</v>
      </c>
      <c r="O57" s="125">
        <v>17.458099999999998</v>
      </c>
      <c r="P57" s="32">
        <v>2.9713302845076869E-4</v>
      </c>
      <c r="Q57" s="32">
        <f>O57/'סכום נכסי הקרן'!$C$42</f>
        <v>1.5905481884338589E-5</v>
      </c>
      <c r="R57" s="18"/>
    </row>
    <row r="58" spans="2:18" x14ac:dyDescent="0.2">
      <c r="B58" s="23" t="s">
        <v>3073</v>
      </c>
      <c r="C58" s="32" t="s">
        <v>2754</v>
      </c>
      <c r="D58" s="32" t="s">
        <v>3098</v>
      </c>
      <c r="E58" s="32" t="s">
        <v>2391</v>
      </c>
      <c r="F58" s="94" t="s">
        <v>432</v>
      </c>
      <c r="G58" s="94" t="s">
        <v>3095</v>
      </c>
      <c r="H58" s="94" t="s">
        <v>182</v>
      </c>
      <c r="I58" s="105">
        <v>4.26</v>
      </c>
      <c r="J58" s="94" t="s">
        <v>183</v>
      </c>
      <c r="K58" s="32">
        <v>5.1699999999999996E-2</v>
      </c>
      <c r="L58" s="32">
        <v>6.5000000000000006E-3</v>
      </c>
      <c r="M58" s="154">
        <v>12269.54</v>
      </c>
      <c r="N58" s="94">
        <v>161.38</v>
      </c>
      <c r="O58" s="125">
        <v>19.80058</v>
      </c>
      <c r="P58" s="32">
        <v>3.3700152367564183E-4</v>
      </c>
      <c r="Q58" s="32">
        <f>O58/'סכום נכסי הקרן'!$C$42</f>
        <v>1.8039635841781006E-5</v>
      </c>
      <c r="R58" s="18"/>
    </row>
    <row r="59" spans="2:18" x14ac:dyDescent="0.2">
      <c r="B59" s="23" t="s">
        <v>3073</v>
      </c>
      <c r="C59" s="32" t="s">
        <v>2754</v>
      </c>
      <c r="D59" s="32" t="s">
        <v>3099</v>
      </c>
      <c r="E59" s="32" t="s">
        <v>2391</v>
      </c>
      <c r="F59" s="94" t="s">
        <v>432</v>
      </c>
      <c r="G59" s="94" t="s">
        <v>3095</v>
      </c>
      <c r="H59" s="94" t="s">
        <v>182</v>
      </c>
      <c r="I59" s="105">
        <v>4.26</v>
      </c>
      <c r="J59" s="94" t="s">
        <v>183</v>
      </c>
      <c r="K59" s="32">
        <v>5.1699999999999996E-2</v>
      </c>
      <c r="L59" s="32">
        <v>6.5000000000000006E-3</v>
      </c>
      <c r="M59" s="154">
        <v>14318.4</v>
      </c>
      <c r="N59" s="94">
        <v>161.38</v>
      </c>
      <c r="O59" s="125">
        <v>23.107029999999998</v>
      </c>
      <c r="P59" s="32">
        <v>3.9327657662648091E-4</v>
      </c>
      <c r="Q59" s="32">
        <f>O59/'סכום נכסי הקרן'!$C$42</f>
        <v>2.1052030121597898E-5</v>
      </c>
      <c r="R59" s="18"/>
    </row>
    <row r="60" spans="2:18" x14ac:dyDescent="0.2">
      <c r="B60" s="23" t="s">
        <v>3073</v>
      </c>
      <c r="C60" s="32" t="s">
        <v>2754</v>
      </c>
      <c r="D60" s="32" t="s">
        <v>3100</v>
      </c>
      <c r="E60" s="32" t="s">
        <v>2391</v>
      </c>
      <c r="F60" s="94" t="s">
        <v>432</v>
      </c>
      <c r="G60" s="94" t="s">
        <v>3095</v>
      </c>
      <c r="H60" s="94" t="s">
        <v>182</v>
      </c>
      <c r="I60" s="105">
        <v>4.26</v>
      </c>
      <c r="J60" s="94" t="s">
        <v>183</v>
      </c>
      <c r="K60" s="32">
        <v>5.1699999999999996E-2</v>
      </c>
      <c r="L60" s="32">
        <v>6.5000000000000006E-3</v>
      </c>
      <c r="M60" s="154">
        <v>14516.12</v>
      </c>
      <c r="N60" s="94">
        <v>161.38</v>
      </c>
      <c r="O60" s="125">
        <v>23.426110000000001</v>
      </c>
      <c r="P60" s="32">
        <v>3.9870724816107355E-4</v>
      </c>
      <c r="Q60" s="32">
        <f>O60/'סכום נכסי הקרן'!$C$42</f>
        <v>2.1342733070925421E-5</v>
      </c>
      <c r="R60" s="18"/>
    </row>
    <row r="61" spans="2:18" x14ac:dyDescent="0.2">
      <c r="B61" s="23" t="s">
        <v>3073</v>
      </c>
      <c r="C61" s="32" t="s">
        <v>2754</v>
      </c>
      <c r="D61" s="32" t="s">
        <v>3101</v>
      </c>
      <c r="E61" s="32" t="s">
        <v>2391</v>
      </c>
      <c r="F61" s="94" t="s">
        <v>432</v>
      </c>
      <c r="G61" s="94" t="s">
        <v>3095</v>
      </c>
      <c r="H61" s="94" t="s">
        <v>182</v>
      </c>
      <c r="I61" s="105">
        <v>4.26</v>
      </c>
      <c r="J61" s="94" t="s">
        <v>183</v>
      </c>
      <c r="K61" s="32">
        <v>5.1699999999999996E-2</v>
      </c>
      <c r="L61" s="32">
        <v>6.5000000000000006E-3</v>
      </c>
      <c r="M61" s="154">
        <v>13633.96</v>
      </c>
      <c r="N61" s="94">
        <v>162.63999999999999</v>
      </c>
      <c r="O61" s="125">
        <v>22.17427</v>
      </c>
      <c r="P61" s="32">
        <v>3.77401206247245E-4</v>
      </c>
      <c r="Q61" s="32">
        <f>O61/'סכום נכסי הקרן'!$C$42</f>
        <v>2.0202224170066194E-5</v>
      </c>
      <c r="R61" s="18"/>
    </row>
    <row r="62" spans="2:18" x14ac:dyDescent="0.2">
      <c r="B62" s="23" t="s">
        <v>3073</v>
      </c>
      <c r="C62" s="32" t="s">
        <v>2754</v>
      </c>
      <c r="D62" s="32" t="s">
        <v>3102</v>
      </c>
      <c r="E62" s="32" t="s">
        <v>2391</v>
      </c>
      <c r="F62" s="94" t="s">
        <v>432</v>
      </c>
      <c r="G62" s="94" t="s">
        <v>3095</v>
      </c>
      <c r="H62" s="94" t="s">
        <v>182</v>
      </c>
      <c r="I62" s="105">
        <v>4.26</v>
      </c>
      <c r="J62" s="94" t="s">
        <v>183</v>
      </c>
      <c r="K62" s="32">
        <v>5.1699999999999996E-2</v>
      </c>
      <c r="L62" s="32">
        <v>6.5000000000000006E-3</v>
      </c>
      <c r="M62" s="154">
        <v>3462.71</v>
      </c>
      <c r="N62" s="94">
        <v>160.22999999999999</v>
      </c>
      <c r="O62" s="125">
        <v>5.5483000000000002</v>
      </c>
      <c r="P62" s="32">
        <v>9.443084767262189E-5</v>
      </c>
      <c r="Q62" s="32">
        <f>O62/'סכום נכסי הקרן'!$C$42</f>
        <v>5.0548676625105714E-6</v>
      </c>
      <c r="R62" s="18"/>
    </row>
    <row r="63" spans="2:18" x14ac:dyDescent="0.2">
      <c r="B63" s="23" t="s">
        <v>3073</v>
      </c>
      <c r="C63" s="32" t="s">
        <v>2754</v>
      </c>
      <c r="D63" s="32" t="s">
        <v>3103</v>
      </c>
      <c r="E63" s="32" t="s">
        <v>2391</v>
      </c>
      <c r="F63" s="94" t="s">
        <v>432</v>
      </c>
      <c r="G63" s="94" t="s">
        <v>3095</v>
      </c>
      <c r="H63" s="94" t="s">
        <v>182</v>
      </c>
      <c r="I63" s="105">
        <v>4.26</v>
      </c>
      <c r="J63" s="94" t="s">
        <v>183</v>
      </c>
      <c r="K63" s="32">
        <v>5.1699999999999996E-2</v>
      </c>
      <c r="L63" s="32">
        <v>6.5000000000000006E-3</v>
      </c>
      <c r="M63" s="154">
        <v>44877.53</v>
      </c>
      <c r="N63" s="94">
        <v>158.66</v>
      </c>
      <c r="O63" s="125">
        <v>71.202690000000004</v>
      </c>
      <c r="P63" s="32">
        <v>1.2118541487069765E-3</v>
      </c>
      <c r="Q63" s="32">
        <f>O63/'סכום נכסי הקרן'!$C$42</f>
        <v>6.4870352209643457E-5</v>
      </c>
      <c r="R63" s="18"/>
    </row>
    <row r="64" spans="2:18" x14ac:dyDescent="0.2">
      <c r="B64" s="23" t="s">
        <v>3073</v>
      </c>
      <c r="C64" s="32" t="s">
        <v>2754</v>
      </c>
      <c r="D64" s="32" t="s">
        <v>3104</v>
      </c>
      <c r="E64" s="32" t="s">
        <v>2391</v>
      </c>
      <c r="F64" s="94" t="s">
        <v>432</v>
      </c>
      <c r="G64" s="94" t="s">
        <v>3095</v>
      </c>
      <c r="H64" s="94" t="s">
        <v>182</v>
      </c>
      <c r="I64" s="105">
        <v>4.26</v>
      </c>
      <c r="J64" s="94" t="s">
        <v>183</v>
      </c>
      <c r="K64" s="32">
        <v>5.1699999999999996E-2</v>
      </c>
      <c r="L64" s="32">
        <v>6.5000000000000006E-3</v>
      </c>
      <c r="M64" s="154">
        <v>29806.91</v>
      </c>
      <c r="N64" s="94">
        <v>159.12</v>
      </c>
      <c r="O64" s="125">
        <v>47.428760000000004</v>
      </c>
      <c r="P64" s="32">
        <v>8.0722708052220358E-4</v>
      </c>
      <c r="Q64" s="32">
        <f>O64/'סכום נכסי הקרן'!$C$42</f>
        <v>4.3210732151645525E-5</v>
      </c>
      <c r="R64" s="18"/>
    </row>
    <row r="65" spans="2:18" x14ac:dyDescent="0.2">
      <c r="B65" s="23" t="s">
        <v>3073</v>
      </c>
      <c r="C65" s="32" t="s">
        <v>2754</v>
      </c>
      <c r="D65" s="32" t="s">
        <v>3105</v>
      </c>
      <c r="E65" s="32" t="s">
        <v>2391</v>
      </c>
      <c r="F65" s="94" t="s">
        <v>432</v>
      </c>
      <c r="G65" s="94" t="s">
        <v>3095</v>
      </c>
      <c r="H65" s="94" t="s">
        <v>182</v>
      </c>
      <c r="I65" s="105">
        <v>4.26</v>
      </c>
      <c r="J65" s="94" t="s">
        <v>183</v>
      </c>
      <c r="K65" s="32">
        <v>5.1699999999999996E-2</v>
      </c>
      <c r="L65" s="32">
        <v>6.5000000000000006E-3</v>
      </c>
      <c r="M65" s="154">
        <v>22099.79</v>
      </c>
      <c r="N65" s="94">
        <v>156.36000000000001</v>
      </c>
      <c r="O65" s="125">
        <v>34.555230000000002</v>
      </c>
      <c r="P65" s="32">
        <v>5.8812242676539023E-4</v>
      </c>
      <c r="Q65" s="32">
        <f>O65/'סכום נכסי הקרן'!$C$42</f>
        <v>3.1482096263290587E-5</v>
      </c>
      <c r="R65" s="18"/>
    </row>
    <row r="66" spans="2:18" x14ac:dyDescent="0.2">
      <c r="B66" s="23" t="s">
        <v>3073</v>
      </c>
      <c r="C66" s="32" t="s">
        <v>2754</v>
      </c>
      <c r="D66" s="32" t="s">
        <v>3106</v>
      </c>
      <c r="E66" s="32" t="s">
        <v>2391</v>
      </c>
      <c r="F66" s="94" t="s">
        <v>432</v>
      </c>
      <c r="G66" s="94" t="s">
        <v>3095</v>
      </c>
      <c r="H66" s="94" t="s">
        <v>182</v>
      </c>
      <c r="I66" s="105">
        <v>4.26</v>
      </c>
      <c r="J66" s="94" t="s">
        <v>183</v>
      </c>
      <c r="K66" s="32">
        <v>5.1699999999999996E-2</v>
      </c>
      <c r="L66" s="32">
        <v>6.5000000000000006E-3</v>
      </c>
      <c r="M66" s="154">
        <v>17196.72</v>
      </c>
      <c r="N66" s="94">
        <v>151.81</v>
      </c>
      <c r="O66" s="125">
        <v>26.106339999999999</v>
      </c>
      <c r="P66" s="32">
        <v>4.4432417422087407E-4</v>
      </c>
      <c r="Q66" s="32">
        <f>O66/'סכום נכסי הקרן'!$C$42</f>
        <v>2.3784599580503256E-5</v>
      </c>
      <c r="R66" s="18"/>
    </row>
    <row r="67" spans="2:18" x14ac:dyDescent="0.2">
      <c r="B67" s="23" t="s">
        <v>3073</v>
      </c>
      <c r="C67" s="32" t="s">
        <v>2754</v>
      </c>
      <c r="D67" s="32" t="s">
        <v>3107</v>
      </c>
      <c r="E67" s="32" t="s">
        <v>2391</v>
      </c>
      <c r="F67" s="94" t="s">
        <v>432</v>
      </c>
      <c r="G67" s="94" t="s">
        <v>3095</v>
      </c>
      <c r="H67" s="94" t="s">
        <v>182</v>
      </c>
      <c r="I67" s="105">
        <v>4.26</v>
      </c>
      <c r="J67" s="94" t="s">
        <v>183</v>
      </c>
      <c r="K67" s="32">
        <v>5.1699999999999996E-2</v>
      </c>
      <c r="L67" s="32">
        <v>6.5000000000000006E-3</v>
      </c>
      <c r="M67" s="154">
        <v>21394.74</v>
      </c>
      <c r="N67" s="94">
        <v>149.43</v>
      </c>
      <c r="O67" s="125">
        <v>31.97016</v>
      </c>
      <c r="P67" s="32">
        <v>5.4412510300981369E-4</v>
      </c>
      <c r="Q67" s="32">
        <f>O67/'סכום נכסי הקרן'!$C$42</f>
        <v>2.9126926797269245E-5</v>
      </c>
      <c r="R67" s="18"/>
    </row>
    <row r="68" spans="2:18" x14ac:dyDescent="0.2">
      <c r="B68" s="23" t="s">
        <v>3073</v>
      </c>
      <c r="C68" s="32" t="s">
        <v>2754</v>
      </c>
      <c r="D68" s="32" t="s">
        <v>3108</v>
      </c>
      <c r="E68" s="32" t="s">
        <v>2391</v>
      </c>
      <c r="F68" s="94" t="s">
        <v>432</v>
      </c>
      <c r="G68" s="94" t="s">
        <v>3095</v>
      </c>
      <c r="H68" s="94" t="s">
        <v>182</v>
      </c>
      <c r="I68" s="105">
        <v>4.26</v>
      </c>
      <c r="J68" s="94" t="s">
        <v>183</v>
      </c>
      <c r="K68" s="32">
        <v>5.1699999999999996E-2</v>
      </c>
      <c r="L68" s="32">
        <v>6.5000000000000006E-3</v>
      </c>
      <c r="M68" s="154">
        <v>20602.580000000002</v>
      </c>
      <c r="N68" s="94">
        <v>149.15</v>
      </c>
      <c r="O68" s="125">
        <v>30.728750000000002</v>
      </c>
      <c r="P68" s="32">
        <v>5.2299657740570622E-4</v>
      </c>
      <c r="Q68" s="32">
        <f>O68/'סכום נכסי הקרן'!$C$42</f>
        <v>2.7995920315118454E-5</v>
      </c>
      <c r="R68" s="18"/>
    </row>
    <row r="69" spans="2:18" x14ac:dyDescent="0.2">
      <c r="B69" s="23" t="s">
        <v>3073</v>
      </c>
      <c r="C69" s="32" t="s">
        <v>2754</v>
      </c>
      <c r="D69" s="32" t="s">
        <v>3109</v>
      </c>
      <c r="E69" s="32" t="s">
        <v>2391</v>
      </c>
      <c r="F69" s="94" t="s">
        <v>432</v>
      </c>
      <c r="G69" s="94" t="s">
        <v>3095</v>
      </c>
      <c r="H69" s="94" t="s">
        <v>182</v>
      </c>
      <c r="I69" s="105">
        <v>4.26</v>
      </c>
      <c r="J69" s="94" t="s">
        <v>183</v>
      </c>
      <c r="K69" s="32">
        <v>5.1699999999999996E-2</v>
      </c>
      <c r="L69" s="32">
        <v>6.5000000000000006E-3</v>
      </c>
      <c r="M69" s="154">
        <v>18152.46</v>
      </c>
      <c r="N69" s="94">
        <v>148.69999999999999</v>
      </c>
      <c r="O69" s="125">
        <v>26.992709999999999</v>
      </c>
      <c r="P69" s="32">
        <v>4.5940999698669099E-4</v>
      </c>
      <c r="Q69" s="32">
        <f>O69/'סכום נכסי הקרן'!$C$42</f>
        <v>2.4592141178834185E-5</v>
      </c>
      <c r="R69" s="18"/>
    </row>
    <row r="70" spans="2:18" x14ac:dyDescent="0.2">
      <c r="B70" s="23" t="s">
        <v>3073</v>
      </c>
      <c r="C70" s="32" t="s">
        <v>2754</v>
      </c>
      <c r="D70" s="32" t="s">
        <v>3110</v>
      </c>
      <c r="E70" s="32" t="s">
        <v>2391</v>
      </c>
      <c r="F70" s="94" t="s">
        <v>432</v>
      </c>
      <c r="G70" s="94" t="s">
        <v>3095</v>
      </c>
      <c r="H70" s="94" t="s">
        <v>182</v>
      </c>
      <c r="I70" s="105">
        <v>4.26</v>
      </c>
      <c r="J70" s="94" t="s">
        <v>183</v>
      </c>
      <c r="K70" s="32">
        <v>5.1699999999999996E-2</v>
      </c>
      <c r="L70" s="32">
        <v>6.5000000000000006E-3</v>
      </c>
      <c r="M70" s="154">
        <v>18819.59</v>
      </c>
      <c r="N70" s="94">
        <v>149.43</v>
      </c>
      <c r="O70" s="125">
        <v>28.122109999999999</v>
      </c>
      <c r="P70" s="32">
        <v>4.786321369865935E-4</v>
      </c>
      <c r="Q70" s="32">
        <f>O70/'סכום נכסי הקרן'!$C$42</f>
        <v>2.5621099154797892E-5</v>
      </c>
      <c r="R70" s="18"/>
    </row>
    <row r="71" spans="2:18" x14ac:dyDescent="0.2">
      <c r="B71" s="23" t="s">
        <v>3073</v>
      </c>
      <c r="C71" s="32" t="s">
        <v>2754</v>
      </c>
      <c r="D71" s="32" t="s">
        <v>3111</v>
      </c>
      <c r="E71" s="32" t="s">
        <v>2391</v>
      </c>
      <c r="F71" s="94" t="s">
        <v>432</v>
      </c>
      <c r="G71" s="94" t="s">
        <v>3095</v>
      </c>
      <c r="H71" s="94" t="s">
        <v>182</v>
      </c>
      <c r="I71" s="105">
        <v>4.26</v>
      </c>
      <c r="J71" s="94" t="s">
        <v>183</v>
      </c>
      <c r="K71" s="32">
        <v>5.1699999999999996E-2</v>
      </c>
      <c r="L71" s="32">
        <v>6.5000000000000006E-3</v>
      </c>
      <c r="M71" s="154">
        <v>13349.9</v>
      </c>
      <c r="N71" s="94">
        <v>151.07</v>
      </c>
      <c r="O71" s="125">
        <v>20.16769</v>
      </c>
      <c r="P71" s="32">
        <v>3.4324965526353289E-4</v>
      </c>
      <c r="Q71" s="32">
        <f>O71/'סכום נכסי הקרן'!$C$42</f>
        <v>1.8374097292600944E-5</v>
      </c>
      <c r="R71" s="18"/>
    </row>
    <row r="72" spans="2:18" x14ac:dyDescent="0.2">
      <c r="B72" s="23" t="s">
        <v>3073</v>
      </c>
      <c r="C72" s="32" t="s">
        <v>2754</v>
      </c>
      <c r="D72" s="32" t="s">
        <v>3112</v>
      </c>
      <c r="E72" s="32" t="s">
        <v>2391</v>
      </c>
      <c r="F72" s="94" t="s">
        <v>432</v>
      </c>
      <c r="G72" s="94" t="s">
        <v>3095</v>
      </c>
      <c r="H72" s="94" t="s">
        <v>182</v>
      </c>
      <c r="I72" s="105">
        <v>4.26</v>
      </c>
      <c r="J72" s="94" t="s">
        <v>183</v>
      </c>
      <c r="K72" s="32">
        <v>5.1699999999999996E-2</v>
      </c>
      <c r="L72" s="32">
        <v>6.5000000000000006E-3</v>
      </c>
      <c r="M72" s="154">
        <v>8045.65</v>
      </c>
      <c r="N72" s="94">
        <v>152.13</v>
      </c>
      <c r="O72" s="125">
        <v>12.239850000000001</v>
      </c>
      <c r="P72" s="32">
        <v>2.0831955930388426E-4</v>
      </c>
      <c r="Q72" s="32">
        <f>O72/'סכום נכסי הקרן'!$C$42</f>
        <v>1.1151311565520972E-5</v>
      </c>
      <c r="R72" s="18"/>
    </row>
    <row r="73" spans="2:18" x14ac:dyDescent="0.2">
      <c r="B73" s="23" t="s">
        <v>3073</v>
      </c>
      <c r="C73" s="32" t="s">
        <v>2754</v>
      </c>
      <c r="D73" s="32" t="s">
        <v>3113</v>
      </c>
      <c r="E73" s="32" t="s">
        <v>2391</v>
      </c>
      <c r="F73" s="94" t="s">
        <v>432</v>
      </c>
      <c r="G73" s="94" t="s">
        <v>3095</v>
      </c>
      <c r="H73" s="94" t="s">
        <v>182</v>
      </c>
      <c r="I73" s="105">
        <v>4.26</v>
      </c>
      <c r="J73" s="94" t="s">
        <v>183</v>
      </c>
      <c r="K73" s="32">
        <v>5.1699999999999996E-2</v>
      </c>
      <c r="L73" s="32">
        <v>6.5000000000000006E-3</v>
      </c>
      <c r="M73" s="154">
        <v>8090.25</v>
      </c>
      <c r="N73" s="94">
        <v>152.59</v>
      </c>
      <c r="O73" s="125">
        <v>12.34491</v>
      </c>
      <c r="P73" s="32">
        <v>2.1010765743420987E-4</v>
      </c>
      <c r="Q73" s="32">
        <f>O73/'סכום נכסי הקרן'!$C$42</f>
        <v>1.124702816278921E-5</v>
      </c>
      <c r="R73" s="18"/>
    </row>
    <row r="74" spans="2:18" x14ac:dyDescent="0.2">
      <c r="B74" s="23" t="s">
        <v>3073</v>
      </c>
      <c r="C74" s="32" t="s">
        <v>2754</v>
      </c>
      <c r="D74" s="32" t="s">
        <v>3185</v>
      </c>
      <c r="E74" s="32" t="s">
        <v>2391</v>
      </c>
      <c r="F74" s="94" t="s">
        <v>432</v>
      </c>
      <c r="G74" s="94" t="s">
        <v>3186</v>
      </c>
      <c r="H74" s="94" t="s">
        <v>182</v>
      </c>
      <c r="I74" s="105">
        <v>4.22</v>
      </c>
      <c r="J74" s="94" t="s">
        <v>136</v>
      </c>
      <c r="K74" s="32">
        <v>9.849999999999999E-2</v>
      </c>
      <c r="L74" s="32">
        <v>4.4900000000000002E-2</v>
      </c>
      <c r="M74" s="154">
        <v>58566.99</v>
      </c>
      <c r="N74" s="94">
        <v>126.4</v>
      </c>
      <c r="O74" s="125">
        <v>268.50200999999998</v>
      </c>
      <c r="P74" s="32">
        <v>4.5698452509963048E-3</v>
      </c>
      <c r="Q74" s="32">
        <f>O74/'סכום נכסי הקרן'!$C$42</f>
        <v>2.4462306069752716E-4</v>
      </c>
      <c r="R74" s="18"/>
    </row>
    <row r="75" spans="2:18" x14ac:dyDescent="0.2">
      <c r="B75" s="23" t="s">
        <v>2782</v>
      </c>
      <c r="C75" s="32" t="s">
        <v>177</v>
      </c>
      <c r="D75" s="32" t="s">
        <v>2783</v>
      </c>
      <c r="E75" s="32" t="s">
        <v>517</v>
      </c>
      <c r="F75" s="94" t="s">
        <v>411</v>
      </c>
      <c r="G75" s="94" t="s">
        <v>2784</v>
      </c>
      <c r="H75" s="94" t="s">
        <v>187</v>
      </c>
      <c r="I75" s="105">
        <v>4.92</v>
      </c>
      <c r="J75" s="94" t="s">
        <v>183</v>
      </c>
      <c r="K75" s="32">
        <v>3.9599999999999996E-2</v>
      </c>
      <c r="L75" s="32">
        <v>3.5299999999999998E-2</v>
      </c>
      <c r="M75" s="154">
        <v>4021095</v>
      </c>
      <c r="N75" s="94">
        <v>103.56</v>
      </c>
      <c r="O75" s="125">
        <v>4164.2459799999997</v>
      </c>
      <c r="P75" s="32">
        <v>7.0874552170702376E-2</v>
      </c>
      <c r="Q75" s="32">
        <f>O75/'סכום נכסי הקרן'!$C$42</f>
        <v>3.7939030591427354E-3</v>
      </c>
      <c r="R75" s="18"/>
    </row>
    <row r="76" spans="2:18" x14ac:dyDescent="0.2">
      <c r="B76" s="23" t="s">
        <v>3158</v>
      </c>
      <c r="C76" s="32" t="s">
        <v>177</v>
      </c>
      <c r="D76" s="32" t="s">
        <v>3159</v>
      </c>
      <c r="E76" s="32" t="s">
        <v>3160</v>
      </c>
      <c r="F76" s="94" t="s">
        <v>432</v>
      </c>
      <c r="G76" s="94" t="s">
        <v>2834</v>
      </c>
      <c r="H76" s="94" t="s">
        <v>182</v>
      </c>
      <c r="I76" s="105">
        <v>9.99</v>
      </c>
      <c r="J76" s="94" t="s">
        <v>183</v>
      </c>
      <c r="K76" s="32">
        <v>2.2700000000000001E-2</v>
      </c>
      <c r="L76" s="32">
        <v>1.89E-2</v>
      </c>
      <c r="M76" s="154">
        <v>1246188.55</v>
      </c>
      <c r="N76" s="94">
        <v>104.16</v>
      </c>
      <c r="O76" s="125">
        <v>1298.02999</v>
      </c>
      <c r="P76" s="32">
        <v>2.2092185400966947E-2</v>
      </c>
      <c r="Q76" s="32">
        <f>O76/'סכום נכסי הקרן'!$C$42</f>
        <v>1.182591031743042E-3</v>
      </c>
      <c r="R76" s="18"/>
    </row>
    <row r="77" spans="2:18" x14ac:dyDescent="0.2">
      <c r="B77" s="23" t="s">
        <v>3044</v>
      </c>
      <c r="C77" s="32" t="s">
        <v>2754</v>
      </c>
      <c r="D77" s="32" t="s">
        <v>3045</v>
      </c>
      <c r="E77" s="32" t="s">
        <v>1170</v>
      </c>
      <c r="F77" s="94" t="s">
        <v>411</v>
      </c>
      <c r="G77" s="94" t="s">
        <v>635</v>
      </c>
      <c r="H77" s="94" t="s">
        <v>187</v>
      </c>
      <c r="I77" s="105">
        <v>2.52</v>
      </c>
      <c r="J77" s="94" t="s">
        <v>183</v>
      </c>
      <c r="K77" s="32">
        <v>0.06</v>
      </c>
      <c r="L77" s="32">
        <v>3.6600000000000001E-2</v>
      </c>
      <c r="M77" s="154">
        <v>671566.53</v>
      </c>
      <c r="N77" s="94">
        <v>109.63</v>
      </c>
      <c r="O77" s="125">
        <v>736.23838999999998</v>
      </c>
      <c r="P77" s="32">
        <v>1.2530615730372617E-2</v>
      </c>
      <c r="Q77" s="32">
        <f>O77/'סכום נכסי הקרן'!$C$42</f>
        <v>6.7076178820717083E-4</v>
      </c>
      <c r="R77" s="18"/>
    </row>
    <row r="78" spans="2:18" x14ac:dyDescent="0.2">
      <c r="B78" s="23" t="s">
        <v>2857</v>
      </c>
      <c r="C78" s="32" t="s">
        <v>2754</v>
      </c>
      <c r="D78" s="32" t="s">
        <v>2861</v>
      </c>
      <c r="E78" s="32" t="s">
        <v>2862</v>
      </c>
      <c r="F78" s="94" t="s">
        <v>432</v>
      </c>
      <c r="G78" s="94" t="s">
        <v>2860</v>
      </c>
      <c r="H78" s="94" t="s">
        <v>182</v>
      </c>
      <c r="I78" s="105">
        <v>6.71</v>
      </c>
      <c r="J78" s="94" t="s">
        <v>183</v>
      </c>
      <c r="K78" s="32">
        <v>0.05</v>
      </c>
      <c r="L78" s="32">
        <v>1.21E-2</v>
      </c>
      <c r="M78" s="154">
        <v>185237.55</v>
      </c>
      <c r="N78" s="94">
        <v>130.84</v>
      </c>
      <c r="O78" s="125">
        <v>242.36481000000001</v>
      </c>
      <c r="P78" s="32">
        <v>4.1249958463518456E-3</v>
      </c>
      <c r="Q78" s="32">
        <f>O78/'סכום נכסי הקרן'!$C$42</f>
        <v>2.2081034561929216E-4</v>
      </c>
      <c r="R78" s="18"/>
    </row>
    <row r="79" spans="2:18" x14ac:dyDescent="0.2">
      <c r="B79" s="23" t="s">
        <v>2857</v>
      </c>
      <c r="C79" s="32" t="s">
        <v>2754</v>
      </c>
      <c r="D79" s="32" t="s">
        <v>2863</v>
      </c>
      <c r="E79" s="32" t="s">
        <v>2862</v>
      </c>
      <c r="F79" s="94" t="s">
        <v>432</v>
      </c>
      <c r="G79" s="94" t="s">
        <v>2864</v>
      </c>
      <c r="H79" s="94" t="s">
        <v>182</v>
      </c>
      <c r="I79" s="105">
        <v>6.7</v>
      </c>
      <c r="J79" s="94" t="s">
        <v>183</v>
      </c>
      <c r="K79" s="32">
        <v>0.05</v>
      </c>
      <c r="L79" s="32">
        <v>1.21E-2</v>
      </c>
      <c r="M79" s="154">
        <v>23256.47</v>
      </c>
      <c r="N79" s="94">
        <v>131.05000000000001</v>
      </c>
      <c r="O79" s="125">
        <v>30.477599999999999</v>
      </c>
      <c r="P79" s="32">
        <v>5.1872205955465656E-4</v>
      </c>
      <c r="Q79" s="32">
        <f>O79/'סכום נכסי הקרן'!$C$42</f>
        <v>2.7767106081309983E-5</v>
      </c>
      <c r="R79" s="18"/>
    </row>
    <row r="80" spans="2:18" x14ac:dyDescent="0.2">
      <c r="B80" s="23" t="s">
        <v>2857</v>
      </c>
      <c r="C80" s="32" t="s">
        <v>2754</v>
      </c>
      <c r="D80" s="32" t="s">
        <v>2867</v>
      </c>
      <c r="E80" s="32" t="s">
        <v>2862</v>
      </c>
      <c r="F80" s="94" t="s">
        <v>432</v>
      </c>
      <c r="G80" s="94" t="s">
        <v>2868</v>
      </c>
      <c r="H80" s="94" t="s">
        <v>182</v>
      </c>
      <c r="I80" s="105">
        <v>6.7</v>
      </c>
      <c r="J80" s="94" t="s">
        <v>183</v>
      </c>
      <c r="K80" s="32">
        <v>0.05</v>
      </c>
      <c r="L80" s="32">
        <v>1.23E-2</v>
      </c>
      <c r="M80" s="154">
        <v>44200.58</v>
      </c>
      <c r="N80" s="94">
        <v>130.59</v>
      </c>
      <c r="O80" s="125">
        <v>57.721539999999997</v>
      </c>
      <c r="P80" s="32">
        <v>9.8240793597483044E-4</v>
      </c>
      <c r="Q80" s="32">
        <f>O80/'סכום נכסי הקרן'!$C$42</f>
        <v>5.2588134379235155E-5</v>
      </c>
      <c r="R80" s="18"/>
    </row>
    <row r="81" spans="2:18" x14ac:dyDescent="0.2">
      <c r="B81" s="23" t="s">
        <v>2857</v>
      </c>
      <c r="C81" s="32" t="s">
        <v>2754</v>
      </c>
      <c r="D81" s="32" t="s">
        <v>2893</v>
      </c>
      <c r="E81" s="32" t="s">
        <v>2862</v>
      </c>
      <c r="F81" s="94" t="s">
        <v>432</v>
      </c>
      <c r="G81" s="94" t="s">
        <v>2894</v>
      </c>
      <c r="H81" s="94" t="s">
        <v>182</v>
      </c>
      <c r="I81" s="105">
        <v>6.68</v>
      </c>
      <c r="J81" s="94" t="s">
        <v>183</v>
      </c>
      <c r="K81" s="32">
        <v>0.05</v>
      </c>
      <c r="L81" s="32">
        <v>1.3500000000000002E-2</v>
      </c>
      <c r="M81" s="154">
        <v>17440.71</v>
      </c>
      <c r="N81" s="94">
        <v>127.53</v>
      </c>
      <c r="O81" s="125">
        <v>22.242139999999999</v>
      </c>
      <c r="P81" s="32">
        <v>3.7855633874396305E-4</v>
      </c>
      <c r="Q81" s="32">
        <f>O81/'סכום נכסי הקרן'!$C$42</f>
        <v>2.0264058221623355E-5</v>
      </c>
      <c r="R81" s="18"/>
    </row>
    <row r="82" spans="2:18" x14ac:dyDescent="0.2">
      <c r="B82" s="23" t="s">
        <v>2857</v>
      </c>
      <c r="C82" s="32" t="s">
        <v>2754</v>
      </c>
      <c r="D82" s="32" t="s">
        <v>2898</v>
      </c>
      <c r="E82" s="32" t="s">
        <v>2862</v>
      </c>
      <c r="F82" s="94" t="s">
        <v>432</v>
      </c>
      <c r="G82" s="94" t="s">
        <v>2899</v>
      </c>
      <c r="H82" s="94" t="s">
        <v>182</v>
      </c>
      <c r="I82" s="105">
        <v>6.67</v>
      </c>
      <c r="J82" s="94" t="s">
        <v>183</v>
      </c>
      <c r="K82" s="32">
        <v>0.05</v>
      </c>
      <c r="L82" s="32">
        <v>1.44E-2</v>
      </c>
      <c r="M82" s="154">
        <v>13071.08</v>
      </c>
      <c r="N82" s="94">
        <v>126.59</v>
      </c>
      <c r="O82" s="125">
        <v>16.546680000000002</v>
      </c>
      <c r="P82" s="32">
        <v>2.8162086018557382E-4</v>
      </c>
      <c r="Q82" s="32">
        <f>O82/'סכום נכסי הקרן'!$C$42</f>
        <v>1.5075118081918862E-5</v>
      </c>
      <c r="R82" s="18"/>
    </row>
    <row r="83" spans="2:18" x14ac:dyDescent="0.2">
      <c r="B83" s="23" t="s">
        <v>2857</v>
      </c>
      <c r="C83" s="32" t="s">
        <v>2754</v>
      </c>
      <c r="D83" s="32" t="s">
        <v>2919</v>
      </c>
      <c r="E83" s="32" t="s">
        <v>2862</v>
      </c>
      <c r="F83" s="94" t="s">
        <v>432</v>
      </c>
      <c r="G83" s="94" t="s">
        <v>602</v>
      </c>
      <c r="H83" s="94" t="s">
        <v>182</v>
      </c>
      <c r="I83" s="105">
        <v>2.5</v>
      </c>
      <c r="J83" s="94" t="s">
        <v>183</v>
      </c>
      <c r="K83" s="32">
        <v>0.05</v>
      </c>
      <c r="L83" s="32">
        <v>5.6999999999999993E-3</v>
      </c>
      <c r="M83" s="154">
        <v>5870.5</v>
      </c>
      <c r="N83" s="94">
        <v>112.68</v>
      </c>
      <c r="O83" s="125">
        <v>6.6148800000000003</v>
      </c>
      <c r="P83" s="32">
        <v>1.1258380506689852E-4</v>
      </c>
      <c r="Q83" s="32">
        <f>O83/'סכום נכסי הקרן'!$C$42</f>
        <v>6.0265924703761377E-6</v>
      </c>
      <c r="R83" s="18"/>
    </row>
    <row r="84" spans="2:18" x14ac:dyDescent="0.2">
      <c r="B84" s="23" t="s">
        <v>2895</v>
      </c>
      <c r="C84" s="32" t="s">
        <v>2754</v>
      </c>
      <c r="D84" s="32" t="s">
        <v>2896</v>
      </c>
      <c r="E84" s="32" t="s">
        <v>2897</v>
      </c>
      <c r="F84" s="94" t="s">
        <v>411</v>
      </c>
      <c r="G84" s="94" t="s">
        <v>574</v>
      </c>
      <c r="H84" s="94" t="s">
        <v>187</v>
      </c>
      <c r="I84" s="105">
        <v>5.34</v>
      </c>
      <c r="J84" s="94" t="s">
        <v>183</v>
      </c>
      <c r="K84" s="32">
        <v>3.4799999999999998E-2</v>
      </c>
      <c r="L84" s="32">
        <v>1.6200000000000003E-2</v>
      </c>
      <c r="M84" s="154">
        <v>1495741.47</v>
      </c>
      <c r="N84" s="94">
        <v>112.61</v>
      </c>
      <c r="O84" s="125">
        <v>1684.35447</v>
      </c>
      <c r="P84" s="32">
        <v>2.8667343219232876E-2</v>
      </c>
      <c r="Q84" s="32">
        <f>O84/'סכום נכסי הקרן'!$C$42</f>
        <v>1.5345581426037041E-3</v>
      </c>
      <c r="R84" s="18"/>
    </row>
    <row r="85" spans="2:18" x14ac:dyDescent="0.2">
      <c r="B85" s="23" t="s">
        <v>3161</v>
      </c>
      <c r="C85" s="32" t="s">
        <v>2754</v>
      </c>
      <c r="D85" s="32" t="s">
        <v>3162</v>
      </c>
      <c r="E85" s="32" t="s">
        <v>177</v>
      </c>
      <c r="F85" s="94" t="s">
        <v>411</v>
      </c>
      <c r="G85" s="94" t="s">
        <v>3163</v>
      </c>
      <c r="H85" s="94" t="s">
        <v>187</v>
      </c>
      <c r="I85" s="105">
        <v>1.99</v>
      </c>
      <c r="J85" s="94" t="s">
        <v>136</v>
      </c>
      <c r="K85" s="32">
        <v>5.1483799999999996E-2</v>
      </c>
      <c r="L85" s="32">
        <v>5.0300000000000004E-2</v>
      </c>
      <c r="M85" s="154">
        <v>236138.19</v>
      </c>
      <c r="N85" s="94">
        <v>102.72</v>
      </c>
      <c r="O85" s="125">
        <v>879.76929000000007</v>
      </c>
      <c r="P85" s="32">
        <v>1.4973480131038466E-2</v>
      </c>
      <c r="Q85" s="32">
        <f>O85/'סכום נכסי הקרן'!$C$42</f>
        <v>8.015279156662194E-4</v>
      </c>
      <c r="R85" s="18"/>
    </row>
    <row r="86" spans="2:18" x14ac:dyDescent="0.2">
      <c r="B86" s="23" t="s">
        <v>2915</v>
      </c>
      <c r="C86" s="32" t="s">
        <v>2754</v>
      </c>
      <c r="D86" s="32" t="s">
        <v>2916</v>
      </c>
      <c r="E86" s="32" t="s">
        <v>2917</v>
      </c>
      <c r="F86" s="94" t="s">
        <v>417</v>
      </c>
      <c r="G86" s="94" t="s">
        <v>2918</v>
      </c>
      <c r="H86" s="94" t="s">
        <v>187</v>
      </c>
      <c r="I86" s="105">
        <v>5.99</v>
      </c>
      <c r="J86" s="94" t="s">
        <v>183</v>
      </c>
      <c r="K86" s="32">
        <v>5.5E-2</v>
      </c>
      <c r="L86" s="32">
        <v>1.5600000000000001E-2</v>
      </c>
      <c r="M86" s="154">
        <v>15196.63</v>
      </c>
      <c r="N86" s="94">
        <v>124.34</v>
      </c>
      <c r="O86" s="125">
        <v>18.895490000000002</v>
      </c>
      <c r="P86" s="32">
        <v>3.2159709062046937E-4</v>
      </c>
      <c r="Q86" s="32">
        <f>O86/'סכום נכסי הקרן'!$C$42</f>
        <v>1.7215039087340603E-5</v>
      </c>
      <c r="R86" s="18"/>
    </row>
    <row r="87" spans="2:18" x14ac:dyDescent="0.2">
      <c r="B87" s="23" t="s">
        <v>2915</v>
      </c>
      <c r="C87" s="32" t="s">
        <v>2754</v>
      </c>
      <c r="D87" s="32" t="s">
        <v>2933</v>
      </c>
      <c r="E87" s="32" t="s">
        <v>2917</v>
      </c>
      <c r="F87" s="94" t="s">
        <v>417</v>
      </c>
      <c r="G87" s="94" t="s">
        <v>2934</v>
      </c>
      <c r="H87" s="94" t="s">
        <v>187</v>
      </c>
      <c r="I87" s="105">
        <v>6.02</v>
      </c>
      <c r="J87" s="94" t="s">
        <v>183</v>
      </c>
      <c r="K87" s="32">
        <v>5.5E-2</v>
      </c>
      <c r="L87" s="32">
        <v>1.3300000000000001E-2</v>
      </c>
      <c r="M87" s="154">
        <v>550203.72</v>
      </c>
      <c r="N87" s="94">
        <v>133.29</v>
      </c>
      <c r="O87" s="125">
        <v>733.36653999999999</v>
      </c>
      <c r="P87" s="32">
        <v>1.248173747398983E-2</v>
      </c>
      <c r="Q87" s="32">
        <f>O87/'סכום נכסי הקרן'!$C$42</f>
        <v>6.6814534322463912E-4</v>
      </c>
      <c r="R87" s="18"/>
    </row>
    <row r="88" spans="2:18" x14ac:dyDescent="0.2">
      <c r="B88" s="23" t="s">
        <v>2915</v>
      </c>
      <c r="C88" s="32" t="s">
        <v>2754</v>
      </c>
      <c r="D88" s="32" t="s">
        <v>2935</v>
      </c>
      <c r="E88" s="32" t="s">
        <v>2917</v>
      </c>
      <c r="F88" s="94" t="s">
        <v>417</v>
      </c>
      <c r="G88" s="94" t="s">
        <v>2936</v>
      </c>
      <c r="H88" s="94" t="s">
        <v>187</v>
      </c>
      <c r="I88" s="105">
        <v>5.94</v>
      </c>
      <c r="J88" s="94" t="s">
        <v>183</v>
      </c>
      <c r="K88" s="32">
        <v>5.5899999999999998E-2</v>
      </c>
      <c r="L88" s="32">
        <v>1.89E-2</v>
      </c>
      <c r="M88" s="154">
        <v>21435.73</v>
      </c>
      <c r="N88" s="94">
        <v>126.69</v>
      </c>
      <c r="O88" s="125">
        <v>27.156929999999999</v>
      </c>
      <c r="P88" s="32">
        <v>4.6220498532632619E-4</v>
      </c>
      <c r="Q88" s="32">
        <f>O88/'סכום נכסי הקרן'!$C$42</f>
        <v>2.4741756442525313E-5</v>
      </c>
      <c r="R88" s="18"/>
    </row>
    <row r="89" spans="2:18" x14ac:dyDescent="0.2">
      <c r="B89" s="23" t="s">
        <v>2915</v>
      </c>
      <c r="C89" s="32" t="s">
        <v>2754</v>
      </c>
      <c r="D89" s="32" t="s">
        <v>2937</v>
      </c>
      <c r="E89" s="32" t="s">
        <v>2917</v>
      </c>
      <c r="F89" s="94" t="s">
        <v>417</v>
      </c>
      <c r="G89" s="94" t="s">
        <v>2936</v>
      </c>
      <c r="H89" s="94" t="s">
        <v>187</v>
      </c>
      <c r="I89" s="105">
        <v>6.01</v>
      </c>
      <c r="J89" s="94" t="s">
        <v>183</v>
      </c>
      <c r="K89" s="32">
        <v>5.6600000000000004E-2</v>
      </c>
      <c r="L89" s="32">
        <v>1.32E-2</v>
      </c>
      <c r="M89" s="154">
        <v>21992.38</v>
      </c>
      <c r="N89" s="94">
        <v>131.66999999999999</v>
      </c>
      <c r="O89" s="125">
        <v>28.957369999999997</v>
      </c>
      <c r="P89" s="32">
        <v>4.9284807877543588E-4</v>
      </c>
      <c r="Q89" s="32">
        <f>O89/'סכום נכסי הקרן'!$C$42</f>
        <v>2.6382076168259416E-5</v>
      </c>
      <c r="R89" s="18"/>
    </row>
    <row r="90" spans="2:18" x14ac:dyDescent="0.2">
      <c r="B90" s="23" t="s">
        <v>2915</v>
      </c>
      <c r="C90" s="32" t="s">
        <v>2754</v>
      </c>
      <c r="D90" s="32" t="s">
        <v>2938</v>
      </c>
      <c r="E90" s="32" t="s">
        <v>2917</v>
      </c>
      <c r="F90" s="94" t="s">
        <v>417</v>
      </c>
      <c r="G90" s="94" t="s">
        <v>2936</v>
      </c>
      <c r="H90" s="94" t="s">
        <v>187</v>
      </c>
      <c r="I90" s="105">
        <v>5.94</v>
      </c>
      <c r="J90" s="94" t="s">
        <v>183</v>
      </c>
      <c r="K90" s="32">
        <v>5.5300000000000002E-2</v>
      </c>
      <c r="L90" s="32">
        <v>1.89E-2</v>
      </c>
      <c r="M90" s="154">
        <v>81096.61</v>
      </c>
      <c r="N90" s="94">
        <v>126.41</v>
      </c>
      <c r="O90" s="125">
        <v>102.51421999999999</v>
      </c>
      <c r="P90" s="32">
        <v>1.7447695137425244E-3</v>
      </c>
      <c r="Q90" s="32">
        <f>O90/'סכום נכסי הקרן'!$C$42</f>
        <v>9.3397223586593074E-5</v>
      </c>
      <c r="R90" s="18"/>
    </row>
    <row r="91" spans="2:18" x14ac:dyDescent="0.2">
      <c r="B91" s="23" t="s">
        <v>2915</v>
      </c>
      <c r="C91" s="32" t="s">
        <v>2754</v>
      </c>
      <c r="D91" s="32" t="s">
        <v>2939</v>
      </c>
      <c r="E91" s="32" t="s">
        <v>2917</v>
      </c>
      <c r="F91" s="94" t="s">
        <v>417</v>
      </c>
      <c r="G91" s="94" t="s">
        <v>2936</v>
      </c>
      <c r="H91" s="94" t="s">
        <v>187</v>
      </c>
      <c r="I91" s="105">
        <v>5.94</v>
      </c>
      <c r="J91" s="94" t="s">
        <v>183</v>
      </c>
      <c r="K91" s="32">
        <v>5.5500000000000001E-2</v>
      </c>
      <c r="L91" s="32">
        <v>1.89E-2</v>
      </c>
      <c r="M91" s="154">
        <v>47196.04</v>
      </c>
      <c r="N91" s="94">
        <v>126.51</v>
      </c>
      <c r="O91" s="125">
        <v>59.707709999999999</v>
      </c>
      <c r="P91" s="32">
        <v>1.0162121132402866E-3</v>
      </c>
      <c r="Q91" s="32">
        <f>O91/'סכום נכסי הקרן'!$C$42</f>
        <v>5.4397666398997719E-5</v>
      </c>
      <c r="R91" s="18"/>
    </row>
    <row r="92" spans="2:18" x14ac:dyDescent="0.2">
      <c r="B92" s="23" t="s">
        <v>2915</v>
      </c>
      <c r="C92" s="32" t="s">
        <v>2754</v>
      </c>
      <c r="D92" s="32" t="s">
        <v>2940</v>
      </c>
      <c r="E92" s="32" t="s">
        <v>2917</v>
      </c>
      <c r="F92" s="94" t="s">
        <v>417</v>
      </c>
      <c r="G92" s="94" t="s">
        <v>2936</v>
      </c>
      <c r="H92" s="94" t="s">
        <v>187</v>
      </c>
      <c r="I92" s="105">
        <v>5.95</v>
      </c>
      <c r="J92" s="94" t="s">
        <v>183</v>
      </c>
      <c r="K92" s="32">
        <v>5.5E-2</v>
      </c>
      <c r="L92" s="32">
        <v>1.89E-2</v>
      </c>
      <c r="M92" s="154">
        <v>33243.980000000003</v>
      </c>
      <c r="N92" s="94">
        <v>124.64</v>
      </c>
      <c r="O92" s="125">
        <v>41.435300000000005</v>
      </c>
      <c r="P92" s="32">
        <v>7.0521970740035507E-4</v>
      </c>
      <c r="Q92" s="32">
        <f>O92/'סכום נכסי הקרן'!$C$42</f>
        <v>3.7750294334557299E-5</v>
      </c>
      <c r="R92" s="18"/>
    </row>
    <row r="93" spans="2:18" x14ac:dyDescent="0.2">
      <c r="B93" s="23" t="s">
        <v>2915</v>
      </c>
      <c r="C93" s="32" t="s">
        <v>2754</v>
      </c>
      <c r="D93" s="32" t="s">
        <v>2941</v>
      </c>
      <c r="E93" s="32" t="s">
        <v>2917</v>
      </c>
      <c r="F93" s="94" t="s">
        <v>417</v>
      </c>
      <c r="G93" s="94" t="s">
        <v>2936</v>
      </c>
      <c r="H93" s="94" t="s">
        <v>187</v>
      </c>
      <c r="I93" s="105">
        <v>5.95</v>
      </c>
      <c r="J93" s="94" t="s">
        <v>183</v>
      </c>
      <c r="K93" s="32">
        <v>5.5E-2</v>
      </c>
      <c r="L93" s="32">
        <v>1.89E-2</v>
      </c>
      <c r="M93" s="154">
        <v>61170.84</v>
      </c>
      <c r="N93" s="94">
        <v>124.64</v>
      </c>
      <c r="O93" s="125">
        <v>76.24333</v>
      </c>
      <c r="P93" s="32">
        <v>1.2976447346544785E-3</v>
      </c>
      <c r="Q93" s="32">
        <f>O93/'סכום נכסי הקרן'!$C$42</f>
        <v>6.9462708090608304E-5</v>
      </c>
      <c r="R93" s="18"/>
    </row>
    <row r="94" spans="2:18" x14ac:dyDescent="0.2">
      <c r="B94" s="23" t="s">
        <v>2915</v>
      </c>
      <c r="C94" s="32" t="s">
        <v>2754</v>
      </c>
      <c r="D94" s="32" t="s">
        <v>2942</v>
      </c>
      <c r="E94" s="32" t="s">
        <v>2917</v>
      </c>
      <c r="F94" s="94" t="s">
        <v>417</v>
      </c>
      <c r="G94" s="94" t="s">
        <v>2936</v>
      </c>
      <c r="H94" s="94" t="s">
        <v>187</v>
      </c>
      <c r="I94" s="105">
        <v>5.95</v>
      </c>
      <c r="J94" s="94" t="s">
        <v>183</v>
      </c>
      <c r="K94" s="32">
        <v>5.5E-2</v>
      </c>
      <c r="L94" s="32">
        <v>1.89E-2</v>
      </c>
      <c r="M94" s="154">
        <v>27125.58</v>
      </c>
      <c r="N94" s="94">
        <v>125</v>
      </c>
      <c r="O94" s="125">
        <v>33.906980000000004</v>
      </c>
      <c r="P94" s="32">
        <v>5.7708935411182475E-4</v>
      </c>
      <c r="Q94" s="32">
        <f>O94/'סכום נכסי הקרן'!$C$42</f>
        <v>3.0891497708377827E-5</v>
      </c>
      <c r="R94" s="18"/>
    </row>
    <row r="95" spans="2:18" x14ac:dyDescent="0.2">
      <c r="B95" s="23" t="s">
        <v>2915</v>
      </c>
      <c r="C95" s="32" t="s">
        <v>2754</v>
      </c>
      <c r="D95" s="32" t="s">
        <v>2943</v>
      </c>
      <c r="E95" s="32" t="s">
        <v>2917</v>
      </c>
      <c r="F95" s="94" t="s">
        <v>417</v>
      </c>
      <c r="G95" s="94" t="s">
        <v>2936</v>
      </c>
      <c r="H95" s="94" t="s">
        <v>187</v>
      </c>
      <c r="I95" s="105">
        <v>5.95</v>
      </c>
      <c r="J95" s="94" t="s">
        <v>183</v>
      </c>
      <c r="K95" s="32">
        <v>5.5E-2</v>
      </c>
      <c r="L95" s="32">
        <v>1.89E-2</v>
      </c>
      <c r="M95" s="154">
        <v>34207.379999999997</v>
      </c>
      <c r="N95" s="94">
        <v>123.58</v>
      </c>
      <c r="O95" s="125">
        <v>42.273480000000006</v>
      </c>
      <c r="P95" s="32">
        <v>7.1948534694800718E-4</v>
      </c>
      <c r="Q95" s="32">
        <f>O95/'סכום נכסי הקרן'!$C$42</f>
        <v>3.8513931660830774E-5</v>
      </c>
      <c r="R95" s="18"/>
    </row>
    <row r="96" spans="2:18" x14ac:dyDescent="0.2">
      <c r="B96" s="23" t="s">
        <v>2915</v>
      </c>
      <c r="C96" s="32" t="s">
        <v>2754</v>
      </c>
      <c r="D96" s="32" t="s">
        <v>2944</v>
      </c>
      <c r="E96" s="32" t="s">
        <v>2917</v>
      </c>
      <c r="F96" s="94" t="s">
        <v>417</v>
      </c>
      <c r="G96" s="94" t="s">
        <v>2936</v>
      </c>
      <c r="H96" s="94" t="s">
        <v>187</v>
      </c>
      <c r="I96" s="105">
        <v>6.02</v>
      </c>
      <c r="J96" s="94" t="s">
        <v>183</v>
      </c>
      <c r="K96" s="32">
        <v>5.5E-2</v>
      </c>
      <c r="L96" s="32">
        <v>1.32E-2</v>
      </c>
      <c r="M96" s="154">
        <v>7820.53</v>
      </c>
      <c r="N96" s="94">
        <v>127.8</v>
      </c>
      <c r="O96" s="125">
        <v>9.9946399999999986</v>
      </c>
      <c r="P96" s="32">
        <v>1.7010657811990945E-4</v>
      </c>
      <c r="Q96" s="32">
        <f>O96/'סכום נכסי הקרן'!$C$42</f>
        <v>9.1057770009614914E-6</v>
      </c>
      <c r="R96" s="18"/>
    </row>
    <row r="97" spans="2:18" x14ac:dyDescent="0.2">
      <c r="B97" s="23" t="s">
        <v>2915</v>
      </c>
      <c r="C97" s="32" t="s">
        <v>2754</v>
      </c>
      <c r="D97" s="32" t="s">
        <v>2945</v>
      </c>
      <c r="E97" s="32" t="s">
        <v>2917</v>
      </c>
      <c r="F97" s="94" t="s">
        <v>417</v>
      </c>
      <c r="G97" s="94" t="s">
        <v>2936</v>
      </c>
      <c r="H97" s="94" t="s">
        <v>187</v>
      </c>
      <c r="I97" s="105">
        <v>5.95</v>
      </c>
      <c r="J97" s="94" t="s">
        <v>183</v>
      </c>
      <c r="K97" s="32">
        <v>5.5E-2</v>
      </c>
      <c r="L97" s="32">
        <v>1.89E-2</v>
      </c>
      <c r="M97" s="154">
        <v>69021</v>
      </c>
      <c r="N97" s="94">
        <v>123.82</v>
      </c>
      <c r="O97" s="125">
        <v>85.461799999999997</v>
      </c>
      <c r="P97" s="32">
        <v>1.4545410698102261E-3</v>
      </c>
      <c r="Q97" s="32">
        <f>O97/'סכום נכסי הקרן'!$C$42</f>
        <v>7.7861342969908962E-5</v>
      </c>
      <c r="R97" s="18"/>
    </row>
    <row r="98" spans="2:18" x14ac:dyDescent="0.2">
      <c r="B98" s="23" t="s">
        <v>2915</v>
      </c>
      <c r="C98" s="32" t="s">
        <v>2754</v>
      </c>
      <c r="D98" s="32" t="s">
        <v>2946</v>
      </c>
      <c r="E98" s="32" t="s">
        <v>2917</v>
      </c>
      <c r="F98" s="94" t="s">
        <v>417</v>
      </c>
      <c r="G98" s="94" t="s">
        <v>2936</v>
      </c>
      <c r="H98" s="94" t="s">
        <v>187</v>
      </c>
      <c r="I98" s="105">
        <v>6.02</v>
      </c>
      <c r="J98" s="94" t="s">
        <v>183</v>
      </c>
      <c r="K98" s="32">
        <v>5.5E-2</v>
      </c>
      <c r="L98" s="32">
        <v>1.3300000000000001E-2</v>
      </c>
      <c r="M98" s="154">
        <v>18778.259999999998</v>
      </c>
      <c r="N98" s="94">
        <v>128.6</v>
      </c>
      <c r="O98" s="125">
        <v>24.14884</v>
      </c>
      <c r="P98" s="32">
        <v>4.1100795405989556E-4</v>
      </c>
      <c r="Q98" s="32">
        <f>O98/'סכום נכסי הקרן'!$C$42</f>
        <v>2.2001187823863486E-5</v>
      </c>
      <c r="R98" s="18"/>
    </row>
    <row r="99" spans="2:18" x14ac:dyDescent="0.2">
      <c r="B99" s="23" t="s">
        <v>2915</v>
      </c>
      <c r="C99" s="32" t="s">
        <v>2754</v>
      </c>
      <c r="D99" s="32" t="s">
        <v>2947</v>
      </c>
      <c r="E99" s="32" t="s">
        <v>2917</v>
      </c>
      <c r="F99" s="94" t="s">
        <v>417</v>
      </c>
      <c r="G99" s="94" t="s">
        <v>2936</v>
      </c>
      <c r="H99" s="94" t="s">
        <v>187</v>
      </c>
      <c r="I99" s="105">
        <v>5.95</v>
      </c>
      <c r="J99" s="94" t="s">
        <v>183</v>
      </c>
      <c r="K99" s="32">
        <v>5.5E-2</v>
      </c>
      <c r="L99" s="32">
        <v>1.89E-2</v>
      </c>
      <c r="M99" s="154">
        <v>37999.089999999997</v>
      </c>
      <c r="N99" s="94">
        <v>124.16</v>
      </c>
      <c r="O99" s="125">
        <v>47.179670000000002</v>
      </c>
      <c r="P99" s="32">
        <v>8.0298762341880726E-4</v>
      </c>
      <c r="Q99" s="32">
        <f>O99/'סכום נכסי הקרן'!$C$42</f>
        <v>4.2983794713861923E-5</v>
      </c>
      <c r="R99" s="18"/>
    </row>
    <row r="100" spans="2:18" x14ac:dyDescent="0.2">
      <c r="B100" s="23" t="s">
        <v>2915</v>
      </c>
      <c r="C100" s="32" t="s">
        <v>2754</v>
      </c>
      <c r="D100" s="32" t="s">
        <v>2948</v>
      </c>
      <c r="E100" s="32" t="s">
        <v>2917</v>
      </c>
      <c r="F100" s="94" t="s">
        <v>417</v>
      </c>
      <c r="G100" s="94" t="s">
        <v>2936</v>
      </c>
      <c r="H100" s="94" t="s">
        <v>187</v>
      </c>
      <c r="I100" s="105">
        <v>5.95</v>
      </c>
      <c r="J100" s="94" t="s">
        <v>183</v>
      </c>
      <c r="K100" s="32">
        <v>5.5E-2</v>
      </c>
      <c r="L100" s="32">
        <v>1.89E-2</v>
      </c>
      <c r="M100" s="154">
        <v>58903.11</v>
      </c>
      <c r="N100" s="94">
        <v>124.39</v>
      </c>
      <c r="O100" s="125">
        <v>73.269580000000005</v>
      </c>
      <c r="P100" s="32">
        <v>1.2470321626474746E-3</v>
      </c>
      <c r="Q100" s="32">
        <f>O100/'סכום נכסי הקרן'!$C$42</f>
        <v>6.6753425479467823E-5</v>
      </c>
      <c r="R100" s="18"/>
    </row>
    <row r="101" spans="2:18" x14ac:dyDescent="0.2">
      <c r="B101" s="23" t="s">
        <v>2915</v>
      </c>
      <c r="C101" s="32" t="s">
        <v>2754</v>
      </c>
      <c r="D101" s="32" t="s">
        <v>2949</v>
      </c>
      <c r="E101" s="32" t="s">
        <v>2917</v>
      </c>
      <c r="F101" s="94" t="s">
        <v>417</v>
      </c>
      <c r="G101" s="94" t="s">
        <v>2936</v>
      </c>
      <c r="H101" s="94" t="s">
        <v>187</v>
      </c>
      <c r="I101" s="105">
        <v>6.02</v>
      </c>
      <c r="J101" s="94" t="s">
        <v>183</v>
      </c>
      <c r="K101" s="32">
        <v>5.5E-2</v>
      </c>
      <c r="L101" s="32">
        <v>1.3300000000000001E-2</v>
      </c>
      <c r="M101" s="154">
        <v>25783.13</v>
      </c>
      <c r="N101" s="94">
        <v>128.26</v>
      </c>
      <c r="O101" s="125">
        <v>33.06944</v>
      </c>
      <c r="P101" s="32">
        <v>5.6283460722363781E-4</v>
      </c>
      <c r="Q101" s="32">
        <f>O101/'סכום נכסי הקרן'!$C$42</f>
        <v>3.0128443464364504E-5</v>
      </c>
      <c r="R101" s="18"/>
    </row>
    <row r="102" spans="2:18" x14ac:dyDescent="0.2">
      <c r="B102" s="23" t="s">
        <v>2915</v>
      </c>
      <c r="C102" s="32" t="s">
        <v>2754</v>
      </c>
      <c r="D102" s="32" t="s">
        <v>2950</v>
      </c>
      <c r="E102" s="32" t="s">
        <v>2917</v>
      </c>
      <c r="F102" s="94" t="s">
        <v>417</v>
      </c>
      <c r="G102" s="94" t="s">
        <v>2936</v>
      </c>
      <c r="H102" s="94" t="s">
        <v>187</v>
      </c>
      <c r="I102" s="105">
        <v>6.02</v>
      </c>
      <c r="J102" s="94" t="s">
        <v>183</v>
      </c>
      <c r="K102" s="32">
        <v>5.5E-2</v>
      </c>
      <c r="L102" s="32">
        <v>1.3500000000000002E-2</v>
      </c>
      <c r="M102" s="154">
        <v>9443.4500000000007</v>
      </c>
      <c r="N102" s="94">
        <v>127.66</v>
      </c>
      <c r="O102" s="125">
        <v>12.05551</v>
      </c>
      <c r="P102" s="32">
        <v>2.0518213298231349E-4</v>
      </c>
      <c r="Q102" s="32">
        <f>O102/'סכום נכסי הקרן'!$C$42</f>
        <v>1.0983365653276285E-5</v>
      </c>
      <c r="R102" s="18"/>
    </row>
    <row r="103" spans="2:18" x14ac:dyDescent="0.2">
      <c r="B103" s="23" t="s">
        <v>2915</v>
      </c>
      <c r="C103" s="32" t="s">
        <v>2754</v>
      </c>
      <c r="D103" s="32" t="s">
        <v>2951</v>
      </c>
      <c r="E103" s="32" t="s">
        <v>2917</v>
      </c>
      <c r="F103" s="94" t="s">
        <v>417</v>
      </c>
      <c r="G103" s="94" t="s">
        <v>2936</v>
      </c>
      <c r="H103" s="94" t="s">
        <v>187</v>
      </c>
      <c r="I103" s="105">
        <v>6.02</v>
      </c>
      <c r="J103" s="94" t="s">
        <v>183</v>
      </c>
      <c r="K103" s="32">
        <v>5.5E-2</v>
      </c>
      <c r="L103" s="32">
        <v>1.3500000000000002E-2</v>
      </c>
      <c r="M103" s="154">
        <v>15557.26</v>
      </c>
      <c r="N103" s="94">
        <v>127.52</v>
      </c>
      <c r="O103" s="125">
        <v>19.838619999999999</v>
      </c>
      <c r="P103" s="32">
        <v>3.3764895612260152E-4</v>
      </c>
      <c r="Q103" s="32">
        <f>O103/'סכום נכסי הקרן'!$C$42</f>
        <v>1.8074292793618849E-5</v>
      </c>
      <c r="R103" s="18"/>
    </row>
    <row r="104" spans="2:18" x14ac:dyDescent="0.2">
      <c r="B104" s="23" t="s">
        <v>2915</v>
      </c>
      <c r="C104" s="32" t="s">
        <v>2754</v>
      </c>
      <c r="D104" s="32" t="s">
        <v>2952</v>
      </c>
      <c r="E104" s="32" t="s">
        <v>2917</v>
      </c>
      <c r="F104" s="94" t="s">
        <v>417</v>
      </c>
      <c r="G104" s="94" t="s">
        <v>2936</v>
      </c>
      <c r="H104" s="94" t="s">
        <v>187</v>
      </c>
      <c r="I104" s="105">
        <v>6.01</v>
      </c>
      <c r="J104" s="94" t="s">
        <v>183</v>
      </c>
      <c r="K104" s="32">
        <v>5.5E-2</v>
      </c>
      <c r="L104" s="32">
        <v>1.44E-2</v>
      </c>
      <c r="M104" s="154">
        <v>13662.45</v>
      </c>
      <c r="N104" s="94">
        <v>125.83</v>
      </c>
      <c r="O104" s="125">
        <v>17.191459999999999</v>
      </c>
      <c r="P104" s="32">
        <v>2.9259487420110162E-4</v>
      </c>
      <c r="Q104" s="32">
        <f>O104/'סכום נכסי הקרן'!$C$42</f>
        <v>1.5662555237702356E-5</v>
      </c>
      <c r="R104" s="18"/>
    </row>
    <row r="105" spans="2:18" x14ac:dyDescent="0.2">
      <c r="B105" s="23" t="s">
        <v>2915</v>
      </c>
      <c r="C105" s="32" t="s">
        <v>2754</v>
      </c>
      <c r="D105" s="32" t="s">
        <v>2953</v>
      </c>
      <c r="E105" s="32" t="s">
        <v>2917</v>
      </c>
      <c r="F105" s="94" t="s">
        <v>417</v>
      </c>
      <c r="G105" s="94" t="s">
        <v>2936</v>
      </c>
      <c r="H105" s="94" t="s">
        <v>187</v>
      </c>
      <c r="I105" s="105">
        <v>5.95</v>
      </c>
      <c r="J105" s="94" t="s">
        <v>183</v>
      </c>
      <c r="K105" s="32">
        <v>5.5E-2</v>
      </c>
      <c r="L105" s="32">
        <v>1.89E-2</v>
      </c>
      <c r="M105" s="154">
        <v>42593.97</v>
      </c>
      <c r="N105" s="94">
        <v>122.19</v>
      </c>
      <c r="O105" s="125">
        <v>52.045569999999998</v>
      </c>
      <c r="P105" s="32">
        <v>8.8580417293671564E-4</v>
      </c>
      <c r="Q105" s="32">
        <f>O105/'סכום נכסי הקרן'!$C$42</f>
        <v>4.7416950916484377E-5</v>
      </c>
      <c r="R105" s="18"/>
    </row>
    <row r="106" spans="2:18" x14ac:dyDescent="0.2">
      <c r="B106" s="23" t="s">
        <v>2915</v>
      </c>
      <c r="C106" s="32" t="s">
        <v>2754</v>
      </c>
      <c r="D106" s="32" t="s">
        <v>2954</v>
      </c>
      <c r="E106" s="32" t="s">
        <v>2917</v>
      </c>
      <c r="F106" s="94" t="s">
        <v>417</v>
      </c>
      <c r="G106" s="94" t="s">
        <v>2936</v>
      </c>
      <c r="H106" s="94" t="s">
        <v>187</v>
      </c>
      <c r="I106" s="105">
        <v>5.95</v>
      </c>
      <c r="J106" s="94" t="s">
        <v>183</v>
      </c>
      <c r="K106" s="32">
        <v>5.5E-2</v>
      </c>
      <c r="L106" s="32">
        <v>1.89E-2</v>
      </c>
      <c r="M106" s="154">
        <v>31165.86</v>
      </c>
      <c r="N106" s="94">
        <v>121.97</v>
      </c>
      <c r="O106" s="125">
        <v>38.012999999999998</v>
      </c>
      <c r="P106" s="32">
        <v>6.4697291288852009E-4</v>
      </c>
      <c r="Q106" s="32">
        <f>O106/'סכום נכסי הקרן'!$C$42</f>
        <v>3.4632353054992396E-5</v>
      </c>
      <c r="R106" s="18"/>
    </row>
    <row r="107" spans="2:18" x14ac:dyDescent="0.2">
      <c r="B107" s="23" t="s">
        <v>2915</v>
      </c>
      <c r="C107" s="32" t="s">
        <v>2754</v>
      </c>
      <c r="D107" s="32" t="s">
        <v>2955</v>
      </c>
      <c r="E107" s="32" t="s">
        <v>2917</v>
      </c>
      <c r="F107" s="94" t="s">
        <v>417</v>
      </c>
      <c r="G107" s="94" t="s">
        <v>568</v>
      </c>
      <c r="H107" s="94" t="s">
        <v>187</v>
      </c>
      <c r="I107" s="105">
        <v>5.98</v>
      </c>
      <c r="J107" s="94" t="s">
        <v>183</v>
      </c>
      <c r="K107" s="32">
        <v>5.5E-2</v>
      </c>
      <c r="L107" s="32">
        <v>1.61E-2</v>
      </c>
      <c r="M107" s="154">
        <v>3924.62</v>
      </c>
      <c r="N107" s="94">
        <v>123.97</v>
      </c>
      <c r="O107" s="125">
        <v>4.8653500000000003</v>
      </c>
      <c r="P107" s="32">
        <v>8.280718863868049E-5</v>
      </c>
      <c r="Q107" s="32">
        <f>O107/'סכום נכסי הקרן'!$C$42</f>
        <v>4.4326551163051395E-6</v>
      </c>
      <c r="R107" s="18"/>
    </row>
    <row r="108" spans="2:18" x14ac:dyDescent="0.2">
      <c r="B108" s="23" t="s">
        <v>2915</v>
      </c>
      <c r="C108" s="32" t="s">
        <v>2754</v>
      </c>
      <c r="D108" s="32" t="s">
        <v>2958</v>
      </c>
      <c r="E108" s="32" t="s">
        <v>2917</v>
      </c>
      <c r="F108" s="94" t="s">
        <v>417</v>
      </c>
      <c r="G108" s="94" t="s">
        <v>2959</v>
      </c>
      <c r="H108" s="94" t="s">
        <v>187</v>
      </c>
      <c r="I108" s="105">
        <v>5.95</v>
      </c>
      <c r="J108" s="94" t="s">
        <v>183</v>
      </c>
      <c r="K108" s="32">
        <v>5.5E-2</v>
      </c>
      <c r="L108" s="32">
        <v>1.89E-2</v>
      </c>
      <c r="M108" s="154">
        <v>44650.02</v>
      </c>
      <c r="N108" s="94">
        <v>122.07</v>
      </c>
      <c r="O108" s="125">
        <v>54.504280000000001</v>
      </c>
      <c r="P108" s="32">
        <v>9.2765087723914203E-4</v>
      </c>
      <c r="Q108" s="32">
        <f>O108/'סכום נכסי הקרן'!$C$42</f>
        <v>4.965699807876677E-5</v>
      </c>
      <c r="R108" s="18"/>
    </row>
    <row r="109" spans="2:18" x14ac:dyDescent="0.2">
      <c r="B109" s="23" t="s">
        <v>2915</v>
      </c>
      <c r="C109" s="32" t="s">
        <v>2754</v>
      </c>
      <c r="D109" s="32" t="s">
        <v>2963</v>
      </c>
      <c r="E109" s="32" t="s">
        <v>2917</v>
      </c>
      <c r="F109" s="94" t="s">
        <v>417</v>
      </c>
      <c r="G109" s="94" t="s">
        <v>2964</v>
      </c>
      <c r="H109" s="94" t="s">
        <v>187</v>
      </c>
      <c r="I109" s="105">
        <v>5.95</v>
      </c>
      <c r="J109" s="94" t="s">
        <v>183</v>
      </c>
      <c r="K109" s="32">
        <v>5.5E-2</v>
      </c>
      <c r="L109" s="32">
        <v>1.89E-2</v>
      </c>
      <c r="M109" s="154">
        <v>8636.26</v>
      </c>
      <c r="N109" s="94">
        <v>121.95</v>
      </c>
      <c r="O109" s="125">
        <v>10.53192</v>
      </c>
      <c r="P109" s="32">
        <v>1.7925096574090079E-4</v>
      </c>
      <c r="Q109" s="32">
        <f>O109/'סכום נכסי הקרן'!$C$42</f>
        <v>9.5952745583599175E-6</v>
      </c>
      <c r="R109" s="18"/>
    </row>
    <row r="110" spans="2:18" x14ac:dyDescent="0.2">
      <c r="B110" s="23" t="s">
        <v>2915</v>
      </c>
      <c r="C110" s="32" t="s">
        <v>2754</v>
      </c>
      <c r="D110" s="32" t="s">
        <v>2965</v>
      </c>
      <c r="E110" s="32" t="s">
        <v>2917</v>
      </c>
      <c r="F110" s="94" t="s">
        <v>417</v>
      </c>
      <c r="G110" s="94" t="s">
        <v>2966</v>
      </c>
      <c r="H110" s="94" t="s">
        <v>187</v>
      </c>
      <c r="I110" s="105">
        <v>5.95</v>
      </c>
      <c r="J110" s="94" t="s">
        <v>183</v>
      </c>
      <c r="K110" s="32">
        <v>5.5E-2</v>
      </c>
      <c r="L110" s="32">
        <v>1.89E-2</v>
      </c>
      <c r="M110" s="154">
        <v>8312.35</v>
      </c>
      <c r="N110" s="94">
        <v>122.67</v>
      </c>
      <c r="O110" s="125">
        <v>10.196759999999999</v>
      </c>
      <c r="P110" s="32">
        <v>1.7354661613724635E-4</v>
      </c>
      <c r="Q110" s="32">
        <f>O110/'סכום נכסי הקרן'!$C$42</f>
        <v>9.2899216672460551E-6</v>
      </c>
      <c r="R110" s="18"/>
    </row>
    <row r="111" spans="2:18" x14ac:dyDescent="0.2">
      <c r="B111" s="23" t="s">
        <v>2915</v>
      </c>
      <c r="C111" s="32" t="s">
        <v>2754</v>
      </c>
      <c r="D111" s="32" t="s">
        <v>2970</v>
      </c>
      <c r="E111" s="32" t="s">
        <v>2917</v>
      </c>
      <c r="F111" s="94" t="s">
        <v>417</v>
      </c>
      <c r="G111" s="94" t="s">
        <v>2971</v>
      </c>
      <c r="H111" s="94" t="s">
        <v>187</v>
      </c>
      <c r="I111" s="105">
        <v>5.95</v>
      </c>
      <c r="J111" s="94" t="s">
        <v>183</v>
      </c>
      <c r="K111" s="32">
        <v>5.5E-2</v>
      </c>
      <c r="L111" s="32">
        <v>1.89E-2</v>
      </c>
      <c r="M111" s="154">
        <v>16554.490000000002</v>
      </c>
      <c r="N111" s="94">
        <v>122.91</v>
      </c>
      <c r="O111" s="125">
        <v>20.34712</v>
      </c>
      <c r="P111" s="32">
        <v>3.4630351446326952E-4</v>
      </c>
      <c r="Q111" s="32">
        <f>O111/'סכום נכסי הקרן'!$C$42</f>
        <v>1.853756987063102E-5</v>
      </c>
      <c r="R111" s="18"/>
    </row>
    <row r="112" spans="2:18" x14ac:dyDescent="0.2">
      <c r="B112" s="23" t="s">
        <v>2915</v>
      </c>
      <c r="C112" s="32" t="s">
        <v>2754</v>
      </c>
      <c r="D112" s="32" t="s">
        <v>2983</v>
      </c>
      <c r="E112" s="32" t="s">
        <v>2917</v>
      </c>
      <c r="F112" s="94" t="s">
        <v>417</v>
      </c>
      <c r="G112" s="94" t="s">
        <v>2984</v>
      </c>
      <c r="H112" s="94" t="s">
        <v>187</v>
      </c>
      <c r="I112" s="105">
        <v>5.95</v>
      </c>
      <c r="J112" s="94" t="s">
        <v>183</v>
      </c>
      <c r="K112" s="32">
        <v>5.5E-2</v>
      </c>
      <c r="L112" s="32">
        <v>1.89E-2</v>
      </c>
      <c r="M112" s="154">
        <v>10421.86</v>
      </c>
      <c r="N112" s="94">
        <v>122.43</v>
      </c>
      <c r="O112" s="125">
        <v>12.75948</v>
      </c>
      <c r="P112" s="32">
        <v>2.1716354780056333E-4</v>
      </c>
      <c r="Q112" s="32">
        <f>O112/'סכום נכסי הקרן'!$C$42</f>
        <v>1.1624728807463616E-5</v>
      </c>
      <c r="R112" s="18"/>
    </row>
    <row r="113" spans="2:18" x14ac:dyDescent="0.2">
      <c r="B113" s="23" t="s">
        <v>2915</v>
      </c>
      <c r="C113" s="32" t="s">
        <v>2754</v>
      </c>
      <c r="D113" s="32" t="s">
        <v>2985</v>
      </c>
      <c r="E113" s="32" t="s">
        <v>2917</v>
      </c>
      <c r="F113" s="94" t="s">
        <v>417</v>
      </c>
      <c r="G113" s="94" t="s">
        <v>2986</v>
      </c>
      <c r="H113" s="94" t="s">
        <v>187</v>
      </c>
      <c r="I113" s="105">
        <v>5.95</v>
      </c>
      <c r="J113" s="94" t="s">
        <v>183</v>
      </c>
      <c r="K113" s="32">
        <v>5.5E-2</v>
      </c>
      <c r="L113" s="32">
        <v>1.89E-2</v>
      </c>
      <c r="M113" s="154">
        <v>5859.71</v>
      </c>
      <c r="N113" s="94">
        <v>122.31</v>
      </c>
      <c r="O113" s="125">
        <v>7.1670100000000003</v>
      </c>
      <c r="P113" s="32">
        <v>1.2198093642704213E-4</v>
      </c>
      <c r="Q113" s="32">
        <f>O113/'סכום נכסי הקרן'!$C$42</f>
        <v>6.5296193583421745E-6</v>
      </c>
      <c r="R113" s="18"/>
    </row>
    <row r="114" spans="2:18" x14ac:dyDescent="0.2">
      <c r="B114" s="23" t="s">
        <v>2915</v>
      </c>
      <c r="C114" s="32" t="s">
        <v>2754</v>
      </c>
      <c r="D114" s="32" t="s">
        <v>2991</v>
      </c>
      <c r="E114" s="32" t="s">
        <v>2917</v>
      </c>
      <c r="F114" s="94" t="s">
        <v>417</v>
      </c>
      <c r="G114" s="94" t="s">
        <v>2992</v>
      </c>
      <c r="H114" s="94" t="s">
        <v>187</v>
      </c>
      <c r="I114" s="105">
        <v>5.95</v>
      </c>
      <c r="J114" s="94" t="s">
        <v>183</v>
      </c>
      <c r="K114" s="32">
        <v>5.5E-2</v>
      </c>
      <c r="L114" s="32">
        <v>1.89E-2</v>
      </c>
      <c r="M114" s="154">
        <v>17420.330000000002</v>
      </c>
      <c r="N114" s="94">
        <v>121.86</v>
      </c>
      <c r="O114" s="125">
        <v>21.22841</v>
      </c>
      <c r="P114" s="32">
        <v>3.6130287674458181E-4</v>
      </c>
      <c r="Q114" s="32">
        <f>O114/'סכום נכסי הקרן'!$C$42</f>
        <v>1.9340483253521985E-5</v>
      </c>
      <c r="R114" s="18"/>
    </row>
    <row r="115" spans="2:18" x14ac:dyDescent="0.2">
      <c r="B115" s="23" t="s">
        <v>2915</v>
      </c>
      <c r="C115" s="32" t="s">
        <v>2754</v>
      </c>
      <c r="D115" s="32" t="s">
        <v>2996</v>
      </c>
      <c r="E115" s="32" t="s">
        <v>2917</v>
      </c>
      <c r="F115" s="94" t="s">
        <v>417</v>
      </c>
      <c r="G115" s="94" t="s">
        <v>2997</v>
      </c>
      <c r="H115" s="94" t="s">
        <v>187</v>
      </c>
      <c r="I115" s="105">
        <v>5.95</v>
      </c>
      <c r="J115" s="94" t="s">
        <v>183</v>
      </c>
      <c r="K115" s="32">
        <v>5.5E-2</v>
      </c>
      <c r="L115" s="32">
        <v>1.89E-2</v>
      </c>
      <c r="M115" s="154">
        <v>6837.42</v>
      </c>
      <c r="N115" s="94">
        <v>121.96</v>
      </c>
      <c r="O115" s="125">
        <v>8.3389199999999999</v>
      </c>
      <c r="P115" s="32">
        <v>1.4192658729235625E-4</v>
      </c>
      <c r="Q115" s="32">
        <f>O115/'סכום נכסי הקרן'!$C$42</f>
        <v>7.5973067513044801E-6</v>
      </c>
      <c r="R115" s="18"/>
    </row>
    <row r="116" spans="2:18" x14ac:dyDescent="0.2">
      <c r="B116" s="23" t="s">
        <v>2915</v>
      </c>
      <c r="C116" s="32" t="s">
        <v>2754</v>
      </c>
      <c r="D116" s="32" t="s">
        <v>3010</v>
      </c>
      <c r="E116" s="32" t="s">
        <v>2917</v>
      </c>
      <c r="F116" s="94" t="s">
        <v>417</v>
      </c>
      <c r="G116" s="94" t="s">
        <v>3011</v>
      </c>
      <c r="H116" s="94" t="s">
        <v>187</v>
      </c>
      <c r="I116" s="105">
        <v>5.95</v>
      </c>
      <c r="J116" s="94" t="s">
        <v>183</v>
      </c>
      <c r="K116" s="32">
        <v>5.5E-2</v>
      </c>
      <c r="L116" s="32">
        <v>1.89E-2</v>
      </c>
      <c r="M116" s="154">
        <v>45508.27</v>
      </c>
      <c r="N116" s="94">
        <v>122.19</v>
      </c>
      <c r="O116" s="125">
        <v>55.606559999999995</v>
      </c>
      <c r="P116" s="32">
        <v>9.4641144079420883E-4</v>
      </c>
      <c r="Q116" s="32">
        <f>O116/'סכום נכסי הקרן'!$C$42</f>
        <v>5.0661247943956485E-5</v>
      </c>
      <c r="R116" s="18"/>
    </row>
    <row r="117" spans="2:18" x14ac:dyDescent="0.2">
      <c r="B117" s="23" t="s">
        <v>2915</v>
      </c>
      <c r="C117" s="32" t="s">
        <v>2754</v>
      </c>
      <c r="D117" s="32" t="s">
        <v>3018</v>
      </c>
      <c r="E117" s="32" t="s">
        <v>2917</v>
      </c>
      <c r="F117" s="94" t="s">
        <v>417</v>
      </c>
      <c r="G117" s="94" t="s">
        <v>1364</v>
      </c>
      <c r="H117" s="94" t="s">
        <v>187</v>
      </c>
      <c r="I117" s="105">
        <v>5.95</v>
      </c>
      <c r="J117" s="94" t="s">
        <v>183</v>
      </c>
      <c r="K117" s="32">
        <v>5.5E-2</v>
      </c>
      <c r="L117" s="32">
        <v>1.89E-2</v>
      </c>
      <c r="M117" s="154">
        <v>88905.99</v>
      </c>
      <c r="N117" s="94">
        <v>123.3</v>
      </c>
      <c r="O117" s="125">
        <v>109.62109</v>
      </c>
      <c r="P117" s="32">
        <v>1.8657268805754509E-3</v>
      </c>
      <c r="Q117" s="32">
        <f>O117/'סכום נכסי הקרן'!$C$42</f>
        <v>9.9872051433801508E-5</v>
      </c>
      <c r="R117" s="18"/>
    </row>
    <row r="118" spans="2:18" x14ac:dyDescent="0.2">
      <c r="B118" s="23" t="s">
        <v>2915</v>
      </c>
      <c r="C118" s="32" t="s">
        <v>2754</v>
      </c>
      <c r="D118" s="32" t="s">
        <v>3069</v>
      </c>
      <c r="E118" s="32" t="s">
        <v>2917</v>
      </c>
      <c r="F118" s="94" t="s">
        <v>417</v>
      </c>
      <c r="G118" s="94" t="s">
        <v>3070</v>
      </c>
      <c r="H118" s="94" t="s">
        <v>187</v>
      </c>
      <c r="I118" s="105">
        <v>5.94</v>
      </c>
      <c r="J118" s="94" t="s">
        <v>183</v>
      </c>
      <c r="K118" s="32">
        <v>5.0999999999999997E-2</v>
      </c>
      <c r="L118" s="32">
        <v>1.89E-2</v>
      </c>
      <c r="M118" s="154">
        <v>1108302.49</v>
      </c>
      <c r="N118" s="94">
        <v>123.79</v>
      </c>
      <c r="O118" s="125">
        <v>1371.9676499999998</v>
      </c>
      <c r="P118" s="32">
        <v>2.3350588138513602E-2</v>
      </c>
      <c r="Q118" s="32">
        <f>O118/'סכום נכסי הקרן'!$C$42</f>
        <v>1.2499531222168268E-3</v>
      </c>
      <c r="R118" s="18"/>
    </row>
    <row r="119" spans="2:18" x14ac:dyDescent="0.2">
      <c r="B119" s="23" t="s">
        <v>2875</v>
      </c>
      <c r="C119" s="32" t="s">
        <v>2754</v>
      </c>
      <c r="D119" s="32" t="s">
        <v>2876</v>
      </c>
      <c r="E119" s="32" t="s">
        <v>2877</v>
      </c>
      <c r="F119" s="94" t="s">
        <v>181</v>
      </c>
      <c r="G119" s="94" t="s">
        <v>2878</v>
      </c>
      <c r="H119" s="94" t="s">
        <v>182</v>
      </c>
      <c r="I119" s="105">
        <v>6.04</v>
      </c>
      <c r="J119" s="94" t="s">
        <v>183</v>
      </c>
      <c r="K119" s="32">
        <v>5.3600000000000002E-2</v>
      </c>
      <c r="L119" s="32">
        <v>1.2800000000000001E-2</v>
      </c>
      <c r="M119" s="154">
        <v>377977</v>
      </c>
      <c r="N119" s="94">
        <v>132.72999999999999</v>
      </c>
      <c r="O119" s="125">
        <v>501.68887000000001</v>
      </c>
      <c r="P119" s="32">
        <v>8.5386344036947909E-3</v>
      </c>
      <c r="Q119" s="32">
        <f>O119/'סכום נכסי הקרן'!$C$42</f>
        <v>4.570716878331146E-4</v>
      </c>
      <c r="R119" s="18"/>
    </row>
    <row r="120" spans="2:18" x14ac:dyDescent="0.2">
      <c r="B120" s="23" t="s">
        <v>2875</v>
      </c>
      <c r="C120" s="32" t="s">
        <v>2754</v>
      </c>
      <c r="D120" s="32" t="s">
        <v>2879</v>
      </c>
      <c r="E120" s="32" t="s">
        <v>2877</v>
      </c>
      <c r="F120" s="94" t="s">
        <v>181</v>
      </c>
      <c r="G120" s="94" t="s">
        <v>2880</v>
      </c>
      <c r="H120" s="94" t="s">
        <v>182</v>
      </c>
      <c r="I120" s="105">
        <v>6.04</v>
      </c>
      <c r="J120" s="94" t="s">
        <v>183</v>
      </c>
      <c r="K120" s="32">
        <v>5.1299999999999998E-2</v>
      </c>
      <c r="L120" s="32">
        <v>1.3899999999999999E-2</v>
      </c>
      <c r="M120" s="154">
        <v>204657.62</v>
      </c>
      <c r="N120" s="94">
        <v>128.4</v>
      </c>
      <c r="O120" s="125">
        <v>262.78037999999998</v>
      </c>
      <c r="P120" s="32">
        <v>4.4724643647844741E-3</v>
      </c>
      <c r="Q120" s="32">
        <f>O120/'סכום נכסי הקרן'!$C$42</f>
        <v>2.3941027795977858E-4</v>
      </c>
      <c r="R120" s="18"/>
    </row>
    <row r="121" spans="2:18" x14ac:dyDescent="0.2">
      <c r="B121" s="23" t="s">
        <v>2875</v>
      </c>
      <c r="C121" s="32" t="s">
        <v>2754</v>
      </c>
      <c r="D121" s="32" t="s">
        <v>2881</v>
      </c>
      <c r="E121" s="32" t="s">
        <v>2877</v>
      </c>
      <c r="F121" s="94" t="s">
        <v>181</v>
      </c>
      <c r="G121" s="94" t="s">
        <v>2882</v>
      </c>
      <c r="H121" s="94" t="s">
        <v>182</v>
      </c>
      <c r="I121" s="105">
        <v>6.08</v>
      </c>
      <c r="J121" s="94" t="s">
        <v>183</v>
      </c>
      <c r="K121" s="32">
        <v>4.8499999999999995E-2</v>
      </c>
      <c r="L121" s="32">
        <v>1.29E-2</v>
      </c>
      <c r="M121" s="154">
        <v>88542.84</v>
      </c>
      <c r="N121" s="94">
        <v>127.3</v>
      </c>
      <c r="O121" s="125">
        <v>112.71503999999999</v>
      </c>
      <c r="P121" s="32">
        <v>1.9183852301882527E-3</v>
      </c>
      <c r="Q121" s="32">
        <f>O121/'סכום נכסי הקרן'!$C$42</f>
        <v>1.0269084418192698E-4</v>
      </c>
      <c r="R121" s="18"/>
    </row>
    <row r="122" spans="2:18" x14ac:dyDescent="0.2">
      <c r="B122" s="23" t="s">
        <v>2875</v>
      </c>
      <c r="C122" s="32" t="s">
        <v>2754</v>
      </c>
      <c r="D122" s="32" t="s">
        <v>2883</v>
      </c>
      <c r="E122" s="32" t="s">
        <v>2877</v>
      </c>
      <c r="F122" s="94" t="s">
        <v>181</v>
      </c>
      <c r="G122" s="94" t="s">
        <v>2884</v>
      </c>
      <c r="H122" s="94" t="s">
        <v>182</v>
      </c>
      <c r="I122" s="105">
        <v>6.08</v>
      </c>
      <c r="J122" s="94" t="s">
        <v>183</v>
      </c>
      <c r="K122" s="32">
        <v>4.8499999999999995E-2</v>
      </c>
      <c r="L122" s="32">
        <v>1.2800000000000001E-2</v>
      </c>
      <c r="M122" s="154">
        <v>125886.15</v>
      </c>
      <c r="N122" s="94">
        <v>127.35</v>
      </c>
      <c r="O122" s="125">
        <v>160.31601000000001</v>
      </c>
      <c r="P122" s="32">
        <v>2.728543287095602E-3</v>
      </c>
      <c r="Q122" s="32">
        <f>O122/'סכום נכסי הקרן'!$C$42</f>
        <v>1.4605847101485523E-4</v>
      </c>
      <c r="R122" s="18"/>
    </row>
    <row r="123" spans="2:18" x14ac:dyDescent="0.2">
      <c r="B123" s="23" t="s">
        <v>2875</v>
      </c>
      <c r="C123" s="32" t="s">
        <v>2754</v>
      </c>
      <c r="D123" s="32" t="s">
        <v>2885</v>
      </c>
      <c r="E123" s="32" t="s">
        <v>2877</v>
      </c>
      <c r="F123" s="94" t="s">
        <v>181</v>
      </c>
      <c r="G123" s="94" t="s">
        <v>2886</v>
      </c>
      <c r="H123" s="94" t="s">
        <v>182</v>
      </c>
      <c r="I123" s="105">
        <v>6.1</v>
      </c>
      <c r="J123" s="94" t="s">
        <v>183</v>
      </c>
      <c r="K123" s="32">
        <v>4.9800000000000004E-2</v>
      </c>
      <c r="L123" s="32">
        <v>1.0200000000000001E-2</v>
      </c>
      <c r="M123" s="154">
        <v>338162.96</v>
      </c>
      <c r="N123" s="94">
        <v>133.09</v>
      </c>
      <c r="O123" s="125">
        <v>450.06108</v>
      </c>
      <c r="P123" s="32">
        <v>7.6599407546195583E-3</v>
      </c>
      <c r="Q123" s="32">
        <f>O123/'סכום נכסי הקרן'!$C$42</f>
        <v>4.1003536208326571E-4</v>
      </c>
      <c r="R123" s="18"/>
    </row>
    <row r="124" spans="2:18" x14ac:dyDescent="0.2">
      <c r="B124" s="23" t="s">
        <v>2875</v>
      </c>
      <c r="C124" s="32" t="s">
        <v>2754</v>
      </c>
      <c r="D124" s="32" t="s">
        <v>2887</v>
      </c>
      <c r="E124" s="32" t="s">
        <v>2877</v>
      </c>
      <c r="F124" s="94" t="s">
        <v>181</v>
      </c>
      <c r="G124" s="94" t="s">
        <v>2884</v>
      </c>
      <c r="H124" s="94" t="s">
        <v>182</v>
      </c>
      <c r="I124" s="105">
        <v>6.14</v>
      </c>
      <c r="J124" s="94" t="s">
        <v>183</v>
      </c>
      <c r="K124" s="32">
        <v>4.8499999999999995E-2</v>
      </c>
      <c r="L124" s="32">
        <v>8.6E-3</v>
      </c>
      <c r="M124" s="154">
        <v>115953.43</v>
      </c>
      <c r="N124" s="94">
        <v>129.31</v>
      </c>
      <c r="O124" s="125">
        <v>149.93938</v>
      </c>
      <c r="P124" s="32">
        <v>2.5519353230552366E-3</v>
      </c>
      <c r="Q124" s="32">
        <f>O124/'סכום נכסי הקרן'!$C$42</f>
        <v>1.3660467590052524E-4</v>
      </c>
      <c r="R124" s="18"/>
    </row>
    <row r="125" spans="2:18" x14ac:dyDescent="0.2">
      <c r="B125" s="23" t="s">
        <v>2875</v>
      </c>
      <c r="C125" s="32" t="s">
        <v>2754</v>
      </c>
      <c r="D125" s="32" t="s">
        <v>2888</v>
      </c>
      <c r="E125" s="32" t="s">
        <v>2877</v>
      </c>
      <c r="F125" s="94" t="s">
        <v>181</v>
      </c>
      <c r="G125" s="94" t="s">
        <v>2889</v>
      </c>
      <c r="H125" s="94" t="s">
        <v>182</v>
      </c>
      <c r="I125" s="105">
        <v>6.1</v>
      </c>
      <c r="J125" s="94" t="s">
        <v>183</v>
      </c>
      <c r="K125" s="32">
        <v>4.8499999999999995E-2</v>
      </c>
      <c r="L125" s="32">
        <v>1.1299999999999999E-2</v>
      </c>
      <c r="M125" s="154">
        <v>45334.31</v>
      </c>
      <c r="N125" s="94">
        <v>126.45</v>
      </c>
      <c r="O125" s="125">
        <v>57.325230000000005</v>
      </c>
      <c r="P125" s="32">
        <v>9.7566282679884193E-4</v>
      </c>
      <c r="Q125" s="32">
        <f>O125/'סכום נכסי הקרן'!$C$42</f>
        <v>5.2227069800295745E-5</v>
      </c>
      <c r="R125" s="18"/>
    </row>
    <row r="126" spans="2:18" x14ac:dyDescent="0.2">
      <c r="B126" s="23" t="s">
        <v>2875</v>
      </c>
      <c r="C126" s="32" t="s">
        <v>2754</v>
      </c>
      <c r="D126" s="32" t="s">
        <v>2890</v>
      </c>
      <c r="E126" s="32" t="s">
        <v>2877</v>
      </c>
      <c r="F126" s="94" t="s">
        <v>181</v>
      </c>
      <c r="G126" s="94" t="s">
        <v>868</v>
      </c>
      <c r="H126" s="94" t="s">
        <v>182</v>
      </c>
      <c r="I126" s="105">
        <v>6.08</v>
      </c>
      <c r="J126" s="94" t="s">
        <v>183</v>
      </c>
      <c r="K126" s="32">
        <v>4.8600000000000004E-2</v>
      </c>
      <c r="L126" s="32">
        <v>1.29E-2</v>
      </c>
      <c r="M126" s="154">
        <v>149346.81</v>
      </c>
      <c r="N126" s="94">
        <v>127.37</v>
      </c>
      <c r="O126" s="125">
        <v>190.22302999999999</v>
      </c>
      <c r="P126" s="32">
        <v>3.237554200341471E-3</v>
      </c>
      <c r="Q126" s="32">
        <f>O126/'סכום נכסי הקרן'!$C$42</f>
        <v>1.7330574103991821E-4</v>
      </c>
      <c r="R126" s="18"/>
    </row>
    <row r="127" spans="2:18" x14ac:dyDescent="0.2">
      <c r="B127" s="23" t="s">
        <v>2853</v>
      </c>
      <c r="C127" s="32" t="s">
        <v>2754</v>
      </c>
      <c r="D127" s="32" t="s">
        <v>2854</v>
      </c>
      <c r="E127" s="32" t="s">
        <v>2855</v>
      </c>
      <c r="F127" s="94" t="s">
        <v>181</v>
      </c>
      <c r="G127" s="94" t="s">
        <v>2856</v>
      </c>
      <c r="H127" s="94" t="s">
        <v>182</v>
      </c>
      <c r="I127" s="105">
        <v>4.4800000000000004</v>
      </c>
      <c r="J127" s="94" t="s">
        <v>183</v>
      </c>
      <c r="K127" s="32">
        <v>5.5E-2</v>
      </c>
      <c r="L127" s="32">
        <v>2.9500000000000002E-2</v>
      </c>
      <c r="M127" s="154">
        <v>318094.40999999997</v>
      </c>
      <c r="N127" s="94">
        <v>138.63</v>
      </c>
      <c r="O127" s="125">
        <v>440.97428000000002</v>
      </c>
      <c r="P127" s="32">
        <v>7.5052854139509607E-3</v>
      </c>
      <c r="Q127" s="32">
        <f>O127/'סכום נכסי הקרן'!$C$42</f>
        <v>4.0175668726833119E-4</v>
      </c>
      <c r="R127" s="18"/>
    </row>
    <row r="128" spans="2:18" x14ac:dyDescent="0.2">
      <c r="B128" s="23" t="s">
        <v>2853</v>
      </c>
      <c r="C128" s="32" t="s">
        <v>2754</v>
      </c>
      <c r="D128" s="32" t="s">
        <v>3055</v>
      </c>
      <c r="E128" s="32" t="s">
        <v>2855</v>
      </c>
      <c r="F128" s="94" t="s">
        <v>181</v>
      </c>
      <c r="G128" s="94" t="s">
        <v>3056</v>
      </c>
      <c r="H128" s="94" t="s">
        <v>182</v>
      </c>
      <c r="I128" s="105">
        <v>4.79</v>
      </c>
      <c r="J128" s="94" t="s">
        <v>183</v>
      </c>
      <c r="K128" s="32">
        <v>2.5600000000000001E-2</v>
      </c>
      <c r="L128" s="32">
        <v>1.5700000000000002E-2</v>
      </c>
      <c r="M128" s="154">
        <v>304243.03999999998</v>
      </c>
      <c r="N128" s="94">
        <v>105.45</v>
      </c>
      <c r="O128" s="125">
        <v>320.82428999999996</v>
      </c>
      <c r="P128" s="32">
        <v>5.4603589673714592E-3</v>
      </c>
      <c r="Q128" s="32">
        <f>O128/'סכום נכסי הקרן'!$C$42</f>
        <v>2.9229211269558484E-4</v>
      </c>
      <c r="R128" s="18"/>
    </row>
    <row r="129" spans="2:18" x14ac:dyDescent="0.2">
      <c r="B129" s="23" t="s">
        <v>2871</v>
      </c>
      <c r="C129" s="32" t="s">
        <v>2754</v>
      </c>
      <c r="D129" s="32" t="s">
        <v>2872</v>
      </c>
      <c r="E129" s="32" t="s">
        <v>2873</v>
      </c>
      <c r="F129" s="94" t="s">
        <v>181</v>
      </c>
      <c r="G129" s="94" t="s">
        <v>2874</v>
      </c>
      <c r="H129" s="94" t="s">
        <v>182</v>
      </c>
      <c r="I129" s="105">
        <v>7.24</v>
      </c>
      <c r="J129" s="94" t="s">
        <v>183</v>
      </c>
      <c r="K129" s="32">
        <v>4.8000000000000001E-2</v>
      </c>
      <c r="L129" s="32">
        <v>1.3100000000000001E-2</v>
      </c>
      <c r="M129" s="154">
        <v>96942.2</v>
      </c>
      <c r="N129" s="94">
        <v>129.71</v>
      </c>
      <c r="O129" s="125">
        <v>125.74373</v>
      </c>
      <c r="P129" s="32">
        <v>2.1401306730741477E-3</v>
      </c>
      <c r="Q129" s="32">
        <f>O129/'סכום נכסי הקרן'!$C$42</f>
        <v>1.1456084107572776E-4</v>
      </c>
      <c r="R129" s="18"/>
    </row>
    <row r="130" spans="2:18" x14ac:dyDescent="0.2">
      <c r="B130" s="23" t="s">
        <v>2871</v>
      </c>
      <c r="C130" s="32" t="s">
        <v>2754</v>
      </c>
      <c r="D130" s="32" t="s">
        <v>2994</v>
      </c>
      <c r="E130" s="32" t="s">
        <v>2873</v>
      </c>
      <c r="F130" s="94" t="s">
        <v>181</v>
      </c>
      <c r="G130" s="94" t="s">
        <v>592</v>
      </c>
      <c r="H130" s="94" t="s">
        <v>182</v>
      </c>
      <c r="I130" s="105">
        <v>7.13</v>
      </c>
      <c r="J130" s="94" t="s">
        <v>183</v>
      </c>
      <c r="K130" s="32">
        <v>4.8000000000000001E-2</v>
      </c>
      <c r="L130" s="32">
        <v>1.9099999999999999E-2</v>
      </c>
      <c r="M130" s="154">
        <v>159039.97</v>
      </c>
      <c r="N130" s="94">
        <v>122.74</v>
      </c>
      <c r="O130" s="125">
        <v>195.20565999999999</v>
      </c>
      <c r="P130" s="32">
        <v>3.32235746882714E-3</v>
      </c>
      <c r="Q130" s="32">
        <f>O130/'סכום נכסי הקרן'!$C$42</f>
        <v>1.7784524598039639E-4</v>
      </c>
      <c r="R130" s="18"/>
    </row>
    <row r="131" spans="2:18" x14ac:dyDescent="0.2">
      <c r="B131" s="23" t="s">
        <v>2871</v>
      </c>
      <c r="C131" s="32" t="s">
        <v>2754</v>
      </c>
      <c r="D131" s="32" t="s">
        <v>3005</v>
      </c>
      <c r="E131" s="32" t="s">
        <v>2873</v>
      </c>
      <c r="F131" s="94" t="s">
        <v>181</v>
      </c>
      <c r="G131" s="94" t="s">
        <v>3006</v>
      </c>
      <c r="H131" s="94" t="s">
        <v>182</v>
      </c>
      <c r="I131" s="105">
        <v>7.17</v>
      </c>
      <c r="J131" s="94" t="s">
        <v>183</v>
      </c>
      <c r="K131" s="32">
        <v>4.8000000000000001E-2</v>
      </c>
      <c r="L131" s="32">
        <v>1.7000000000000001E-2</v>
      </c>
      <c r="M131" s="154">
        <v>215054.15</v>
      </c>
      <c r="N131" s="94">
        <v>124.8</v>
      </c>
      <c r="O131" s="125">
        <v>268.38758000000001</v>
      </c>
      <c r="P131" s="32">
        <v>4.5678976775234978E-3</v>
      </c>
      <c r="Q131" s="32">
        <f>O131/'סכום נכסי הקרן'!$C$42</f>
        <v>2.4451880741154387E-4</v>
      </c>
      <c r="R131" s="18"/>
    </row>
    <row r="132" spans="2:18" x14ac:dyDescent="0.2">
      <c r="B132" s="23" t="s">
        <v>2871</v>
      </c>
      <c r="C132" s="32" t="s">
        <v>2754</v>
      </c>
      <c r="D132" s="32" t="s">
        <v>3042</v>
      </c>
      <c r="E132" s="32" t="s">
        <v>2873</v>
      </c>
      <c r="F132" s="94" t="s">
        <v>181</v>
      </c>
      <c r="G132" s="94" t="s">
        <v>3043</v>
      </c>
      <c r="H132" s="94" t="s">
        <v>182</v>
      </c>
      <c r="I132" s="105">
        <v>7.11</v>
      </c>
      <c r="J132" s="94" t="s">
        <v>183</v>
      </c>
      <c r="K132" s="32">
        <v>4.8000000000000001E-2</v>
      </c>
      <c r="L132" s="32">
        <v>1.9900000000000001E-2</v>
      </c>
      <c r="M132" s="154">
        <v>75948.009999999995</v>
      </c>
      <c r="N132" s="94">
        <v>122.27</v>
      </c>
      <c r="O132" s="125">
        <v>92.861630000000005</v>
      </c>
      <c r="P132" s="32">
        <v>1.580484551513324E-3</v>
      </c>
      <c r="Q132" s="32">
        <f>O132/'סכום נכסי הקרן'!$C$42</f>
        <v>8.4603076721702413E-5</v>
      </c>
      <c r="R132" s="18"/>
    </row>
    <row r="133" spans="2:18" x14ac:dyDescent="0.2">
      <c r="B133" s="23" t="s">
        <v>2871</v>
      </c>
      <c r="C133" s="32" t="s">
        <v>2754</v>
      </c>
      <c r="D133" s="32" t="s">
        <v>3053</v>
      </c>
      <c r="E133" s="32" t="s">
        <v>2873</v>
      </c>
      <c r="F133" s="94" t="s">
        <v>181</v>
      </c>
      <c r="G133" s="94" t="s">
        <v>3054</v>
      </c>
      <c r="H133" s="94" t="s">
        <v>182</v>
      </c>
      <c r="I133" s="105">
        <v>7.11</v>
      </c>
      <c r="J133" s="94" t="s">
        <v>183</v>
      </c>
      <c r="K133" s="32">
        <v>4.8000000000000001E-2</v>
      </c>
      <c r="L133" s="32">
        <v>2.0099999999999996E-2</v>
      </c>
      <c r="M133" s="154">
        <v>39475.519999999997</v>
      </c>
      <c r="N133" s="94">
        <v>122.08</v>
      </c>
      <c r="O133" s="125">
        <v>48.19171</v>
      </c>
      <c r="P133" s="32">
        <v>8.2021232198928838E-4</v>
      </c>
      <c r="Q133" s="32">
        <f>O133/'סכום נכסי הקרן'!$C$42</f>
        <v>4.3905829980370077E-5</v>
      </c>
      <c r="R133" s="18"/>
    </row>
    <row r="134" spans="2:18" x14ac:dyDescent="0.2">
      <c r="B134" s="23" t="s">
        <v>2871</v>
      </c>
      <c r="C134" s="32" t="s">
        <v>2754</v>
      </c>
      <c r="D134" s="32" t="s">
        <v>3060</v>
      </c>
      <c r="E134" s="32" t="s">
        <v>2873</v>
      </c>
      <c r="F134" s="94" t="s">
        <v>181</v>
      </c>
      <c r="G134" s="94" t="s">
        <v>3061</v>
      </c>
      <c r="H134" s="94" t="s">
        <v>182</v>
      </c>
      <c r="I134" s="105">
        <v>7.1</v>
      </c>
      <c r="J134" s="94" t="s">
        <v>183</v>
      </c>
      <c r="K134" s="32">
        <v>4.8000000000000001E-2</v>
      </c>
      <c r="L134" s="32">
        <v>2.06E-2</v>
      </c>
      <c r="M134" s="154">
        <v>58655.02</v>
      </c>
      <c r="N134" s="94">
        <v>122.76</v>
      </c>
      <c r="O134" s="125">
        <v>72.004899999999992</v>
      </c>
      <c r="P134" s="32">
        <v>1.2255075867531264E-3</v>
      </c>
      <c r="Q134" s="32">
        <f>O134/'סכום נכסי הקרן'!$C$42</f>
        <v>6.560121849076427E-5</v>
      </c>
      <c r="R134" s="18"/>
    </row>
    <row r="135" spans="2:18" x14ac:dyDescent="0.2">
      <c r="B135" s="23" t="s">
        <v>2871</v>
      </c>
      <c r="C135" s="32" t="s">
        <v>2754</v>
      </c>
      <c r="D135" s="32" t="s">
        <v>3062</v>
      </c>
      <c r="E135" s="32" t="s">
        <v>2873</v>
      </c>
      <c r="F135" s="94" t="s">
        <v>181</v>
      </c>
      <c r="G135" s="94" t="s">
        <v>3061</v>
      </c>
      <c r="H135" s="94" t="s">
        <v>182</v>
      </c>
      <c r="I135" s="105">
        <v>7.1</v>
      </c>
      <c r="J135" s="94" t="s">
        <v>183</v>
      </c>
      <c r="K135" s="32">
        <v>4.8000000000000001E-2</v>
      </c>
      <c r="L135" s="32">
        <v>2.06E-2</v>
      </c>
      <c r="M135" s="154">
        <v>7822.44</v>
      </c>
      <c r="N135" s="94">
        <v>122.76</v>
      </c>
      <c r="O135" s="125">
        <v>9.6028299999999991</v>
      </c>
      <c r="P135" s="32">
        <v>1.6343805795578532E-4</v>
      </c>
      <c r="Q135" s="32">
        <f>O135/'סכום נכסי הקרן'!$C$42</f>
        <v>8.7488122191637759E-6</v>
      </c>
      <c r="R135" s="18"/>
    </row>
    <row r="136" spans="2:18" x14ac:dyDescent="0.2">
      <c r="B136" s="23" t="s">
        <v>2841</v>
      </c>
      <c r="C136" s="32" t="s">
        <v>2754</v>
      </c>
      <c r="D136" s="32" t="s">
        <v>2842</v>
      </c>
      <c r="E136" s="32" t="s">
        <v>2843</v>
      </c>
      <c r="F136" s="94" t="s">
        <v>489</v>
      </c>
      <c r="G136" s="94" t="s">
        <v>2844</v>
      </c>
      <c r="H136" s="94" t="s">
        <v>182</v>
      </c>
      <c r="I136" s="105">
        <v>7.66</v>
      </c>
      <c r="J136" s="94" t="s">
        <v>183</v>
      </c>
      <c r="K136" s="32">
        <v>5.0099999999999999E-2</v>
      </c>
      <c r="L136" s="32">
        <v>2.2700000000000001E-2</v>
      </c>
      <c r="M136" s="154">
        <v>672003.46</v>
      </c>
      <c r="N136" s="94">
        <v>119.84</v>
      </c>
      <c r="O136" s="125">
        <v>805.32894999999996</v>
      </c>
      <c r="P136" s="32">
        <v>1.3706521890273151E-2</v>
      </c>
      <c r="Q136" s="32">
        <f>O136/'סכום נכסי הקרן'!$C$42</f>
        <v>7.337078505197254E-4</v>
      </c>
      <c r="R136" s="18"/>
    </row>
    <row r="137" spans="2:18" x14ac:dyDescent="0.2">
      <c r="B137" s="23" t="s">
        <v>2857</v>
      </c>
      <c r="C137" s="32" t="s">
        <v>2754</v>
      </c>
      <c r="D137" s="32" t="s">
        <v>2858</v>
      </c>
      <c r="E137" s="32" t="s">
        <v>2859</v>
      </c>
      <c r="F137" s="94" t="s">
        <v>489</v>
      </c>
      <c r="G137" s="94" t="s">
        <v>2860</v>
      </c>
      <c r="H137" s="94" t="s">
        <v>182</v>
      </c>
      <c r="I137" s="105">
        <v>6.87</v>
      </c>
      <c r="J137" s="94" t="s">
        <v>183</v>
      </c>
      <c r="K137" s="32">
        <v>0.05</v>
      </c>
      <c r="L137" s="32">
        <v>1.2199999999999999E-2</v>
      </c>
      <c r="M137" s="154">
        <v>25707.11</v>
      </c>
      <c r="N137" s="94">
        <v>131.6</v>
      </c>
      <c r="O137" s="125">
        <v>33.830559999999998</v>
      </c>
      <c r="P137" s="32">
        <v>5.7578870249256437E-4</v>
      </c>
      <c r="Q137" s="32">
        <f>O137/'סכום נכסי הקרן'!$C$42</f>
        <v>3.0821874042251433E-5</v>
      </c>
      <c r="R137" s="18"/>
    </row>
    <row r="138" spans="2:18" x14ac:dyDescent="0.2">
      <c r="B138" s="23" t="s">
        <v>2857</v>
      </c>
      <c r="C138" s="32" t="s">
        <v>2754</v>
      </c>
      <c r="D138" s="32" t="s">
        <v>2865</v>
      </c>
      <c r="E138" s="32" t="s">
        <v>2859</v>
      </c>
      <c r="F138" s="94" t="s">
        <v>489</v>
      </c>
      <c r="G138" s="94" t="s">
        <v>2866</v>
      </c>
      <c r="H138" s="94" t="s">
        <v>182</v>
      </c>
      <c r="I138" s="105">
        <v>6.87</v>
      </c>
      <c r="J138" s="94" t="s">
        <v>183</v>
      </c>
      <c r="K138" s="32">
        <v>0.05</v>
      </c>
      <c r="L138" s="32">
        <v>1.24E-2</v>
      </c>
      <c r="M138" s="154">
        <v>133399.76</v>
      </c>
      <c r="N138" s="94">
        <v>131.36000000000001</v>
      </c>
      <c r="O138" s="125">
        <v>175.23392000000001</v>
      </c>
      <c r="P138" s="32">
        <v>2.9824428395357878E-3</v>
      </c>
      <c r="Q138" s="32">
        <f>O138/'סכום נכסי הקרן'!$C$42</f>
        <v>1.5964967207666571E-4</v>
      </c>
      <c r="R138" s="18"/>
    </row>
    <row r="139" spans="2:18" x14ac:dyDescent="0.2">
      <c r="B139" s="23" t="s">
        <v>2857</v>
      </c>
      <c r="C139" s="32" t="s">
        <v>2754</v>
      </c>
      <c r="D139" s="32" t="s">
        <v>2869</v>
      </c>
      <c r="E139" s="32" t="s">
        <v>2859</v>
      </c>
      <c r="F139" s="94" t="s">
        <v>489</v>
      </c>
      <c r="G139" s="94" t="s">
        <v>2870</v>
      </c>
      <c r="H139" s="94" t="s">
        <v>182</v>
      </c>
      <c r="I139" s="105">
        <v>6.86</v>
      </c>
      <c r="J139" s="94" t="s">
        <v>183</v>
      </c>
      <c r="K139" s="32">
        <v>0.05</v>
      </c>
      <c r="L139" s="32">
        <v>1.26E-2</v>
      </c>
      <c r="M139" s="154">
        <v>55435.3</v>
      </c>
      <c r="N139" s="94">
        <v>131.19</v>
      </c>
      <c r="O139" s="125">
        <v>72.725570000000005</v>
      </c>
      <c r="P139" s="32">
        <v>1.2377732319042952E-3</v>
      </c>
      <c r="Q139" s="32">
        <f>O139/'סכום נכסי הקרן'!$C$42</f>
        <v>6.6257796447677475E-5</v>
      </c>
      <c r="R139" s="18"/>
    </row>
    <row r="140" spans="2:18" x14ac:dyDescent="0.2">
      <c r="B140" s="23" t="s">
        <v>2857</v>
      </c>
      <c r="C140" s="32" t="s">
        <v>2754</v>
      </c>
      <c r="D140" s="32" t="s">
        <v>2891</v>
      </c>
      <c r="E140" s="32" t="s">
        <v>2859</v>
      </c>
      <c r="F140" s="94" t="s">
        <v>489</v>
      </c>
      <c r="G140" s="94" t="s">
        <v>2892</v>
      </c>
      <c r="H140" s="94" t="s">
        <v>182</v>
      </c>
      <c r="I140" s="105">
        <v>6.85</v>
      </c>
      <c r="J140" s="94" t="s">
        <v>183</v>
      </c>
      <c r="K140" s="32">
        <v>0.05</v>
      </c>
      <c r="L140" s="32">
        <v>1.32E-2</v>
      </c>
      <c r="M140" s="154">
        <v>86949.21</v>
      </c>
      <c r="N140" s="94">
        <v>130.02000000000001</v>
      </c>
      <c r="O140" s="125">
        <v>113.05136</v>
      </c>
      <c r="P140" s="32">
        <v>1.9241093227371879E-3</v>
      </c>
      <c r="Q140" s="32">
        <f>O140/'סכום נכסי הקרן'!$C$42</f>
        <v>1.0299725390963738E-4</v>
      </c>
      <c r="R140" s="18"/>
    </row>
    <row r="141" spans="2:18" x14ac:dyDescent="0.2">
      <c r="B141" s="23" t="s">
        <v>2857</v>
      </c>
      <c r="C141" s="32" t="s">
        <v>2754</v>
      </c>
      <c r="D141" s="32" t="s">
        <v>2904</v>
      </c>
      <c r="E141" s="32" t="s">
        <v>2859</v>
      </c>
      <c r="F141" s="94" t="s">
        <v>489</v>
      </c>
      <c r="G141" s="94" t="s">
        <v>2905</v>
      </c>
      <c r="H141" s="94" t="s">
        <v>182</v>
      </c>
      <c r="I141" s="105">
        <v>6.83</v>
      </c>
      <c r="J141" s="94" t="s">
        <v>183</v>
      </c>
      <c r="K141" s="32">
        <v>0.05</v>
      </c>
      <c r="L141" s="32">
        <v>1.4800000000000001E-2</v>
      </c>
      <c r="M141" s="154">
        <v>13601.22</v>
      </c>
      <c r="N141" s="94">
        <v>126.99</v>
      </c>
      <c r="O141" s="125">
        <v>17.272189999999998</v>
      </c>
      <c r="P141" s="32">
        <v>2.939688810739475E-4</v>
      </c>
      <c r="Q141" s="32">
        <f>O141/'סכום נכסי הקרן'!$C$42</f>
        <v>1.5736105598424464E-5</v>
      </c>
      <c r="R141" s="18"/>
    </row>
    <row r="142" spans="2:18" x14ac:dyDescent="0.2">
      <c r="B142" s="23" t="s">
        <v>2857</v>
      </c>
      <c r="C142" s="32" t="s">
        <v>2754</v>
      </c>
      <c r="D142" s="32" t="s">
        <v>2906</v>
      </c>
      <c r="E142" s="32" t="s">
        <v>2859</v>
      </c>
      <c r="F142" s="94" t="s">
        <v>489</v>
      </c>
      <c r="G142" s="94" t="s">
        <v>2905</v>
      </c>
      <c r="H142" s="94" t="s">
        <v>182</v>
      </c>
      <c r="I142" s="105">
        <v>2.74</v>
      </c>
      <c r="J142" s="94" t="s">
        <v>183</v>
      </c>
      <c r="K142" s="32">
        <v>0.05</v>
      </c>
      <c r="L142" s="32">
        <v>7.4000000000000003E-3</v>
      </c>
      <c r="M142" s="154">
        <v>9842.5499999999993</v>
      </c>
      <c r="N142" s="94">
        <v>113.29</v>
      </c>
      <c r="O142" s="125">
        <v>11.15062</v>
      </c>
      <c r="P142" s="32">
        <v>1.8978110388322389E-4</v>
      </c>
      <c r="Q142" s="32">
        <f>O142/'סכום נכסי הקרן'!$C$42</f>
        <v>1.0158951112042179E-5</v>
      </c>
      <c r="R142" s="18"/>
    </row>
    <row r="143" spans="2:18" x14ac:dyDescent="0.2">
      <c r="B143" s="23" t="s">
        <v>2857</v>
      </c>
      <c r="C143" s="32" t="s">
        <v>2754</v>
      </c>
      <c r="D143" s="32" t="s">
        <v>2956</v>
      </c>
      <c r="E143" s="32" t="s">
        <v>2859</v>
      </c>
      <c r="F143" s="94" t="s">
        <v>489</v>
      </c>
      <c r="G143" s="94" t="s">
        <v>2957</v>
      </c>
      <c r="H143" s="94" t="s">
        <v>182</v>
      </c>
      <c r="I143" s="105">
        <v>6.82</v>
      </c>
      <c r="J143" s="94" t="s">
        <v>183</v>
      </c>
      <c r="K143" s="32">
        <v>0.05</v>
      </c>
      <c r="L143" s="32">
        <v>1.52E-2</v>
      </c>
      <c r="M143" s="154">
        <v>22329.69</v>
      </c>
      <c r="N143" s="94">
        <v>126.63</v>
      </c>
      <c r="O143" s="125">
        <v>28.27609</v>
      </c>
      <c r="P143" s="32">
        <v>4.8125284277478637E-4</v>
      </c>
      <c r="Q143" s="32">
        <f>O143/'סכום נכסי הקרן'!$C$42</f>
        <v>2.5761385102326573E-5</v>
      </c>
      <c r="R143" s="18"/>
    </row>
    <row r="144" spans="2:18" x14ac:dyDescent="0.2">
      <c r="B144" s="23" t="s">
        <v>2987</v>
      </c>
      <c r="C144" s="32" t="s">
        <v>2754</v>
      </c>
      <c r="D144" s="32" t="s">
        <v>2988</v>
      </c>
      <c r="E144" s="32" t="s">
        <v>2989</v>
      </c>
      <c r="F144" s="94" t="s">
        <v>489</v>
      </c>
      <c r="G144" s="94" t="s">
        <v>2990</v>
      </c>
      <c r="H144" s="94" t="s">
        <v>182</v>
      </c>
      <c r="I144" s="105">
        <v>7.91</v>
      </c>
      <c r="J144" s="94" t="s">
        <v>183</v>
      </c>
      <c r="K144" s="32">
        <v>4.4999999999999998E-2</v>
      </c>
      <c r="L144" s="32">
        <v>1.9900000000000001E-2</v>
      </c>
      <c r="M144" s="154">
        <v>213591.96</v>
      </c>
      <c r="N144" s="94">
        <v>121.43</v>
      </c>
      <c r="O144" s="125">
        <v>259.36471999999998</v>
      </c>
      <c r="P144" s="32">
        <v>4.4143305816145891E-3</v>
      </c>
      <c r="Q144" s="32">
        <f>O144/'סכום נכסי הקרן'!$C$42</f>
        <v>2.3629838615866277E-4</v>
      </c>
      <c r="R144" s="18"/>
    </row>
    <row r="145" spans="2:18" x14ac:dyDescent="0.2">
      <c r="B145" s="23" t="s">
        <v>2987</v>
      </c>
      <c r="C145" s="32" t="s">
        <v>2754</v>
      </c>
      <c r="D145" s="32" t="s">
        <v>2995</v>
      </c>
      <c r="E145" s="32" t="s">
        <v>2989</v>
      </c>
      <c r="F145" s="94" t="s">
        <v>489</v>
      </c>
      <c r="G145" s="94" t="s">
        <v>2990</v>
      </c>
      <c r="H145" s="94" t="s">
        <v>182</v>
      </c>
      <c r="I145" s="105">
        <v>7.93</v>
      </c>
      <c r="J145" s="94" t="s">
        <v>183</v>
      </c>
      <c r="K145" s="32">
        <v>4.4999999999999998E-2</v>
      </c>
      <c r="L145" s="32">
        <v>1.9299999999999998E-2</v>
      </c>
      <c r="M145" s="154">
        <v>41904.07</v>
      </c>
      <c r="N145" s="94">
        <v>121.58</v>
      </c>
      <c r="O145" s="125">
        <v>50.94697</v>
      </c>
      <c r="P145" s="32">
        <v>8.6710624217357338E-4</v>
      </c>
      <c r="Q145" s="32">
        <f>O145/'סכום נכסי הקרן'!$C$42</f>
        <v>4.6416053774290533E-5</v>
      </c>
      <c r="R145" s="18"/>
    </row>
    <row r="146" spans="2:18" x14ac:dyDescent="0.2">
      <c r="B146" s="23" t="s">
        <v>2987</v>
      </c>
      <c r="C146" s="32" t="s">
        <v>2754</v>
      </c>
      <c r="D146" s="32" t="s">
        <v>3040</v>
      </c>
      <c r="E146" s="32" t="s">
        <v>2989</v>
      </c>
      <c r="F146" s="94" t="s">
        <v>489</v>
      </c>
      <c r="G146" s="94" t="s">
        <v>2990</v>
      </c>
      <c r="H146" s="94" t="s">
        <v>182</v>
      </c>
      <c r="I146" s="105">
        <v>7.9</v>
      </c>
      <c r="J146" s="94" t="s">
        <v>183</v>
      </c>
      <c r="K146" s="32">
        <v>4.4999999999999998E-2</v>
      </c>
      <c r="L146" s="32">
        <v>2.0499999999999997E-2</v>
      </c>
      <c r="M146" s="154">
        <v>153929.54999999999</v>
      </c>
      <c r="N146" s="94">
        <v>121.52</v>
      </c>
      <c r="O146" s="125">
        <v>187.05519000000001</v>
      </c>
      <c r="P146" s="32">
        <v>3.1836382591538571E-3</v>
      </c>
      <c r="Q146" s="32">
        <f>O146/'סכום נכסי הקרן'!$C$42</f>
        <v>1.7041962962272602E-4</v>
      </c>
      <c r="R146" s="18"/>
    </row>
    <row r="147" spans="2:18" x14ac:dyDescent="0.2">
      <c r="B147" s="23" t="s">
        <v>2987</v>
      </c>
      <c r="C147" s="32" t="s">
        <v>2754</v>
      </c>
      <c r="D147" s="32" t="s">
        <v>3041</v>
      </c>
      <c r="E147" s="32" t="s">
        <v>2989</v>
      </c>
      <c r="F147" s="94" t="s">
        <v>489</v>
      </c>
      <c r="G147" s="94" t="s">
        <v>2990</v>
      </c>
      <c r="H147" s="94" t="s">
        <v>182</v>
      </c>
      <c r="I147" s="105">
        <v>7.91</v>
      </c>
      <c r="J147" s="94" t="s">
        <v>183</v>
      </c>
      <c r="K147" s="32">
        <v>4.4999999999999998E-2</v>
      </c>
      <c r="L147" s="32">
        <v>0.02</v>
      </c>
      <c r="M147" s="154">
        <v>144831.41</v>
      </c>
      <c r="N147" s="94">
        <v>122.01</v>
      </c>
      <c r="O147" s="125">
        <v>176.7088</v>
      </c>
      <c r="P147" s="32">
        <v>3.0075449732732198E-3</v>
      </c>
      <c r="Q147" s="32">
        <f>O147/'סכום נכסי הקרן'!$C$42</f>
        <v>1.6099338514518824E-4</v>
      </c>
      <c r="R147" s="18"/>
    </row>
    <row r="148" spans="2:18" x14ac:dyDescent="0.2">
      <c r="B148" s="23" t="s">
        <v>2987</v>
      </c>
      <c r="C148" s="32" t="s">
        <v>2754</v>
      </c>
      <c r="D148" s="32" t="s">
        <v>3052</v>
      </c>
      <c r="E148" s="32" t="s">
        <v>2989</v>
      </c>
      <c r="F148" s="94" t="s">
        <v>489</v>
      </c>
      <c r="G148" s="94" t="s">
        <v>2990</v>
      </c>
      <c r="H148" s="94" t="s">
        <v>182</v>
      </c>
      <c r="I148" s="105">
        <v>7.91</v>
      </c>
      <c r="J148" s="94" t="s">
        <v>183</v>
      </c>
      <c r="K148" s="32">
        <v>4.4999999999999998E-2</v>
      </c>
      <c r="L148" s="32">
        <v>2.0199999999999999E-2</v>
      </c>
      <c r="M148" s="154">
        <v>76958.23</v>
      </c>
      <c r="N148" s="94">
        <v>121.01</v>
      </c>
      <c r="O148" s="125">
        <v>93.12715</v>
      </c>
      <c r="P148" s="32">
        <v>1.5850036436089268E-3</v>
      </c>
      <c r="Q148" s="32">
        <f>O148/'סכום נכסי הקרן'!$C$42</f>
        <v>8.4844982974383384E-5</v>
      </c>
      <c r="R148" s="18"/>
    </row>
    <row r="149" spans="2:18" x14ac:dyDescent="0.2">
      <c r="B149" s="23" t="s">
        <v>2987</v>
      </c>
      <c r="C149" s="32" t="s">
        <v>2754</v>
      </c>
      <c r="D149" s="32" t="s">
        <v>3059</v>
      </c>
      <c r="E149" s="32" t="s">
        <v>2989</v>
      </c>
      <c r="F149" s="94" t="s">
        <v>489</v>
      </c>
      <c r="G149" s="94" t="s">
        <v>2990</v>
      </c>
      <c r="H149" s="94" t="s">
        <v>182</v>
      </c>
      <c r="I149" s="105">
        <v>7.89</v>
      </c>
      <c r="J149" s="94" t="s">
        <v>183</v>
      </c>
      <c r="K149" s="32">
        <v>4.4999999999999998E-2</v>
      </c>
      <c r="L149" s="32">
        <v>2.0899999999999998E-2</v>
      </c>
      <c r="M149" s="154">
        <v>133274.42000000001</v>
      </c>
      <c r="N149" s="94">
        <v>120.96</v>
      </c>
      <c r="O149" s="125">
        <v>161.20873999999998</v>
      </c>
      <c r="P149" s="32">
        <v>2.7437373556648535E-3</v>
      </c>
      <c r="Q149" s="32">
        <f>O149/'סכום נכסי הקרן'!$C$42</f>
        <v>1.468718069931464E-4</v>
      </c>
      <c r="R149" s="18"/>
    </row>
    <row r="150" spans="2:18" x14ac:dyDescent="0.2">
      <c r="B150" s="23" t="s">
        <v>2987</v>
      </c>
      <c r="C150" s="32" t="s">
        <v>2754</v>
      </c>
      <c r="D150" s="32" t="s">
        <v>3067</v>
      </c>
      <c r="E150" s="32" t="s">
        <v>2989</v>
      </c>
      <c r="F150" s="94" t="s">
        <v>489</v>
      </c>
      <c r="G150" s="94" t="s">
        <v>2990</v>
      </c>
      <c r="H150" s="94" t="s">
        <v>182</v>
      </c>
      <c r="I150" s="105">
        <v>7.87</v>
      </c>
      <c r="J150" s="94" t="s">
        <v>183</v>
      </c>
      <c r="K150" s="32">
        <v>4.4999999999999998E-2</v>
      </c>
      <c r="L150" s="32">
        <v>2.1700000000000001E-2</v>
      </c>
      <c r="M150" s="154">
        <v>158336.29</v>
      </c>
      <c r="N150" s="94">
        <v>121.43</v>
      </c>
      <c r="O150" s="125">
        <v>192.26776000000001</v>
      </c>
      <c r="P150" s="32">
        <v>3.2723550559479887E-3</v>
      </c>
      <c r="Q150" s="32">
        <f>O150/'סכום נכסי הקרן'!$C$42</f>
        <v>1.7516862508648478E-4</v>
      </c>
      <c r="R150" s="18"/>
    </row>
    <row r="151" spans="2:18" x14ac:dyDescent="0.2">
      <c r="B151" s="23" t="s">
        <v>2987</v>
      </c>
      <c r="C151" s="32" t="s">
        <v>2754</v>
      </c>
      <c r="D151" s="32" t="s">
        <v>3068</v>
      </c>
      <c r="E151" s="32" t="s">
        <v>2989</v>
      </c>
      <c r="F151" s="94" t="s">
        <v>489</v>
      </c>
      <c r="G151" s="94" t="s">
        <v>2990</v>
      </c>
      <c r="H151" s="94" t="s">
        <v>182</v>
      </c>
      <c r="I151" s="105">
        <v>7.79</v>
      </c>
      <c r="J151" s="94" t="s">
        <v>183</v>
      </c>
      <c r="K151" s="32">
        <v>4.4999999999999998E-2</v>
      </c>
      <c r="L151" s="32">
        <v>2.5499999999999998E-2</v>
      </c>
      <c r="M151" s="154">
        <v>111354.31</v>
      </c>
      <c r="N151" s="94">
        <v>117.66</v>
      </c>
      <c r="O151" s="125">
        <v>131.01947999999999</v>
      </c>
      <c r="P151" s="32">
        <v>2.229922779594854E-3</v>
      </c>
      <c r="Q151" s="32">
        <f>O151/'סכום נכסי הקרן'!$C$42</f>
        <v>1.1936739769135599E-4</v>
      </c>
      <c r="R151" s="18"/>
    </row>
    <row r="152" spans="2:18" x14ac:dyDescent="0.2">
      <c r="B152" s="23" t="s">
        <v>2987</v>
      </c>
      <c r="C152" s="32" t="s">
        <v>2754</v>
      </c>
      <c r="D152" s="32" t="s">
        <v>3071</v>
      </c>
      <c r="E152" s="32" t="s">
        <v>2989</v>
      </c>
      <c r="F152" s="94" t="s">
        <v>489</v>
      </c>
      <c r="G152" s="94" t="s">
        <v>2990</v>
      </c>
      <c r="H152" s="94" t="s">
        <v>182</v>
      </c>
      <c r="I152" s="105">
        <v>7.7</v>
      </c>
      <c r="J152" s="94" t="s">
        <v>183</v>
      </c>
      <c r="K152" s="32">
        <v>4.4999999999999998E-2</v>
      </c>
      <c r="L152" s="32">
        <v>2.9300000000000003E-2</v>
      </c>
      <c r="M152" s="154">
        <v>145595.21</v>
      </c>
      <c r="N152" s="94">
        <v>113.56</v>
      </c>
      <c r="O152" s="125">
        <v>165.33792000000003</v>
      </c>
      <c r="P152" s="32">
        <v>2.8140150925559443E-3</v>
      </c>
      <c r="Q152" s="32">
        <f>O152/'סכום נכסי הקרן'!$C$42</f>
        <v>1.5063376262905033E-4</v>
      </c>
      <c r="R152" s="18"/>
    </row>
    <row r="153" spans="2:18" x14ac:dyDescent="0.2">
      <c r="B153" s="23" t="s">
        <v>2987</v>
      </c>
      <c r="C153" s="32" t="s">
        <v>2754</v>
      </c>
      <c r="D153" s="32" t="s">
        <v>3072</v>
      </c>
      <c r="E153" s="32" t="s">
        <v>2989</v>
      </c>
      <c r="F153" s="94" t="s">
        <v>489</v>
      </c>
      <c r="G153" s="94" t="s">
        <v>2990</v>
      </c>
      <c r="H153" s="94" t="s">
        <v>182</v>
      </c>
      <c r="I153" s="105">
        <v>7.7</v>
      </c>
      <c r="J153" s="94" t="s">
        <v>183</v>
      </c>
      <c r="K153" s="32">
        <v>4.4999999999999998E-2</v>
      </c>
      <c r="L153" s="32">
        <v>2.9300000000000003E-2</v>
      </c>
      <c r="M153" s="154">
        <v>59657.18</v>
      </c>
      <c r="N153" s="94">
        <v>113.54</v>
      </c>
      <c r="O153" s="125">
        <v>67.734759999999994</v>
      </c>
      <c r="P153" s="32">
        <v>1.1528307416148373E-3</v>
      </c>
      <c r="Q153" s="32">
        <f>O153/'סכום נכסי הקרן'!$C$42</f>
        <v>6.1710838987061713E-5</v>
      </c>
      <c r="R153" s="18"/>
    </row>
    <row r="154" spans="2:18" x14ac:dyDescent="0.2">
      <c r="B154" s="23" t="s">
        <v>2987</v>
      </c>
      <c r="C154" s="32" t="s">
        <v>2754</v>
      </c>
      <c r="D154" s="32" t="s">
        <v>3114</v>
      </c>
      <c r="E154" s="32" t="s">
        <v>2989</v>
      </c>
      <c r="F154" s="94" t="s">
        <v>489</v>
      </c>
      <c r="G154" s="94" t="s">
        <v>2990</v>
      </c>
      <c r="H154" s="94" t="s">
        <v>182</v>
      </c>
      <c r="I154" s="105">
        <v>7.76</v>
      </c>
      <c r="J154" s="94" t="s">
        <v>183</v>
      </c>
      <c r="K154" s="32">
        <v>4.4999999999999998E-2</v>
      </c>
      <c r="L154" s="32">
        <v>2.69E-2</v>
      </c>
      <c r="M154" s="154">
        <v>45135.26</v>
      </c>
      <c r="N154" s="94">
        <v>115.87</v>
      </c>
      <c r="O154" s="125">
        <v>52.298230000000004</v>
      </c>
      <c r="P154" s="32">
        <v>8.9010439065619095E-4</v>
      </c>
      <c r="Q154" s="32">
        <f>O154/'סכום נכסי הקרן'!$C$42</f>
        <v>4.7647140860000401E-5</v>
      </c>
      <c r="R154" s="18"/>
    </row>
    <row r="155" spans="2:18" x14ac:dyDescent="0.2">
      <c r="B155" s="23" t="s">
        <v>2987</v>
      </c>
      <c r="C155" s="32" t="s">
        <v>2754</v>
      </c>
      <c r="D155" s="32" t="s">
        <v>3122</v>
      </c>
      <c r="E155" s="32" t="s">
        <v>2989</v>
      </c>
      <c r="F155" s="94" t="s">
        <v>489</v>
      </c>
      <c r="G155" s="94" t="s">
        <v>3123</v>
      </c>
      <c r="H155" s="94" t="s">
        <v>182</v>
      </c>
      <c r="I155" s="105">
        <v>7.64</v>
      </c>
      <c r="J155" s="94" t="s">
        <v>183</v>
      </c>
      <c r="K155" s="32">
        <v>4.4999999999999998E-2</v>
      </c>
      <c r="L155" s="32">
        <v>3.2300000000000002E-2</v>
      </c>
      <c r="M155" s="154">
        <v>289302.13</v>
      </c>
      <c r="N155" s="94">
        <v>111.99</v>
      </c>
      <c r="O155" s="125">
        <v>323.98946000000001</v>
      </c>
      <c r="P155" s="32">
        <v>5.5142294657453675E-3</v>
      </c>
      <c r="Q155" s="32">
        <f>O155/'סכום נכסי הקרן'!$C$42</f>
        <v>2.9517579156647302E-4</v>
      </c>
      <c r="R155" s="18"/>
    </row>
    <row r="156" spans="2:18" x14ac:dyDescent="0.2">
      <c r="B156" s="23" t="s">
        <v>2987</v>
      </c>
      <c r="C156" s="32" t="s">
        <v>2754</v>
      </c>
      <c r="D156" s="32" t="s">
        <v>3124</v>
      </c>
      <c r="E156" s="32" t="s">
        <v>2989</v>
      </c>
      <c r="F156" s="94" t="s">
        <v>489</v>
      </c>
      <c r="G156" s="94" t="s">
        <v>738</v>
      </c>
      <c r="H156" s="94" t="s">
        <v>182</v>
      </c>
      <c r="I156" s="105">
        <v>7.52</v>
      </c>
      <c r="J156" s="94" t="s">
        <v>183</v>
      </c>
      <c r="K156" s="32">
        <v>4.4999999999999998E-2</v>
      </c>
      <c r="L156" s="32">
        <v>3.7900000000000003E-2</v>
      </c>
      <c r="M156" s="154">
        <v>54403.56</v>
      </c>
      <c r="N156" s="94">
        <v>106.95</v>
      </c>
      <c r="O156" s="125">
        <v>58.184609999999999</v>
      </c>
      <c r="P156" s="32">
        <v>9.9028928569127694E-4</v>
      </c>
      <c r="Q156" s="32">
        <f>O156/'סכום נכסי הקרן'!$C$42</f>
        <v>5.301002172643678E-5</v>
      </c>
      <c r="R156" s="18"/>
    </row>
    <row r="157" spans="2:18" x14ac:dyDescent="0.2">
      <c r="B157" s="23" t="s">
        <v>2987</v>
      </c>
      <c r="C157" s="32" t="s">
        <v>2754</v>
      </c>
      <c r="D157" s="32" t="s">
        <v>3134</v>
      </c>
      <c r="E157" s="32" t="s">
        <v>2989</v>
      </c>
      <c r="F157" s="94" t="s">
        <v>489</v>
      </c>
      <c r="G157" s="94" t="s">
        <v>3135</v>
      </c>
      <c r="H157" s="94" t="s">
        <v>182</v>
      </c>
      <c r="I157" s="105">
        <v>7.47</v>
      </c>
      <c r="J157" s="94" t="s">
        <v>183</v>
      </c>
      <c r="K157" s="32">
        <v>4.4999999999999998E-2</v>
      </c>
      <c r="L157" s="32">
        <v>4.0199999999999993E-2</v>
      </c>
      <c r="M157" s="154">
        <v>68680.600000000006</v>
      </c>
      <c r="N157" s="94">
        <v>105.62</v>
      </c>
      <c r="O157" s="125">
        <v>72.540449999999993</v>
      </c>
      <c r="P157" s="32">
        <v>1.2346225301540011E-3</v>
      </c>
      <c r="Q157" s="32">
        <f>O157/'סכום נכסי הקרן'!$C$42</f>
        <v>6.6089139903928215E-5</v>
      </c>
      <c r="R157" s="18"/>
    </row>
    <row r="158" spans="2:18" x14ac:dyDescent="0.2">
      <c r="B158" s="23" t="s">
        <v>2987</v>
      </c>
      <c r="C158" s="32" t="s">
        <v>2754</v>
      </c>
      <c r="D158" s="32" t="s">
        <v>3136</v>
      </c>
      <c r="E158" s="32" t="s">
        <v>2989</v>
      </c>
      <c r="F158" s="94" t="s">
        <v>489</v>
      </c>
      <c r="G158" s="94" t="s">
        <v>1285</v>
      </c>
      <c r="H158" s="94" t="s">
        <v>182</v>
      </c>
      <c r="I158" s="105">
        <v>7.34</v>
      </c>
      <c r="J158" s="94" t="s">
        <v>183</v>
      </c>
      <c r="K158" s="32">
        <v>4.4999999999999998E-2</v>
      </c>
      <c r="L158" s="32">
        <v>4.6199999999999998E-2</v>
      </c>
      <c r="M158" s="154">
        <v>21239.95</v>
      </c>
      <c r="N158" s="94">
        <v>100.51</v>
      </c>
      <c r="O158" s="125">
        <v>21.348269999999999</v>
      </c>
      <c r="P158" s="32">
        <v>3.6334286762503898E-4</v>
      </c>
      <c r="Q158" s="32">
        <f>O158/'סכום נכסי הקרן'!$C$42</f>
        <v>1.944968362805626E-5</v>
      </c>
      <c r="R158" s="18"/>
    </row>
    <row r="159" spans="2:18" x14ac:dyDescent="0.2">
      <c r="B159" s="23" t="s">
        <v>2987</v>
      </c>
      <c r="C159" s="32" t="s">
        <v>177</v>
      </c>
      <c r="D159" s="32" t="s">
        <v>3141</v>
      </c>
      <c r="E159" s="32" t="s">
        <v>2989</v>
      </c>
      <c r="F159" s="94" t="s">
        <v>489</v>
      </c>
      <c r="G159" s="94" t="s">
        <v>3142</v>
      </c>
      <c r="H159" s="94" t="s">
        <v>182</v>
      </c>
      <c r="I159" s="105">
        <v>7.33</v>
      </c>
      <c r="J159" s="94" t="s">
        <v>183</v>
      </c>
      <c r="K159" s="32">
        <v>4.4999999999999998E-2</v>
      </c>
      <c r="L159" s="32">
        <v>4.6799999999999994E-2</v>
      </c>
      <c r="M159" s="154">
        <v>15871.45</v>
      </c>
      <c r="N159" s="94">
        <v>100.74</v>
      </c>
      <c r="O159" s="125">
        <v>15.988899999999999</v>
      </c>
      <c r="P159" s="32">
        <v>2.7212756706608944E-4</v>
      </c>
      <c r="Q159" s="32">
        <f>O159/'סכום נכסי הקרן'!$C$42</f>
        <v>1.4566943670874909E-5</v>
      </c>
      <c r="R159" s="18"/>
    </row>
    <row r="160" spans="2:18" x14ac:dyDescent="0.2">
      <c r="B160" s="23" t="s">
        <v>2987</v>
      </c>
      <c r="C160" s="32" t="s">
        <v>177</v>
      </c>
      <c r="D160" s="32" t="s">
        <v>3143</v>
      </c>
      <c r="E160" s="32" t="s">
        <v>2989</v>
      </c>
      <c r="F160" s="94" t="s">
        <v>489</v>
      </c>
      <c r="G160" s="94" t="s">
        <v>3142</v>
      </c>
      <c r="H160" s="94" t="s">
        <v>182</v>
      </c>
      <c r="I160" s="105">
        <v>7.33</v>
      </c>
      <c r="J160" s="94" t="s">
        <v>183</v>
      </c>
      <c r="K160" s="32">
        <v>4.4999999999999998E-2</v>
      </c>
      <c r="L160" s="32">
        <v>4.6799999999999994E-2</v>
      </c>
      <c r="M160" s="154">
        <v>6694.55</v>
      </c>
      <c r="N160" s="94">
        <v>100.74</v>
      </c>
      <c r="O160" s="125">
        <v>6.7440899999999999</v>
      </c>
      <c r="P160" s="32">
        <v>1.1478293089422932E-4</v>
      </c>
      <c r="Q160" s="32">
        <f>O160/'סכום נכסי הקרן'!$C$42</f>
        <v>6.1443113123048346E-6</v>
      </c>
      <c r="R160" s="18"/>
    </row>
    <row r="161" spans="2:18" x14ac:dyDescent="0.2">
      <c r="B161" s="23" t="s">
        <v>2987</v>
      </c>
      <c r="C161" s="32" t="s">
        <v>177</v>
      </c>
      <c r="D161" s="32" t="s">
        <v>3156</v>
      </c>
      <c r="E161" s="32" t="s">
        <v>2989</v>
      </c>
      <c r="F161" s="94" t="s">
        <v>489</v>
      </c>
      <c r="G161" s="94" t="s">
        <v>2836</v>
      </c>
      <c r="H161" s="94" t="s">
        <v>182</v>
      </c>
      <c r="I161" s="105">
        <v>7.36</v>
      </c>
      <c r="J161" s="94" t="s">
        <v>183</v>
      </c>
      <c r="K161" s="32">
        <v>4.4999999999999998E-2</v>
      </c>
      <c r="L161" s="32">
        <v>4.53E-2</v>
      </c>
      <c r="M161" s="154">
        <v>39811.800000000003</v>
      </c>
      <c r="N161" s="94">
        <v>101.87</v>
      </c>
      <c r="O161" s="125">
        <v>40.556280000000001</v>
      </c>
      <c r="P161" s="32">
        <v>6.9025898002058315E-4</v>
      </c>
      <c r="Q161" s="32">
        <f>O161/'סכום נכסי הקרן'!$C$42</f>
        <v>3.6949449071557814E-5</v>
      </c>
      <c r="R161" s="18"/>
    </row>
    <row r="162" spans="2:18" x14ac:dyDescent="0.2">
      <c r="B162" s="23" t="s">
        <v>3022</v>
      </c>
      <c r="C162" s="32" t="s">
        <v>2754</v>
      </c>
      <c r="D162" s="32" t="s">
        <v>3023</v>
      </c>
      <c r="E162" s="32" t="s">
        <v>3024</v>
      </c>
      <c r="F162" s="94" t="s">
        <v>489</v>
      </c>
      <c r="G162" s="94" t="s">
        <v>3025</v>
      </c>
      <c r="H162" s="94" t="s">
        <v>182</v>
      </c>
      <c r="I162" s="105">
        <v>6.37</v>
      </c>
      <c r="J162" s="94" t="s">
        <v>183</v>
      </c>
      <c r="K162" s="32">
        <v>4.7E-2</v>
      </c>
      <c r="L162" s="32">
        <v>1.34E-2</v>
      </c>
      <c r="M162" s="154">
        <v>38815.99</v>
      </c>
      <c r="N162" s="94">
        <v>127.9</v>
      </c>
      <c r="O162" s="125">
        <v>49.645650000000003</v>
      </c>
      <c r="P162" s="32">
        <v>8.4495806152484559E-4</v>
      </c>
      <c r="Q162" s="32">
        <f>O162/'סכום נכסי הקרן'!$C$42</f>
        <v>4.5230465326193239E-5</v>
      </c>
      <c r="R162" s="18"/>
    </row>
    <row r="163" spans="2:18" x14ac:dyDescent="0.2">
      <c r="B163" s="23" t="s">
        <v>3022</v>
      </c>
      <c r="C163" s="32" t="s">
        <v>2754</v>
      </c>
      <c r="D163" s="32" t="s">
        <v>3026</v>
      </c>
      <c r="E163" s="32" t="s">
        <v>3024</v>
      </c>
      <c r="F163" s="94" t="s">
        <v>489</v>
      </c>
      <c r="G163" s="94" t="s">
        <v>3027</v>
      </c>
      <c r="H163" s="94" t="s">
        <v>182</v>
      </c>
      <c r="I163" s="105">
        <v>6.43</v>
      </c>
      <c r="J163" s="94" t="s">
        <v>183</v>
      </c>
      <c r="K163" s="32">
        <v>4.6100000000000002E-2</v>
      </c>
      <c r="L163" s="32">
        <v>1.1599999999999999E-2</v>
      </c>
      <c r="M163" s="154">
        <v>57872.26</v>
      </c>
      <c r="N163" s="94">
        <v>126.77</v>
      </c>
      <c r="O163" s="125">
        <v>73.364660000000001</v>
      </c>
      <c r="P163" s="32">
        <v>1.2486504033692655E-3</v>
      </c>
      <c r="Q163" s="32">
        <f>O163/'סכום נכסי הקרן'!$C$42</f>
        <v>6.6840049637741797E-5</v>
      </c>
      <c r="R163" s="18"/>
    </row>
    <row r="164" spans="2:18" x14ac:dyDescent="0.2">
      <c r="B164" s="23" t="s">
        <v>3022</v>
      </c>
      <c r="C164" s="32" t="s">
        <v>2754</v>
      </c>
      <c r="D164" s="32" t="s">
        <v>3028</v>
      </c>
      <c r="E164" s="32" t="s">
        <v>3024</v>
      </c>
      <c r="F164" s="94" t="s">
        <v>489</v>
      </c>
      <c r="G164" s="94" t="s">
        <v>3029</v>
      </c>
      <c r="H164" s="94" t="s">
        <v>182</v>
      </c>
      <c r="I164" s="105">
        <v>6.42</v>
      </c>
      <c r="J164" s="94" t="s">
        <v>183</v>
      </c>
      <c r="K164" s="32">
        <v>4.7699999999999992E-2</v>
      </c>
      <c r="L164" s="32">
        <v>1.15E-2</v>
      </c>
      <c r="M164" s="154">
        <v>65673.679999999993</v>
      </c>
      <c r="N164" s="94">
        <v>126.91</v>
      </c>
      <c r="O164" s="125">
        <v>83.346469999999997</v>
      </c>
      <c r="P164" s="32">
        <v>1.4185386177064596E-3</v>
      </c>
      <c r="Q164" s="32">
        <f>O164/'סכום נכסי הקרן'!$C$42</f>
        <v>7.5934137661519277E-5</v>
      </c>
      <c r="R164" s="18"/>
    </row>
    <row r="165" spans="2:18" x14ac:dyDescent="0.2">
      <c r="B165" s="23" t="s">
        <v>3022</v>
      </c>
      <c r="C165" s="32" t="s">
        <v>2754</v>
      </c>
      <c r="D165" s="32" t="s">
        <v>3030</v>
      </c>
      <c r="E165" s="32" t="s">
        <v>3024</v>
      </c>
      <c r="F165" s="94" t="s">
        <v>489</v>
      </c>
      <c r="G165" s="94" t="s">
        <v>3031</v>
      </c>
      <c r="H165" s="94" t="s">
        <v>182</v>
      </c>
      <c r="I165" s="105">
        <v>6.42</v>
      </c>
      <c r="J165" s="94" t="s">
        <v>183</v>
      </c>
      <c r="K165" s="32">
        <v>4.7800000000000002E-2</v>
      </c>
      <c r="L165" s="32">
        <v>1.1399999999999999E-2</v>
      </c>
      <c r="M165" s="154">
        <v>70135.27</v>
      </c>
      <c r="N165" s="94">
        <v>126.99</v>
      </c>
      <c r="O165" s="125">
        <v>89.064779999999999</v>
      </c>
      <c r="P165" s="32">
        <v>1.5158629982473155E-3</v>
      </c>
      <c r="Q165" s="32">
        <f>O165/'סכום נכסי הקרן'!$C$42</f>
        <v>8.1143895660043303E-5</v>
      </c>
      <c r="R165" s="18"/>
    </row>
    <row r="166" spans="2:18" x14ac:dyDescent="0.2">
      <c r="B166" s="23" t="s">
        <v>3022</v>
      </c>
      <c r="C166" s="32" t="s">
        <v>2754</v>
      </c>
      <c r="D166" s="32" t="s">
        <v>3032</v>
      </c>
      <c r="E166" s="32" t="s">
        <v>3024</v>
      </c>
      <c r="F166" s="94" t="s">
        <v>489</v>
      </c>
      <c r="G166" s="94" t="s">
        <v>2413</v>
      </c>
      <c r="H166" s="94" t="s">
        <v>182</v>
      </c>
      <c r="I166" s="105">
        <v>6.44</v>
      </c>
      <c r="J166" s="94" t="s">
        <v>183</v>
      </c>
      <c r="K166" s="32">
        <v>4.5899999999999996E-2</v>
      </c>
      <c r="L166" s="32">
        <v>1.1399999999999999E-2</v>
      </c>
      <c r="M166" s="154">
        <v>32027.34</v>
      </c>
      <c r="N166" s="94">
        <v>125</v>
      </c>
      <c r="O166" s="125">
        <v>40.034179999999999</v>
      </c>
      <c r="P166" s="32">
        <v>6.8137295266628079E-4</v>
      </c>
      <c r="Q166" s="32">
        <f>O166/'סכום נכסי הקרן'!$C$42</f>
        <v>3.6473781496517389E-5</v>
      </c>
      <c r="R166" s="18"/>
    </row>
    <row r="167" spans="2:18" x14ac:dyDescent="0.2">
      <c r="B167" s="23" t="s">
        <v>3022</v>
      </c>
      <c r="C167" s="32" t="s">
        <v>2754</v>
      </c>
      <c r="D167" s="32" t="s">
        <v>3033</v>
      </c>
      <c r="E167" s="32" t="s">
        <v>3024</v>
      </c>
      <c r="F167" s="94" t="s">
        <v>489</v>
      </c>
      <c r="G167" s="94" t="s">
        <v>3034</v>
      </c>
      <c r="H167" s="94" t="s">
        <v>182</v>
      </c>
      <c r="I167" s="105">
        <v>6.48</v>
      </c>
      <c r="J167" s="94" t="s">
        <v>183</v>
      </c>
      <c r="K167" s="32">
        <v>4.2000000000000003E-2</v>
      </c>
      <c r="L167" s="32">
        <v>1.15E-2</v>
      </c>
      <c r="M167" s="154">
        <v>41155.839999999997</v>
      </c>
      <c r="N167" s="94">
        <v>123.05</v>
      </c>
      <c r="O167" s="125">
        <v>50.64226</v>
      </c>
      <c r="P167" s="32">
        <v>8.6192014488353417E-4</v>
      </c>
      <c r="Q167" s="32">
        <f>O167/'סכום נכסי הקרן'!$C$42</f>
        <v>4.6138442843835513E-5</v>
      </c>
      <c r="R167" s="18"/>
    </row>
    <row r="168" spans="2:18" x14ac:dyDescent="0.2">
      <c r="B168" s="23" t="s">
        <v>3022</v>
      </c>
      <c r="C168" s="32" t="s">
        <v>2754</v>
      </c>
      <c r="D168" s="32" t="s">
        <v>3035</v>
      </c>
      <c r="E168" s="32" t="s">
        <v>3024</v>
      </c>
      <c r="F168" s="94" t="s">
        <v>489</v>
      </c>
      <c r="G168" s="94" t="s">
        <v>3036</v>
      </c>
      <c r="H168" s="94" t="s">
        <v>182</v>
      </c>
      <c r="I168" s="105">
        <v>3.38</v>
      </c>
      <c r="J168" s="94" t="s">
        <v>183</v>
      </c>
      <c r="K168" s="32">
        <v>4.5199999999999997E-2</v>
      </c>
      <c r="L168" s="32">
        <v>6.6E-3</v>
      </c>
      <c r="M168" s="154">
        <v>73367.070000000007</v>
      </c>
      <c r="N168" s="94">
        <v>114.89</v>
      </c>
      <c r="O168" s="125">
        <v>84.291429999999991</v>
      </c>
      <c r="P168" s="32">
        <v>1.4346216294067499E-3</v>
      </c>
      <c r="Q168" s="32">
        <f>O168/'סכום נכסי הקרן'!$C$42</f>
        <v>7.6795058618635146E-5</v>
      </c>
      <c r="R168" s="18"/>
    </row>
    <row r="169" spans="2:18" x14ac:dyDescent="0.2">
      <c r="B169" s="23" t="s">
        <v>2758</v>
      </c>
      <c r="C169" s="32" t="s">
        <v>2754</v>
      </c>
      <c r="D169" s="32" t="s">
        <v>2759</v>
      </c>
      <c r="E169" s="32" t="s">
        <v>2760</v>
      </c>
      <c r="F169" s="94" t="s">
        <v>447</v>
      </c>
      <c r="G169" s="94" t="s">
        <v>2761</v>
      </c>
      <c r="H169" s="94" t="s">
        <v>182</v>
      </c>
      <c r="I169" s="105">
        <v>10.39</v>
      </c>
      <c r="J169" s="94" t="s">
        <v>183</v>
      </c>
      <c r="K169" s="32">
        <v>3.3999999523162842E-2</v>
      </c>
      <c r="L169" s="32">
        <v>4.2500000000000003E-2</v>
      </c>
      <c r="M169" s="154">
        <v>18856.349999999999</v>
      </c>
      <c r="N169" s="94">
        <v>116.32</v>
      </c>
      <c r="O169" s="125">
        <v>21.933709999999998</v>
      </c>
      <c r="P169" s="32">
        <v>3.7330692787078266E-4</v>
      </c>
      <c r="Q169" s="32">
        <f>O169/'סכום נכסי הקרן'!$C$42</f>
        <v>1.9983058125531194E-5</v>
      </c>
      <c r="R169" s="18"/>
    </row>
    <row r="170" spans="2:18" x14ac:dyDescent="0.2">
      <c r="B170" s="23" t="s">
        <v>2758</v>
      </c>
      <c r="C170" s="32" t="s">
        <v>2754</v>
      </c>
      <c r="D170" s="32" t="s">
        <v>2762</v>
      </c>
      <c r="E170" s="32" t="s">
        <v>2760</v>
      </c>
      <c r="F170" s="94" t="s">
        <v>447</v>
      </c>
      <c r="G170" s="94" t="s">
        <v>2763</v>
      </c>
      <c r="H170" s="94" t="s">
        <v>182</v>
      </c>
      <c r="I170" s="105">
        <v>9.76</v>
      </c>
      <c r="J170" s="94" t="s">
        <v>183</v>
      </c>
      <c r="K170" s="32">
        <v>3.3999999523162842E-2</v>
      </c>
      <c r="L170" s="32">
        <v>4.2199999999999994E-2</v>
      </c>
      <c r="M170" s="154">
        <v>41970.58</v>
      </c>
      <c r="N170" s="94">
        <v>116.38</v>
      </c>
      <c r="O170" s="125">
        <v>48.845359999999999</v>
      </c>
      <c r="P170" s="32">
        <v>8.3133730145709109E-4</v>
      </c>
      <c r="Q170" s="32">
        <f>O170/'סכום נכסי הקרן'!$C$42</f>
        <v>4.4501348291852878E-5</v>
      </c>
      <c r="R170" s="18"/>
    </row>
    <row r="171" spans="2:18" x14ac:dyDescent="0.2">
      <c r="B171" s="23" t="s">
        <v>2758</v>
      </c>
      <c r="C171" s="32" t="s">
        <v>2754</v>
      </c>
      <c r="D171" s="32" t="s">
        <v>2764</v>
      </c>
      <c r="E171" s="32" t="s">
        <v>2760</v>
      </c>
      <c r="F171" s="94" t="s">
        <v>447</v>
      </c>
      <c r="G171" s="94" t="s">
        <v>2765</v>
      </c>
      <c r="H171" s="94" t="s">
        <v>182</v>
      </c>
      <c r="I171" s="105">
        <v>9.7100000000000009</v>
      </c>
      <c r="J171" s="94" t="s">
        <v>183</v>
      </c>
      <c r="K171" s="32">
        <v>3.3999999523162842E-2</v>
      </c>
      <c r="L171" s="32">
        <v>4.4000000000000004E-2</v>
      </c>
      <c r="M171" s="154">
        <v>176540</v>
      </c>
      <c r="N171" s="94">
        <v>114.52</v>
      </c>
      <c r="O171" s="125">
        <v>202.17361</v>
      </c>
      <c r="P171" s="32">
        <v>3.4409504477649123E-3</v>
      </c>
      <c r="Q171" s="32">
        <f>O171/'סכום נכסי הקרן'!$C$42</f>
        <v>1.8419350853451035E-4</v>
      </c>
      <c r="R171" s="18"/>
    </row>
    <row r="172" spans="2:18" x14ac:dyDescent="0.2">
      <c r="B172" s="23" t="s">
        <v>2758</v>
      </c>
      <c r="C172" s="32" t="s">
        <v>2754</v>
      </c>
      <c r="D172" s="32" t="s">
        <v>2766</v>
      </c>
      <c r="E172" s="32" t="s">
        <v>2760</v>
      </c>
      <c r="F172" s="94" t="s">
        <v>447</v>
      </c>
      <c r="G172" s="94" t="s">
        <v>2765</v>
      </c>
      <c r="H172" s="94" t="s">
        <v>182</v>
      </c>
      <c r="I172" s="105">
        <v>10.34</v>
      </c>
      <c r="J172" s="94" t="s">
        <v>183</v>
      </c>
      <c r="K172" s="32">
        <v>3.3999999523162842E-2</v>
      </c>
      <c r="L172" s="32">
        <v>4.4199999999999996E-2</v>
      </c>
      <c r="M172" s="154">
        <v>79315</v>
      </c>
      <c r="N172" s="94">
        <v>114.45</v>
      </c>
      <c r="O172" s="125">
        <v>90.776020000000003</v>
      </c>
      <c r="P172" s="32">
        <v>1.5449879272834703E-3</v>
      </c>
      <c r="Q172" s="32">
        <f>O172/'סכום נכסי הקרן'!$C$42</f>
        <v>8.2702948295768579E-5</v>
      </c>
      <c r="R172" s="18"/>
    </row>
    <row r="173" spans="2:18" x14ac:dyDescent="0.2">
      <c r="B173" s="23" t="s">
        <v>2758</v>
      </c>
      <c r="C173" s="32" t="s">
        <v>2754</v>
      </c>
      <c r="D173" s="32" t="s">
        <v>2767</v>
      </c>
      <c r="E173" s="32" t="s">
        <v>2760</v>
      </c>
      <c r="F173" s="94" t="s">
        <v>447</v>
      </c>
      <c r="G173" s="94" t="s">
        <v>1214</v>
      </c>
      <c r="H173" s="94" t="s">
        <v>182</v>
      </c>
      <c r="I173" s="105">
        <v>9.7100000000000009</v>
      </c>
      <c r="J173" s="94" t="s">
        <v>183</v>
      </c>
      <c r="K173" s="32">
        <v>3.3999999523162842E-2</v>
      </c>
      <c r="L173" s="32">
        <v>4.3700000000000003E-2</v>
      </c>
      <c r="M173" s="154">
        <v>161941</v>
      </c>
      <c r="N173" s="94">
        <v>114.75</v>
      </c>
      <c r="O173" s="125">
        <v>185.82729999999998</v>
      </c>
      <c r="P173" s="32">
        <v>3.1627398409809506E-3</v>
      </c>
      <c r="Q173" s="32">
        <f>O173/'סכום נכסי הקרן'!$C$42</f>
        <v>1.6930094075332092E-4</v>
      </c>
      <c r="R173" s="18"/>
    </row>
    <row r="174" spans="2:18" x14ac:dyDescent="0.2">
      <c r="B174" s="23" t="s">
        <v>2758</v>
      </c>
      <c r="C174" s="32" t="s">
        <v>2754</v>
      </c>
      <c r="D174" s="32" t="s">
        <v>2768</v>
      </c>
      <c r="E174" s="32" t="s">
        <v>2760</v>
      </c>
      <c r="F174" s="94" t="s">
        <v>447</v>
      </c>
      <c r="G174" s="94" t="s">
        <v>1214</v>
      </c>
      <c r="H174" s="94" t="s">
        <v>182</v>
      </c>
      <c r="I174" s="105">
        <v>10.34</v>
      </c>
      <c r="J174" s="94" t="s">
        <v>183</v>
      </c>
      <c r="K174" s="32">
        <v>3.3999999523162842E-2</v>
      </c>
      <c r="L174" s="32">
        <v>4.3899999999999995E-2</v>
      </c>
      <c r="M174" s="154">
        <v>72756</v>
      </c>
      <c r="N174" s="94">
        <v>114.78</v>
      </c>
      <c r="O174" s="125">
        <v>83.509339999999995</v>
      </c>
      <c r="P174" s="32">
        <v>1.4213106293425354E-3</v>
      </c>
      <c r="Q174" s="32">
        <f>O174/'סכום נכסי הקרן'!$C$42</f>
        <v>7.6082522986067885E-5</v>
      </c>
      <c r="R174" s="18"/>
    </row>
    <row r="175" spans="2:18" x14ac:dyDescent="0.2">
      <c r="B175" s="23" t="s">
        <v>2758</v>
      </c>
      <c r="C175" s="32" t="s">
        <v>2754</v>
      </c>
      <c r="D175" s="32" t="s">
        <v>2769</v>
      </c>
      <c r="E175" s="32" t="s">
        <v>2760</v>
      </c>
      <c r="F175" s="94" t="s">
        <v>447</v>
      </c>
      <c r="G175" s="94" t="s">
        <v>2770</v>
      </c>
      <c r="H175" s="94" t="s">
        <v>182</v>
      </c>
      <c r="I175" s="105">
        <v>9.68</v>
      </c>
      <c r="J175" s="94" t="s">
        <v>183</v>
      </c>
      <c r="K175" s="32">
        <v>3.3999999523162842E-2</v>
      </c>
      <c r="L175" s="32">
        <v>4.4400000000000002E-2</v>
      </c>
      <c r="M175" s="154">
        <v>113144</v>
      </c>
      <c r="N175" s="94">
        <v>114.04</v>
      </c>
      <c r="O175" s="125">
        <v>129.02941999999999</v>
      </c>
      <c r="P175" s="32">
        <v>2.1960523953835861E-3</v>
      </c>
      <c r="Q175" s="32">
        <f>O175/'סכום נכסי הקרן'!$C$42</f>
        <v>1.1755432162473094E-4</v>
      </c>
      <c r="R175" s="18"/>
    </row>
    <row r="176" spans="2:18" x14ac:dyDescent="0.2">
      <c r="B176" s="23" t="s">
        <v>2758</v>
      </c>
      <c r="C176" s="32" t="s">
        <v>2754</v>
      </c>
      <c r="D176" s="32" t="s">
        <v>2771</v>
      </c>
      <c r="E176" s="32" t="s">
        <v>2760</v>
      </c>
      <c r="F176" s="94" t="s">
        <v>447</v>
      </c>
      <c r="G176" s="94" t="s">
        <v>2770</v>
      </c>
      <c r="H176" s="94" t="s">
        <v>182</v>
      </c>
      <c r="I176" s="105">
        <v>10.31</v>
      </c>
      <c r="J176" s="94" t="s">
        <v>183</v>
      </c>
      <c r="K176" s="32">
        <v>3.3999999523162842E-2</v>
      </c>
      <c r="L176" s="32">
        <v>4.4699999999999997E-2</v>
      </c>
      <c r="M176" s="154">
        <v>50833</v>
      </c>
      <c r="N176" s="94">
        <v>113.83</v>
      </c>
      <c r="O176" s="125">
        <v>57.863199999999999</v>
      </c>
      <c r="P176" s="32">
        <v>9.8481895806831906E-4</v>
      </c>
      <c r="Q176" s="32">
        <f>O176/'סכום נכסי הקרן'!$C$42</f>
        <v>5.271719599325589E-5</v>
      </c>
      <c r="R176" s="18"/>
    </row>
    <row r="177" spans="2:18" x14ac:dyDescent="0.2">
      <c r="B177" s="23" t="s">
        <v>2758</v>
      </c>
      <c r="C177" s="32" t="s">
        <v>2754</v>
      </c>
      <c r="D177" s="32" t="s">
        <v>2772</v>
      </c>
      <c r="E177" s="32" t="s">
        <v>2760</v>
      </c>
      <c r="F177" s="94" t="s">
        <v>447</v>
      </c>
      <c r="G177" s="94" t="s">
        <v>2773</v>
      </c>
      <c r="H177" s="94" t="s">
        <v>182</v>
      </c>
      <c r="I177" s="105">
        <v>9.4</v>
      </c>
      <c r="J177" s="94" t="s">
        <v>183</v>
      </c>
      <c r="K177" s="32">
        <v>3.3999999523162842E-2</v>
      </c>
      <c r="L177" s="32">
        <v>5.28E-2</v>
      </c>
      <c r="M177" s="154">
        <v>134023.32</v>
      </c>
      <c r="N177" s="94">
        <v>105.6</v>
      </c>
      <c r="O177" s="125">
        <v>141.52862999999999</v>
      </c>
      <c r="P177" s="32">
        <v>2.4087862049357216E-3</v>
      </c>
      <c r="Q177" s="32">
        <f>O177/'סכום נכסי הקרן'!$C$42</f>
        <v>1.2894192727617889E-4</v>
      </c>
      <c r="R177" s="18"/>
    </row>
    <row r="178" spans="2:18" x14ac:dyDescent="0.2">
      <c r="B178" s="23" t="s">
        <v>2758</v>
      </c>
      <c r="C178" s="32" t="s">
        <v>2754</v>
      </c>
      <c r="D178" s="32" t="s">
        <v>2774</v>
      </c>
      <c r="E178" s="32" t="s">
        <v>2760</v>
      </c>
      <c r="F178" s="94" t="s">
        <v>447</v>
      </c>
      <c r="G178" s="94" t="s">
        <v>2773</v>
      </c>
      <c r="H178" s="94" t="s">
        <v>182</v>
      </c>
      <c r="I178" s="105">
        <v>10</v>
      </c>
      <c r="J178" s="94" t="s">
        <v>183</v>
      </c>
      <c r="K178" s="32">
        <v>3.3999999523162842E-2</v>
      </c>
      <c r="L178" s="32">
        <v>5.28E-2</v>
      </c>
      <c r="M178" s="154">
        <v>60213.37</v>
      </c>
      <c r="N178" s="94">
        <v>105.22</v>
      </c>
      <c r="O178" s="125">
        <v>63.35651</v>
      </c>
      <c r="P178" s="32">
        <v>1.078313888015959E-3</v>
      </c>
      <c r="Q178" s="32">
        <f>O178/'סכום נכסי הקרן'!$C$42</f>
        <v>5.7721964134694883E-5</v>
      </c>
      <c r="R178" s="18"/>
    </row>
    <row r="179" spans="2:18" x14ac:dyDescent="0.2">
      <c r="B179" s="23" t="s">
        <v>2758</v>
      </c>
      <c r="C179" s="32" t="s">
        <v>2754</v>
      </c>
      <c r="D179" s="32" t="s">
        <v>2789</v>
      </c>
      <c r="E179" s="32" t="s">
        <v>2760</v>
      </c>
      <c r="F179" s="94" t="s">
        <v>447</v>
      </c>
      <c r="G179" s="94" t="s">
        <v>2723</v>
      </c>
      <c r="H179" s="94" t="s">
        <v>182</v>
      </c>
      <c r="I179" s="105">
        <v>9.25</v>
      </c>
      <c r="J179" s="94" t="s">
        <v>183</v>
      </c>
      <c r="K179" s="32">
        <v>3.3999999523162842E-2</v>
      </c>
      <c r="L179" s="32">
        <v>5.74E-2</v>
      </c>
      <c r="M179" s="154">
        <v>83162.23</v>
      </c>
      <c r="N179" s="94">
        <v>101.38</v>
      </c>
      <c r="O179" s="125">
        <v>84.309869999999989</v>
      </c>
      <c r="P179" s="32">
        <v>1.4349354741575895E-3</v>
      </c>
      <c r="Q179" s="32">
        <f>O179/'סכום נכסי הקרן'!$C$42</f>
        <v>7.6811858676255798E-5</v>
      </c>
      <c r="R179" s="18"/>
    </row>
    <row r="180" spans="2:18" x14ac:dyDescent="0.2">
      <c r="B180" s="23" t="s">
        <v>2758</v>
      </c>
      <c r="C180" s="32" t="s">
        <v>2754</v>
      </c>
      <c r="D180" s="32" t="s">
        <v>2790</v>
      </c>
      <c r="E180" s="32" t="s">
        <v>2760</v>
      </c>
      <c r="F180" s="94" t="s">
        <v>447</v>
      </c>
      <c r="G180" s="94" t="s">
        <v>2723</v>
      </c>
      <c r="H180" s="94" t="s">
        <v>182</v>
      </c>
      <c r="I180" s="105">
        <v>9.85</v>
      </c>
      <c r="J180" s="94" t="s">
        <v>183</v>
      </c>
      <c r="K180" s="32">
        <v>3.3999999523162842E-2</v>
      </c>
      <c r="L180" s="32">
        <v>5.6900000000000006E-2</v>
      </c>
      <c r="M180" s="154">
        <v>37362.74</v>
      </c>
      <c r="N180" s="94">
        <v>101.27</v>
      </c>
      <c r="O180" s="125">
        <v>37.837249999999997</v>
      </c>
      <c r="P180" s="32">
        <v>6.4398168648070807E-4</v>
      </c>
      <c r="Q180" s="32">
        <f>O180/'סכום נכסי הקרן'!$C$42</f>
        <v>3.4472233199958203E-5</v>
      </c>
      <c r="R180" s="18"/>
    </row>
    <row r="181" spans="2:18" x14ac:dyDescent="0.2">
      <c r="B181" s="23" t="s">
        <v>2758</v>
      </c>
      <c r="C181" s="32" t="s">
        <v>177</v>
      </c>
      <c r="D181" s="32" t="s">
        <v>2821</v>
      </c>
      <c r="E181" s="32" t="s">
        <v>2760</v>
      </c>
      <c r="F181" s="94" t="s">
        <v>447</v>
      </c>
      <c r="G181" s="94" t="s">
        <v>2549</v>
      </c>
      <c r="H181" s="94" t="s">
        <v>182</v>
      </c>
      <c r="I181" s="105">
        <v>9.9499999999999993</v>
      </c>
      <c r="J181" s="94" t="s">
        <v>183</v>
      </c>
      <c r="K181" s="32">
        <v>3.3999999523162842E-2</v>
      </c>
      <c r="L181" s="32">
        <v>5.4199999999999998E-2</v>
      </c>
      <c r="M181" s="154">
        <v>106387.01</v>
      </c>
      <c r="N181" s="94">
        <v>103.75</v>
      </c>
      <c r="O181" s="125">
        <v>110.37652</v>
      </c>
      <c r="P181" s="32">
        <v>1.8785841332938204E-3</v>
      </c>
      <c r="Q181" s="32">
        <f>O181/'סכום נכסי הקרן'!$C$42</f>
        <v>1.0056029804596927E-4</v>
      </c>
      <c r="R181" s="18"/>
    </row>
    <row r="182" spans="2:18" x14ac:dyDescent="0.2">
      <c r="B182" s="23" t="s">
        <v>2758</v>
      </c>
      <c r="C182" s="32" t="s">
        <v>177</v>
      </c>
      <c r="D182" s="32" t="s">
        <v>2828</v>
      </c>
      <c r="E182" s="32" t="s">
        <v>2760</v>
      </c>
      <c r="F182" s="94" t="s">
        <v>447</v>
      </c>
      <c r="G182" s="94" t="s">
        <v>2549</v>
      </c>
      <c r="H182" s="94" t="s">
        <v>182</v>
      </c>
      <c r="I182" s="105">
        <v>9.33</v>
      </c>
      <c r="J182" s="94" t="s">
        <v>183</v>
      </c>
      <c r="K182" s="32">
        <v>3.3999999523162842E-2</v>
      </c>
      <c r="L182" s="32">
        <v>5.5199999999999999E-2</v>
      </c>
      <c r="M182" s="154">
        <v>236796.91</v>
      </c>
      <c r="N182" s="94">
        <v>103.32</v>
      </c>
      <c r="O182" s="125">
        <v>244.65857</v>
      </c>
      <c r="P182" s="32">
        <v>4.1640351378749345E-3</v>
      </c>
      <c r="Q182" s="32">
        <f>O182/'סכום נכסי הקרן'!$C$42</f>
        <v>2.2290011243968042E-4</v>
      </c>
      <c r="R182" s="18"/>
    </row>
    <row r="183" spans="2:18" x14ac:dyDescent="0.2">
      <c r="B183" s="23" t="s">
        <v>2758</v>
      </c>
      <c r="C183" s="32" t="s">
        <v>2754</v>
      </c>
      <c r="D183" s="32" t="s">
        <v>3168</v>
      </c>
      <c r="E183" s="32" t="s">
        <v>2760</v>
      </c>
      <c r="F183" s="94" t="s">
        <v>447</v>
      </c>
      <c r="G183" s="94" t="s">
        <v>3169</v>
      </c>
      <c r="H183" s="94" t="s">
        <v>182</v>
      </c>
      <c r="I183" s="105">
        <v>8.33</v>
      </c>
      <c r="J183" s="94" t="s">
        <v>136</v>
      </c>
      <c r="K183" s="32">
        <v>6.8983799999999998E-2</v>
      </c>
      <c r="L183" s="32">
        <v>6.1799999999999994E-2</v>
      </c>
      <c r="M183" s="154">
        <v>8115.08</v>
      </c>
      <c r="N183" s="94">
        <v>112.82</v>
      </c>
      <c r="O183" s="125">
        <v>33.206760000000003</v>
      </c>
      <c r="P183" s="32">
        <v>5.6517176347012843E-4</v>
      </c>
      <c r="Q183" s="32">
        <f>O183/'סכום נכסי הקרן'!$C$42</f>
        <v>3.0253551051808578E-5</v>
      </c>
      <c r="R183" s="18"/>
    </row>
    <row r="184" spans="2:18" x14ac:dyDescent="0.2">
      <c r="B184" s="23" t="s">
        <v>2758</v>
      </c>
      <c r="C184" s="32" t="s">
        <v>2754</v>
      </c>
      <c r="D184" s="32" t="s">
        <v>3170</v>
      </c>
      <c r="E184" s="32" t="s">
        <v>2760</v>
      </c>
      <c r="F184" s="94" t="s">
        <v>447</v>
      </c>
      <c r="G184" s="94" t="s">
        <v>2765</v>
      </c>
      <c r="H184" s="94" t="s">
        <v>182</v>
      </c>
      <c r="I184" s="105">
        <v>8.3000000000000007</v>
      </c>
      <c r="J184" s="94" t="s">
        <v>136</v>
      </c>
      <c r="K184" s="32">
        <v>6.8983799999999998E-2</v>
      </c>
      <c r="L184" s="32">
        <v>6.2899999999999998E-2</v>
      </c>
      <c r="M184" s="154">
        <v>35254</v>
      </c>
      <c r="N184" s="94">
        <v>111.82</v>
      </c>
      <c r="O184" s="125">
        <v>142.98004999999998</v>
      </c>
      <c r="P184" s="32">
        <v>2.4334890546246347E-3</v>
      </c>
      <c r="Q184" s="32">
        <f>O184/'סכום נכסי הקרן'!$C$42</f>
        <v>1.3026426673560271E-4</v>
      </c>
      <c r="R184" s="18"/>
    </row>
    <row r="185" spans="2:18" x14ac:dyDescent="0.2">
      <c r="B185" s="23" t="s">
        <v>2758</v>
      </c>
      <c r="C185" s="32" t="s">
        <v>2754</v>
      </c>
      <c r="D185" s="32" t="s">
        <v>3171</v>
      </c>
      <c r="E185" s="32" t="s">
        <v>2760</v>
      </c>
      <c r="F185" s="94" t="s">
        <v>447</v>
      </c>
      <c r="G185" s="94" t="s">
        <v>1214</v>
      </c>
      <c r="H185" s="94" t="s">
        <v>182</v>
      </c>
      <c r="I185" s="105">
        <v>8.18</v>
      </c>
      <c r="J185" s="94" t="s">
        <v>136</v>
      </c>
      <c r="K185" s="32">
        <v>6.8983799999999998E-2</v>
      </c>
      <c r="L185" s="32">
        <v>6.5299999999999997E-2</v>
      </c>
      <c r="M185" s="154">
        <v>32380</v>
      </c>
      <c r="N185" s="94">
        <v>111.82</v>
      </c>
      <c r="O185" s="125">
        <v>131.32393999999999</v>
      </c>
      <c r="P185" s="32">
        <v>2.2351046219397899E-3</v>
      </c>
      <c r="Q185" s="32">
        <f>O185/'סכום נכסי הקרן'!$C$42</f>
        <v>1.1964478085530314E-4</v>
      </c>
      <c r="R185" s="18"/>
    </row>
    <row r="186" spans="2:18" x14ac:dyDescent="0.2">
      <c r="B186" s="23" t="s">
        <v>2758</v>
      </c>
      <c r="C186" s="32" t="s">
        <v>2754</v>
      </c>
      <c r="D186" s="32" t="s">
        <v>3172</v>
      </c>
      <c r="E186" s="32" t="s">
        <v>2760</v>
      </c>
      <c r="F186" s="94" t="s">
        <v>447</v>
      </c>
      <c r="G186" s="94" t="s">
        <v>2770</v>
      </c>
      <c r="H186" s="94" t="s">
        <v>182</v>
      </c>
      <c r="I186" s="105">
        <v>8.2200000000000006</v>
      </c>
      <c r="J186" s="94" t="s">
        <v>136</v>
      </c>
      <c r="K186" s="32">
        <v>6.8983799999999998E-2</v>
      </c>
      <c r="L186" s="32">
        <v>6.5199999999999994E-2</v>
      </c>
      <c r="M186" s="154">
        <v>22228</v>
      </c>
      <c r="N186" s="94">
        <v>109.84</v>
      </c>
      <c r="O186" s="125">
        <v>88.554059999999993</v>
      </c>
      <c r="P186" s="32">
        <v>1.5071706559941277E-3</v>
      </c>
      <c r="Q186" s="32">
        <f>O186/'סכום נכסי הקרן'!$C$42</f>
        <v>8.0678596016441214E-5</v>
      </c>
      <c r="R186" s="18"/>
    </row>
    <row r="187" spans="2:18" x14ac:dyDescent="0.2">
      <c r="B187" s="23" t="s">
        <v>2758</v>
      </c>
      <c r="C187" s="32" t="s">
        <v>2754</v>
      </c>
      <c r="D187" s="32" t="s">
        <v>3178</v>
      </c>
      <c r="E187" s="32" t="s">
        <v>2760</v>
      </c>
      <c r="F187" s="94" t="s">
        <v>447</v>
      </c>
      <c r="G187" s="94" t="s">
        <v>2773</v>
      </c>
      <c r="H187" s="94" t="s">
        <v>182</v>
      </c>
      <c r="I187" s="105">
        <v>8.06</v>
      </c>
      <c r="J187" s="94" t="s">
        <v>136</v>
      </c>
      <c r="K187" s="32">
        <v>6.8983799999999998E-2</v>
      </c>
      <c r="L187" s="32">
        <v>7.0199999999999999E-2</v>
      </c>
      <c r="M187" s="154">
        <v>28047.83</v>
      </c>
      <c r="N187" s="94">
        <v>105.76</v>
      </c>
      <c r="O187" s="125">
        <v>107.5891</v>
      </c>
      <c r="P187" s="32">
        <v>1.8311428569714118E-3</v>
      </c>
      <c r="Q187" s="32">
        <f>O187/'סכום נכסי הקרן'!$C$42</f>
        <v>9.8020774368476121E-5</v>
      </c>
      <c r="R187" s="18"/>
    </row>
    <row r="188" spans="2:18" x14ac:dyDescent="0.2">
      <c r="B188" s="23" t="s">
        <v>2758</v>
      </c>
      <c r="C188" s="32" t="s">
        <v>2754</v>
      </c>
      <c r="D188" s="32" t="s">
        <v>3182</v>
      </c>
      <c r="E188" s="32" t="s">
        <v>2760</v>
      </c>
      <c r="F188" s="94" t="s">
        <v>447</v>
      </c>
      <c r="G188" s="94" t="s">
        <v>2723</v>
      </c>
      <c r="H188" s="94" t="s">
        <v>182</v>
      </c>
      <c r="I188" s="105">
        <v>7.88</v>
      </c>
      <c r="J188" s="94" t="s">
        <v>136</v>
      </c>
      <c r="K188" s="32">
        <v>6.8983799999999998E-2</v>
      </c>
      <c r="L188" s="32">
        <v>7.6100000000000001E-2</v>
      </c>
      <c r="M188" s="154">
        <v>17320.919999999998</v>
      </c>
      <c r="N188" s="94">
        <v>101.18</v>
      </c>
      <c r="O188" s="125">
        <v>63.56429</v>
      </c>
      <c r="P188" s="32">
        <v>1.0818502579904407E-3</v>
      </c>
      <c r="Q188" s="32">
        <f>O188/'סכום נכסי הקרן'!$C$42</f>
        <v>5.7911265434717671E-5</v>
      </c>
      <c r="R188" s="18"/>
    </row>
    <row r="189" spans="2:18" x14ac:dyDescent="0.2">
      <c r="B189" s="23" t="s">
        <v>2758</v>
      </c>
      <c r="C189" s="32" t="s">
        <v>177</v>
      </c>
      <c r="D189" s="32" t="s">
        <v>3187</v>
      </c>
      <c r="E189" s="32" t="s">
        <v>2760</v>
      </c>
      <c r="F189" s="94" t="s">
        <v>447</v>
      </c>
      <c r="G189" s="94" t="s">
        <v>2549</v>
      </c>
      <c r="H189" s="94" t="s">
        <v>182</v>
      </c>
      <c r="I189" s="105">
        <v>7.99</v>
      </c>
      <c r="J189" s="94" t="s">
        <v>136</v>
      </c>
      <c r="K189" s="32">
        <v>6.8983799999999998E-2</v>
      </c>
      <c r="L189" s="32">
        <v>7.2700000000000001E-2</v>
      </c>
      <c r="M189" s="154">
        <v>43473.11</v>
      </c>
      <c r="N189" s="94">
        <v>103.71</v>
      </c>
      <c r="O189" s="125">
        <v>163.52679000000001</v>
      </c>
      <c r="P189" s="32">
        <v>2.7831900576542057E-3</v>
      </c>
      <c r="Q189" s="32">
        <f>O189/'סכום נכסי הקרן'!$C$42</f>
        <v>1.4898370360743958E-4</v>
      </c>
      <c r="R189" s="18"/>
    </row>
    <row r="190" spans="2:18" x14ac:dyDescent="0.2">
      <c r="B190" s="23" t="s">
        <v>3115</v>
      </c>
      <c r="C190" s="32" t="s">
        <v>177</v>
      </c>
      <c r="D190" s="32" t="s">
        <v>3116</v>
      </c>
      <c r="E190" s="32" t="s">
        <v>3117</v>
      </c>
      <c r="F190" s="94" t="s">
        <v>447</v>
      </c>
      <c r="G190" s="94" t="s">
        <v>3118</v>
      </c>
      <c r="H190" s="94" t="s">
        <v>182</v>
      </c>
      <c r="I190" s="105">
        <v>6.85</v>
      </c>
      <c r="J190" s="94" t="s">
        <v>183</v>
      </c>
      <c r="K190" s="32">
        <v>3.44E-2</v>
      </c>
      <c r="L190" s="32">
        <v>2.9399999999999999E-2</v>
      </c>
      <c r="M190" s="154">
        <v>517962.68</v>
      </c>
      <c r="N190" s="94">
        <v>105.96</v>
      </c>
      <c r="O190" s="125">
        <v>548.83326</v>
      </c>
      <c r="P190" s="32">
        <v>9.3410215692605811E-3</v>
      </c>
      <c r="Q190" s="32">
        <f>O190/'סכום נכסי הקרן'!$C$42</f>
        <v>5.0002334013738554E-4</v>
      </c>
      <c r="R190" s="18"/>
    </row>
    <row r="191" spans="2:18" x14ac:dyDescent="0.2">
      <c r="B191" s="23" t="s">
        <v>3119</v>
      </c>
      <c r="C191" s="32" t="s">
        <v>177</v>
      </c>
      <c r="D191" s="32" t="s">
        <v>3120</v>
      </c>
      <c r="E191" s="32" t="s">
        <v>3121</v>
      </c>
      <c r="F191" s="94" t="s">
        <v>447</v>
      </c>
      <c r="G191" s="94" t="s">
        <v>3118</v>
      </c>
      <c r="H191" s="94" t="s">
        <v>182</v>
      </c>
      <c r="I191" s="105">
        <v>6.8</v>
      </c>
      <c r="J191" s="94" t="s">
        <v>183</v>
      </c>
      <c r="K191" s="32">
        <v>3.4300000000000004E-2</v>
      </c>
      <c r="L191" s="32">
        <v>2.9300000000000003E-2</v>
      </c>
      <c r="M191" s="154">
        <v>359344.93</v>
      </c>
      <c r="N191" s="94">
        <v>105.97</v>
      </c>
      <c r="O191" s="125">
        <v>380.79782</v>
      </c>
      <c r="P191" s="32">
        <v>6.4810952786414737E-3</v>
      </c>
      <c r="Q191" s="32">
        <f>O191/'סכום נכסי הקרן'!$C$42</f>
        <v>3.46931958667073E-4</v>
      </c>
      <c r="R191" s="18"/>
    </row>
    <row r="192" spans="2:18" x14ac:dyDescent="0.2">
      <c r="B192" s="23" t="s">
        <v>3188</v>
      </c>
      <c r="C192" s="32" t="s">
        <v>177</v>
      </c>
      <c r="D192" s="32" t="s">
        <v>3189</v>
      </c>
      <c r="E192" s="32" t="s">
        <v>3190</v>
      </c>
      <c r="F192" s="94" t="s">
        <v>427</v>
      </c>
      <c r="G192" s="94" t="s">
        <v>3191</v>
      </c>
      <c r="H192" s="94" t="s">
        <v>187</v>
      </c>
      <c r="I192" s="105">
        <v>2.21</v>
      </c>
      <c r="J192" s="94" t="s">
        <v>136</v>
      </c>
      <c r="K192" s="32">
        <v>5.5105599999999998E-2</v>
      </c>
      <c r="L192" s="32">
        <v>7.3399999999999993E-2</v>
      </c>
      <c r="M192" s="154">
        <v>25293.23</v>
      </c>
      <c r="N192" s="94">
        <v>101.17</v>
      </c>
      <c r="O192" s="125">
        <v>92.811890000000005</v>
      </c>
      <c r="P192" s="32">
        <v>1.579637987635517E-3</v>
      </c>
      <c r="Q192" s="32">
        <f>O192/'סכום נכסי הקרן'!$C$42</f>
        <v>8.455776029729616E-5</v>
      </c>
      <c r="R192" s="18"/>
    </row>
    <row r="193" spans="2:18" x14ac:dyDescent="0.2">
      <c r="B193" s="23" t="s">
        <v>3188</v>
      </c>
      <c r="C193" s="32" t="s">
        <v>177</v>
      </c>
      <c r="D193" s="32" t="s">
        <v>3192</v>
      </c>
      <c r="E193" s="32" t="s">
        <v>3190</v>
      </c>
      <c r="F193" s="94" t="s">
        <v>427</v>
      </c>
      <c r="G193" s="94" t="s">
        <v>3193</v>
      </c>
      <c r="H193" s="94" t="s">
        <v>187</v>
      </c>
      <c r="I193" s="105">
        <v>2.21</v>
      </c>
      <c r="J193" s="94" t="s">
        <v>136</v>
      </c>
      <c r="K193" s="32">
        <v>5.5105599999999998E-2</v>
      </c>
      <c r="L193" s="32">
        <v>7.3399999999999993E-2</v>
      </c>
      <c r="M193" s="154">
        <v>169751.33</v>
      </c>
      <c r="N193" s="94">
        <v>101.17</v>
      </c>
      <c r="O193" s="125">
        <v>622.89161999999999</v>
      </c>
      <c r="P193" s="32">
        <v>1.0601478594303241E-2</v>
      </c>
      <c r="Q193" s="32">
        <f>O193/'סכום נכסי הקרן'!$C$42</f>
        <v>5.6749539628117129E-4</v>
      </c>
      <c r="R193" s="18"/>
    </row>
    <row r="194" spans="2:18" x14ac:dyDescent="0.2">
      <c r="B194" s="23" t="s">
        <v>3188</v>
      </c>
      <c r="C194" s="32" t="s">
        <v>177</v>
      </c>
      <c r="D194" s="32" t="s">
        <v>3194</v>
      </c>
      <c r="E194" s="32" t="s">
        <v>3190</v>
      </c>
      <c r="F194" s="94" t="s">
        <v>427</v>
      </c>
      <c r="G194" s="94" t="s">
        <v>3193</v>
      </c>
      <c r="H194" s="94" t="s">
        <v>187</v>
      </c>
      <c r="I194" s="105">
        <v>2.21</v>
      </c>
      <c r="J194" s="94" t="s">
        <v>136</v>
      </c>
      <c r="K194" s="32">
        <v>5.5105599999999998E-2</v>
      </c>
      <c r="L194" s="32">
        <v>7.3399999999999993E-2</v>
      </c>
      <c r="M194" s="154">
        <v>24612.45</v>
      </c>
      <c r="N194" s="94">
        <v>101.17</v>
      </c>
      <c r="O194" s="125">
        <v>90.313810000000004</v>
      </c>
      <c r="P194" s="32">
        <v>1.5371212145781799E-3</v>
      </c>
      <c r="Q194" s="32">
        <f>O194/'סכום נכסי הקרן'!$C$42</f>
        <v>8.2281844465354042E-5</v>
      </c>
      <c r="R194" s="18"/>
    </row>
    <row r="195" spans="2:18" x14ac:dyDescent="0.2">
      <c r="B195" s="23" t="s">
        <v>3188</v>
      </c>
      <c r="C195" s="32" t="s">
        <v>177</v>
      </c>
      <c r="D195" s="32" t="s">
        <v>3195</v>
      </c>
      <c r="E195" s="32" t="s">
        <v>3190</v>
      </c>
      <c r="F195" s="94" t="s">
        <v>427</v>
      </c>
      <c r="G195" s="94" t="s">
        <v>3196</v>
      </c>
      <c r="H195" s="94" t="s">
        <v>187</v>
      </c>
      <c r="I195" s="105">
        <v>2.23</v>
      </c>
      <c r="J195" s="94" t="s">
        <v>136</v>
      </c>
      <c r="K195" s="32">
        <v>5.5105599999999998E-2</v>
      </c>
      <c r="L195" s="32">
        <v>7.3399999999999993E-2</v>
      </c>
      <c r="M195" s="154">
        <v>14779.87</v>
      </c>
      <c r="N195" s="94">
        <v>100.49</v>
      </c>
      <c r="O195" s="125">
        <v>53.869260000000004</v>
      </c>
      <c r="P195" s="32">
        <v>9.168429762804577E-4</v>
      </c>
      <c r="Q195" s="32">
        <f>O195/'סכום נכסי הקרן'!$C$42</f>
        <v>4.9078452927450611E-5</v>
      </c>
      <c r="R195" s="18"/>
    </row>
    <row r="196" spans="2:18" x14ac:dyDescent="0.2">
      <c r="B196" s="23" t="s">
        <v>3188</v>
      </c>
      <c r="C196" s="32" t="s">
        <v>177</v>
      </c>
      <c r="D196" s="32" t="s">
        <v>3197</v>
      </c>
      <c r="E196" s="32" t="s">
        <v>3190</v>
      </c>
      <c r="F196" s="94" t="s">
        <v>427</v>
      </c>
      <c r="G196" s="94" t="s">
        <v>3198</v>
      </c>
      <c r="H196" s="94" t="s">
        <v>187</v>
      </c>
      <c r="I196" s="105">
        <v>2.23</v>
      </c>
      <c r="J196" s="94" t="s">
        <v>136</v>
      </c>
      <c r="K196" s="32">
        <v>5.5105599999999998E-2</v>
      </c>
      <c r="L196" s="32">
        <v>7.3399999999999993E-2</v>
      </c>
      <c r="M196" s="154">
        <v>9729.59</v>
      </c>
      <c r="N196" s="94">
        <v>100.17</v>
      </c>
      <c r="O196" s="125">
        <v>35.349209999999999</v>
      </c>
      <c r="P196" s="32">
        <v>6.0163579201873043E-4</v>
      </c>
      <c r="Q196" s="32">
        <f>O196/'סכום נכסי הקרן'!$C$42</f>
        <v>3.2205464470972243E-5</v>
      </c>
      <c r="R196" s="18"/>
    </row>
    <row r="197" spans="2:18" x14ac:dyDescent="0.2">
      <c r="B197" s="23" t="s">
        <v>2845</v>
      </c>
      <c r="C197" s="32" t="s">
        <v>2754</v>
      </c>
      <c r="D197" s="32" t="s">
        <v>2846</v>
      </c>
      <c r="E197" s="32" t="s">
        <v>2847</v>
      </c>
      <c r="F197" s="94" t="s">
        <v>2297</v>
      </c>
      <c r="G197" s="94" t="s">
        <v>2848</v>
      </c>
      <c r="H197" s="94" t="s">
        <v>2726</v>
      </c>
      <c r="I197" s="105">
        <v>2.61</v>
      </c>
      <c r="J197" s="94" t="s">
        <v>183</v>
      </c>
      <c r="K197" s="32">
        <v>4.0500000000000001E-2</v>
      </c>
      <c r="L197" s="32">
        <v>5.3E-3</v>
      </c>
      <c r="M197" s="154">
        <v>213315.34</v>
      </c>
      <c r="N197" s="94">
        <v>113.19</v>
      </c>
      <c r="O197" s="125">
        <v>241.45162999999999</v>
      </c>
      <c r="P197" s="32">
        <v>4.1094537232731218E-3</v>
      </c>
      <c r="Q197" s="32">
        <f>O197/'סכום נכסי הקרן'!$C$42</f>
        <v>2.1997837834065699E-4</v>
      </c>
      <c r="R197" s="18"/>
    </row>
    <row r="198" spans="2:18" x14ac:dyDescent="0.2">
      <c r="B198" s="23" t="s">
        <v>2900</v>
      </c>
      <c r="C198" s="32" t="s">
        <v>177</v>
      </c>
      <c r="D198" s="32" t="s">
        <v>2901</v>
      </c>
      <c r="E198" s="32" t="s">
        <v>588</v>
      </c>
      <c r="F198" s="94" t="s">
        <v>2297</v>
      </c>
      <c r="G198" s="94" t="s">
        <v>2902</v>
      </c>
      <c r="H198" s="94" t="s">
        <v>2726</v>
      </c>
      <c r="I198" s="105">
        <v>6.72</v>
      </c>
      <c r="J198" s="94" t="s">
        <v>183</v>
      </c>
      <c r="K198" s="32">
        <v>3.95E-2</v>
      </c>
      <c r="L198" s="32">
        <v>1.2800000000000001E-2</v>
      </c>
      <c r="M198" s="154">
        <v>51663.94</v>
      </c>
      <c r="N198" s="94">
        <v>119.94</v>
      </c>
      <c r="O198" s="125">
        <v>61.965730000000001</v>
      </c>
      <c r="P198" s="32">
        <v>1.0546431178113686E-3</v>
      </c>
      <c r="Q198" s="32">
        <f>O198/'סכום נכסי הקרן'!$C$42</f>
        <v>5.6454871719420571E-5</v>
      </c>
      <c r="R198" s="18"/>
    </row>
    <row r="199" spans="2:18" x14ac:dyDescent="0.2">
      <c r="B199" s="23" t="s">
        <v>2900</v>
      </c>
      <c r="C199" s="32" t="s">
        <v>177</v>
      </c>
      <c r="D199" s="32" t="s">
        <v>2903</v>
      </c>
      <c r="E199" s="32" t="s">
        <v>588</v>
      </c>
      <c r="F199" s="94" t="s">
        <v>2297</v>
      </c>
      <c r="G199" s="94" t="s">
        <v>2902</v>
      </c>
      <c r="H199" s="94" t="s">
        <v>2726</v>
      </c>
      <c r="I199" s="105">
        <v>6.35</v>
      </c>
      <c r="J199" s="94" t="s">
        <v>183</v>
      </c>
      <c r="K199" s="32">
        <v>3.95E-2</v>
      </c>
      <c r="L199" s="32">
        <v>1.21E-2</v>
      </c>
      <c r="M199" s="154">
        <v>290777.03000000003</v>
      </c>
      <c r="N199" s="94">
        <v>119.33</v>
      </c>
      <c r="O199" s="125">
        <v>346.98422999999997</v>
      </c>
      <c r="P199" s="32">
        <v>5.9055954018225392E-3</v>
      </c>
      <c r="Q199" s="32">
        <f>O199/'סכום נכסי הקרן'!$C$42</f>
        <v>3.1612554541537589E-4</v>
      </c>
      <c r="R199" s="18"/>
    </row>
    <row r="200" spans="2:18" x14ac:dyDescent="0.2">
      <c r="B200" s="23" t="s">
        <v>2998</v>
      </c>
      <c r="C200" s="32" t="s">
        <v>177</v>
      </c>
      <c r="D200" s="32" t="s">
        <v>2999</v>
      </c>
      <c r="E200" s="32" t="s">
        <v>3000</v>
      </c>
      <c r="F200" s="94" t="s">
        <v>2297</v>
      </c>
      <c r="G200" s="94" t="s">
        <v>3001</v>
      </c>
      <c r="H200" s="94" t="s">
        <v>2726</v>
      </c>
      <c r="I200" s="105">
        <v>3.18</v>
      </c>
      <c r="J200" s="94" t="s">
        <v>183</v>
      </c>
      <c r="K200" s="32">
        <v>2.2799999999999997E-2</v>
      </c>
      <c r="L200" s="32">
        <v>1.34E-2</v>
      </c>
      <c r="M200" s="154">
        <v>816774.6</v>
      </c>
      <c r="N200" s="94">
        <v>103.8</v>
      </c>
      <c r="O200" s="125">
        <v>847.81203000000005</v>
      </c>
      <c r="P200" s="32">
        <v>1.4429574583195996E-2</v>
      </c>
      <c r="Q200" s="32">
        <f>O200/'סכום נכסי הקרן'!$C$42</f>
        <v>7.7241274162075633E-4</v>
      </c>
      <c r="R200" s="18"/>
    </row>
    <row r="201" spans="2:18" x14ac:dyDescent="0.2">
      <c r="B201" s="23" t="s">
        <v>3012</v>
      </c>
      <c r="C201" s="32" t="s">
        <v>2754</v>
      </c>
      <c r="D201" s="32" t="s">
        <v>3013</v>
      </c>
      <c r="E201" s="32" t="s">
        <v>3014</v>
      </c>
      <c r="F201" s="94" t="s">
        <v>447</v>
      </c>
      <c r="G201" s="94" t="s">
        <v>609</v>
      </c>
      <c r="H201" s="94" t="s">
        <v>182</v>
      </c>
      <c r="I201" s="105">
        <v>4.38</v>
      </c>
      <c r="J201" s="94" t="s">
        <v>183</v>
      </c>
      <c r="K201" s="32">
        <v>0.03</v>
      </c>
      <c r="L201" s="32">
        <v>2.2099999999999998E-2</v>
      </c>
      <c r="M201" s="154">
        <v>672633.67</v>
      </c>
      <c r="N201" s="94">
        <v>104.02</v>
      </c>
      <c r="O201" s="125">
        <v>699.67354</v>
      </c>
      <c r="P201" s="32">
        <v>1.1908290012491055E-2</v>
      </c>
      <c r="Q201" s="32">
        <f>O201/'סכום נכסי הקרן'!$C$42</f>
        <v>6.374487954256793E-4</v>
      </c>
      <c r="R201" s="18"/>
    </row>
    <row r="202" spans="2:18" x14ac:dyDescent="0.2">
      <c r="B202" s="23" t="s">
        <v>3012</v>
      </c>
      <c r="C202" s="32" t="s">
        <v>2754</v>
      </c>
      <c r="D202" s="32" t="s">
        <v>3131</v>
      </c>
      <c r="E202" s="32" t="s">
        <v>3014</v>
      </c>
      <c r="F202" s="94" t="s">
        <v>447</v>
      </c>
      <c r="G202" s="94" t="s">
        <v>3132</v>
      </c>
      <c r="H202" s="94" t="s">
        <v>182</v>
      </c>
      <c r="I202" s="105">
        <v>4.28</v>
      </c>
      <c r="J202" s="94" t="s">
        <v>183</v>
      </c>
      <c r="K202" s="32">
        <v>0.03</v>
      </c>
      <c r="L202" s="32">
        <v>2.3900000000000001E-2</v>
      </c>
      <c r="M202" s="154">
        <v>200019.20000000001</v>
      </c>
      <c r="N202" s="94">
        <v>104.51</v>
      </c>
      <c r="O202" s="125">
        <v>209.04007000000001</v>
      </c>
      <c r="P202" s="32">
        <v>3.5578160891884393E-3</v>
      </c>
      <c r="Q202" s="32">
        <f>O202/'סכום נכסי הקרן'!$C$42</f>
        <v>1.9044930699708851E-4</v>
      </c>
      <c r="R202" s="18"/>
    </row>
    <row r="203" spans="2:18" x14ac:dyDescent="0.2">
      <c r="B203" s="23" t="s">
        <v>3015</v>
      </c>
      <c r="C203" s="32" t="s">
        <v>2754</v>
      </c>
      <c r="D203" s="32" t="s">
        <v>3016</v>
      </c>
      <c r="E203" s="32" t="s">
        <v>3017</v>
      </c>
      <c r="F203" s="94" t="s">
        <v>2297</v>
      </c>
      <c r="G203" s="94" t="s">
        <v>609</v>
      </c>
      <c r="H203" s="94" t="s">
        <v>2726</v>
      </c>
      <c r="I203" s="105">
        <v>4.38</v>
      </c>
      <c r="J203" s="94" t="s">
        <v>183</v>
      </c>
      <c r="K203" s="32">
        <v>0.03</v>
      </c>
      <c r="L203" s="32">
        <v>2.2099999999999998E-2</v>
      </c>
      <c r="M203" s="154">
        <v>672633.67</v>
      </c>
      <c r="N203" s="94">
        <v>104.02</v>
      </c>
      <c r="O203" s="125">
        <v>699.67354</v>
      </c>
      <c r="P203" s="32">
        <v>1.1908290012491055E-2</v>
      </c>
      <c r="Q203" s="32">
        <f>O203/'סכום נכסי הקרן'!$C$42</f>
        <v>6.374487954256793E-4</v>
      </c>
      <c r="R203" s="18"/>
    </row>
    <row r="204" spans="2:18" x14ac:dyDescent="0.2">
      <c r="B204" s="23" t="s">
        <v>3015</v>
      </c>
      <c r="C204" s="32" t="s">
        <v>2754</v>
      </c>
      <c r="D204" s="32" t="s">
        <v>3133</v>
      </c>
      <c r="E204" s="32" t="s">
        <v>3017</v>
      </c>
      <c r="F204" s="94" t="s">
        <v>2297</v>
      </c>
      <c r="G204" s="94" t="s">
        <v>3132</v>
      </c>
      <c r="H204" s="94" t="s">
        <v>2726</v>
      </c>
      <c r="I204" s="105">
        <v>4.28</v>
      </c>
      <c r="J204" s="94" t="s">
        <v>183</v>
      </c>
      <c r="K204" s="32">
        <v>0.03</v>
      </c>
      <c r="L204" s="32">
        <v>2.3900000000000001E-2</v>
      </c>
      <c r="M204" s="154">
        <v>200019.20000000001</v>
      </c>
      <c r="N204" s="94">
        <v>104.51</v>
      </c>
      <c r="O204" s="125">
        <v>209.04007000000001</v>
      </c>
      <c r="P204" s="32">
        <v>3.5578160891884393E-3</v>
      </c>
      <c r="Q204" s="32">
        <f>O204/'סכום נכסי הקרן'!$C$42</f>
        <v>1.9044930699708851E-4</v>
      </c>
      <c r="R204" s="18"/>
    </row>
    <row r="205" spans="2:18" x14ac:dyDescent="0.2">
      <c r="B205" s="23" t="s">
        <v>3173</v>
      </c>
      <c r="C205" s="32" t="s">
        <v>2754</v>
      </c>
      <c r="D205" s="32" t="s">
        <v>3174</v>
      </c>
      <c r="E205" s="32" t="s">
        <v>3175</v>
      </c>
      <c r="F205" s="94" t="s">
        <v>447</v>
      </c>
      <c r="G205" s="94" t="s">
        <v>2990</v>
      </c>
      <c r="H205" s="94" t="s">
        <v>182</v>
      </c>
      <c r="I205" s="105">
        <v>2.13</v>
      </c>
      <c r="J205" s="94" t="s">
        <v>136</v>
      </c>
      <c r="K205" s="32">
        <v>5.2983800953674311E-2</v>
      </c>
      <c r="L205" s="32">
        <v>4.0500000000000001E-2</v>
      </c>
      <c r="M205" s="154">
        <v>29321.61</v>
      </c>
      <c r="N205" s="94">
        <v>101.87</v>
      </c>
      <c r="O205" s="125">
        <v>108.33821</v>
      </c>
      <c r="P205" s="32">
        <v>1.8438925446775628E-3</v>
      </c>
      <c r="Q205" s="32">
        <f>O205/'סכום נכסי הקרן'!$C$42</f>
        <v>9.8703263043324867E-5</v>
      </c>
      <c r="R205" s="18"/>
    </row>
    <row r="206" spans="2:18" x14ac:dyDescent="0.2">
      <c r="B206" s="23" t="s">
        <v>3173</v>
      </c>
      <c r="C206" s="32" t="s">
        <v>2754</v>
      </c>
      <c r="D206" s="32" t="s">
        <v>3176</v>
      </c>
      <c r="E206" s="32" t="s">
        <v>3175</v>
      </c>
      <c r="F206" s="94" t="s">
        <v>447</v>
      </c>
      <c r="G206" s="94" t="s">
        <v>1057</v>
      </c>
      <c r="H206" s="94" t="s">
        <v>182</v>
      </c>
      <c r="I206" s="105">
        <v>1.17</v>
      </c>
      <c r="J206" s="94" t="s">
        <v>136</v>
      </c>
      <c r="K206" s="32">
        <v>5.2983800953674311E-2</v>
      </c>
      <c r="L206" s="32">
        <v>5.3200000000000004E-2</v>
      </c>
      <c r="M206" s="154">
        <v>16800.64</v>
      </c>
      <c r="N206" s="94">
        <v>101.71</v>
      </c>
      <c r="O206" s="125">
        <v>61.977930000000001</v>
      </c>
      <c r="P206" s="32">
        <v>1.0548507591324229E-3</v>
      </c>
      <c r="Q206" s="32">
        <f>O206/'סכום נכסי הקרן'!$C$42</f>
        <v>5.6465986725004739E-5</v>
      </c>
      <c r="R206" s="18"/>
    </row>
    <row r="207" spans="2:18" x14ac:dyDescent="0.2">
      <c r="B207" s="23" t="s">
        <v>3173</v>
      </c>
      <c r="C207" s="32" t="s">
        <v>2754</v>
      </c>
      <c r="D207" s="32" t="s">
        <v>3177</v>
      </c>
      <c r="E207" s="32" t="s">
        <v>3175</v>
      </c>
      <c r="F207" s="94" t="s">
        <v>447</v>
      </c>
      <c r="G207" s="94" t="s">
        <v>731</v>
      </c>
      <c r="H207" s="94" t="s">
        <v>182</v>
      </c>
      <c r="I207" s="105">
        <v>1.17</v>
      </c>
      <c r="J207" s="94" t="s">
        <v>136</v>
      </c>
      <c r="K207" s="32">
        <v>5.2983800953674311E-2</v>
      </c>
      <c r="L207" s="32">
        <v>5.4000000000000006E-2</v>
      </c>
      <c r="M207" s="154">
        <v>44763.93</v>
      </c>
      <c r="N207" s="94">
        <v>101.62</v>
      </c>
      <c r="O207" s="125">
        <v>164.98899</v>
      </c>
      <c r="P207" s="32">
        <v>2.8080763805759844E-3</v>
      </c>
      <c r="Q207" s="32">
        <f>O207/'סכום נכסי הקרן'!$C$42</f>
        <v>1.5031586435868284E-4</v>
      </c>
      <c r="R207" s="18"/>
    </row>
    <row r="208" spans="2:18" x14ac:dyDescent="0.2">
      <c r="B208" s="23" t="s">
        <v>3173</v>
      </c>
      <c r="C208" s="32" t="s">
        <v>2754</v>
      </c>
      <c r="D208" s="32" t="s">
        <v>3179</v>
      </c>
      <c r="E208" s="32" t="s">
        <v>3175</v>
      </c>
      <c r="F208" s="94" t="s">
        <v>447</v>
      </c>
      <c r="G208" s="94" t="s">
        <v>2421</v>
      </c>
      <c r="H208" s="94" t="s">
        <v>182</v>
      </c>
      <c r="I208" s="105">
        <v>1.17</v>
      </c>
      <c r="J208" s="94" t="s">
        <v>136</v>
      </c>
      <c r="K208" s="32">
        <v>5.2983800953674311E-2</v>
      </c>
      <c r="L208" s="32">
        <v>5.1900000000000002E-2</v>
      </c>
      <c r="M208" s="154">
        <v>63070.28</v>
      </c>
      <c r="N208" s="94">
        <v>101.86</v>
      </c>
      <c r="O208" s="125">
        <v>233.01076999999998</v>
      </c>
      <c r="P208" s="32">
        <v>3.9657921395653325E-3</v>
      </c>
      <c r="Q208" s="32">
        <f>O208/'סכום נכסי הקרן'!$C$42</f>
        <v>2.122881975181025E-4</v>
      </c>
      <c r="R208" s="18"/>
    </row>
    <row r="209" spans="2:18" x14ac:dyDescent="0.2">
      <c r="B209" s="23" t="s">
        <v>3173</v>
      </c>
      <c r="C209" s="32" t="s">
        <v>2754</v>
      </c>
      <c r="D209" s="32" t="s">
        <v>3180</v>
      </c>
      <c r="E209" s="32" t="s">
        <v>3175</v>
      </c>
      <c r="F209" s="94" t="s">
        <v>447</v>
      </c>
      <c r="G209" s="94" t="s">
        <v>3181</v>
      </c>
      <c r="H209" s="94" t="s">
        <v>182</v>
      </c>
      <c r="I209" s="105">
        <v>1.17</v>
      </c>
      <c r="J209" s="94" t="s">
        <v>136</v>
      </c>
      <c r="K209" s="32">
        <v>5.2983800953674311E-2</v>
      </c>
      <c r="L209" s="32">
        <v>5.28E-2</v>
      </c>
      <c r="M209" s="154">
        <v>18966.37</v>
      </c>
      <c r="N209" s="94">
        <v>101.76</v>
      </c>
      <c r="O209" s="125">
        <v>70.001750000000001</v>
      </c>
      <c r="P209" s="32">
        <v>1.1914144136162355E-3</v>
      </c>
      <c r="Q209" s="32">
        <f>O209/'סכום נכסי הקרן'!$C$42</f>
        <v>6.3776216569787027E-5</v>
      </c>
      <c r="R209" s="18"/>
    </row>
    <row r="210" spans="2:18" x14ac:dyDescent="0.2">
      <c r="B210" s="23" t="s">
        <v>3173</v>
      </c>
      <c r="C210" s="32" t="s">
        <v>2754</v>
      </c>
      <c r="D210" s="32" t="s">
        <v>3183</v>
      </c>
      <c r="E210" s="32" t="s">
        <v>3175</v>
      </c>
      <c r="F210" s="94" t="s">
        <v>447</v>
      </c>
      <c r="G210" s="94" t="s">
        <v>3184</v>
      </c>
      <c r="H210" s="94" t="s">
        <v>182</v>
      </c>
      <c r="I210" s="105">
        <v>1.17</v>
      </c>
      <c r="J210" s="94" t="s">
        <v>136</v>
      </c>
      <c r="K210" s="32">
        <v>5.2983800953674311E-2</v>
      </c>
      <c r="L210" s="32">
        <v>5.96E-2</v>
      </c>
      <c r="M210" s="154">
        <v>21443.69</v>
      </c>
      <c r="N210" s="94">
        <v>101</v>
      </c>
      <c r="O210" s="125">
        <v>78.554029999999997</v>
      </c>
      <c r="P210" s="32">
        <v>1.3369723412577853E-3</v>
      </c>
      <c r="Q210" s="32">
        <f>O210/'סכום נכסי הקרן'!$C$42</f>
        <v>7.1567908369570007E-5</v>
      </c>
      <c r="R210" s="18"/>
    </row>
    <row r="211" spans="2:18" x14ac:dyDescent="0.2">
      <c r="B211" s="23" t="s">
        <v>3173</v>
      </c>
      <c r="C211" s="32" t="s">
        <v>2754</v>
      </c>
      <c r="D211" s="32" t="s">
        <v>3199</v>
      </c>
      <c r="E211" s="32" t="s">
        <v>3175</v>
      </c>
      <c r="F211" s="94" t="s">
        <v>447</v>
      </c>
      <c r="G211" s="94" t="s">
        <v>2990</v>
      </c>
      <c r="H211" s="94" t="s">
        <v>182</v>
      </c>
      <c r="I211" s="105">
        <v>0.96</v>
      </c>
      <c r="J211" s="94" t="s">
        <v>137</v>
      </c>
      <c r="K211" s="32">
        <v>2.5820000953674316E-2</v>
      </c>
      <c r="L211" s="32">
        <v>1.8100000000000002E-2</v>
      </c>
      <c r="M211" s="154">
        <v>7771.81</v>
      </c>
      <c r="N211" s="94">
        <v>101.42</v>
      </c>
      <c r="O211" s="125">
        <v>33.228070000000002</v>
      </c>
      <c r="P211" s="32">
        <v>5.6553445499075701E-4</v>
      </c>
      <c r="Q211" s="32">
        <f>O211/'סכום נכסי הקרן'!$C$42</f>
        <v>3.0272965868939609E-5</v>
      </c>
      <c r="R211" s="18"/>
    </row>
    <row r="212" spans="2:18" x14ac:dyDescent="0.2">
      <c r="B212" s="23" t="s">
        <v>3173</v>
      </c>
      <c r="C212" s="32" t="s">
        <v>2754</v>
      </c>
      <c r="D212" s="32" t="s">
        <v>3200</v>
      </c>
      <c r="E212" s="32" t="s">
        <v>3175</v>
      </c>
      <c r="F212" s="94" t="s">
        <v>447</v>
      </c>
      <c r="G212" s="94" t="s">
        <v>1057</v>
      </c>
      <c r="H212" s="94" t="s">
        <v>182</v>
      </c>
      <c r="I212" s="105">
        <v>1.2</v>
      </c>
      <c r="J212" s="94" t="s">
        <v>137</v>
      </c>
      <c r="K212" s="32">
        <v>2.5820000953674316E-2</v>
      </c>
      <c r="L212" s="32">
        <v>2.0799999999999999E-2</v>
      </c>
      <c r="M212" s="154">
        <v>7714.36</v>
      </c>
      <c r="N212" s="94">
        <v>101.26</v>
      </c>
      <c r="O212" s="125">
        <v>32.930419999999998</v>
      </c>
      <c r="P212" s="32">
        <v>5.6046851735044271E-4</v>
      </c>
      <c r="Q212" s="32">
        <f>O212/'סכום נכסי הקרן'!$C$42</f>
        <v>3.0001787064666895E-5</v>
      </c>
      <c r="R212" s="18"/>
    </row>
    <row r="213" spans="2:18" x14ac:dyDescent="0.2">
      <c r="B213" s="23" t="s">
        <v>3173</v>
      </c>
      <c r="C213" s="32" t="s">
        <v>2754</v>
      </c>
      <c r="D213" s="32" t="s">
        <v>3201</v>
      </c>
      <c r="E213" s="32" t="s">
        <v>3175</v>
      </c>
      <c r="F213" s="94" t="s">
        <v>447</v>
      </c>
      <c r="G213" s="94" t="s">
        <v>3181</v>
      </c>
      <c r="H213" s="94" t="s">
        <v>182</v>
      </c>
      <c r="I213" s="105">
        <v>1.2</v>
      </c>
      <c r="J213" s="94" t="s">
        <v>137</v>
      </c>
      <c r="K213" s="32">
        <v>2.5820000953674316E-2</v>
      </c>
      <c r="L213" s="32">
        <v>2.2799999999999997E-2</v>
      </c>
      <c r="M213" s="154">
        <v>25420</v>
      </c>
      <c r="N213" s="94">
        <v>101.02</v>
      </c>
      <c r="O213" s="125">
        <v>108.25359</v>
      </c>
      <c r="P213" s="32">
        <v>1.8424523308589052E-3</v>
      </c>
      <c r="Q213" s="32">
        <f>O213/'סכום נכסי הקרן'!$C$42</f>
        <v>9.862616863574026E-5</v>
      </c>
      <c r="R213" s="18"/>
    </row>
    <row r="214" spans="2:18" x14ac:dyDescent="0.2">
      <c r="B214" s="23" t="s">
        <v>3173</v>
      </c>
      <c r="C214" s="32" t="s">
        <v>2754</v>
      </c>
      <c r="D214" s="32" t="s">
        <v>3202</v>
      </c>
      <c r="E214" s="32" t="s">
        <v>3175</v>
      </c>
      <c r="F214" s="94" t="s">
        <v>447</v>
      </c>
      <c r="G214" s="94" t="s">
        <v>3184</v>
      </c>
      <c r="H214" s="94" t="s">
        <v>182</v>
      </c>
      <c r="I214" s="105">
        <v>1.2</v>
      </c>
      <c r="J214" s="94" t="s">
        <v>137</v>
      </c>
      <c r="K214" s="32">
        <v>2.5820000953674316E-2</v>
      </c>
      <c r="L214" s="32">
        <v>2.69E-2</v>
      </c>
      <c r="M214" s="154">
        <v>10721.48</v>
      </c>
      <c r="N214" s="94">
        <v>100.54</v>
      </c>
      <c r="O214" s="125">
        <v>45.441540000000003</v>
      </c>
      <c r="P214" s="32">
        <v>7.7340503248731222E-4</v>
      </c>
      <c r="Q214" s="32">
        <f>O214/'סכום נכסי הקרן'!$C$42</f>
        <v>4.1400243512549904E-5</v>
      </c>
      <c r="R214" s="18"/>
    </row>
    <row r="215" spans="2:18" x14ac:dyDescent="0.2">
      <c r="B215" s="23" t="s">
        <v>2791</v>
      </c>
      <c r="C215" s="32" t="s">
        <v>177</v>
      </c>
      <c r="D215" s="32" t="s">
        <v>2792</v>
      </c>
      <c r="E215" s="32" t="s">
        <v>2793</v>
      </c>
      <c r="F215" s="94" t="s">
        <v>535</v>
      </c>
      <c r="G215" s="94" t="s">
        <v>756</v>
      </c>
      <c r="H215" s="94" t="s">
        <v>182</v>
      </c>
      <c r="I215" s="105">
        <v>8.11</v>
      </c>
      <c r="J215" s="94" t="s">
        <v>183</v>
      </c>
      <c r="K215" s="32">
        <v>4.8000000000000001E-2</v>
      </c>
      <c r="L215" s="32">
        <v>4.9599999999999998E-2</v>
      </c>
      <c r="M215" s="154">
        <v>33823.230000000003</v>
      </c>
      <c r="N215" s="94">
        <v>99.47</v>
      </c>
      <c r="O215" s="125">
        <v>33.643970000000003</v>
      </c>
      <c r="P215" s="32">
        <v>5.7261298166506153E-4</v>
      </c>
      <c r="Q215" s="32">
        <f>O215/'סכום נכסי הקרן'!$C$42</f>
        <v>3.0651878231435893E-5</v>
      </c>
      <c r="R215" s="18"/>
    </row>
    <row r="216" spans="2:18" x14ac:dyDescent="0.2">
      <c r="B216" s="23" t="s">
        <v>2791</v>
      </c>
      <c r="C216" s="32" t="s">
        <v>177</v>
      </c>
      <c r="D216" s="32" t="s">
        <v>2794</v>
      </c>
      <c r="E216" s="32" t="s">
        <v>2793</v>
      </c>
      <c r="F216" s="94" t="s">
        <v>535</v>
      </c>
      <c r="G216" s="94" t="s">
        <v>756</v>
      </c>
      <c r="H216" s="94" t="s">
        <v>182</v>
      </c>
      <c r="I216" s="105">
        <v>8.0500000000000007</v>
      </c>
      <c r="J216" s="94" t="s">
        <v>183</v>
      </c>
      <c r="K216" s="32">
        <v>5.3800000000000001E-2</v>
      </c>
      <c r="L216" s="32">
        <v>4.9599999999999998E-2</v>
      </c>
      <c r="M216" s="154">
        <v>113653.6</v>
      </c>
      <c r="N216" s="94">
        <v>104.1</v>
      </c>
      <c r="O216" s="125">
        <v>118.31339999999999</v>
      </c>
      <c r="P216" s="32">
        <v>2.0136680880684142E-3</v>
      </c>
      <c r="Q216" s="32">
        <f>O216/'סכום נכסי הקרן'!$C$42</f>
        <v>1.0779131980997388E-4</v>
      </c>
      <c r="R216" s="18"/>
    </row>
    <row r="217" spans="2:18" x14ac:dyDescent="0.2">
      <c r="B217" s="23" t="s">
        <v>2791</v>
      </c>
      <c r="C217" s="32" t="s">
        <v>177</v>
      </c>
      <c r="D217" s="32" t="s">
        <v>2795</v>
      </c>
      <c r="E217" s="32" t="s">
        <v>2793</v>
      </c>
      <c r="F217" s="94" t="s">
        <v>535</v>
      </c>
      <c r="G217" s="94" t="s">
        <v>756</v>
      </c>
      <c r="H217" s="94" t="s">
        <v>182</v>
      </c>
      <c r="I217" s="105">
        <v>8.09</v>
      </c>
      <c r="J217" s="94" t="s">
        <v>183</v>
      </c>
      <c r="K217" s="32">
        <v>5.04E-2</v>
      </c>
      <c r="L217" s="32">
        <v>4.9599999999999998E-2</v>
      </c>
      <c r="M217" s="154">
        <v>69881.89</v>
      </c>
      <c r="N217" s="94">
        <v>101.39</v>
      </c>
      <c r="O217" s="125">
        <v>70.853250000000003</v>
      </c>
      <c r="P217" s="32">
        <v>1.2059067566390059E-3</v>
      </c>
      <c r="Q217" s="32">
        <f>O217/'סכום נכסי הקרן'!$C$42</f>
        <v>6.4551989295599934E-5</v>
      </c>
      <c r="R217" s="18"/>
    </row>
    <row r="218" spans="2:18" x14ac:dyDescent="0.2">
      <c r="B218" s="23" t="s">
        <v>2791</v>
      </c>
      <c r="C218" s="32" t="s">
        <v>177</v>
      </c>
      <c r="D218" s="32" t="s">
        <v>2800</v>
      </c>
      <c r="E218" s="32" t="s">
        <v>2793</v>
      </c>
      <c r="F218" s="94" t="s">
        <v>535</v>
      </c>
      <c r="G218" s="94" t="s">
        <v>1091</v>
      </c>
      <c r="H218" s="94" t="s">
        <v>182</v>
      </c>
      <c r="I218" s="105">
        <v>8.09</v>
      </c>
      <c r="J218" s="94" t="s">
        <v>183</v>
      </c>
      <c r="K218" s="32">
        <v>4.6699999999999998E-2</v>
      </c>
      <c r="L218" s="32">
        <v>5.1699999999999996E-2</v>
      </c>
      <c r="M218" s="154">
        <v>9304.7199999999993</v>
      </c>
      <c r="N218" s="94">
        <v>96.79</v>
      </c>
      <c r="O218" s="125">
        <v>9.0060400000000005</v>
      </c>
      <c r="P218" s="32">
        <v>1.5328082320233941E-4</v>
      </c>
      <c r="Q218" s="32">
        <f>O218/'סכום נכסי הקרן'!$C$42</f>
        <v>8.2050971222314407E-6</v>
      </c>
      <c r="R218" s="18"/>
    </row>
    <row r="219" spans="2:18" x14ac:dyDescent="0.2">
      <c r="B219" s="23" t="s">
        <v>2791</v>
      </c>
      <c r="C219" s="32" t="s">
        <v>177</v>
      </c>
      <c r="D219" s="32" t="s">
        <v>2829</v>
      </c>
      <c r="E219" s="32" t="s">
        <v>2793</v>
      </c>
      <c r="F219" s="94" t="s">
        <v>535</v>
      </c>
      <c r="G219" s="94" t="s">
        <v>1317</v>
      </c>
      <c r="H219" s="94" t="s">
        <v>182</v>
      </c>
      <c r="I219" s="105">
        <v>7.81</v>
      </c>
      <c r="J219" s="94" t="s">
        <v>183</v>
      </c>
      <c r="K219" s="32">
        <v>4.9699999999999994E-2</v>
      </c>
      <c r="L219" s="32">
        <v>4.4999999999999998E-2</v>
      </c>
      <c r="M219" s="154">
        <v>8272.5300000000007</v>
      </c>
      <c r="N219" s="94">
        <v>101.9</v>
      </c>
      <c r="O219" s="125">
        <v>8.4297099999999983</v>
      </c>
      <c r="P219" s="32">
        <v>1.4347181315616989E-4</v>
      </c>
      <c r="Q219" s="32">
        <f>O219/'סכום נכסי הקרן'!$C$42</f>
        <v>7.6800224363033672E-6</v>
      </c>
      <c r="R219" s="18"/>
    </row>
    <row r="220" spans="2:18" x14ac:dyDescent="0.2">
      <c r="B220" s="23" t="s">
        <v>2791</v>
      </c>
      <c r="C220" s="32" t="s">
        <v>177</v>
      </c>
      <c r="D220" s="32" t="s">
        <v>2835</v>
      </c>
      <c r="E220" s="32" t="s">
        <v>2793</v>
      </c>
      <c r="F220" s="94" t="s">
        <v>535</v>
      </c>
      <c r="G220" s="94" t="s">
        <v>2836</v>
      </c>
      <c r="H220" s="94" t="s">
        <v>182</v>
      </c>
      <c r="I220" s="105">
        <v>7.68</v>
      </c>
      <c r="J220" s="94" t="s">
        <v>183</v>
      </c>
      <c r="K220" s="32">
        <v>4.9699999999999994E-2</v>
      </c>
      <c r="L220" s="32">
        <v>4.8099999999999997E-2</v>
      </c>
      <c r="M220" s="154">
        <v>24703.64</v>
      </c>
      <c r="N220" s="94">
        <v>101.93</v>
      </c>
      <c r="O220" s="125">
        <v>25.180419999999998</v>
      </c>
      <c r="P220" s="32">
        <v>4.285652191396719E-4</v>
      </c>
      <c r="Q220" s="32">
        <f>O220/'סכום נכסי הקרן'!$C$42</f>
        <v>2.2941025320626935E-5</v>
      </c>
      <c r="R220" s="18"/>
    </row>
    <row r="221" spans="2:18" x14ac:dyDescent="0.2">
      <c r="B221" s="23" t="s">
        <v>2791</v>
      </c>
      <c r="C221" s="32" t="s">
        <v>177</v>
      </c>
      <c r="D221" s="32" t="s">
        <v>3137</v>
      </c>
      <c r="E221" s="32" t="s">
        <v>2793</v>
      </c>
      <c r="F221" s="94" t="s">
        <v>535</v>
      </c>
      <c r="G221" s="94" t="s">
        <v>756</v>
      </c>
      <c r="H221" s="94" t="s">
        <v>182</v>
      </c>
      <c r="I221" s="105">
        <v>8.66</v>
      </c>
      <c r="J221" s="94" t="s">
        <v>183</v>
      </c>
      <c r="K221" s="32">
        <v>3.44E-2</v>
      </c>
      <c r="L221" s="32">
        <v>3.1899999999999998E-2</v>
      </c>
      <c r="M221" s="154">
        <v>66835.02</v>
      </c>
      <c r="N221" s="94">
        <v>103.6</v>
      </c>
      <c r="O221" s="125">
        <v>69.241079999999997</v>
      </c>
      <c r="P221" s="32">
        <v>1.1784679772484953E-3</v>
      </c>
      <c r="Q221" s="32">
        <f>O221/'סכום נכסי הקרן'!$C$42</f>
        <v>6.3083195971614268E-5</v>
      </c>
      <c r="R221" s="18"/>
    </row>
    <row r="222" spans="2:18" x14ac:dyDescent="0.2">
      <c r="B222" s="23" t="s">
        <v>2791</v>
      </c>
      <c r="C222" s="32" t="s">
        <v>177</v>
      </c>
      <c r="D222" s="32" t="s">
        <v>3138</v>
      </c>
      <c r="E222" s="32" t="s">
        <v>2793</v>
      </c>
      <c r="F222" s="94" t="s">
        <v>535</v>
      </c>
      <c r="G222" s="94" t="s">
        <v>756</v>
      </c>
      <c r="H222" s="94" t="s">
        <v>182</v>
      </c>
      <c r="I222" s="105">
        <v>8.6</v>
      </c>
      <c r="J222" s="94" t="s">
        <v>183</v>
      </c>
      <c r="K222" s="32">
        <v>3.8599999999999995E-2</v>
      </c>
      <c r="L222" s="32">
        <v>3.1800000000000002E-2</v>
      </c>
      <c r="M222" s="154">
        <v>222067.89</v>
      </c>
      <c r="N222" s="94">
        <v>107.91</v>
      </c>
      <c r="O222" s="125">
        <v>239.63345999999999</v>
      </c>
      <c r="P222" s="32">
        <v>4.0785088691172667E-3</v>
      </c>
      <c r="Q222" s="32">
        <f>O222/'סכום נכסי הקרן'!$C$42</f>
        <v>2.1832190541418457E-4</v>
      </c>
      <c r="R222" s="18"/>
    </row>
    <row r="223" spans="2:18" x14ac:dyDescent="0.2">
      <c r="B223" s="23" t="s">
        <v>2791</v>
      </c>
      <c r="C223" s="32" t="s">
        <v>177</v>
      </c>
      <c r="D223" s="32" t="s">
        <v>3139</v>
      </c>
      <c r="E223" s="32" t="s">
        <v>2793</v>
      </c>
      <c r="F223" s="94" t="s">
        <v>535</v>
      </c>
      <c r="G223" s="94" t="s">
        <v>1091</v>
      </c>
      <c r="H223" s="94" t="s">
        <v>182</v>
      </c>
      <c r="I223" s="105">
        <v>8.64</v>
      </c>
      <c r="J223" s="94" t="s">
        <v>183</v>
      </c>
      <c r="K223" s="32">
        <v>3.1099999999999999E-2</v>
      </c>
      <c r="L223" s="32">
        <v>3.5299999999999998E-2</v>
      </c>
      <c r="M223" s="154">
        <v>18421.2</v>
      </c>
      <c r="N223" s="94">
        <v>97.81</v>
      </c>
      <c r="O223" s="125">
        <v>18.017779999999998</v>
      </c>
      <c r="P223" s="32">
        <v>3.0665865915304022E-4</v>
      </c>
      <c r="Q223" s="32">
        <f>O223/'סכום נכסי הקרן'!$C$42</f>
        <v>1.6415387320842368E-5</v>
      </c>
      <c r="R223" s="18"/>
    </row>
    <row r="224" spans="2:18" x14ac:dyDescent="0.2">
      <c r="B224" s="23" t="s">
        <v>2791</v>
      </c>
      <c r="C224" s="32" t="s">
        <v>177</v>
      </c>
      <c r="D224" s="32" t="s">
        <v>3140</v>
      </c>
      <c r="E224" s="32" t="s">
        <v>2793</v>
      </c>
      <c r="F224" s="94" t="s">
        <v>535</v>
      </c>
      <c r="G224" s="94" t="s">
        <v>756</v>
      </c>
      <c r="H224" s="94" t="s">
        <v>182</v>
      </c>
      <c r="I224" s="105">
        <v>8.6199999999999992</v>
      </c>
      <c r="J224" s="94" t="s">
        <v>183</v>
      </c>
      <c r="K224" s="32">
        <v>3.7000000000000005E-2</v>
      </c>
      <c r="L224" s="32">
        <v>3.1899999999999998E-2</v>
      </c>
      <c r="M224" s="154">
        <v>137465.13</v>
      </c>
      <c r="N224" s="94">
        <v>105.47</v>
      </c>
      <c r="O224" s="125">
        <v>144.98446999999999</v>
      </c>
      <c r="P224" s="32">
        <v>2.4676038428826522E-3</v>
      </c>
      <c r="Q224" s="32">
        <f>O224/'סכום נכסי הקרן'!$C$42</f>
        <v>1.3209042571043993E-4</v>
      </c>
      <c r="R224" s="18"/>
    </row>
    <row r="225" spans="2:18" x14ac:dyDescent="0.2">
      <c r="B225" s="23" t="s">
        <v>2791</v>
      </c>
      <c r="C225" s="32" t="s">
        <v>177</v>
      </c>
      <c r="D225" s="32" t="s">
        <v>3152</v>
      </c>
      <c r="E225" s="32" t="s">
        <v>2793</v>
      </c>
      <c r="F225" s="94" t="s">
        <v>535</v>
      </c>
      <c r="G225" s="94" t="s">
        <v>1317</v>
      </c>
      <c r="H225" s="94" t="s">
        <v>182</v>
      </c>
      <c r="I225" s="105">
        <v>8.4700000000000006</v>
      </c>
      <c r="J225" s="94" t="s">
        <v>183</v>
      </c>
      <c r="K225" s="32">
        <v>3.3599999999999998E-2</v>
      </c>
      <c r="L225" s="32">
        <v>2.9100000000000001E-2</v>
      </c>
      <c r="M225" s="154">
        <v>16500.91</v>
      </c>
      <c r="N225" s="94">
        <v>102.05</v>
      </c>
      <c r="O225" s="125">
        <v>16.839179999999999</v>
      </c>
      <c r="P225" s="32">
        <v>2.8659914595675451E-4</v>
      </c>
      <c r="Q225" s="32">
        <f>O225/'סכום נכסי הקרן'!$C$42</f>
        <v>1.5341604896129399E-5</v>
      </c>
      <c r="R225" s="18"/>
    </row>
    <row r="226" spans="2:18" x14ac:dyDescent="0.2">
      <c r="B226" s="23" t="s">
        <v>2791</v>
      </c>
      <c r="C226" s="32" t="s">
        <v>177</v>
      </c>
      <c r="D226" s="32" t="s">
        <v>3157</v>
      </c>
      <c r="E226" s="32" t="s">
        <v>2793</v>
      </c>
      <c r="F226" s="94" t="s">
        <v>535</v>
      </c>
      <c r="G226" s="94" t="s">
        <v>2836</v>
      </c>
      <c r="H226" s="94" t="s">
        <v>182</v>
      </c>
      <c r="I226" s="105">
        <v>8.35</v>
      </c>
      <c r="J226" s="94" t="s">
        <v>183</v>
      </c>
      <c r="K226" s="32">
        <v>3.3599999999999998E-2</v>
      </c>
      <c r="L226" s="32">
        <v>3.1699999999999999E-2</v>
      </c>
      <c r="M226" s="154">
        <v>49348.66</v>
      </c>
      <c r="N226" s="94">
        <v>101.99</v>
      </c>
      <c r="O226" s="125">
        <v>50.3307</v>
      </c>
      <c r="P226" s="32">
        <v>8.5661746209765696E-4</v>
      </c>
      <c r="Q226" s="32">
        <f>O226/'סכום נכסי הקרן'!$C$42</f>
        <v>4.5854591111064791E-5</v>
      </c>
      <c r="R226" s="18"/>
    </row>
    <row r="227" spans="2:18" x14ac:dyDescent="0.2">
      <c r="B227" s="23" t="s">
        <v>2849</v>
      </c>
      <c r="C227" s="32" t="s">
        <v>177</v>
      </c>
      <c r="D227" s="32" t="s">
        <v>2850</v>
      </c>
      <c r="E227" s="32" t="s">
        <v>2851</v>
      </c>
      <c r="F227" s="94" t="s">
        <v>2293</v>
      </c>
      <c r="G227" s="94" t="s">
        <v>2852</v>
      </c>
      <c r="H227" s="94" t="s">
        <v>2726</v>
      </c>
      <c r="I227" s="105">
        <v>1.21</v>
      </c>
      <c r="J227" s="94" t="s">
        <v>183</v>
      </c>
      <c r="K227" s="32">
        <v>4.6500000000000007E-2</v>
      </c>
      <c r="L227" s="32">
        <v>6.1999999999999998E-3</v>
      </c>
      <c r="M227" s="154">
        <v>504538.63</v>
      </c>
      <c r="N227" s="94">
        <v>108.37</v>
      </c>
      <c r="O227" s="125">
        <v>546.76850999999999</v>
      </c>
      <c r="P227" s="32">
        <v>9.3058799776501704E-3</v>
      </c>
      <c r="Q227" s="32">
        <f>O227/'סכום נכסי הקרן'!$C$42</f>
        <v>4.981422165488686E-4</v>
      </c>
      <c r="R227" s="18"/>
    </row>
    <row r="228" spans="2:18" x14ac:dyDescent="0.2">
      <c r="B228" s="23" t="s">
        <v>2976</v>
      </c>
      <c r="C228" s="32" t="s">
        <v>177</v>
      </c>
      <c r="D228" s="32" t="s">
        <v>2977</v>
      </c>
      <c r="E228" s="32" t="s">
        <v>2978</v>
      </c>
      <c r="F228" s="94" t="s">
        <v>2293</v>
      </c>
      <c r="G228" s="94" t="s">
        <v>2979</v>
      </c>
      <c r="H228" s="94" t="s">
        <v>2726</v>
      </c>
      <c r="I228" s="105">
        <v>4.3899999999999997</v>
      </c>
      <c r="J228" s="94" t="s">
        <v>183</v>
      </c>
      <c r="K228" s="32">
        <v>0.03</v>
      </c>
      <c r="L228" s="32">
        <v>9.3999999999999986E-3</v>
      </c>
      <c r="M228" s="154">
        <v>706205.32</v>
      </c>
      <c r="N228" s="94">
        <v>110.63</v>
      </c>
      <c r="O228" s="125">
        <v>781.27494999999999</v>
      </c>
      <c r="P228" s="32">
        <v>1.3297128092187747E-2</v>
      </c>
      <c r="Q228" s="32">
        <f>O228/'סכום נכסי הקרן'!$C$42</f>
        <v>7.1179306819828833E-4</v>
      </c>
      <c r="R228" s="18"/>
    </row>
    <row r="229" spans="2:18" x14ac:dyDescent="0.2">
      <c r="B229" s="23" t="s">
        <v>2976</v>
      </c>
      <c r="C229" s="32" t="s">
        <v>177</v>
      </c>
      <c r="D229" s="32" t="s">
        <v>2993</v>
      </c>
      <c r="E229" s="32" t="s">
        <v>2978</v>
      </c>
      <c r="F229" s="94" t="s">
        <v>2293</v>
      </c>
      <c r="G229" s="94" t="s">
        <v>1131</v>
      </c>
      <c r="H229" s="94" t="s">
        <v>2726</v>
      </c>
      <c r="I229" s="105">
        <v>4.55</v>
      </c>
      <c r="J229" s="94" t="s">
        <v>183</v>
      </c>
      <c r="K229" s="32">
        <v>0.03</v>
      </c>
      <c r="L229" s="32">
        <v>1.1299999999999999E-2</v>
      </c>
      <c r="M229" s="154">
        <v>245079.91</v>
      </c>
      <c r="N229" s="94">
        <v>109.21</v>
      </c>
      <c r="O229" s="125">
        <v>267.65177</v>
      </c>
      <c r="P229" s="32">
        <v>4.5553743528968568E-3</v>
      </c>
      <c r="Q229" s="32">
        <f>O229/'סכום נכסי הקרן'!$C$42</f>
        <v>2.4384843591491393E-4</v>
      </c>
      <c r="R229" s="18"/>
    </row>
    <row r="230" spans="2:18" x14ac:dyDescent="0.2">
      <c r="B230" s="23" t="s">
        <v>2907</v>
      </c>
      <c r="C230" s="32" t="s">
        <v>2754</v>
      </c>
      <c r="D230" s="32" t="s">
        <v>2908</v>
      </c>
      <c r="E230" s="32" t="s">
        <v>2909</v>
      </c>
      <c r="F230" s="94" t="s">
        <v>2910</v>
      </c>
      <c r="G230" s="94" t="s">
        <v>2911</v>
      </c>
      <c r="H230" s="94" t="s">
        <v>182</v>
      </c>
      <c r="I230" s="105">
        <v>6.52</v>
      </c>
      <c r="J230" s="94" t="s">
        <v>183</v>
      </c>
      <c r="K230" s="32">
        <v>5.2499999999999998E-2</v>
      </c>
      <c r="L230" s="32">
        <v>4.2599999999999999E-2</v>
      </c>
      <c r="M230" s="154">
        <v>29842.05</v>
      </c>
      <c r="N230" s="94">
        <v>106.94</v>
      </c>
      <c r="O230" s="125">
        <v>31.91309</v>
      </c>
      <c r="P230" s="32">
        <v>5.4315378414157003E-4</v>
      </c>
      <c r="Q230" s="32">
        <f>O230/'סכום נכסי הקרן'!$C$42</f>
        <v>2.9074932258852167E-5</v>
      </c>
      <c r="R230" s="18"/>
    </row>
    <row r="231" spans="2:18" x14ac:dyDescent="0.2">
      <c r="B231" s="23" t="s">
        <v>2907</v>
      </c>
      <c r="C231" s="32" t="s">
        <v>2754</v>
      </c>
      <c r="D231" s="32" t="s">
        <v>2927</v>
      </c>
      <c r="E231" s="32" t="s">
        <v>2909</v>
      </c>
      <c r="F231" s="94" t="s">
        <v>2910</v>
      </c>
      <c r="G231" s="94" t="s">
        <v>2921</v>
      </c>
      <c r="H231" s="94" t="s">
        <v>182</v>
      </c>
      <c r="I231" s="105">
        <v>6.61</v>
      </c>
      <c r="J231" s="94" t="s">
        <v>183</v>
      </c>
      <c r="K231" s="32">
        <v>5.2499999999999998E-2</v>
      </c>
      <c r="L231" s="32">
        <v>3.7000000000000005E-2</v>
      </c>
      <c r="M231" s="154">
        <v>67476.73</v>
      </c>
      <c r="N231" s="94">
        <v>112.28</v>
      </c>
      <c r="O231" s="125">
        <v>75.762869999999992</v>
      </c>
      <c r="P231" s="32">
        <v>1.2894674109566271E-3</v>
      </c>
      <c r="Q231" s="32">
        <f>O231/'סכום נכסי הקרן'!$C$42</f>
        <v>6.9024977305119083E-5</v>
      </c>
      <c r="R231" s="18"/>
    </row>
    <row r="232" spans="2:18" x14ac:dyDescent="0.2">
      <c r="B232" s="23" t="s">
        <v>2907</v>
      </c>
      <c r="C232" s="32" t="s">
        <v>2754</v>
      </c>
      <c r="D232" s="32" t="s">
        <v>2928</v>
      </c>
      <c r="E232" s="32" t="s">
        <v>2909</v>
      </c>
      <c r="F232" s="94" t="s">
        <v>2910</v>
      </c>
      <c r="G232" s="94" t="s">
        <v>2921</v>
      </c>
      <c r="H232" s="94" t="s">
        <v>182</v>
      </c>
      <c r="I232" s="105">
        <v>6.57</v>
      </c>
      <c r="J232" s="94" t="s">
        <v>183</v>
      </c>
      <c r="K232" s="32">
        <v>5.2499999999999998E-2</v>
      </c>
      <c r="L232" s="32">
        <v>3.9599999999999996E-2</v>
      </c>
      <c r="M232" s="154">
        <v>83896.45</v>
      </c>
      <c r="N232" s="94">
        <v>109.68</v>
      </c>
      <c r="O232" s="125">
        <v>92.017630000000011</v>
      </c>
      <c r="P232" s="32">
        <v>1.5661198568436606E-3</v>
      </c>
      <c r="Q232" s="32">
        <f>O232/'סכום נכסי הקרן'!$C$42</f>
        <v>8.3834136991125689E-5</v>
      </c>
      <c r="R232" s="18"/>
    </row>
    <row r="233" spans="2:18" x14ac:dyDescent="0.2">
      <c r="B233" s="23" t="s">
        <v>2907</v>
      </c>
      <c r="C233" s="32" t="s">
        <v>2754</v>
      </c>
      <c r="D233" s="32" t="s">
        <v>2929</v>
      </c>
      <c r="E233" s="32" t="s">
        <v>2909</v>
      </c>
      <c r="F233" s="94" t="s">
        <v>2910</v>
      </c>
      <c r="G233" s="94" t="s">
        <v>2921</v>
      </c>
      <c r="H233" s="94" t="s">
        <v>182</v>
      </c>
      <c r="I233" s="105">
        <v>6.54</v>
      </c>
      <c r="J233" s="94" t="s">
        <v>183</v>
      </c>
      <c r="K233" s="32">
        <v>5.2499999999999998E-2</v>
      </c>
      <c r="L233" s="32">
        <v>4.1200000000000001E-2</v>
      </c>
      <c r="M233" s="154">
        <v>6230.94</v>
      </c>
      <c r="N233" s="94">
        <v>108.85</v>
      </c>
      <c r="O233" s="125">
        <v>6.7823799999999999</v>
      </c>
      <c r="P233" s="32">
        <v>1.154346182862926E-4</v>
      </c>
      <c r="Q233" s="32">
        <f>O233/'סכום נכסי הקרן'!$C$42</f>
        <v>6.1791960306505495E-6</v>
      </c>
      <c r="R233" s="18"/>
    </row>
    <row r="234" spans="2:18" x14ac:dyDescent="0.2">
      <c r="B234" s="23" t="s">
        <v>2907</v>
      </c>
      <c r="C234" s="32" t="s">
        <v>2754</v>
      </c>
      <c r="D234" s="32" t="s">
        <v>2930</v>
      </c>
      <c r="E234" s="32" t="s">
        <v>2909</v>
      </c>
      <c r="F234" s="94" t="s">
        <v>2910</v>
      </c>
      <c r="G234" s="94" t="s">
        <v>2921</v>
      </c>
      <c r="H234" s="94" t="s">
        <v>182</v>
      </c>
      <c r="I234" s="105">
        <v>6.56</v>
      </c>
      <c r="J234" s="94" t="s">
        <v>183</v>
      </c>
      <c r="K234" s="32">
        <v>5.2499999999999998E-2</v>
      </c>
      <c r="L234" s="32">
        <v>4.0099999999999997E-2</v>
      </c>
      <c r="M234" s="154">
        <v>12348.53</v>
      </c>
      <c r="N234" s="94">
        <v>109.85</v>
      </c>
      <c r="O234" s="125">
        <v>13.564860000000001</v>
      </c>
      <c r="P234" s="32">
        <v>2.3087093855062664E-4</v>
      </c>
      <c r="Q234" s="32">
        <f>O234/'סכום נכסי הקרן'!$C$42</f>
        <v>1.235848316790425E-5</v>
      </c>
      <c r="R234" s="18"/>
    </row>
    <row r="235" spans="2:18" x14ac:dyDescent="0.2">
      <c r="B235" s="23" t="s">
        <v>2907</v>
      </c>
      <c r="C235" s="32" t="s">
        <v>2754</v>
      </c>
      <c r="D235" s="32" t="s">
        <v>2931</v>
      </c>
      <c r="E235" s="32" t="s">
        <v>2909</v>
      </c>
      <c r="F235" s="94" t="s">
        <v>2910</v>
      </c>
      <c r="G235" s="94" t="s">
        <v>2921</v>
      </c>
      <c r="H235" s="94" t="s">
        <v>182</v>
      </c>
      <c r="I235" s="105">
        <v>6.56</v>
      </c>
      <c r="J235" s="94" t="s">
        <v>183</v>
      </c>
      <c r="K235" s="32">
        <v>5.2499999999999998E-2</v>
      </c>
      <c r="L235" s="32">
        <v>3.9800000000000002E-2</v>
      </c>
      <c r="M235" s="154">
        <v>4561.71</v>
      </c>
      <c r="N235" s="94">
        <v>109.29</v>
      </c>
      <c r="O235" s="125">
        <v>4.9854899999999995</v>
      </c>
      <c r="P235" s="32">
        <v>8.4851945057653639E-5</v>
      </c>
      <c r="Q235" s="32">
        <f>O235/'סכום נכסי הקרן'!$C$42</f>
        <v>4.5421105893282306E-6</v>
      </c>
      <c r="R235" s="18"/>
    </row>
    <row r="236" spans="2:18" x14ac:dyDescent="0.2">
      <c r="B236" s="23" t="s">
        <v>2907</v>
      </c>
      <c r="C236" s="32" t="s">
        <v>2754</v>
      </c>
      <c r="D236" s="32" t="s">
        <v>2932</v>
      </c>
      <c r="E236" s="32" t="s">
        <v>2909</v>
      </c>
      <c r="F236" s="94" t="s">
        <v>2910</v>
      </c>
      <c r="G236" s="94" t="s">
        <v>2921</v>
      </c>
      <c r="H236" s="94" t="s">
        <v>182</v>
      </c>
      <c r="I236" s="105">
        <v>6.53</v>
      </c>
      <c r="J236" s="94" t="s">
        <v>183</v>
      </c>
      <c r="K236" s="32">
        <v>5.2499999999999998E-2</v>
      </c>
      <c r="L236" s="32">
        <v>4.1900000000000007E-2</v>
      </c>
      <c r="M236" s="154">
        <v>22702.38</v>
      </c>
      <c r="N236" s="94">
        <v>107.39</v>
      </c>
      <c r="O236" s="125">
        <v>24.380089999999999</v>
      </c>
      <c r="P236" s="32">
        <v>4.1494377828070077E-4</v>
      </c>
      <c r="Q236" s="32">
        <f>O236/'סכום נכסי הקרן'!$C$42</f>
        <v>2.2211871843645321E-5</v>
      </c>
      <c r="R236" s="18"/>
    </row>
    <row r="237" spans="2:18" x14ac:dyDescent="0.2">
      <c r="B237" s="23" t="s">
        <v>2907</v>
      </c>
      <c r="C237" s="32" t="s">
        <v>2754</v>
      </c>
      <c r="D237" s="32" t="s">
        <v>2960</v>
      </c>
      <c r="E237" s="32" t="s">
        <v>2909</v>
      </c>
      <c r="F237" s="94" t="s">
        <v>2910</v>
      </c>
      <c r="G237" s="94" t="s">
        <v>2961</v>
      </c>
      <c r="H237" s="94" t="s">
        <v>182</v>
      </c>
      <c r="I237" s="105">
        <v>6.5</v>
      </c>
      <c r="J237" s="94" t="s">
        <v>183</v>
      </c>
      <c r="K237" s="32">
        <v>5.2499999999999998E-2</v>
      </c>
      <c r="L237" s="32">
        <v>4.3799999999999999E-2</v>
      </c>
      <c r="M237" s="154">
        <v>36752.39</v>
      </c>
      <c r="N237" s="94">
        <v>106.16</v>
      </c>
      <c r="O237" s="125">
        <v>39.01634</v>
      </c>
      <c r="P237" s="32">
        <v>6.6404953936939669E-4</v>
      </c>
      <c r="Q237" s="32">
        <f>O237/'סכום נכסי הקרן'!$C$42</f>
        <v>3.5546462047026597E-5</v>
      </c>
      <c r="R237" s="18"/>
    </row>
    <row r="238" spans="2:18" x14ac:dyDescent="0.2">
      <c r="B238" s="23" t="s">
        <v>2907</v>
      </c>
      <c r="C238" s="32" t="s">
        <v>2754</v>
      </c>
      <c r="D238" s="32" t="s">
        <v>2967</v>
      </c>
      <c r="E238" s="32" t="s">
        <v>2909</v>
      </c>
      <c r="F238" s="94" t="s">
        <v>2910</v>
      </c>
      <c r="G238" s="94" t="s">
        <v>2968</v>
      </c>
      <c r="H238" s="94" t="s">
        <v>182</v>
      </c>
      <c r="I238" s="105">
        <v>6.46</v>
      </c>
      <c r="J238" s="94" t="s">
        <v>183</v>
      </c>
      <c r="K238" s="32">
        <v>5.2499999999999998E-2</v>
      </c>
      <c r="L238" s="32">
        <v>4.6100000000000002E-2</v>
      </c>
      <c r="M238" s="154">
        <v>24847.279999999999</v>
      </c>
      <c r="N238" s="94">
        <v>104.65</v>
      </c>
      <c r="O238" s="125">
        <v>26.002680000000002</v>
      </c>
      <c r="P238" s="32">
        <v>4.425599037831285E-4</v>
      </c>
      <c r="Q238" s="32">
        <f>O238/'סכום נכסי הקרן'!$C$42</f>
        <v>2.3690158475679104E-5</v>
      </c>
      <c r="R238" s="18"/>
    </row>
    <row r="239" spans="2:18" x14ac:dyDescent="0.2">
      <c r="B239" s="23" t="s">
        <v>2907</v>
      </c>
      <c r="C239" s="32" t="s">
        <v>2754</v>
      </c>
      <c r="D239" s="32" t="s">
        <v>2974</v>
      </c>
      <c r="E239" s="32" t="s">
        <v>2909</v>
      </c>
      <c r="F239" s="94" t="s">
        <v>2910</v>
      </c>
      <c r="G239" s="94" t="s">
        <v>2975</v>
      </c>
      <c r="H239" s="94" t="s">
        <v>182</v>
      </c>
      <c r="I239" s="105">
        <v>6.44</v>
      </c>
      <c r="J239" s="94" t="s">
        <v>183</v>
      </c>
      <c r="K239" s="32">
        <v>5.2499999999999998E-2</v>
      </c>
      <c r="L239" s="32">
        <v>4.7100000000000003E-2</v>
      </c>
      <c r="M239" s="154">
        <v>21831.4</v>
      </c>
      <c r="N239" s="94">
        <v>103.97</v>
      </c>
      <c r="O239" s="125">
        <v>22.69811</v>
      </c>
      <c r="P239" s="32">
        <v>3.8631684801946822E-4</v>
      </c>
      <c r="Q239" s="32">
        <f>O239/'סכום נכסי הקרן'!$C$42</f>
        <v>2.0679477000001407E-5</v>
      </c>
      <c r="R239" s="18"/>
    </row>
    <row r="240" spans="2:18" x14ac:dyDescent="0.2">
      <c r="B240" s="23" t="s">
        <v>2907</v>
      </c>
      <c r="C240" s="32" t="s">
        <v>2754</v>
      </c>
      <c r="D240" s="32" t="s">
        <v>2982</v>
      </c>
      <c r="E240" s="32" t="s">
        <v>2909</v>
      </c>
      <c r="F240" s="94" t="s">
        <v>2910</v>
      </c>
      <c r="G240" s="94" t="s">
        <v>2981</v>
      </c>
      <c r="H240" s="94" t="s">
        <v>182</v>
      </c>
      <c r="I240" s="105">
        <v>6.43</v>
      </c>
      <c r="J240" s="94" t="s">
        <v>183</v>
      </c>
      <c r="K240" s="32">
        <v>5.2499999999999998E-2</v>
      </c>
      <c r="L240" s="32">
        <v>4.7800000000000002E-2</v>
      </c>
      <c r="M240" s="154">
        <v>21732.98</v>
      </c>
      <c r="N240" s="94">
        <v>103.58</v>
      </c>
      <c r="O240" s="125">
        <v>22.511020000000002</v>
      </c>
      <c r="P240" s="32">
        <v>3.8313261730175816E-4</v>
      </c>
      <c r="Q240" s="32">
        <f>O240/'סכום נכסי הקרן'!$C$42</f>
        <v>2.0509025656170127E-5</v>
      </c>
      <c r="R240" s="18"/>
    </row>
    <row r="241" spans="2:18" x14ac:dyDescent="0.2">
      <c r="B241" s="23" t="s">
        <v>2907</v>
      </c>
      <c r="C241" s="32" t="s">
        <v>2754</v>
      </c>
      <c r="D241" s="32" t="s">
        <v>3004</v>
      </c>
      <c r="E241" s="32" t="s">
        <v>2909</v>
      </c>
      <c r="F241" s="94" t="s">
        <v>2910</v>
      </c>
      <c r="G241" s="94" t="s">
        <v>2757</v>
      </c>
      <c r="H241" s="94" t="s">
        <v>182</v>
      </c>
      <c r="I241" s="105">
        <v>6.64</v>
      </c>
      <c r="J241" s="94" t="s">
        <v>183</v>
      </c>
      <c r="K241" s="32">
        <v>0.04</v>
      </c>
      <c r="L241" s="32">
        <v>4.3200000000000002E-2</v>
      </c>
      <c r="M241" s="154">
        <v>34439.18</v>
      </c>
      <c r="N241" s="94">
        <v>104.22</v>
      </c>
      <c r="O241" s="125">
        <v>35.892510000000001</v>
      </c>
      <c r="P241" s="32">
        <v>6.1088263871781593E-4</v>
      </c>
      <c r="Q241" s="32">
        <f>O241/'סכום נכסי הקרן'!$C$42</f>
        <v>3.2700446645880236E-5</v>
      </c>
      <c r="R241" s="18"/>
    </row>
    <row r="242" spans="2:18" x14ac:dyDescent="0.2">
      <c r="B242" s="23" t="s">
        <v>2907</v>
      </c>
      <c r="C242" s="32" t="s">
        <v>2754</v>
      </c>
      <c r="D242" s="32" t="s">
        <v>3007</v>
      </c>
      <c r="E242" s="32" t="s">
        <v>2909</v>
      </c>
      <c r="F242" s="94" t="s">
        <v>2910</v>
      </c>
      <c r="G242" s="94" t="s">
        <v>3008</v>
      </c>
      <c r="H242" s="94" t="s">
        <v>182</v>
      </c>
      <c r="I242" s="105">
        <v>6.57</v>
      </c>
      <c r="J242" s="94" t="s">
        <v>183</v>
      </c>
      <c r="K242" s="32">
        <v>0.04</v>
      </c>
      <c r="L242" s="32">
        <v>4.7199999999999999E-2</v>
      </c>
      <c r="M242" s="154">
        <v>20605.16</v>
      </c>
      <c r="N242" s="94">
        <v>101.61</v>
      </c>
      <c r="O242" s="125">
        <v>20.936900000000001</v>
      </c>
      <c r="P242" s="32">
        <v>3.5634144055601125E-4</v>
      </c>
      <c r="Q242" s="32">
        <f>O242/'סכום נכסי הקרן'!$C$42</f>
        <v>1.9074898394682619E-5</v>
      </c>
      <c r="R242" s="18"/>
    </row>
    <row r="243" spans="2:18" x14ac:dyDescent="0.2">
      <c r="B243" s="23" t="s">
        <v>2907</v>
      </c>
      <c r="C243" s="32" t="s">
        <v>2754</v>
      </c>
      <c r="D243" s="32" t="s">
        <v>3021</v>
      </c>
      <c r="E243" s="32" t="s">
        <v>2909</v>
      </c>
      <c r="F243" s="94" t="s">
        <v>2910</v>
      </c>
      <c r="G243" s="94" t="s">
        <v>3020</v>
      </c>
      <c r="H243" s="94" t="s">
        <v>182</v>
      </c>
      <c r="I243" s="105">
        <v>6.53</v>
      </c>
      <c r="J243" s="94" t="s">
        <v>183</v>
      </c>
      <c r="K243" s="32">
        <v>0.04</v>
      </c>
      <c r="L243" s="32">
        <v>4.9800000000000004E-2</v>
      </c>
      <c r="M243" s="154">
        <v>20537.87</v>
      </c>
      <c r="N243" s="94">
        <v>100.87</v>
      </c>
      <c r="O243" s="125">
        <v>20.716549999999998</v>
      </c>
      <c r="P243" s="32">
        <v>3.5259113194172179E-4</v>
      </c>
      <c r="Q243" s="32">
        <f>O243/'סכום נכסי הקרן'!$C$42</f>
        <v>1.887414499464401E-5</v>
      </c>
      <c r="R243" s="18"/>
    </row>
    <row r="244" spans="2:18" x14ac:dyDescent="0.2">
      <c r="B244" s="23" t="s">
        <v>2907</v>
      </c>
      <c r="C244" s="32" t="s">
        <v>2754</v>
      </c>
      <c r="D244" s="32" t="s">
        <v>3037</v>
      </c>
      <c r="E244" s="32" t="s">
        <v>2909</v>
      </c>
      <c r="F244" s="94" t="s">
        <v>2910</v>
      </c>
      <c r="G244" s="94" t="s">
        <v>3038</v>
      </c>
      <c r="H244" s="94" t="s">
        <v>182</v>
      </c>
      <c r="I244" s="105">
        <v>6.53</v>
      </c>
      <c r="J244" s="94" t="s">
        <v>183</v>
      </c>
      <c r="K244" s="32">
        <v>0.04</v>
      </c>
      <c r="L244" s="32">
        <v>4.99E-2</v>
      </c>
      <c r="M244" s="154">
        <v>24567.39</v>
      </c>
      <c r="N244" s="94">
        <v>101.54</v>
      </c>
      <c r="O244" s="125">
        <v>24.945730000000001</v>
      </c>
      <c r="P244" s="32">
        <v>4.2457084687424145E-4</v>
      </c>
      <c r="Q244" s="32">
        <f>O244/'סכום נכסי הקרן'!$C$42</f>
        <v>2.2727207233696777E-5</v>
      </c>
      <c r="R244" s="18"/>
    </row>
    <row r="245" spans="2:18" x14ac:dyDescent="0.2">
      <c r="B245" s="23" t="s">
        <v>2907</v>
      </c>
      <c r="C245" s="32" t="s">
        <v>2754</v>
      </c>
      <c r="D245" s="32" t="s">
        <v>3047</v>
      </c>
      <c r="E245" s="32" t="s">
        <v>2909</v>
      </c>
      <c r="F245" s="94" t="s">
        <v>2910</v>
      </c>
      <c r="G245" s="94" t="s">
        <v>646</v>
      </c>
      <c r="H245" s="94" t="s">
        <v>182</v>
      </c>
      <c r="I245" s="105">
        <v>6.61</v>
      </c>
      <c r="J245" s="94" t="s">
        <v>183</v>
      </c>
      <c r="K245" s="32">
        <v>0.04</v>
      </c>
      <c r="L245" s="32">
        <v>4.4500000000000005E-2</v>
      </c>
      <c r="M245" s="154">
        <v>16310.57</v>
      </c>
      <c r="N245" s="94">
        <v>103.35</v>
      </c>
      <c r="O245" s="125">
        <v>16.85697</v>
      </c>
      <c r="P245" s="32">
        <v>2.8690192785032478E-4</v>
      </c>
      <c r="Q245" s="32">
        <f>O245/'סכום נכסי הקרן'!$C$42</f>
        <v>1.5357812760829591E-5</v>
      </c>
      <c r="R245" s="18"/>
    </row>
    <row r="246" spans="2:18" x14ac:dyDescent="0.2">
      <c r="B246" s="23" t="s">
        <v>2912</v>
      </c>
      <c r="C246" s="32" t="s">
        <v>2754</v>
      </c>
      <c r="D246" s="32" t="s">
        <v>2913</v>
      </c>
      <c r="E246" s="32" t="s">
        <v>2914</v>
      </c>
      <c r="F246" s="94" t="s">
        <v>2910</v>
      </c>
      <c r="G246" s="94" t="s">
        <v>2911</v>
      </c>
      <c r="H246" s="94" t="s">
        <v>182</v>
      </c>
      <c r="I246" s="105">
        <v>6.49</v>
      </c>
      <c r="J246" s="94" t="s">
        <v>183</v>
      </c>
      <c r="K246" s="32">
        <v>5.2499999999999998E-2</v>
      </c>
      <c r="L246" s="32">
        <v>4.3499999999999997E-2</v>
      </c>
      <c r="M246" s="154">
        <v>54046.96</v>
      </c>
      <c r="N246" s="94">
        <v>106.34</v>
      </c>
      <c r="O246" s="125">
        <v>57.47354</v>
      </c>
      <c r="P246" s="32">
        <v>9.7818703043208561E-4</v>
      </c>
      <c r="Q246" s="32">
        <f>O246/'סכום נכסי הקרן'!$C$42</f>
        <v>5.236219000342588E-5</v>
      </c>
      <c r="R246" s="18"/>
    </row>
    <row r="247" spans="2:18" x14ac:dyDescent="0.2">
      <c r="B247" s="23" t="s">
        <v>2912</v>
      </c>
      <c r="C247" s="32" t="s">
        <v>2754</v>
      </c>
      <c r="D247" s="32" t="s">
        <v>2920</v>
      </c>
      <c r="E247" s="32" t="s">
        <v>2914</v>
      </c>
      <c r="F247" s="94" t="s">
        <v>2910</v>
      </c>
      <c r="G247" s="94" t="s">
        <v>2921</v>
      </c>
      <c r="H247" s="94" t="s">
        <v>182</v>
      </c>
      <c r="I247" s="105">
        <v>6.6</v>
      </c>
      <c r="J247" s="94" t="s">
        <v>183</v>
      </c>
      <c r="K247" s="32">
        <v>5.2499999999999998E-2</v>
      </c>
      <c r="L247" s="32">
        <v>3.7000000000000005E-2</v>
      </c>
      <c r="M247" s="154">
        <v>102617.69</v>
      </c>
      <c r="N247" s="94">
        <v>111.28</v>
      </c>
      <c r="O247" s="125">
        <v>114.19297</v>
      </c>
      <c r="P247" s="32">
        <v>1.9435392742559489E-3</v>
      </c>
      <c r="Q247" s="32">
        <f>O247/'סכום נכסי הקרן'!$C$42</f>
        <v>1.0403733600184556E-4</v>
      </c>
      <c r="R247" s="18"/>
    </row>
    <row r="248" spans="2:18" x14ac:dyDescent="0.2">
      <c r="B248" s="23" t="s">
        <v>2912</v>
      </c>
      <c r="C248" s="32" t="s">
        <v>2754</v>
      </c>
      <c r="D248" s="32" t="s">
        <v>2922</v>
      </c>
      <c r="E248" s="32" t="s">
        <v>2914</v>
      </c>
      <c r="F248" s="94" t="s">
        <v>2910</v>
      </c>
      <c r="G248" s="94" t="s">
        <v>2921</v>
      </c>
      <c r="H248" s="94" t="s">
        <v>182</v>
      </c>
      <c r="I248" s="105">
        <v>6.55</v>
      </c>
      <c r="J248" s="94" t="s">
        <v>183</v>
      </c>
      <c r="K248" s="32">
        <v>5.2499999999999998E-2</v>
      </c>
      <c r="L248" s="32">
        <v>4.0300000000000002E-2</v>
      </c>
      <c r="M248" s="154">
        <v>231288.63</v>
      </c>
      <c r="N248" s="94">
        <v>109.14</v>
      </c>
      <c r="O248" s="125">
        <v>252.42841000000001</v>
      </c>
      <c r="P248" s="32">
        <v>4.2962761085291248E-3</v>
      </c>
      <c r="Q248" s="32">
        <f>O248/'סכום נכסי הקרן'!$C$42</f>
        <v>2.2997894973378515E-4</v>
      </c>
      <c r="R248" s="18"/>
    </row>
    <row r="249" spans="2:18" x14ac:dyDescent="0.2">
      <c r="B249" s="23" t="s">
        <v>2912</v>
      </c>
      <c r="C249" s="32" t="s">
        <v>2754</v>
      </c>
      <c r="D249" s="32" t="s">
        <v>2923</v>
      </c>
      <c r="E249" s="32" t="s">
        <v>2914</v>
      </c>
      <c r="F249" s="94" t="s">
        <v>2910</v>
      </c>
      <c r="G249" s="94" t="s">
        <v>2921</v>
      </c>
      <c r="H249" s="94" t="s">
        <v>182</v>
      </c>
      <c r="I249" s="105">
        <v>6.52</v>
      </c>
      <c r="J249" s="94" t="s">
        <v>183</v>
      </c>
      <c r="K249" s="32">
        <v>5.2499999999999998E-2</v>
      </c>
      <c r="L249" s="32">
        <v>4.1900000000000007E-2</v>
      </c>
      <c r="M249" s="154">
        <v>12533.84</v>
      </c>
      <c r="N249" s="94">
        <v>108.39</v>
      </c>
      <c r="O249" s="125">
        <v>13.585430000000001</v>
      </c>
      <c r="P249" s="32">
        <v>2.3122103543374864E-4</v>
      </c>
      <c r="Q249" s="32">
        <f>O249/'סכום נכסי הקרן'!$C$42</f>
        <v>1.2377223796171978E-5</v>
      </c>
      <c r="R249" s="18"/>
    </row>
    <row r="250" spans="2:18" x14ac:dyDescent="0.2">
      <c r="B250" s="23" t="s">
        <v>2912</v>
      </c>
      <c r="C250" s="32" t="s">
        <v>2754</v>
      </c>
      <c r="D250" s="32" t="s">
        <v>2924</v>
      </c>
      <c r="E250" s="32" t="s">
        <v>2914</v>
      </c>
      <c r="F250" s="94" t="s">
        <v>2910</v>
      </c>
      <c r="G250" s="94" t="s">
        <v>2921</v>
      </c>
      <c r="H250" s="94" t="s">
        <v>182</v>
      </c>
      <c r="I250" s="105">
        <v>6.53</v>
      </c>
      <c r="J250" s="94" t="s">
        <v>183</v>
      </c>
      <c r="K250" s="32">
        <v>5.2499999999999998E-2</v>
      </c>
      <c r="L250" s="32">
        <v>4.1200000000000001E-2</v>
      </c>
      <c r="M250" s="154">
        <v>15531.3</v>
      </c>
      <c r="N250" s="94">
        <v>109.04</v>
      </c>
      <c r="O250" s="125">
        <v>16.93533</v>
      </c>
      <c r="P250" s="32">
        <v>2.8823559784358884E-4</v>
      </c>
      <c r="Q250" s="32">
        <f>O250/'סכום נכסי הקרן'!$C$42</f>
        <v>1.5429203895057072E-5</v>
      </c>
      <c r="R250" s="18"/>
    </row>
    <row r="251" spans="2:18" x14ac:dyDescent="0.2">
      <c r="B251" s="23" t="s">
        <v>2912</v>
      </c>
      <c r="C251" s="32" t="s">
        <v>2754</v>
      </c>
      <c r="D251" s="32" t="s">
        <v>2925</v>
      </c>
      <c r="E251" s="32" t="s">
        <v>2914</v>
      </c>
      <c r="F251" s="94" t="s">
        <v>2910</v>
      </c>
      <c r="G251" s="94" t="s">
        <v>2921</v>
      </c>
      <c r="H251" s="94" t="s">
        <v>182</v>
      </c>
      <c r="I251" s="105">
        <v>6.54</v>
      </c>
      <c r="J251" s="94" t="s">
        <v>183</v>
      </c>
      <c r="K251" s="32">
        <v>5.2499999999999998E-2</v>
      </c>
      <c r="L251" s="32">
        <v>4.07E-2</v>
      </c>
      <c r="M251" s="154">
        <v>9179.3700000000008</v>
      </c>
      <c r="N251" s="94">
        <v>108.67</v>
      </c>
      <c r="O251" s="125">
        <v>9.9752200000000002</v>
      </c>
      <c r="P251" s="32">
        <v>1.6977605398426387E-4</v>
      </c>
      <c r="Q251" s="32">
        <f>O251/'סכום נכסי הקרן'!$C$42</f>
        <v>9.0880840986299765E-6</v>
      </c>
      <c r="R251" s="18"/>
    </row>
    <row r="252" spans="2:18" x14ac:dyDescent="0.2">
      <c r="B252" s="23" t="s">
        <v>2912</v>
      </c>
      <c r="C252" s="32" t="s">
        <v>2754</v>
      </c>
      <c r="D252" s="32" t="s">
        <v>2926</v>
      </c>
      <c r="E252" s="32" t="s">
        <v>2914</v>
      </c>
      <c r="F252" s="94" t="s">
        <v>2910</v>
      </c>
      <c r="G252" s="94" t="s">
        <v>2921</v>
      </c>
      <c r="H252" s="94" t="s">
        <v>182</v>
      </c>
      <c r="I252" s="105">
        <v>6.51</v>
      </c>
      <c r="J252" s="94" t="s">
        <v>183</v>
      </c>
      <c r="K252" s="32">
        <v>5.2499999999999998E-2</v>
      </c>
      <c r="L252" s="32">
        <v>4.2699999999999995E-2</v>
      </c>
      <c r="M252" s="154">
        <v>22842.41</v>
      </c>
      <c r="N252" s="94">
        <v>106.88</v>
      </c>
      <c r="O252" s="125">
        <v>24.413970000000003</v>
      </c>
      <c r="P252" s="32">
        <v>4.1552040844113704E-4</v>
      </c>
      <c r="Q252" s="32">
        <f>O252/'סכום נכסי הקרן'!$C$42</f>
        <v>2.2242738760792173E-5</v>
      </c>
      <c r="R252" s="18"/>
    </row>
    <row r="253" spans="2:18" x14ac:dyDescent="0.2">
      <c r="B253" s="23" t="s">
        <v>2912</v>
      </c>
      <c r="C253" s="32" t="s">
        <v>2754</v>
      </c>
      <c r="D253" s="32" t="s">
        <v>2962</v>
      </c>
      <c r="E253" s="32" t="s">
        <v>2914</v>
      </c>
      <c r="F253" s="94" t="s">
        <v>2910</v>
      </c>
      <c r="G253" s="94" t="s">
        <v>2961</v>
      </c>
      <c r="H253" s="94" t="s">
        <v>182</v>
      </c>
      <c r="I253" s="105">
        <v>6.47</v>
      </c>
      <c r="J253" s="94" t="s">
        <v>183</v>
      </c>
      <c r="K253" s="32">
        <v>5.2499999999999998E-2</v>
      </c>
      <c r="L253" s="32">
        <v>4.4800000000000006E-2</v>
      </c>
      <c r="M253" s="154">
        <v>81353.929999999993</v>
      </c>
      <c r="N253" s="94">
        <v>105.49</v>
      </c>
      <c r="O253" s="125">
        <v>85.82025999999999</v>
      </c>
      <c r="P253" s="32">
        <v>1.4606419802975334E-3</v>
      </c>
      <c r="Q253" s="32">
        <f>O253/'סכום נכסי הקרן'!$C$42</f>
        <v>7.8187923699556515E-5</v>
      </c>
      <c r="R253" s="18"/>
    </row>
    <row r="254" spans="2:18" x14ac:dyDescent="0.2">
      <c r="B254" s="23" t="s">
        <v>2912</v>
      </c>
      <c r="C254" s="32" t="s">
        <v>2754</v>
      </c>
      <c r="D254" s="32" t="s">
        <v>2969</v>
      </c>
      <c r="E254" s="32" t="s">
        <v>2914</v>
      </c>
      <c r="F254" s="94" t="s">
        <v>2910</v>
      </c>
      <c r="G254" s="94" t="s">
        <v>2968</v>
      </c>
      <c r="H254" s="94" t="s">
        <v>182</v>
      </c>
      <c r="I254" s="105">
        <v>6.43</v>
      </c>
      <c r="J254" s="94" t="s">
        <v>183</v>
      </c>
      <c r="K254" s="32">
        <v>5.2499999999999998E-2</v>
      </c>
      <c r="L254" s="32">
        <v>4.7100000000000003E-2</v>
      </c>
      <c r="M254" s="154">
        <v>23529.88</v>
      </c>
      <c r="N254" s="94">
        <v>104</v>
      </c>
      <c r="O254" s="125">
        <v>24.471080000000001</v>
      </c>
      <c r="P254" s="32">
        <v>4.1649240810059734E-4</v>
      </c>
      <c r="Q254" s="32">
        <f>O254/'סכום נכסי הקרן'!$C$42</f>
        <v>2.2294769741850511E-5</v>
      </c>
      <c r="R254" s="18"/>
    </row>
    <row r="255" spans="2:18" x14ac:dyDescent="0.2">
      <c r="B255" s="23" t="s">
        <v>2912</v>
      </c>
      <c r="C255" s="32" t="s">
        <v>2754</v>
      </c>
      <c r="D255" s="32" t="s">
        <v>2972</v>
      </c>
      <c r="E255" s="32" t="s">
        <v>2914</v>
      </c>
      <c r="F255" s="94" t="s">
        <v>2910</v>
      </c>
      <c r="G255" s="94" t="s">
        <v>2973</v>
      </c>
      <c r="H255" s="94" t="s">
        <v>182</v>
      </c>
      <c r="I255" s="105">
        <v>6.41</v>
      </c>
      <c r="J255" s="94" t="s">
        <v>183</v>
      </c>
      <c r="K255" s="32">
        <v>5.2499999999999998E-2</v>
      </c>
      <c r="L255" s="32">
        <v>4.82E-2</v>
      </c>
      <c r="M255" s="154">
        <v>21966.07</v>
      </c>
      <c r="N255" s="94">
        <v>103.32</v>
      </c>
      <c r="O255" s="125">
        <v>22.695340000000002</v>
      </c>
      <c r="P255" s="32">
        <v>3.8626970322772064E-4</v>
      </c>
      <c r="Q255" s="32">
        <f>O255/'סכום נכסי הקרן'!$C$42</f>
        <v>2.0676953347094187E-5</v>
      </c>
      <c r="R255" s="18"/>
    </row>
    <row r="256" spans="2:18" x14ac:dyDescent="0.2">
      <c r="B256" s="23" t="s">
        <v>2912</v>
      </c>
      <c r="C256" s="32" t="s">
        <v>2754</v>
      </c>
      <c r="D256" s="32" t="s">
        <v>2980</v>
      </c>
      <c r="E256" s="32" t="s">
        <v>2914</v>
      </c>
      <c r="F256" s="94" t="s">
        <v>2910</v>
      </c>
      <c r="G256" s="94" t="s">
        <v>2981</v>
      </c>
      <c r="H256" s="94" t="s">
        <v>182</v>
      </c>
      <c r="I256" s="105">
        <v>6.39</v>
      </c>
      <c r="J256" s="94" t="s">
        <v>183</v>
      </c>
      <c r="K256" s="32">
        <v>5.2499999999999998E-2</v>
      </c>
      <c r="L256" s="32">
        <v>4.9100000000000005E-2</v>
      </c>
      <c r="M256" s="154">
        <v>74347.929999999993</v>
      </c>
      <c r="N256" s="94">
        <v>102.72</v>
      </c>
      <c r="O256" s="125">
        <v>76.370190000000008</v>
      </c>
      <c r="P256" s="32">
        <v>1.2998038639978357E-3</v>
      </c>
      <c r="Q256" s="32">
        <f>O256/'סכום נכסי הקרן'!$C$42</f>
        <v>6.9578285927363007E-5</v>
      </c>
      <c r="R256" s="18"/>
    </row>
    <row r="257" spans="2:18" x14ac:dyDescent="0.2">
      <c r="B257" s="23" t="s">
        <v>2912</v>
      </c>
      <c r="C257" s="32" t="s">
        <v>2754</v>
      </c>
      <c r="D257" s="32" t="s">
        <v>3003</v>
      </c>
      <c r="E257" s="32" t="s">
        <v>2914</v>
      </c>
      <c r="F257" s="94" t="s">
        <v>2910</v>
      </c>
      <c r="G257" s="94" t="s">
        <v>2757</v>
      </c>
      <c r="H257" s="94" t="s">
        <v>182</v>
      </c>
      <c r="I257" s="105">
        <v>6.62</v>
      </c>
      <c r="J257" s="94" t="s">
        <v>183</v>
      </c>
      <c r="K257" s="32">
        <v>0.04</v>
      </c>
      <c r="L257" s="32">
        <v>4.3499999999999997E-2</v>
      </c>
      <c r="M257" s="154">
        <v>69090.58</v>
      </c>
      <c r="N257" s="94">
        <v>104.01</v>
      </c>
      <c r="O257" s="125">
        <v>71.861109999999996</v>
      </c>
      <c r="P257" s="32">
        <v>1.2230603125273553E-3</v>
      </c>
      <c r="Q257" s="32">
        <f>O257/'סכום נכסי הקרן'!$C$42</f>
        <v>6.5470216306096456E-5</v>
      </c>
      <c r="R257" s="18"/>
    </row>
    <row r="258" spans="2:18" x14ac:dyDescent="0.2">
      <c r="B258" s="23" t="s">
        <v>2912</v>
      </c>
      <c r="C258" s="32" t="s">
        <v>2754</v>
      </c>
      <c r="D258" s="32" t="s">
        <v>3009</v>
      </c>
      <c r="E258" s="32" t="s">
        <v>2914</v>
      </c>
      <c r="F258" s="94" t="s">
        <v>2910</v>
      </c>
      <c r="G258" s="94" t="s">
        <v>3008</v>
      </c>
      <c r="H258" s="94" t="s">
        <v>182</v>
      </c>
      <c r="I258" s="105">
        <v>6.55</v>
      </c>
      <c r="J258" s="94" t="s">
        <v>183</v>
      </c>
      <c r="K258" s="32">
        <v>0.04</v>
      </c>
      <c r="L258" s="32">
        <v>4.7500000000000001E-2</v>
      </c>
      <c r="M258" s="154">
        <v>27558.21</v>
      </c>
      <c r="N258" s="94">
        <v>101.43</v>
      </c>
      <c r="O258" s="125">
        <v>27.952290000000001</v>
      </c>
      <c r="P258" s="32">
        <v>4.7574183787663825E-4</v>
      </c>
      <c r="Q258" s="32">
        <f>O258/'סכום נכסי הקרן'!$C$42</f>
        <v>2.5466381921330427E-5</v>
      </c>
      <c r="R258" s="18"/>
    </row>
    <row r="259" spans="2:18" x14ac:dyDescent="0.2">
      <c r="B259" s="23" t="s">
        <v>2912</v>
      </c>
      <c r="C259" s="32" t="s">
        <v>2754</v>
      </c>
      <c r="D259" s="32" t="s">
        <v>3019</v>
      </c>
      <c r="E259" s="32" t="s">
        <v>2914</v>
      </c>
      <c r="F259" s="94" t="s">
        <v>2910</v>
      </c>
      <c r="G259" s="94" t="s">
        <v>3020</v>
      </c>
      <c r="H259" s="94" t="s">
        <v>182</v>
      </c>
      <c r="I259" s="105">
        <v>6.51</v>
      </c>
      <c r="J259" s="94" t="s">
        <v>183</v>
      </c>
      <c r="K259" s="32">
        <v>0.04</v>
      </c>
      <c r="L259" s="32">
        <v>4.99E-2</v>
      </c>
      <c r="M259" s="154">
        <v>24721.360000000001</v>
      </c>
      <c r="N259" s="94">
        <v>100.82</v>
      </c>
      <c r="O259" s="125">
        <v>24.92408</v>
      </c>
      <c r="P259" s="32">
        <v>4.2420236862827205E-4</v>
      </c>
      <c r="Q259" s="32">
        <f>O259/'סכום נכסי הקרן'!$C$42</f>
        <v>2.2707482654115037E-5</v>
      </c>
      <c r="R259" s="18"/>
    </row>
    <row r="260" spans="2:18" x14ac:dyDescent="0.2">
      <c r="B260" s="23" t="s">
        <v>2912</v>
      </c>
      <c r="C260" s="32" t="s">
        <v>2754</v>
      </c>
      <c r="D260" s="32" t="s">
        <v>3039</v>
      </c>
      <c r="E260" s="32" t="s">
        <v>2914</v>
      </c>
      <c r="F260" s="94" t="s">
        <v>2910</v>
      </c>
      <c r="G260" s="94" t="s">
        <v>3038</v>
      </c>
      <c r="H260" s="94" t="s">
        <v>182</v>
      </c>
      <c r="I260" s="105">
        <v>6.51</v>
      </c>
      <c r="J260" s="94" t="s">
        <v>183</v>
      </c>
      <c r="K260" s="32">
        <v>0.04</v>
      </c>
      <c r="L260" s="32">
        <v>0.05</v>
      </c>
      <c r="M260" s="154">
        <v>95834.08</v>
      </c>
      <c r="N260" s="94">
        <v>101.48</v>
      </c>
      <c r="O260" s="125">
        <v>97.252420000000001</v>
      </c>
      <c r="P260" s="32">
        <v>1.6552148331585974E-3</v>
      </c>
      <c r="Q260" s="32">
        <f>O260/'סכום נכסי הקרן'!$C$42</f>
        <v>8.8603376342104119E-5</v>
      </c>
      <c r="R260" s="18"/>
    </row>
    <row r="261" spans="2:18" x14ac:dyDescent="0.2">
      <c r="B261" s="23" t="s">
        <v>2912</v>
      </c>
      <c r="C261" s="32" t="s">
        <v>2754</v>
      </c>
      <c r="D261" s="32" t="s">
        <v>3046</v>
      </c>
      <c r="E261" s="32" t="s">
        <v>2914</v>
      </c>
      <c r="F261" s="94" t="s">
        <v>2910</v>
      </c>
      <c r="G261" s="94" t="s">
        <v>646</v>
      </c>
      <c r="H261" s="94" t="s">
        <v>182</v>
      </c>
      <c r="I261" s="105">
        <v>6.55</v>
      </c>
      <c r="J261" s="94" t="s">
        <v>183</v>
      </c>
      <c r="K261" s="32">
        <v>0.04</v>
      </c>
      <c r="L261" s="32">
        <v>4.7699999999999992E-2</v>
      </c>
      <c r="M261" s="154">
        <v>43090.19</v>
      </c>
      <c r="N261" s="94">
        <v>101.28</v>
      </c>
      <c r="O261" s="125">
        <v>43.641739999999999</v>
      </c>
      <c r="P261" s="32">
        <v>7.427728316976676E-4</v>
      </c>
      <c r="Q261" s="32">
        <f>O261/'סכום נכסי הקרן'!$C$42</f>
        <v>3.9760506869075946E-5</v>
      </c>
      <c r="R261" s="18"/>
    </row>
    <row r="262" spans="2:18" x14ac:dyDescent="0.2">
      <c r="B262" s="23" t="s">
        <v>2912</v>
      </c>
      <c r="C262" s="32" t="s">
        <v>2754</v>
      </c>
      <c r="D262" s="32" t="s">
        <v>3057</v>
      </c>
      <c r="E262" s="32" t="s">
        <v>2914</v>
      </c>
      <c r="F262" s="94" t="s">
        <v>2910</v>
      </c>
      <c r="G262" s="94" t="s">
        <v>3058</v>
      </c>
      <c r="H262" s="94" t="s">
        <v>182</v>
      </c>
      <c r="I262" s="105">
        <v>6.53</v>
      </c>
      <c r="J262" s="94" t="s">
        <v>183</v>
      </c>
      <c r="K262" s="32">
        <v>0.04</v>
      </c>
      <c r="L262" s="32">
        <v>4.9000000000000002E-2</v>
      </c>
      <c r="M262" s="154">
        <v>19996.91</v>
      </c>
      <c r="N262" s="94">
        <v>100.97</v>
      </c>
      <c r="O262" s="125">
        <v>20.19088</v>
      </c>
      <c r="P262" s="32">
        <v>3.4364434397134039E-4</v>
      </c>
      <c r="Q262" s="32">
        <f>O262/'סכום נכסי הקרן'!$C$42</f>
        <v>1.8395224913871174E-5</v>
      </c>
      <c r="R262" s="18"/>
    </row>
    <row r="263" spans="2:18" x14ac:dyDescent="0.2">
      <c r="B263" s="23" t="s">
        <v>3063</v>
      </c>
      <c r="C263" s="32" t="s">
        <v>2754</v>
      </c>
      <c r="D263" s="32" t="s">
        <v>3064</v>
      </c>
      <c r="E263" s="32" t="s">
        <v>3065</v>
      </c>
      <c r="F263" s="94" t="s">
        <v>460</v>
      </c>
      <c r="G263" s="94" t="s">
        <v>3066</v>
      </c>
      <c r="H263" s="94" t="s">
        <v>177</v>
      </c>
      <c r="I263" s="105">
        <v>9.1300000000000008</v>
      </c>
      <c r="J263" s="94" t="s">
        <v>183</v>
      </c>
      <c r="K263" s="32">
        <v>4.4999999999999998E-2</v>
      </c>
      <c r="L263" s="32">
        <v>2.2799999999999997E-2</v>
      </c>
      <c r="M263" s="154">
        <v>834248.84</v>
      </c>
      <c r="N263" s="94">
        <v>123.15</v>
      </c>
      <c r="O263" s="125">
        <v>1027.37745</v>
      </c>
      <c r="P263" s="32">
        <v>1.7485738601596291E-2</v>
      </c>
      <c r="Q263" s="32">
        <f>O263/'סכום נכסי הקרן'!$C$42</f>
        <v>9.3600869621281667E-4</v>
      </c>
      <c r="R263" s="18"/>
    </row>
    <row r="264" spans="2:18" x14ac:dyDescent="0.2">
      <c r="B264" s="23" t="s">
        <v>3204</v>
      </c>
      <c r="C264" s="32" t="s">
        <v>177</v>
      </c>
      <c r="D264" s="32" t="s">
        <v>3205</v>
      </c>
      <c r="E264" s="32" t="s">
        <v>177</v>
      </c>
      <c r="F264" s="94" t="s">
        <v>460</v>
      </c>
      <c r="G264" s="94" t="s">
        <v>3206</v>
      </c>
      <c r="H264" s="94" t="s">
        <v>177</v>
      </c>
      <c r="I264" s="105">
        <v>0</v>
      </c>
      <c r="J264" s="94" t="s">
        <v>183</v>
      </c>
      <c r="K264" s="32">
        <v>0</v>
      </c>
      <c r="L264" s="32">
        <v>0</v>
      </c>
      <c r="M264" s="154">
        <v>7544.71</v>
      </c>
      <c r="N264" s="94">
        <v>136.48910000000001</v>
      </c>
      <c r="O264" s="125">
        <v>1029.7707700000001</v>
      </c>
      <c r="P264" s="32">
        <v>1.7526472382457432E-2</v>
      </c>
      <c r="Q264" s="32">
        <f>O264/'סכום נכסי הקרן'!$C$42</f>
        <v>9.3818916876730013E-4</v>
      </c>
      <c r="R264" s="18"/>
    </row>
    <row r="265" spans="2:18" x14ac:dyDescent="0.2">
      <c r="B265" s="23" t="s">
        <v>3204</v>
      </c>
      <c r="C265" s="32" t="s">
        <v>177</v>
      </c>
      <c r="D265" s="32" t="s">
        <v>3207</v>
      </c>
      <c r="E265" s="32" t="s">
        <v>177</v>
      </c>
      <c r="F265" s="94" t="s">
        <v>177</v>
      </c>
      <c r="G265" s="94" t="s">
        <v>3206</v>
      </c>
      <c r="H265" s="94" t="s">
        <v>177</v>
      </c>
      <c r="I265" s="105">
        <v>0</v>
      </c>
      <c r="J265" s="94" t="s">
        <v>177</v>
      </c>
      <c r="K265" s="32">
        <v>0</v>
      </c>
      <c r="L265" s="32">
        <v>0</v>
      </c>
      <c r="M265" s="154">
        <v>-7544.71</v>
      </c>
      <c r="N265" s="94">
        <v>161.66220000000001</v>
      </c>
      <c r="O265" s="125">
        <v>-1219.6947</v>
      </c>
      <c r="P265" s="32">
        <v>-2.0758935966476984E-2</v>
      </c>
      <c r="Q265" s="32">
        <f>O265/'סכום נכסי הקרן'!$C$42</f>
        <v>-1.1112224099571999E-3</v>
      </c>
      <c r="R265" s="18"/>
    </row>
    <row r="266" spans="2:18" x14ac:dyDescent="0.2">
      <c r="B266" s="23" t="s">
        <v>3204</v>
      </c>
      <c r="C266" s="32" t="s">
        <v>177</v>
      </c>
      <c r="D266" s="32" t="s">
        <v>3208</v>
      </c>
      <c r="E266" s="32" t="s">
        <v>177</v>
      </c>
      <c r="F266" s="94" t="s">
        <v>460</v>
      </c>
      <c r="G266" s="94" t="s">
        <v>3209</v>
      </c>
      <c r="H266" s="94" t="s">
        <v>177</v>
      </c>
      <c r="I266" s="105">
        <v>2.0499999999999998</v>
      </c>
      <c r="J266" s="94" t="s">
        <v>183</v>
      </c>
      <c r="K266" s="32">
        <v>4.6899999999999997E-2</v>
      </c>
      <c r="L266" s="32">
        <v>1.9900000000000001E-2</v>
      </c>
      <c r="M266" s="154">
        <v>12650.37</v>
      </c>
      <c r="N266" s="94">
        <v>10757.08</v>
      </c>
      <c r="O266" s="125">
        <v>1360.81042</v>
      </c>
      <c r="P266" s="32">
        <v>2.3160694533881841E-2</v>
      </c>
      <c r="Q266" s="32">
        <f>O266/'סכום נכסי הקרן'!$C$42</f>
        <v>1.2397881489583167E-3</v>
      </c>
      <c r="R266" s="18"/>
    </row>
    <row r="267" spans="2:18" x14ac:dyDescent="0.2">
      <c r="B267" s="23" t="s">
        <v>3204</v>
      </c>
      <c r="C267" s="32" t="s">
        <v>177</v>
      </c>
      <c r="D267" s="32" t="s">
        <v>3210</v>
      </c>
      <c r="E267" s="32" t="s">
        <v>177</v>
      </c>
      <c r="F267" s="94" t="s">
        <v>177</v>
      </c>
      <c r="G267" s="94" t="s">
        <v>1361</v>
      </c>
      <c r="H267" s="94" t="s">
        <v>177</v>
      </c>
      <c r="I267" s="105">
        <v>0</v>
      </c>
      <c r="J267" s="94" t="s">
        <v>177</v>
      </c>
      <c r="K267" s="32">
        <v>0</v>
      </c>
      <c r="L267" s="32">
        <v>0</v>
      </c>
      <c r="M267" s="154">
        <v>-6149.2</v>
      </c>
      <c r="N267" s="94">
        <v>4.6186999999999996</v>
      </c>
      <c r="O267" s="125">
        <v>-28.401529999999998</v>
      </c>
      <c r="P267" s="32">
        <v>-4.8338780402995524E-4</v>
      </c>
      <c r="Q267" s="32">
        <f>O267/'סכום נכסי הקרן'!$C$42</f>
        <v>-2.5875669225316553E-5</v>
      </c>
      <c r="R267" s="18"/>
    </row>
    <row r="268" spans="2:18" x14ac:dyDescent="0.2">
      <c r="B268" s="23" t="s">
        <v>3188</v>
      </c>
      <c r="C268" s="32" t="s">
        <v>177</v>
      </c>
      <c r="D268" s="32" t="s">
        <v>3211</v>
      </c>
      <c r="E268" s="32" t="s">
        <v>3190</v>
      </c>
      <c r="F268" s="94" t="s">
        <v>177</v>
      </c>
      <c r="G268" s="94" t="s">
        <v>3212</v>
      </c>
      <c r="H268" s="94" t="s">
        <v>177</v>
      </c>
      <c r="I268" s="105">
        <v>0</v>
      </c>
      <c r="J268" s="94" t="s">
        <v>177</v>
      </c>
      <c r="K268" s="32">
        <v>5.5105599999999998E-2</v>
      </c>
      <c r="L268" s="32">
        <v>0</v>
      </c>
      <c r="M268" s="154">
        <v>-10496.14</v>
      </c>
      <c r="N268" s="94">
        <v>65.753399999999999</v>
      </c>
      <c r="O268" s="125">
        <v>-25.032</v>
      </c>
      <c r="P268" s="32">
        <v>-4.2603914333058256E-4</v>
      </c>
      <c r="Q268" s="32">
        <f>O268/'סכום נכסי הקרן'!$C$42</f>
        <v>-2.2805804900233334E-5</v>
      </c>
      <c r="R268" s="18"/>
    </row>
    <row r="269" spans="2:18" x14ac:dyDescent="0.2">
      <c r="B269" s="23" t="s">
        <v>2775</v>
      </c>
      <c r="C269" s="32" t="s">
        <v>177</v>
      </c>
      <c r="D269" s="32" t="s">
        <v>2776</v>
      </c>
      <c r="E269" s="32" t="s">
        <v>177</v>
      </c>
      <c r="F269" s="94" t="s">
        <v>460</v>
      </c>
      <c r="G269" s="94" t="s">
        <v>2777</v>
      </c>
      <c r="H269" s="94" t="s">
        <v>177</v>
      </c>
      <c r="I269" s="105">
        <v>4.38</v>
      </c>
      <c r="J269" s="94" t="s">
        <v>183</v>
      </c>
      <c r="K269" s="32">
        <v>3.78E-2</v>
      </c>
      <c r="L269" s="32">
        <v>3.1300000000000001E-2</v>
      </c>
      <c r="M269" s="154">
        <v>197857.7</v>
      </c>
      <c r="N269" s="94">
        <v>103.25</v>
      </c>
      <c r="O269" s="125">
        <v>204.28807999999998</v>
      </c>
      <c r="P269" s="32">
        <v>3.4769382628575228E-3</v>
      </c>
      <c r="Q269" s="32">
        <f>O269/'סכום נכסי הקרן'!$C$42</f>
        <v>1.8611993032611294E-4</v>
      </c>
      <c r="R269" s="18"/>
    </row>
    <row r="270" spans="2:18" x14ac:dyDescent="0.2">
      <c r="B270" s="23" t="s">
        <v>2775</v>
      </c>
      <c r="C270" s="32" t="s">
        <v>177</v>
      </c>
      <c r="D270" s="32" t="s">
        <v>2778</v>
      </c>
      <c r="E270" s="32" t="s">
        <v>177</v>
      </c>
      <c r="F270" s="94" t="s">
        <v>460</v>
      </c>
      <c r="G270" s="94" t="s">
        <v>2777</v>
      </c>
      <c r="H270" s="94" t="s">
        <v>177</v>
      </c>
      <c r="I270" s="105">
        <v>4.29</v>
      </c>
      <c r="J270" s="94" t="s">
        <v>183</v>
      </c>
      <c r="K270" s="32">
        <v>1.5700000000000002E-2</v>
      </c>
      <c r="L270" s="32">
        <v>3.1600000000000003E-2</v>
      </c>
      <c r="M270" s="154">
        <v>1875581.61</v>
      </c>
      <c r="N270" s="94">
        <v>99.64</v>
      </c>
      <c r="O270" s="125">
        <v>1868.82952</v>
      </c>
      <c r="P270" s="32">
        <v>3.18070680621486E-2</v>
      </c>
      <c r="Q270" s="32">
        <f>O270/'סכום נכסי הקרן'!$C$42</f>
        <v>1.7026270943159439E-3</v>
      </c>
      <c r="R270" s="18"/>
    </row>
    <row r="271" spans="2:18" x14ac:dyDescent="0.2">
      <c r="B271" s="23" t="s">
        <v>2775</v>
      </c>
      <c r="C271" s="32" t="s">
        <v>177</v>
      </c>
      <c r="D271" s="32" t="s">
        <v>3125</v>
      </c>
      <c r="E271" s="32" t="s">
        <v>177</v>
      </c>
      <c r="F271" s="94" t="s">
        <v>460</v>
      </c>
      <c r="G271" s="94" t="s">
        <v>2777</v>
      </c>
      <c r="H271" s="94" t="s">
        <v>177</v>
      </c>
      <c r="I271" s="105">
        <v>4.2</v>
      </c>
      <c r="J271" s="94" t="s">
        <v>183</v>
      </c>
      <c r="K271" s="32">
        <v>2.8300000000000002E-2</v>
      </c>
      <c r="L271" s="32">
        <v>1.23E-2</v>
      </c>
      <c r="M271" s="154">
        <v>1177642.03</v>
      </c>
      <c r="N271" s="94">
        <v>110.63</v>
      </c>
      <c r="O271" s="125">
        <v>1302.82538</v>
      </c>
      <c r="P271" s="32">
        <v>2.2173801885767841E-2</v>
      </c>
      <c r="Q271" s="32">
        <f>O271/'סכום נכסי הקרן'!$C$42</f>
        <v>1.1869599486797841E-3</v>
      </c>
      <c r="R271" s="18"/>
    </row>
    <row r="272" spans="2:18" x14ac:dyDescent="0.2">
      <c r="B272" s="23" t="s">
        <v>2779</v>
      </c>
      <c r="C272" s="32" t="s">
        <v>177</v>
      </c>
      <c r="D272" s="32" t="s">
        <v>2780</v>
      </c>
      <c r="E272" s="32" t="s">
        <v>2781</v>
      </c>
      <c r="F272" s="94" t="s">
        <v>460</v>
      </c>
      <c r="G272" s="94" t="s">
        <v>2777</v>
      </c>
      <c r="H272" s="94" t="s">
        <v>177</v>
      </c>
      <c r="I272" s="105">
        <v>1.93</v>
      </c>
      <c r="J272" s="94" t="s">
        <v>183</v>
      </c>
      <c r="K272" s="32">
        <v>3.6000000000000004E-2</v>
      </c>
      <c r="L272" s="32">
        <v>3.85E-2</v>
      </c>
      <c r="M272" s="154">
        <v>11965.32</v>
      </c>
      <c r="N272" s="94">
        <v>101.24</v>
      </c>
      <c r="O272" s="125">
        <v>12.11369</v>
      </c>
      <c r="P272" s="32">
        <v>2.0617234380681707E-4</v>
      </c>
      <c r="Q272" s="32">
        <f>O272/'סכום נכסי הקרן'!$C$42</f>
        <v>1.1036371474988317E-5</v>
      </c>
      <c r="R272" s="18"/>
    </row>
    <row r="273" spans="2:18" x14ac:dyDescent="0.2">
      <c r="B273" s="23" t="s">
        <v>2779</v>
      </c>
      <c r="C273" s="32" t="s">
        <v>177</v>
      </c>
      <c r="D273" s="32" t="s">
        <v>2796</v>
      </c>
      <c r="E273" s="32" t="s">
        <v>2781</v>
      </c>
      <c r="F273" s="94" t="s">
        <v>460</v>
      </c>
      <c r="G273" s="94" t="s">
        <v>2797</v>
      </c>
      <c r="H273" s="94" t="s">
        <v>177</v>
      </c>
      <c r="I273" s="105">
        <v>1.93</v>
      </c>
      <c r="J273" s="94" t="s">
        <v>183</v>
      </c>
      <c r="K273" s="32">
        <v>3.6000000000000004E-2</v>
      </c>
      <c r="L273" s="32">
        <v>4.07E-2</v>
      </c>
      <c r="M273" s="154">
        <v>16452.32</v>
      </c>
      <c r="N273" s="94">
        <v>100.83</v>
      </c>
      <c r="O273" s="125">
        <v>16.58887</v>
      </c>
      <c r="P273" s="32">
        <v>2.8233892472125278E-4</v>
      </c>
      <c r="Q273" s="32">
        <f>O273/'סכום נכסי הקרן'!$C$42</f>
        <v>1.5113555957787383E-5</v>
      </c>
      <c r="R273" s="18"/>
    </row>
    <row r="274" spans="2:18" x14ac:dyDescent="0.2">
      <c r="B274" s="23" t="s">
        <v>2779</v>
      </c>
      <c r="C274" s="32" t="s">
        <v>177</v>
      </c>
      <c r="D274" s="32" t="s">
        <v>2798</v>
      </c>
      <c r="E274" s="32" t="s">
        <v>2781</v>
      </c>
      <c r="F274" s="94" t="s">
        <v>460</v>
      </c>
      <c r="G274" s="94" t="s">
        <v>2799</v>
      </c>
      <c r="H274" s="94" t="s">
        <v>177</v>
      </c>
      <c r="I274" s="105">
        <v>1.93</v>
      </c>
      <c r="J274" s="94" t="s">
        <v>183</v>
      </c>
      <c r="K274" s="32">
        <v>3.6000000000000004E-2</v>
      </c>
      <c r="L274" s="32">
        <v>4.5499999999999999E-2</v>
      </c>
      <c r="M274" s="154">
        <v>11965.32</v>
      </c>
      <c r="N274" s="94">
        <v>99.94</v>
      </c>
      <c r="O274" s="125">
        <v>11.95814</v>
      </c>
      <c r="P274" s="32">
        <v>2.0352491696337376E-4</v>
      </c>
      <c r="Q274" s="32">
        <f>O274/'סכום נכסי הקרן'!$C$42</f>
        <v>1.0894655153790198E-5</v>
      </c>
      <c r="R274" s="18"/>
    </row>
    <row r="275" spans="2:18" x14ac:dyDescent="0.2">
      <c r="B275" s="23" t="s">
        <v>2779</v>
      </c>
      <c r="C275" s="32" t="s">
        <v>177</v>
      </c>
      <c r="D275" s="32" t="s">
        <v>2801</v>
      </c>
      <c r="E275" s="32" t="s">
        <v>2781</v>
      </c>
      <c r="F275" s="94" t="s">
        <v>460</v>
      </c>
      <c r="G275" s="94" t="s">
        <v>2802</v>
      </c>
      <c r="H275" s="94" t="s">
        <v>177</v>
      </c>
      <c r="I275" s="105">
        <v>1.93</v>
      </c>
      <c r="J275" s="94" t="s">
        <v>183</v>
      </c>
      <c r="K275" s="32">
        <v>3.6000000000000004E-2</v>
      </c>
      <c r="L275" s="32">
        <v>0.04</v>
      </c>
      <c r="M275" s="154">
        <v>11965.32</v>
      </c>
      <c r="N275" s="94">
        <v>100.96</v>
      </c>
      <c r="O275" s="125">
        <v>12.08019</v>
      </c>
      <c r="P275" s="32">
        <v>2.0560218116293824E-4</v>
      </c>
      <c r="Q275" s="32">
        <f>O275/'סכום נכסי הקרן'!$C$42</f>
        <v>1.1005850762933434E-5</v>
      </c>
      <c r="R275" s="18"/>
    </row>
    <row r="276" spans="2:18" x14ac:dyDescent="0.2">
      <c r="B276" s="23" t="s">
        <v>2779</v>
      </c>
      <c r="C276" s="32" t="s">
        <v>177</v>
      </c>
      <c r="D276" s="32" t="s">
        <v>2816</v>
      </c>
      <c r="E276" s="32" t="s">
        <v>2781</v>
      </c>
      <c r="F276" s="94" t="s">
        <v>460</v>
      </c>
      <c r="G276" s="94" t="s">
        <v>2662</v>
      </c>
      <c r="H276" s="94" t="s">
        <v>177</v>
      </c>
      <c r="I276" s="105">
        <v>1.93</v>
      </c>
      <c r="J276" s="94" t="s">
        <v>183</v>
      </c>
      <c r="K276" s="32">
        <v>3.6000000000000004E-2</v>
      </c>
      <c r="L276" s="32">
        <v>3.7699999999999997E-2</v>
      </c>
      <c r="M276" s="154">
        <v>11965.32</v>
      </c>
      <c r="N276" s="94">
        <v>101.39</v>
      </c>
      <c r="O276" s="125">
        <v>12.131639999999999</v>
      </c>
      <c r="P276" s="32">
        <v>2.0647784886525361E-4</v>
      </c>
      <c r="Q276" s="32">
        <f>O276/'סכום נכסי הקרן'!$C$42</f>
        <v>1.1052725110253544E-5</v>
      </c>
      <c r="R276" s="18"/>
    </row>
    <row r="277" spans="2:18" x14ac:dyDescent="0.2">
      <c r="B277" s="23" t="s">
        <v>2779</v>
      </c>
      <c r="C277" s="32" t="s">
        <v>177</v>
      </c>
      <c r="D277" s="32" t="s">
        <v>2833</v>
      </c>
      <c r="E277" s="32" t="s">
        <v>2781</v>
      </c>
      <c r="F277" s="94" t="s">
        <v>460</v>
      </c>
      <c r="G277" s="94" t="s">
        <v>2834</v>
      </c>
      <c r="H277" s="94" t="s">
        <v>177</v>
      </c>
      <c r="I277" s="105">
        <v>1.94</v>
      </c>
      <c r="J277" s="94" t="s">
        <v>183</v>
      </c>
      <c r="K277" s="32">
        <v>3.6000000000000004E-2</v>
      </c>
      <c r="L277" s="32">
        <v>3.5400000000000001E-2</v>
      </c>
      <c r="M277" s="154">
        <v>11965.32</v>
      </c>
      <c r="N277" s="94">
        <v>101.31</v>
      </c>
      <c r="O277" s="125">
        <v>12.122069999999999</v>
      </c>
      <c r="P277" s="32">
        <v>2.0631496956668882E-4</v>
      </c>
      <c r="Q277" s="32">
        <f>O277/'סכום נכסי הקרן'!$C$42</f>
        <v>1.1044006208332193E-5</v>
      </c>
      <c r="R277" s="18"/>
    </row>
    <row r="278" spans="2:18" x14ac:dyDescent="0.2">
      <c r="B278" s="23" t="s">
        <v>2803</v>
      </c>
      <c r="C278" s="32" t="s">
        <v>177</v>
      </c>
      <c r="D278" s="32" t="s">
        <v>2804</v>
      </c>
      <c r="E278" s="32" t="s">
        <v>2805</v>
      </c>
      <c r="F278" s="94" t="s">
        <v>460</v>
      </c>
      <c r="G278" s="94" t="s">
        <v>2806</v>
      </c>
      <c r="H278" s="94" t="s">
        <v>177</v>
      </c>
      <c r="I278" s="105">
        <v>0.76</v>
      </c>
      <c r="J278" s="94" t="s">
        <v>183</v>
      </c>
      <c r="K278" s="32">
        <v>3.1E-2</v>
      </c>
      <c r="L278" s="32">
        <v>2.5499999999999998E-2</v>
      </c>
      <c r="M278" s="154">
        <v>11436.91</v>
      </c>
      <c r="N278" s="94">
        <v>101.81</v>
      </c>
      <c r="O278" s="125">
        <v>11.64392</v>
      </c>
      <c r="P278" s="32">
        <v>1.9817696156159464E-4</v>
      </c>
      <c r="Q278" s="32">
        <f>O278/'סכום נכסי הקרן'!$C$42</f>
        <v>1.0608379985375716E-5</v>
      </c>
      <c r="R278" s="18"/>
    </row>
    <row r="279" spans="2:18" x14ac:dyDescent="0.2">
      <c r="B279" s="23" t="s">
        <v>2803</v>
      </c>
      <c r="C279" s="32" t="s">
        <v>177</v>
      </c>
      <c r="D279" s="32" t="s">
        <v>3144</v>
      </c>
      <c r="E279" s="32" t="s">
        <v>2805</v>
      </c>
      <c r="F279" s="94" t="s">
        <v>460</v>
      </c>
      <c r="G279" s="94" t="s">
        <v>2806</v>
      </c>
      <c r="H279" s="94" t="s">
        <v>177</v>
      </c>
      <c r="I279" s="105">
        <v>10.09</v>
      </c>
      <c r="J279" s="94" t="s">
        <v>183</v>
      </c>
      <c r="K279" s="32">
        <v>2.6200000000000001E-2</v>
      </c>
      <c r="L279" s="32">
        <v>2.7200000000000002E-2</v>
      </c>
      <c r="M279" s="154">
        <v>194073.06</v>
      </c>
      <c r="N279" s="94">
        <v>101.96</v>
      </c>
      <c r="O279" s="125">
        <v>197.87689</v>
      </c>
      <c r="P279" s="32">
        <v>3.3678212168632119E-3</v>
      </c>
      <c r="Q279" s="32">
        <f>O279/'סכום נכסי הקרן'!$C$42</f>
        <v>1.8027891289569081E-4</v>
      </c>
      <c r="R279" s="18"/>
    </row>
    <row r="280" spans="2:18" x14ac:dyDescent="0.2">
      <c r="B280" s="23" t="s">
        <v>2803</v>
      </c>
      <c r="C280" s="32" t="s">
        <v>177</v>
      </c>
      <c r="D280" s="32" t="s">
        <v>3150</v>
      </c>
      <c r="E280" s="32" t="s">
        <v>2805</v>
      </c>
      <c r="F280" s="94" t="s">
        <v>460</v>
      </c>
      <c r="G280" s="94" t="s">
        <v>896</v>
      </c>
      <c r="H280" s="94" t="s">
        <v>177</v>
      </c>
      <c r="I280" s="105">
        <v>10.23</v>
      </c>
      <c r="J280" s="94" t="s">
        <v>183</v>
      </c>
      <c r="K280" s="32">
        <v>2.6200000000000001E-2</v>
      </c>
      <c r="L280" s="32">
        <v>2.52E-2</v>
      </c>
      <c r="M280" s="154">
        <v>43659.87</v>
      </c>
      <c r="N280" s="94">
        <v>103.15</v>
      </c>
      <c r="O280" s="125">
        <v>45.035160000000005</v>
      </c>
      <c r="P280" s="32">
        <v>7.6648853412255192E-4</v>
      </c>
      <c r="Q280" s="32">
        <f>O280/'סכום נכסי הקרן'!$C$42</f>
        <v>4.1030004498673391E-5</v>
      </c>
      <c r="R280" s="18"/>
    </row>
    <row r="281" spans="2:18" x14ac:dyDescent="0.2">
      <c r="B281" s="23" t="s">
        <v>2807</v>
      </c>
      <c r="C281" s="32" t="s">
        <v>177</v>
      </c>
      <c r="D281" s="32" t="s">
        <v>2808</v>
      </c>
      <c r="E281" s="32" t="s">
        <v>2809</v>
      </c>
      <c r="F281" s="94" t="s">
        <v>460</v>
      </c>
      <c r="G281" s="94" t="s">
        <v>2806</v>
      </c>
      <c r="H281" s="94" t="s">
        <v>177</v>
      </c>
      <c r="I281" s="105">
        <v>0.76</v>
      </c>
      <c r="J281" s="94" t="s">
        <v>183</v>
      </c>
      <c r="K281" s="32">
        <v>3.1E-2</v>
      </c>
      <c r="L281" s="32">
        <v>2.5499999999999998E-2</v>
      </c>
      <c r="M281" s="154">
        <v>9283.27</v>
      </c>
      <c r="N281" s="94">
        <v>101.81</v>
      </c>
      <c r="O281" s="125">
        <v>9.4512999999999998</v>
      </c>
      <c r="P281" s="32">
        <v>1.6085905062960748E-4</v>
      </c>
      <c r="Q281" s="32">
        <f>O281/'סכום נכסי הקרן'!$C$42</f>
        <v>8.6107583834122443E-6</v>
      </c>
      <c r="R281" s="18"/>
    </row>
    <row r="282" spans="2:18" x14ac:dyDescent="0.2">
      <c r="B282" s="23" t="s">
        <v>2807</v>
      </c>
      <c r="C282" s="32" t="s">
        <v>177</v>
      </c>
      <c r="D282" s="32" t="s">
        <v>3145</v>
      </c>
      <c r="E282" s="32" t="s">
        <v>2809</v>
      </c>
      <c r="F282" s="94" t="s">
        <v>460</v>
      </c>
      <c r="G282" s="94" t="s">
        <v>2806</v>
      </c>
      <c r="H282" s="94" t="s">
        <v>177</v>
      </c>
      <c r="I282" s="105">
        <v>10.11</v>
      </c>
      <c r="J282" s="94" t="s">
        <v>183</v>
      </c>
      <c r="K282" s="32">
        <v>2.6200000000000001E-2</v>
      </c>
      <c r="L282" s="32">
        <v>2.7200000000000002E-2</v>
      </c>
      <c r="M282" s="154">
        <v>159184.56</v>
      </c>
      <c r="N282" s="94">
        <v>101.98</v>
      </c>
      <c r="O282" s="125">
        <v>162.33641</v>
      </c>
      <c r="P282" s="32">
        <v>2.7629300514446396E-3</v>
      </c>
      <c r="Q282" s="32">
        <f>O282/'סכום נכסי הקרן'!$C$42</f>
        <v>1.4789918882487566E-4</v>
      </c>
      <c r="R282" s="18"/>
    </row>
    <row r="283" spans="2:18" x14ac:dyDescent="0.2">
      <c r="B283" s="23" t="s">
        <v>2807</v>
      </c>
      <c r="C283" s="32" t="s">
        <v>177</v>
      </c>
      <c r="D283" s="32" t="s">
        <v>3151</v>
      </c>
      <c r="E283" s="32" t="s">
        <v>2809</v>
      </c>
      <c r="F283" s="94" t="s">
        <v>460</v>
      </c>
      <c r="G283" s="94" t="s">
        <v>896</v>
      </c>
      <c r="H283" s="94" t="s">
        <v>177</v>
      </c>
      <c r="I283" s="105">
        <v>10.25</v>
      </c>
      <c r="J283" s="94" t="s">
        <v>183</v>
      </c>
      <c r="K283" s="32">
        <v>2.6200000000000001E-2</v>
      </c>
      <c r="L283" s="32">
        <v>2.53E-2</v>
      </c>
      <c r="M283" s="154">
        <v>36353.699999999997</v>
      </c>
      <c r="N283" s="94">
        <v>103.15</v>
      </c>
      <c r="O283" s="125">
        <v>37.498839999999994</v>
      </c>
      <c r="P283" s="32">
        <v>6.3822202259070711E-4</v>
      </c>
      <c r="Q283" s="32">
        <f>O283/'סכום נכסי הקרן'!$C$42</f>
        <v>3.4163919344241995E-5</v>
      </c>
      <c r="R283" s="18"/>
    </row>
    <row r="284" spans="2:18" x14ac:dyDescent="0.2">
      <c r="B284" s="23" t="s">
        <v>2813</v>
      </c>
      <c r="C284" s="32" t="s">
        <v>177</v>
      </c>
      <c r="D284" s="32" t="s">
        <v>2814</v>
      </c>
      <c r="E284" s="32" t="s">
        <v>2815</v>
      </c>
      <c r="F284" s="94" t="s">
        <v>460</v>
      </c>
      <c r="G284" s="94" t="s">
        <v>2806</v>
      </c>
      <c r="H284" s="94" t="s">
        <v>177</v>
      </c>
      <c r="I284" s="105">
        <v>0.76</v>
      </c>
      <c r="J284" s="94" t="s">
        <v>183</v>
      </c>
      <c r="K284" s="32">
        <v>3.1E-2</v>
      </c>
      <c r="L284" s="32">
        <v>2.5499999999999998E-2</v>
      </c>
      <c r="M284" s="154">
        <v>5644</v>
      </c>
      <c r="N284" s="94">
        <v>101.81</v>
      </c>
      <c r="O284" s="125">
        <v>5.7461599999999997</v>
      </c>
      <c r="P284" s="32">
        <v>9.7798381425393902E-5</v>
      </c>
      <c r="Q284" s="32">
        <f>O284/'סכום נכסי הקרן'!$C$42</f>
        <v>5.2351311875009893E-6</v>
      </c>
      <c r="R284" s="18"/>
    </row>
    <row r="285" spans="2:18" x14ac:dyDescent="0.2">
      <c r="B285" s="23" t="s">
        <v>2813</v>
      </c>
      <c r="C285" s="32" t="s">
        <v>177</v>
      </c>
      <c r="D285" s="32" t="s">
        <v>3147</v>
      </c>
      <c r="E285" s="32" t="s">
        <v>2815</v>
      </c>
      <c r="F285" s="94" t="s">
        <v>460</v>
      </c>
      <c r="G285" s="94" t="s">
        <v>2806</v>
      </c>
      <c r="H285" s="94" t="s">
        <v>177</v>
      </c>
      <c r="I285" s="105">
        <v>10.08</v>
      </c>
      <c r="J285" s="94" t="s">
        <v>183</v>
      </c>
      <c r="K285" s="32">
        <v>2.6200000000000001E-2</v>
      </c>
      <c r="L285" s="32">
        <v>2.7300000000000001E-2</v>
      </c>
      <c r="M285" s="154">
        <v>89459.93</v>
      </c>
      <c r="N285" s="94">
        <v>101.82</v>
      </c>
      <c r="O285" s="125">
        <v>91.088100000000011</v>
      </c>
      <c r="P285" s="32">
        <v>1.5502994603551628E-3</v>
      </c>
      <c r="Q285" s="32">
        <f>O285/'סכום נכסי הקרן'!$C$42</f>
        <v>8.2987273782875694E-5</v>
      </c>
      <c r="R285" s="18"/>
    </row>
    <row r="286" spans="2:18" x14ac:dyDescent="0.2">
      <c r="B286" s="23" t="s">
        <v>2813</v>
      </c>
      <c r="C286" s="32" t="s">
        <v>177</v>
      </c>
      <c r="D286" s="32" t="s">
        <v>3155</v>
      </c>
      <c r="E286" s="32" t="s">
        <v>2815</v>
      </c>
      <c r="F286" s="94" t="s">
        <v>460</v>
      </c>
      <c r="G286" s="94" t="s">
        <v>3154</v>
      </c>
      <c r="H286" s="94" t="s">
        <v>177</v>
      </c>
      <c r="I286" s="105">
        <v>10.25</v>
      </c>
      <c r="J286" s="94" t="s">
        <v>183</v>
      </c>
      <c r="K286" s="32">
        <v>2.6200000000000001E-2</v>
      </c>
      <c r="L286" s="32">
        <v>2.5099999999999997E-2</v>
      </c>
      <c r="M286" s="154">
        <v>7532.65</v>
      </c>
      <c r="N286" s="94">
        <v>102.67</v>
      </c>
      <c r="O286" s="125">
        <v>7.7337700000000007</v>
      </c>
      <c r="P286" s="32">
        <v>1.3162706717464683E-4</v>
      </c>
      <c r="Q286" s="32">
        <f>O286/'סכום נכסי הקרן'!$C$42</f>
        <v>7.045975142348896E-6</v>
      </c>
      <c r="R286" s="18"/>
    </row>
    <row r="287" spans="2:18" x14ac:dyDescent="0.2">
      <c r="B287" s="23" t="s">
        <v>2810</v>
      </c>
      <c r="C287" s="32" t="s">
        <v>177</v>
      </c>
      <c r="D287" s="32" t="s">
        <v>2811</v>
      </c>
      <c r="E287" s="32" t="s">
        <v>2812</v>
      </c>
      <c r="F287" s="94" t="s">
        <v>460</v>
      </c>
      <c r="G287" s="94" t="s">
        <v>2806</v>
      </c>
      <c r="H287" s="94" t="s">
        <v>177</v>
      </c>
      <c r="I287" s="105">
        <v>0.76</v>
      </c>
      <c r="J287" s="94" t="s">
        <v>183</v>
      </c>
      <c r="K287" s="32">
        <v>3.1E-2</v>
      </c>
      <c r="L287" s="32">
        <v>2.5699999999999997E-2</v>
      </c>
      <c r="M287" s="154">
        <v>12248.7</v>
      </c>
      <c r="N287" s="94">
        <v>101.79</v>
      </c>
      <c r="O287" s="125">
        <v>12.46795</v>
      </c>
      <c r="P287" s="32">
        <v>2.1220177121638451E-4</v>
      </c>
      <c r="Q287" s="32">
        <f>O287/'סכום נכסי הקרן'!$C$42</f>
        <v>1.135912572730362E-5</v>
      </c>
      <c r="R287" s="18"/>
    </row>
    <row r="288" spans="2:18" x14ac:dyDescent="0.2">
      <c r="B288" s="23" t="s">
        <v>2810</v>
      </c>
      <c r="C288" s="32" t="s">
        <v>177</v>
      </c>
      <c r="D288" s="32" t="s">
        <v>3146</v>
      </c>
      <c r="E288" s="32" t="s">
        <v>2812</v>
      </c>
      <c r="F288" s="94" t="s">
        <v>460</v>
      </c>
      <c r="G288" s="94" t="s">
        <v>2806</v>
      </c>
      <c r="H288" s="94" t="s">
        <v>177</v>
      </c>
      <c r="I288" s="105">
        <v>10.08</v>
      </c>
      <c r="J288" s="94" t="s">
        <v>183</v>
      </c>
      <c r="K288" s="32">
        <v>2.6099999999999998E-2</v>
      </c>
      <c r="L288" s="32">
        <v>2.7200000000000002E-2</v>
      </c>
      <c r="M288" s="154">
        <v>221423.46</v>
      </c>
      <c r="N288" s="94">
        <v>101.83</v>
      </c>
      <c r="O288" s="125">
        <v>225.47551000000001</v>
      </c>
      <c r="P288" s="32">
        <v>3.8375436690007269E-3</v>
      </c>
      <c r="Q288" s="32">
        <f>O288/'סכום נכסי הקרן'!$C$42</f>
        <v>2.0542307809366453E-4</v>
      </c>
      <c r="R288" s="18"/>
    </row>
    <row r="289" spans="2:18" x14ac:dyDescent="0.2">
      <c r="B289" s="23" t="s">
        <v>2810</v>
      </c>
      <c r="C289" s="32" t="s">
        <v>177</v>
      </c>
      <c r="D289" s="32" t="s">
        <v>3153</v>
      </c>
      <c r="E289" s="32" t="s">
        <v>2812</v>
      </c>
      <c r="F289" s="94" t="s">
        <v>460</v>
      </c>
      <c r="G289" s="94" t="s">
        <v>3154</v>
      </c>
      <c r="H289" s="94" t="s">
        <v>177</v>
      </c>
      <c r="I289" s="105">
        <v>10.25</v>
      </c>
      <c r="J289" s="94" t="s">
        <v>183</v>
      </c>
      <c r="K289" s="32">
        <v>2.6099999999999998E-2</v>
      </c>
      <c r="L289" s="32">
        <v>2.5000000000000001E-2</v>
      </c>
      <c r="M289" s="154">
        <v>32317.26</v>
      </c>
      <c r="N289" s="94">
        <v>102.66</v>
      </c>
      <c r="O289" s="125">
        <v>33.176900000000003</v>
      </c>
      <c r="P289" s="32">
        <v>5.6466355282695768E-4</v>
      </c>
      <c r="Q289" s="32">
        <f>O289/'סכום נכסי הקרן'!$C$42</f>
        <v>3.0226346620108316E-5</v>
      </c>
      <c r="R289" s="18"/>
    </row>
    <row r="290" spans="2:18" x14ac:dyDescent="0.2">
      <c r="B290" s="23" t="s">
        <v>2817</v>
      </c>
      <c r="C290" s="32" t="s">
        <v>177</v>
      </c>
      <c r="D290" s="32" t="s">
        <v>2818</v>
      </c>
      <c r="E290" s="32" t="s">
        <v>2819</v>
      </c>
      <c r="F290" s="94" t="s">
        <v>460</v>
      </c>
      <c r="G290" s="94" t="s">
        <v>2820</v>
      </c>
      <c r="H290" s="94" t="s">
        <v>177</v>
      </c>
      <c r="I290" s="105">
        <v>0.76</v>
      </c>
      <c r="J290" s="94" t="s">
        <v>183</v>
      </c>
      <c r="K290" s="32">
        <v>3.1E-2</v>
      </c>
      <c r="L290" s="32">
        <v>2.7400000000000001E-2</v>
      </c>
      <c r="M290" s="154">
        <v>6320.4</v>
      </c>
      <c r="N290" s="94">
        <v>101.02</v>
      </c>
      <c r="O290" s="125">
        <v>6.3848700000000003</v>
      </c>
      <c r="P290" s="32">
        <v>1.0866908537380698E-4</v>
      </c>
      <c r="Q290" s="32">
        <f>O290/'סכום נכסי הקרן'!$C$42</f>
        <v>5.8170381724733469E-6</v>
      </c>
      <c r="R290" s="18"/>
    </row>
    <row r="291" spans="2:18" x14ac:dyDescent="0.2">
      <c r="B291" s="23" t="s">
        <v>2817</v>
      </c>
      <c r="C291" s="32" t="s">
        <v>177</v>
      </c>
      <c r="D291" s="32" t="s">
        <v>3148</v>
      </c>
      <c r="E291" s="32" t="s">
        <v>2819</v>
      </c>
      <c r="F291" s="94" t="s">
        <v>460</v>
      </c>
      <c r="G291" s="94" t="s">
        <v>3149</v>
      </c>
      <c r="H291" s="94" t="s">
        <v>177</v>
      </c>
      <c r="I291" s="105">
        <v>10.130000000000001</v>
      </c>
      <c r="J291" s="94" t="s">
        <v>183</v>
      </c>
      <c r="K291" s="32">
        <v>2.7200000000000002E-2</v>
      </c>
      <c r="L291" s="32">
        <v>2.69E-2</v>
      </c>
      <c r="M291" s="154">
        <v>77289.38</v>
      </c>
      <c r="N291" s="94">
        <v>102.69</v>
      </c>
      <c r="O291" s="125">
        <v>79.368460000000013</v>
      </c>
      <c r="P291" s="32">
        <v>1.350833761020598E-3</v>
      </c>
      <c r="Q291" s="32">
        <f>O291/'סכום נכסי הקרן'!$C$42</f>
        <v>7.2309907877595627E-5</v>
      </c>
      <c r="R291" s="18"/>
    </row>
    <row r="292" spans="2:18" x14ac:dyDescent="0.2">
      <c r="B292" s="23" t="s">
        <v>2822</v>
      </c>
      <c r="C292" s="32" t="s">
        <v>177</v>
      </c>
      <c r="D292" s="32" t="s">
        <v>2823</v>
      </c>
      <c r="E292" s="32" t="s">
        <v>2824</v>
      </c>
      <c r="F292" s="94" t="s">
        <v>460</v>
      </c>
      <c r="G292" s="94" t="s">
        <v>2680</v>
      </c>
      <c r="H292" s="94" t="s">
        <v>177</v>
      </c>
      <c r="I292" s="105">
        <v>0.01</v>
      </c>
      <c r="J292" s="94" t="s">
        <v>183</v>
      </c>
      <c r="K292" s="32">
        <v>3.1E-2</v>
      </c>
      <c r="L292" s="32">
        <v>3.7599999999999995E-2</v>
      </c>
      <c r="M292" s="154">
        <v>10803.92493257832</v>
      </c>
      <c r="N292" s="94">
        <v>100.74</v>
      </c>
      <c r="O292" s="125">
        <v>10.883873975214199</v>
      </c>
      <c r="P292" s="32">
        <v>1.8524114511498399E-4</v>
      </c>
      <c r="Q292" s="32">
        <f>O292/'סכום נכסי הקרן'!$C$42</f>
        <v>9.9159278698251045E-6</v>
      </c>
      <c r="R292" s="18"/>
    </row>
    <row r="293" spans="2:18" x14ac:dyDescent="0.2">
      <c r="B293" s="23" t="s">
        <v>2822</v>
      </c>
      <c r="C293" s="32" t="s">
        <v>177</v>
      </c>
      <c r="D293" s="32" t="s">
        <v>2832</v>
      </c>
      <c r="E293" s="32" t="s">
        <v>2824</v>
      </c>
      <c r="F293" s="94" t="s">
        <v>460</v>
      </c>
      <c r="G293" s="94" t="s">
        <v>2831</v>
      </c>
      <c r="H293" s="94" t="s">
        <v>177</v>
      </c>
      <c r="I293" s="105">
        <v>0.09</v>
      </c>
      <c r="J293" s="94" t="s">
        <v>183</v>
      </c>
      <c r="K293" s="32">
        <v>3.1E-2</v>
      </c>
      <c r="L293" s="32">
        <v>2.5499999999999998E-2</v>
      </c>
      <c r="M293" s="154">
        <v>6169.0085105499802</v>
      </c>
      <c r="N293" s="94">
        <v>100.52</v>
      </c>
      <c r="O293" s="125">
        <v>6.2010873849924009</v>
      </c>
      <c r="P293" s="32">
        <v>1.0554114562241311E-4</v>
      </c>
      <c r="Q293" s="32">
        <f>O293/'סכום נכסי הקרן'!$C$42</f>
        <v>5.6496000747616971E-6</v>
      </c>
      <c r="R293" s="18"/>
    </row>
    <row r="294" spans="2:18" x14ac:dyDescent="0.2">
      <c r="B294" s="23" t="s">
        <v>2822</v>
      </c>
      <c r="C294" s="32" t="s">
        <v>177</v>
      </c>
      <c r="D294" s="32" t="s">
        <v>2837</v>
      </c>
      <c r="E294" s="32" t="s">
        <v>2824</v>
      </c>
      <c r="F294" s="94" t="s">
        <v>460</v>
      </c>
      <c r="G294" s="94" t="s">
        <v>2680</v>
      </c>
      <c r="H294" s="94" t="s">
        <v>177</v>
      </c>
      <c r="I294" s="105">
        <v>10.24</v>
      </c>
      <c r="J294" s="94" t="s">
        <v>183</v>
      </c>
      <c r="K294" s="32">
        <v>2.35E-2</v>
      </c>
      <c r="L294" s="32">
        <v>2.2799999999999997E-2</v>
      </c>
      <c r="M294" s="154">
        <v>63951.65866662038</v>
      </c>
      <c r="N294" s="94">
        <v>101.58</v>
      </c>
      <c r="O294" s="125">
        <v>64.962094859807877</v>
      </c>
      <c r="P294" s="32">
        <v>1.1056405897664026E-3</v>
      </c>
      <c r="Q294" s="32">
        <f>O294/'סכום נכסי הקרן'!$C$42</f>
        <v>5.9184757961138909E-5</v>
      </c>
      <c r="R294" s="18"/>
    </row>
    <row r="295" spans="2:18" x14ac:dyDescent="0.2">
      <c r="B295" s="23" t="s">
        <v>2822</v>
      </c>
      <c r="C295" s="32" t="s">
        <v>177</v>
      </c>
      <c r="D295" s="32" t="s">
        <v>2840</v>
      </c>
      <c r="E295" s="32" t="s">
        <v>2824</v>
      </c>
      <c r="F295" s="94" t="s">
        <v>460</v>
      </c>
      <c r="G295" s="94" t="s">
        <v>2831</v>
      </c>
      <c r="H295" s="94" t="s">
        <v>177</v>
      </c>
      <c r="I295" s="105">
        <v>10.32</v>
      </c>
      <c r="J295" s="94" t="s">
        <v>183</v>
      </c>
      <c r="K295" s="32">
        <v>2.35E-2</v>
      </c>
      <c r="L295" s="32">
        <v>2.12E-2</v>
      </c>
      <c r="M295" s="154">
        <v>95875.017170018225</v>
      </c>
      <c r="N295" s="94">
        <v>102.96</v>
      </c>
      <c r="O295" s="125">
        <v>98.712917678537707</v>
      </c>
      <c r="P295" s="32">
        <v>1.680072182942894E-3</v>
      </c>
      <c r="Q295" s="32">
        <f>O295/'סכום נכסי הקרן'!$C$42</f>
        <v>8.99339861660884E-5</v>
      </c>
      <c r="R295" s="18"/>
    </row>
    <row r="296" spans="2:18" x14ac:dyDescent="0.2">
      <c r="B296" s="23" t="s">
        <v>2825</v>
      </c>
      <c r="C296" s="32" t="s">
        <v>177</v>
      </c>
      <c r="D296" s="32" t="s">
        <v>2826</v>
      </c>
      <c r="E296" s="32" t="s">
        <v>2827</v>
      </c>
      <c r="F296" s="94" t="s">
        <v>460</v>
      </c>
      <c r="G296" s="94" t="s">
        <v>2680</v>
      </c>
      <c r="H296" s="94" t="s">
        <v>177</v>
      </c>
      <c r="I296" s="105">
        <v>0.01</v>
      </c>
      <c r="J296" s="94" t="s">
        <v>183</v>
      </c>
      <c r="K296" s="32">
        <v>3.1E-2</v>
      </c>
      <c r="L296" s="32">
        <v>6.3799999999999996E-2</v>
      </c>
      <c r="M296" s="154">
        <v>15389.880976434533</v>
      </c>
      <c r="N296" s="94">
        <v>101.46</v>
      </c>
      <c r="O296" s="125">
        <v>15.614573274559728</v>
      </c>
      <c r="P296" s="32">
        <v>2.6575660839589467E-4</v>
      </c>
      <c r="Q296" s="32">
        <f>O296/'סכום נכסי הקרן'!$C$42</f>
        <v>1.422590730664776E-5</v>
      </c>
      <c r="R296" s="18"/>
    </row>
    <row r="297" spans="2:18" x14ac:dyDescent="0.2">
      <c r="B297" s="23" t="s">
        <v>2825</v>
      </c>
      <c r="C297" s="32" t="s">
        <v>177</v>
      </c>
      <c r="D297" s="32" t="s">
        <v>2830</v>
      </c>
      <c r="E297" s="32" t="s">
        <v>2827</v>
      </c>
      <c r="F297" s="94" t="s">
        <v>460</v>
      </c>
      <c r="G297" s="94" t="s">
        <v>2831</v>
      </c>
      <c r="H297" s="94" t="s">
        <v>177</v>
      </c>
      <c r="I297" s="105">
        <v>0.09</v>
      </c>
      <c r="J297" s="94" t="s">
        <v>183</v>
      </c>
      <c r="K297" s="32">
        <v>3.1E-2</v>
      </c>
      <c r="L297" s="32">
        <v>2.5499999999999998E-2</v>
      </c>
      <c r="M297" s="154">
        <v>3650.2687129443998</v>
      </c>
      <c r="N297" s="94">
        <v>100.52</v>
      </c>
      <c r="O297" s="125">
        <v>3.6692501460348743</v>
      </c>
      <c r="P297" s="32">
        <v>6.2449831770626114E-5</v>
      </c>
      <c r="Q297" s="32">
        <f>O297/'סכום נכסי הקרן'!$C$42</f>
        <v>3.3429291690885273E-6</v>
      </c>
      <c r="R297" s="18"/>
    </row>
    <row r="298" spans="2:18" x14ac:dyDescent="0.2">
      <c r="B298" s="23" t="s">
        <v>2825</v>
      </c>
      <c r="C298" s="32" t="s">
        <v>177</v>
      </c>
      <c r="D298" s="32" t="s">
        <v>2838</v>
      </c>
      <c r="E298" s="32" t="s">
        <v>2827</v>
      </c>
      <c r="F298" s="94" t="s">
        <v>460</v>
      </c>
      <c r="G298" s="94" t="s">
        <v>2680</v>
      </c>
      <c r="H298" s="94" t="s">
        <v>177</v>
      </c>
      <c r="I298" s="105">
        <v>10.24</v>
      </c>
      <c r="J298" s="94" t="s">
        <v>183</v>
      </c>
      <c r="K298" s="32">
        <v>2.2499999999999999E-2</v>
      </c>
      <c r="L298" s="32">
        <v>2.2799999999999997E-2</v>
      </c>
      <c r="M298" s="154">
        <v>91046.908466353707</v>
      </c>
      <c r="N298" s="94">
        <v>101.58</v>
      </c>
      <c r="O298" s="125">
        <v>92.485449608127411</v>
      </c>
      <c r="P298" s="32">
        <v>1.5740820438474897E-3</v>
      </c>
      <c r="Q298" s="32">
        <f>O298/'סכום נכסי הקרן'!$C$42</f>
        <v>8.4260351544955062E-5</v>
      </c>
      <c r="R298" s="18"/>
    </row>
    <row r="299" spans="2:18" x14ac:dyDescent="0.2">
      <c r="B299" s="23" t="s">
        <v>2825</v>
      </c>
      <c r="C299" s="32" t="s">
        <v>177</v>
      </c>
      <c r="D299" s="32" t="s">
        <v>2839</v>
      </c>
      <c r="E299" s="32" t="s">
        <v>2827</v>
      </c>
      <c r="F299" s="94" t="s">
        <v>460</v>
      </c>
      <c r="G299" s="94" t="s">
        <v>2831</v>
      </c>
      <c r="H299" s="94" t="s">
        <v>177</v>
      </c>
      <c r="I299" s="105">
        <v>10.32</v>
      </c>
      <c r="J299" s="94" t="s">
        <v>183</v>
      </c>
      <c r="K299" s="32">
        <v>2.35E-2</v>
      </c>
      <c r="L299" s="32">
        <v>2.12E-2</v>
      </c>
      <c r="M299" s="154">
        <v>88343.7355144381</v>
      </c>
      <c r="N299" s="94">
        <v>102.96</v>
      </c>
      <c r="O299" s="125">
        <v>90.958710070169957</v>
      </c>
      <c r="P299" s="32">
        <v>1.5480972721616346E-3</v>
      </c>
      <c r="Q299" s="32">
        <f>O299/'סכום נכסי הקרן'!$C$42</f>
        <v>8.286939101299078E-5</v>
      </c>
      <c r="R299" s="18"/>
    </row>
    <row r="300" spans="2:18" x14ac:dyDescent="0.2">
      <c r="B300" s="23" t="s">
        <v>3164</v>
      </c>
      <c r="C300" s="32" t="s">
        <v>2754</v>
      </c>
      <c r="D300" s="32" t="s">
        <v>3165</v>
      </c>
      <c r="E300" s="32" t="s">
        <v>3166</v>
      </c>
      <c r="F300" s="94" t="s">
        <v>460</v>
      </c>
      <c r="G300" s="94" t="s">
        <v>3167</v>
      </c>
      <c r="H300" s="94" t="s">
        <v>177</v>
      </c>
      <c r="I300" s="105">
        <v>3.25</v>
      </c>
      <c r="J300" s="94" t="s">
        <v>136</v>
      </c>
      <c r="K300" s="32">
        <v>4.6483799999999992E-2</v>
      </c>
      <c r="L300" s="32">
        <v>5.4100000000000002E-2</v>
      </c>
      <c r="M300" s="154">
        <v>126581.86</v>
      </c>
      <c r="N300" s="94">
        <v>100.98</v>
      </c>
      <c r="O300" s="125">
        <v>463.61171000000002</v>
      </c>
      <c r="P300" s="32">
        <v>7.8905695016948888E-3</v>
      </c>
      <c r="Q300" s="32">
        <f>O300/'סכום נכסי הקרן'!$C$42</f>
        <v>4.2238088078154186E-4</v>
      </c>
      <c r="R300" s="18"/>
    </row>
    <row r="301" spans="2:18" x14ac:dyDescent="0.2">
      <c r="B301" s="23" t="s">
        <v>3164</v>
      </c>
      <c r="C301" s="32" t="s">
        <v>177</v>
      </c>
      <c r="D301" s="32" t="s">
        <v>3203</v>
      </c>
      <c r="E301" s="32" t="s">
        <v>3166</v>
      </c>
      <c r="F301" s="94" t="s">
        <v>460</v>
      </c>
      <c r="G301" s="94" t="s">
        <v>2543</v>
      </c>
      <c r="H301" s="94" t="s">
        <v>177</v>
      </c>
      <c r="I301" s="105">
        <v>6.53</v>
      </c>
      <c r="J301" s="94" t="s">
        <v>137</v>
      </c>
      <c r="K301" s="32">
        <v>9.3200000000000002E-3</v>
      </c>
      <c r="L301" s="32">
        <v>2.4700000000000003E-2</v>
      </c>
      <c r="M301" s="154">
        <v>64549.3</v>
      </c>
      <c r="N301" s="94">
        <v>97.89</v>
      </c>
      <c r="O301" s="125">
        <v>266.37241999999998</v>
      </c>
      <c r="P301" s="32">
        <v>4.5336000968238307E-3</v>
      </c>
      <c r="Q301" s="32">
        <f>O301/'סכום נכסי הקרן'!$C$42</f>
        <v>2.4268286358752842E-4</v>
      </c>
      <c r="R301" s="18"/>
    </row>
    <row r="302" spans="2:18" x14ac:dyDescent="0.2">
      <c r="B302" s="23" t="s">
        <v>2849</v>
      </c>
      <c r="C302" s="32" t="s">
        <v>177</v>
      </c>
      <c r="D302" s="32" t="s">
        <v>3126</v>
      </c>
      <c r="E302" s="32" t="s">
        <v>3127</v>
      </c>
      <c r="F302" s="94" t="s">
        <v>460</v>
      </c>
      <c r="G302" s="94" t="s">
        <v>3128</v>
      </c>
      <c r="H302" s="94" t="s">
        <v>177</v>
      </c>
      <c r="I302" s="105">
        <v>2.14</v>
      </c>
      <c r="J302" s="94" t="s">
        <v>183</v>
      </c>
      <c r="K302" s="32">
        <v>5.7500000000000002E-2</v>
      </c>
      <c r="L302" s="32">
        <v>4.7400000000000005E-2</v>
      </c>
      <c r="M302" s="154">
        <v>362536.5</v>
      </c>
      <c r="N302" s="94">
        <v>104.44</v>
      </c>
      <c r="O302" s="125">
        <v>378.63312000000002</v>
      </c>
      <c r="P302" s="32">
        <v>6.4442525599786539E-3</v>
      </c>
      <c r="Q302" s="32">
        <f>O302/'סכום נכסי הקרן'!$C$42</f>
        <v>3.4495977402870874E-4</v>
      </c>
      <c r="R302" s="18"/>
    </row>
    <row r="303" spans="2:18" x14ac:dyDescent="0.2">
      <c r="B303" s="23" t="s">
        <v>2849</v>
      </c>
      <c r="C303" s="32" t="s">
        <v>177</v>
      </c>
      <c r="D303" s="32" t="s">
        <v>3129</v>
      </c>
      <c r="E303" s="32" t="s">
        <v>3130</v>
      </c>
      <c r="F303" s="94" t="s">
        <v>460</v>
      </c>
      <c r="G303" s="94" t="s">
        <v>3128</v>
      </c>
      <c r="H303" s="94" t="s">
        <v>177</v>
      </c>
      <c r="I303" s="105">
        <v>2.13</v>
      </c>
      <c r="J303" s="94" t="s">
        <v>183</v>
      </c>
      <c r="K303" s="32">
        <v>6.0999999999999999E-2</v>
      </c>
      <c r="L303" s="32">
        <v>5.0499999999999996E-2</v>
      </c>
      <c r="M303" s="154">
        <v>241691</v>
      </c>
      <c r="N303" s="94">
        <v>104.59</v>
      </c>
      <c r="O303" s="125">
        <v>252.78461999999999</v>
      </c>
      <c r="P303" s="32">
        <v>4.3023387245105004E-3</v>
      </c>
      <c r="Q303" s="32">
        <f>O303/'סכום נכסי הקרן'!$C$42</f>
        <v>2.3030348056486181E-4</v>
      </c>
      <c r="R303" s="18"/>
    </row>
    <row r="304" spans="2:18" x14ac:dyDescent="0.2">
      <c r="B304" s="23" t="s">
        <v>2753</v>
      </c>
      <c r="C304" s="32" t="s">
        <v>2754</v>
      </c>
      <c r="D304" s="32" t="s">
        <v>2755</v>
      </c>
      <c r="E304" s="32" t="s">
        <v>2756</v>
      </c>
      <c r="F304" s="94" t="s">
        <v>460</v>
      </c>
      <c r="G304" s="94" t="s">
        <v>2757</v>
      </c>
      <c r="H304" s="94" t="s">
        <v>177</v>
      </c>
      <c r="I304" s="105">
        <v>1.21</v>
      </c>
      <c r="J304" s="94" t="s">
        <v>183</v>
      </c>
      <c r="K304" s="32">
        <v>6.4499999046325682E-2</v>
      </c>
      <c r="L304" s="32">
        <v>2.0799999999999999E-2</v>
      </c>
      <c r="M304" s="154">
        <v>23858.28</v>
      </c>
      <c r="N304" s="94">
        <v>109.05</v>
      </c>
      <c r="O304" s="125">
        <v>26.01745</v>
      </c>
      <c r="P304" s="32">
        <v>4.4281128593984758E-4</v>
      </c>
      <c r="Q304" s="32">
        <f>O304/'סכום נכסי הקרן'!$C$42</f>
        <v>2.3703614920964198E-5</v>
      </c>
      <c r="R304" s="18"/>
    </row>
    <row r="305" spans="2:18" x14ac:dyDescent="0.2">
      <c r="B305" s="23" t="s">
        <v>2753</v>
      </c>
      <c r="C305" s="32" t="s">
        <v>2754</v>
      </c>
      <c r="D305" s="32" t="s">
        <v>3002</v>
      </c>
      <c r="E305" s="32" t="s">
        <v>2756</v>
      </c>
      <c r="F305" s="94" t="s">
        <v>460</v>
      </c>
      <c r="G305" s="94" t="s">
        <v>2757</v>
      </c>
      <c r="H305" s="94" t="s">
        <v>177</v>
      </c>
      <c r="I305" s="105">
        <v>0</v>
      </c>
      <c r="J305" s="94" t="s">
        <v>183</v>
      </c>
      <c r="K305" s="32">
        <v>6.7500000000000004E-2</v>
      </c>
      <c r="L305" s="32">
        <v>0</v>
      </c>
      <c r="M305" s="154">
        <v>309035.87</v>
      </c>
      <c r="N305" s="94">
        <v>103.37</v>
      </c>
      <c r="O305" s="125">
        <v>319.45038</v>
      </c>
      <c r="P305" s="32">
        <v>5.4369753208624583E-3</v>
      </c>
      <c r="Q305" s="32">
        <f>O305/'סכום נכסי הקרן'!$C$42</f>
        <v>2.9104038996426179E-4</v>
      </c>
      <c r="R305" s="18"/>
    </row>
    <row r="306" spans="2:18" x14ac:dyDescent="0.2">
      <c r="B306" s="23" t="s">
        <v>3048</v>
      </c>
      <c r="C306" s="32" t="s">
        <v>177</v>
      </c>
      <c r="D306" s="32" t="s">
        <v>3049</v>
      </c>
      <c r="E306" s="32" t="s">
        <v>3050</v>
      </c>
      <c r="F306" s="94" t="s">
        <v>460</v>
      </c>
      <c r="G306" s="94" t="s">
        <v>3051</v>
      </c>
      <c r="H306" s="94" t="s">
        <v>177</v>
      </c>
      <c r="I306" s="105">
        <v>3.22</v>
      </c>
      <c r="J306" s="94" t="s">
        <v>183</v>
      </c>
      <c r="K306" s="32">
        <v>4.4299999999999999E-2</v>
      </c>
      <c r="L306" s="32">
        <v>1.29E-2</v>
      </c>
      <c r="M306" s="154">
        <v>383971.88</v>
      </c>
      <c r="N306" s="94">
        <v>110.92</v>
      </c>
      <c r="O306" s="125">
        <v>425.90161000000001</v>
      </c>
      <c r="P306" s="32">
        <v>7.2487518802938581E-3</v>
      </c>
      <c r="Q306" s="32">
        <f>O306/'סכום נכסי הקרן'!$C$42</f>
        <v>3.8802448962748748E-4</v>
      </c>
      <c r="R306" s="18"/>
    </row>
    <row r="307" spans="2:18" s="164" customFormat="1" x14ac:dyDescent="0.2">
      <c r="B307" s="133" t="s">
        <v>3213</v>
      </c>
      <c r="C307" s="171" t="s">
        <v>177</v>
      </c>
      <c r="D307" s="171" t="s">
        <v>177</v>
      </c>
      <c r="E307" s="171" t="s">
        <v>177</v>
      </c>
      <c r="F307" s="172" t="s">
        <v>177</v>
      </c>
      <c r="G307" s="172" t="s">
        <v>177</v>
      </c>
      <c r="H307" s="172" t="s">
        <v>177</v>
      </c>
      <c r="I307" s="182" t="s">
        <v>177</v>
      </c>
      <c r="J307" s="172" t="s">
        <v>177</v>
      </c>
      <c r="K307" s="171" t="s">
        <v>177</v>
      </c>
      <c r="L307" s="171" t="s">
        <v>177</v>
      </c>
      <c r="M307" s="208" t="s">
        <v>177</v>
      </c>
      <c r="N307" s="172" t="s">
        <v>177</v>
      </c>
      <c r="O307" s="173">
        <v>0</v>
      </c>
      <c r="P307" s="171">
        <v>0</v>
      </c>
      <c r="Q307" s="171">
        <f>O307/'סכום נכסי הקרן'!$C$42</f>
        <v>0</v>
      </c>
    </row>
    <row r="308" spans="2:18" x14ac:dyDescent="0.2">
      <c r="B308" s="23" t="s">
        <v>3214</v>
      </c>
      <c r="C308" s="32" t="s">
        <v>177</v>
      </c>
      <c r="D308" s="32" t="s">
        <v>177</v>
      </c>
      <c r="E308" s="32" t="s">
        <v>177</v>
      </c>
      <c r="F308" s="94" t="s">
        <v>177</v>
      </c>
      <c r="G308" s="94" t="s">
        <v>177</v>
      </c>
      <c r="H308" s="94" t="s">
        <v>177</v>
      </c>
      <c r="I308" s="105"/>
      <c r="J308" s="94"/>
      <c r="K308" s="32"/>
      <c r="L308" s="32"/>
      <c r="M308" s="154"/>
      <c r="N308" s="94" t="s">
        <v>177</v>
      </c>
      <c r="O308" s="125">
        <v>0</v>
      </c>
      <c r="P308" s="32">
        <v>0</v>
      </c>
      <c r="Q308" s="32">
        <f>O308/'סכום נכסי הקרן'!$C$42</f>
        <v>0</v>
      </c>
      <c r="R308" s="18"/>
    </row>
    <row r="309" spans="2:18" s="164" customFormat="1" x14ac:dyDescent="0.2">
      <c r="B309" s="133" t="s">
        <v>3215</v>
      </c>
      <c r="C309" s="171" t="s">
        <v>177</v>
      </c>
      <c r="D309" s="171" t="s">
        <v>177</v>
      </c>
      <c r="E309" s="171" t="s">
        <v>177</v>
      </c>
      <c r="F309" s="172" t="s">
        <v>177</v>
      </c>
      <c r="G309" s="172" t="s">
        <v>177</v>
      </c>
      <c r="H309" s="172" t="s">
        <v>177</v>
      </c>
      <c r="I309" s="182"/>
      <c r="J309" s="172"/>
      <c r="K309" s="171"/>
      <c r="L309" s="171"/>
      <c r="M309" s="208"/>
      <c r="N309" s="172" t="s">
        <v>177</v>
      </c>
      <c r="O309" s="173">
        <v>0</v>
      </c>
      <c r="P309" s="171">
        <v>0</v>
      </c>
      <c r="Q309" s="171">
        <f>O309/'סכום נכסי הקרן'!$C$42</f>
        <v>0</v>
      </c>
    </row>
    <row r="310" spans="2:18" s="164" customFormat="1" x14ac:dyDescent="0.2">
      <c r="B310" s="133" t="s">
        <v>3216</v>
      </c>
      <c r="C310" s="171" t="s">
        <v>177</v>
      </c>
      <c r="D310" s="171" t="s">
        <v>177</v>
      </c>
      <c r="E310" s="171" t="s">
        <v>177</v>
      </c>
      <c r="F310" s="172" t="s">
        <v>177</v>
      </c>
      <c r="G310" s="172" t="s">
        <v>177</v>
      </c>
      <c r="H310" s="172" t="s">
        <v>177</v>
      </c>
      <c r="I310" s="182"/>
      <c r="J310" s="172"/>
      <c r="K310" s="171"/>
      <c r="L310" s="171"/>
      <c r="M310" s="208"/>
      <c r="N310" s="172" t="s">
        <v>177</v>
      </c>
      <c r="O310" s="173">
        <v>0</v>
      </c>
      <c r="P310" s="171">
        <v>0</v>
      </c>
      <c r="Q310" s="171">
        <f>O310/'סכום נכסי הקרן'!$C$42</f>
        <v>0</v>
      </c>
    </row>
    <row r="311" spans="2:18" x14ac:dyDescent="0.2">
      <c r="B311" s="23" t="s">
        <v>3217</v>
      </c>
      <c r="C311" s="32" t="s">
        <v>177</v>
      </c>
      <c r="D311" s="32" t="s">
        <v>177</v>
      </c>
      <c r="E311" s="32" t="s">
        <v>177</v>
      </c>
      <c r="F311" s="94" t="s">
        <v>177</v>
      </c>
      <c r="G311" s="94" t="s">
        <v>177</v>
      </c>
      <c r="H311" s="94" t="s">
        <v>177</v>
      </c>
      <c r="I311" s="105"/>
      <c r="J311" s="94"/>
      <c r="K311" s="32"/>
      <c r="L311" s="32"/>
      <c r="M311" s="154"/>
      <c r="N311" s="94" t="s">
        <v>177</v>
      </c>
      <c r="O311" s="125">
        <v>0</v>
      </c>
      <c r="P311" s="32">
        <v>0</v>
      </c>
      <c r="Q311" s="32">
        <f>O311/'סכום נכסי הקרן'!$C$42</f>
        <v>0</v>
      </c>
      <c r="R311" s="18"/>
    </row>
    <row r="312" spans="2:18" s="164" customFormat="1" x14ac:dyDescent="0.2">
      <c r="B312" s="133" t="s">
        <v>3218</v>
      </c>
      <c r="C312" s="171" t="s">
        <v>177</v>
      </c>
      <c r="D312" s="171" t="s">
        <v>177</v>
      </c>
      <c r="E312" s="171" t="s">
        <v>177</v>
      </c>
      <c r="F312" s="172" t="s">
        <v>177</v>
      </c>
      <c r="G312" s="172" t="s">
        <v>177</v>
      </c>
      <c r="H312" s="172" t="s">
        <v>177</v>
      </c>
      <c r="I312" s="182" t="s">
        <v>177</v>
      </c>
      <c r="J312" s="172" t="s">
        <v>177</v>
      </c>
      <c r="K312" s="171" t="s">
        <v>177</v>
      </c>
      <c r="L312" s="171" t="s">
        <v>177</v>
      </c>
      <c r="M312" s="208" t="s">
        <v>177</v>
      </c>
      <c r="N312" s="172" t="s">
        <v>177</v>
      </c>
      <c r="O312" s="173">
        <v>1260.9990802000002</v>
      </c>
      <c r="P312" s="171">
        <v>2.146192744762946E-2</v>
      </c>
      <c r="Q312" s="171">
        <f>O312/'סכום נכסי הקרן'!$C$42</f>
        <v>1.1488534277091279E-3</v>
      </c>
    </row>
    <row r="313" spans="2:18" x14ac:dyDescent="0.2">
      <c r="B313" s="23" t="s">
        <v>3219</v>
      </c>
      <c r="C313" s="32" t="s">
        <v>177</v>
      </c>
      <c r="D313" s="32" t="s">
        <v>3220</v>
      </c>
      <c r="E313" s="32" t="s">
        <v>1395</v>
      </c>
      <c r="F313" s="94" t="s">
        <v>198</v>
      </c>
      <c r="G313" s="94" t="s">
        <v>3221</v>
      </c>
      <c r="H313" s="94" t="s">
        <v>187</v>
      </c>
      <c r="I313" s="105">
        <v>2.54</v>
      </c>
      <c r="J313" s="94" t="s">
        <v>183</v>
      </c>
      <c r="K313" s="32">
        <v>3.5499999999999997E-2</v>
      </c>
      <c r="L313" s="32">
        <v>-7.000000000000001E-4</v>
      </c>
      <c r="M313" s="154">
        <v>568026.25</v>
      </c>
      <c r="N313" s="94">
        <v>114.54</v>
      </c>
      <c r="O313" s="125">
        <v>650.61726999999996</v>
      </c>
      <c r="P313" s="32">
        <v>1.1073363069146785E-2</v>
      </c>
      <c r="Q313" s="32">
        <f>O313/'סכום נכסי הקרן'!$C$42</f>
        <v>5.9275529419712503E-4</v>
      </c>
      <c r="R313" s="18"/>
    </row>
    <row r="314" spans="2:18" x14ac:dyDescent="0.2">
      <c r="B314" s="23" t="s">
        <v>3222</v>
      </c>
      <c r="C314" s="32" t="s">
        <v>2754</v>
      </c>
      <c r="D314" s="32" t="s">
        <v>3223</v>
      </c>
      <c r="E314" s="32" t="s">
        <v>3224</v>
      </c>
      <c r="F314" s="94" t="s">
        <v>411</v>
      </c>
      <c r="G314" s="94" t="s">
        <v>3225</v>
      </c>
      <c r="H314" s="94" t="s">
        <v>187</v>
      </c>
      <c r="I314" s="105">
        <v>2.78</v>
      </c>
      <c r="J314" s="94" t="s">
        <v>183</v>
      </c>
      <c r="K314" s="32">
        <v>4.4999999999999998E-2</v>
      </c>
      <c r="L314" s="32">
        <v>3.4999999999999996E-3</v>
      </c>
      <c r="M314" s="154">
        <v>209631.19</v>
      </c>
      <c r="N314" s="94">
        <v>117.8</v>
      </c>
      <c r="O314" s="125">
        <v>246.94553999999999</v>
      </c>
      <c r="P314" s="32">
        <v>4.2029588650890105E-3</v>
      </c>
      <c r="Q314" s="32">
        <f>O314/'סכום נכסי הקרן'!$C$42</f>
        <v>2.2498369312171489E-4</v>
      </c>
      <c r="R314" s="18"/>
    </row>
    <row r="315" spans="2:18" x14ac:dyDescent="0.2">
      <c r="B315" s="23" t="s">
        <v>3222</v>
      </c>
      <c r="C315" s="32" t="s">
        <v>2754</v>
      </c>
      <c r="D315" s="32" t="s">
        <v>3226</v>
      </c>
      <c r="E315" s="32" t="s">
        <v>3224</v>
      </c>
      <c r="F315" s="94" t="s">
        <v>411</v>
      </c>
      <c r="G315" s="94" t="s">
        <v>3225</v>
      </c>
      <c r="H315" s="94" t="s">
        <v>187</v>
      </c>
      <c r="I315" s="105">
        <v>2.77</v>
      </c>
      <c r="J315" s="94" t="s">
        <v>183</v>
      </c>
      <c r="K315" s="32">
        <v>4.7500000000000001E-2</v>
      </c>
      <c r="L315" s="32">
        <v>3.4999999999999996E-3</v>
      </c>
      <c r="M315" s="154">
        <v>306103.15000000002</v>
      </c>
      <c r="N315" s="94">
        <v>118.73</v>
      </c>
      <c r="O315" s="125">
        <v>363.43627000000004</v>
      </c>
      <c r="P315" s="32">
        <v>6.1856055099897053E-3</v>
      </c>
      <c r="Q315" s="32">
        <f>O315/'סכום נכסי הקרן'!$C$42</f>
        <v>3.3111444020807472E-4</v>
      </c>
      <c r="R315" s="18"/>
    </row>
    <row r="316" spans="2:18" s="164" customFormat="1" x14ac:dyDescent="0.2">
      <c r="B316" s="133" t="s">
        <v>3227</v>
      </c>
      <c r="C316" s="171" t="s">
        <v>177</v>
      </c>
      <c r="D316" s="171" t="s">
        <v>177</v>
      </c>
      <c r="E316" s="171" t="s">
        <v>177</v>
      </c>
      <c r="F316" s="172" t="s">
        <v>177</v>
      </c>
      <c r="G316" s="172" t="s">
        <v>177</v>
      </c>
      <c r="H316" s="172" t="s">
        <v>177</v>
      </c>
      <c r="I316" s="182" t="s">
        <v>177</v>
      </c>
      <c r="J316" s="172" t="s">
        <v>177</v>
      </c>
      <c r="K316" s="171" t="s">
        <v>177</v>
      </c>
      <c r="L316" s="171" t="s">
        <v>177</v>
      </c>
      <c r="M316" s="208" t="s">
        <v>177</v>
      </c>
      <c r="N316" s="172" t="s">
        <v>177</v>
      </c>
      <c r="O316" s="173">
        <v>7362.700068632229</v>
      </c>
      <c r="P316" s="171">
        <v>0.12531153842442058</v>
      </c>
      <c r="Q316" s="171">
        <f>O316/'סכום נכסי הקרן'!$C$42</f>
        <v>6.7079059325727544E-3</v>
      </c>
    </row>
    <row r="317" spans="2:18" s="164" customFormat="1" x14ac:dyDescent="0.2">
      <c r="B317" s="133" t="s">
        <v>2727</v>
      </c>
      <c r="C317" s="171" t="s">
        <v>177</v>
      </c>
      <c r="D317" s="171" t="s">
        <v>177</v>
      </c>
      <c r="E317" s="171" t="s">
        <v>177</v>
      </c>
      <c r="F317" s="172" t="s">
        <v>177</v>
      </c>
      <c r="G317" s="172" t="s">
        <v>177</v>
      </c>
      <c r="H317" s="172" t="s">
        <v>177</v>
      </c>
      <c r="I317" s="182" t="s">
        <v>177</v>
      </c>
      <c r="J317" s="172" t="s">
        <v>177</v>
      </c>
      <c r="K317" s="171" t="s">
        <v>177</v>
      </c>
      <c r="L317" s="171" t="s">
        <v>177</v>
      </c>
      <c r="M317" s="208" t="s">
        <v>177</v>
      </c>
      <c r="N317" s="172" t="s">
        <v>177</v>
      </c>
      <c r="O317" s="173">
        <v>0</v>
      </c>
      <c r="P317" s="171">
        <v>0</v>
      </c>
      <c r="Q317" s="171">
        <f>O317/'סכום נכסי הקרן'!$C$42</f>
        <v>0</v>
      </c>
    </row>
    <row r="318" spans="2:18" s="164" customFormat="1" x14ac:dyDescent="0.2">
      <c r="B318" s="133" t="s">
        <v>2751</v>
      </c>
      <c r="C318" s="171" t="s">
        <v>177</v>
      </c>
      <c r="D318" s="171" t="s">
        <v>177</v>
      </c>
      <c r="E318" s="171" t="s">
        <v>177</v>
      </c>
      <c r="F318" s="172" t="s">
        <v>177</v>
      </c>
      <c r="G318" s="172" t="s">
        <v>177</v>
      </c>
      <c r="H318" s="172" t="s">
        <v>177</v>
      </c>
      <c r="I318" s="182" t="s">
        <v>177</v>
      </c>
      <c r="J318" s="172" t="s">
        <v>177</v>
      </c>
      <c r="K318" s="171" t="s">
        <v>177</v>
      </c>
      <c r="L318" s="171" t="s">
        <v>177</v>
      </c>
      <c r="M318" s="208" t="s">
        <v>177</v>
      </c>
      <c r="N318" s="172" t="s">
        <v>177</v>
      </c>
      <c r="O318" s="173">
        <v>0</v>
      </c>
      <c r="P318" s="171">
        <v>0</v>
      </c>
      <c r="Q318" s="171">
        <f>O318/'סכום נכסי הקרן'!$C$42</f>
        <v>0</v>
      </c>
    </row>
    <row r="319" spans="2:18" s="164" customFormat="1" x14ac:dyDescent="0.2">
      <c r="B319" s="133" t="s">
        <v>2752</v>
      </c>
      <c r="C319" s="171" t="s">
        <v>177</v>
      </c>
      <c r="D319" s="171" t="s">
        <v>177</v>
      </c>
      <c r="E319" s="171" t="s">
        <v>177</v>
      </c>
      <c r="F319" s="172" t="s">
        <v>177</v>
      </c>
      <c r="G319" s="172" t="s">
        <v>177</v>
      </c>
      <c r="H319" s="172" t="s">
        <v>177</v>
      </c>
      <c r="I319" s="182" t="s">
        <v>177</v>
      </c>
      <c r="J319" s="172" t="s">
        <v>177</v>
      </c>
      <c r="K319" s="171" t="s">
        <v>177</v>
      </c>
      <c r="L319" s="171" t="s">
        <v>177</v>
      </c>
      <c r="M319" s="208" t="s">
        <v>177</v>
      </c>
      <c r="N319" s="172" t="s">
        <v>177</v>
      </c>
      <c r="O319" s="173">
        <v>7362.700068032228</v>
      </c>
      <c r="P319" s="171">
        <v>0.1253115384142087</v>
      </c>
      <c r="Q319" s="171">
        <f>O319/'סכום נכסי הקרן'!$C$42</f>
        <v>6.7079059320261144E-3</v>
      </c>
    </row>
    <row r="320" spans="2:18" x14ac:dyDescent="0.2">
      <c r="B320" s="23" t="s">
        <v>3228</v>
      </c>
      <c r="C320" s="32" t="s">
        <v>177</v>
      </c>
      <c r="D320" s="32" t="s">
        <v>3229</v>
      </c>
      <c r="E320" s="32" t="s">
        <v>177</v>
      </c>
      <c r="F320" s="94" t="s">
        <v>460</v>
      </c>
      <c r="G320" s="94" t="s">
        <v>3230</v>
      </c>
      <c r="H320" s="94" t="s">
        <v>177</v>
      </c>
      <c r="I320" s="105">
        <v>0.23</v>
      </c>
      <c r="J320" s="94" t="s">
        <v>136</v>
      </c>
      <c r="K320" s="32">
        <v>0.1076056</v>
      </c>
      <c r="L320" s="32">
        <v>7.8399999999999997E-2</v>
      </c>
      <c r="M320" s="154">
        <v>61159</v>
      </c>
      <c r="N320" s="94">
        <v>101.2</v>
      </c>
      <c r="O320" s="125">
        <v>224.48558</v>
      </c>
      <c r="P320" s="32">
        <v>3.8206952777752054E-3</v>
      </c>
      <c r="Q320" s="32">
        <f>O320/'סכום נכסי הקרן'!$C$42</f>
        <v>2.0452118649711258E-4</v>
      </c>
      <c r="R320" s="18"/>
    </row>
    <row r="321" spans="2:18" x14ac:dyDescent="0.2">
      <c r="B321" s="23" t="s">
        <v>3301</v>
      </c>
      <c r="C321" s="32" t="s">
        <v>177</v>
      </c>
      <c r="D321" s="32" t="s">
        <v>3302</v>
      </c>
      <c r="E321" s="32" t="s">
        <v>177</v>
      </c>
      <c r="F321" s="94" t="s">
        <v>460</v>
      </c>
      <c r="G321" s="94" t="s">
        <v>3303</v>
      </c>
      <c r="H321" s="94" t="s">
        <v>177</v>
      </c>
      <c r="I321" s="105">
        <v>6.32</v>
      </c>
      <c r="J321" s="94" t="s">
        <v>136</v>
      </c>
      <c r="K321" s="32">
        <v>4.2300000000000004E-2</v>
      </c>
      <c r="L321" s="32">
        <v>5.3200000000000004E-2</v>
      </c>
      <c r="M321" s="154">
        <v>174956</v>
      </c>
      <c r="N321" s="94">
        <v>94.16</v>
      </c>
      <c r="O321" s="125">
        <v>597.50679000000002</v>
      </c>
      <c r="P321" s="32">
        <v>1.0169434361849085E-2</v>
      </c>
      <c r="Q321" s="32">
        <f>O321/'סכום נכסי הקרן'!$C$42</f>
        <v>5.4436813995304768E-4</v>
      </c>
      <c r="R321" s="18"/>
    </row>
    <row r="322" spans="2:18" x14ac:dyDescent="0.2">
      <c r="B322" s="23" t="s">
        <v>3301</v>
      </c>
      <c r="C322" s="32" t="s">
        <v>177</v>
      </c>
      <c r="D322" s="32" t="s">
        <v>3304</v>
      </c>
      <c r="E322" s="32" t="s">
        <v>177</v>
      </c>
      <c r="F322" s="94" t="s">
        <v>460</v>
      </c>
      <c r="G322" s="94" t="s">
        <v>3303</v>
      </c>
      <c r="H322" s="94" t="s">
        <v>177</v>
      </c>
      <c r="I322" s="105">
        <v>6.32</v>
      </c>
      <c r="J322" s="94" t="s">
        <v>136</v>
      </c>
      <c r="K322" s="32">
        <v>4.2300000000000004E-2</v>
      </c>
      <c r="L322" s="32">
        <v>5.3200000000000004E-2</v>
      </c>
      <c r="M322" s="154">
        <v>155695</v>
      </c>
      <c r="N322" s="94">
        <v>94.16</v>
      </c>
      <c r="O322" s="125">
        <v>531.72694999999999</v>
      </c>
      <c r="P322" s="32">
        <v>9.0498759293617566E-3</v>
      </c>
      <c r="Q322" s="32">
        <f>O322/'סכום נכסי הקרן'!$C$42</f>
        <v>4.8443836217226452E-4</v>
      </c>
      <c r="R322" s="18"/>
    </row>
    <row r="323" spans="2:18" x14ac:dyDescent="0.2">
      <c r="B323" s="23" t="s">
        <v>3305</v>
      </c>
      <c r="C323" s="32" t="s">
        <v>177</v>
      </c>
      <c r="D323" s="32" t="s">
        <v>3306</v>
      </c>
      <c r="E323" s="32" t="s">
        <v>177</v>
      </c>
      <c r="F323" s="94" t="s">
        <v>460</v>
      </c>
      <c r="G323" s="94" t="s">
        <v>1293</v>
      </c>
      <c r="H323" s="94" t="s">
        <v>177</v>
      </c>
      <c r="I323" s="105">
        <v>6.32</v>
      </c>
      <c r="J323" s="94" t="s">
        <v>136</v>
      </c>
      <c r="K323" s="32">
        <v>3.8300000000000001E-2</v>
      </c>
      <c r="L323" s="32">
        <v>5.6299999999999996E-2</v>
      </c>
      <c r="M323" s="154">
        <v>490000</v>
      </c>
      <c r="N323" s="94">
        <v>90.95</v>
      </c>
      <c r="O323" s="125">
        <v>1616.3906899999999</v>
      </c>
      <c r="P323" s="32">
        <v>2.7510614607507557E-2</v>
      </c>
      <c r="Q323" s="32">
        <f>O323/'סכום נכסי הקרן'!$C$42</f>
        <v>1.4726386512741107E-3</v>
      </c>
      <c r="R323" s="18"/>
    </row>
    <row r="324" spans="2:18" x14ac:dyDescent="0.2">
      <c r="B324" s="23" t="s">
        <v>3231</v>
      </c>
      <c r="C324" s="32" t="s">
        <v>177</v>
      </c>
      <c r="D324" s="32" t="s">
        <v>3232</v>
      </c>
      <c r="E324" s="32" t="s">
        <v>177</v>
      </c>
      <c r="F324" s="94" t="s">
        <v>460</v>
      </c>
      <c r="G324" s="94" t="s">
        <v>1013</v>
      </c>
      <c r="H324" s="94" t="s">
        <v>177</v>
      </c>
      <c r="I324" s="105">
        <v>3.42</v>
      </c>
      <c r="J324" s="94" t="s">
        <v>136</v>
      </c>
      <c r="K324" s="32">
        <v>4.748379904632568E-2</v>
      </c>
      <c r="L324" s="32">
        <v>4.9699999999999994E-2</v>
      </c>
      <c r="M324" s="154">
        <v>200339</v>
      </c>
      <c r="N324" s="94">
        <v>102.26</v>
      </c>
      <c r="O324" s="125">
        <v>743.05137999999999</v>
      </c>
      <c r="P324" s="32">
        <v>1.2646571324137391E-2</v>
      </c>
      <c r="Q324" s="32">
        <f>O324/'סכום נכסי הקרן'!$C$42</f>
        <v>6.7696887196904527E-4</v>
      </c>
      <c r="R324" s="18"/>
    </row>
    <row r="325" spans="2:18" x14ac:dyDescent="0.2">
      <c r="B325" s="23" t="s">
        <v>3233</v>
      </c>
      <c r="C325" s="32" t="s">
        <v>177</v>
      </c>
      <c r="D325" s="32" t="s">
        <v>3234</v>
      </c>
      <c r="E325" s="32" t="s">
        <v>177</v>
      </c>
      <c r="F325" s="94" t="s">
        <v>460</v>
      </c>
      <c r="G325" s="94" t="s">
        <v>3235</v>
      </c>
      <c r="H325" s="94" t="s">
        <v>177</v>
      </c>
      <c r="I325" s="105">
        <v>2.0699999999999998</v>
      </c>
      <c r="J325" s="94" t="s">
        <v>136</v>
      </c>
      <c r="K325" s="32">
        <v>5.2499999999999998E-2</v>
      </c>
      <c r="L325" s="32">
        <v>6.25E-2</v>
      </c>
      <c r="M325" s="154">
        <v>79391</v>
      </c>
      <c r="N325" s="94">
        <v>100.98</v>
      </c>
      <c r="O325" s="125">
        <v>290.77307999999999</v>
      </c>
      <c r="P325" s="32">
        <v>4.9488939719876538E-3</v>
      </c>
      <c r="Q325" s="32">
        <f>O325/'סכום נכסי הקרן'!$C$42</f>
        <v>2.6491347605944146E-4</v>
      </c>
      <c r="R325" s="18"/>
    </row>
    <row r="326" spans="2:18" x14ac:dyDescent="0.2">
      <c r="B326" s="23" t="s">
        <v>3233</v>
      </c>
      <c r="C326" s="32" t="s">
        <v>177</v>
      </c>
      <c r="D326" s="32" t="s">
        <v>3236</v>
      </c>
      <c r="E326" s="32" t="s">
        <v>177</v>
      </c>
      <c r="F326" s="94" t="s">
        <v>460</v>
      </c>
      <c r="G326" s="94" t="s">
        <v>3235</v>
      </c>
      <c r="H326" s="94" t="s">
        <v>177</v>
      </c>
      <c r="I326" s="105">
        <v>2.0699999999999998</v>
      </c>
      <c r="J326" s="94" t="s">
        <v>136</v>
      </c>
      <c r="K326" s="32">
        <v>5.2499999999999998E-2</v>
      </c>
      <c r="L326" s="32">
        <v>6.25E-2</v>
      </c>
      <c r="M326" s="154">
        <v>7273</v>
      </c>
      <c r="N326" s="94">
        <v>100.98</v>
      </c>
      <c r="O326" s="125">
        <v>26.637689999999999</v>
      </c>
      <c r="P326" s="32">
        <v>4.5336763454400863E-4</v>
      </c>
      <c r="Q326" s="32">
        <f>O326/'סכום נכסי הקרן'!$C$42</f>
        <v>2.4268694516334951E-5</v>
      </c>
      <c r="R326" s="18"/>
    </row>
    <row r="327" spans="2:18" x14ac:dyDescent="0.2">
      <c r="B327" s="23" t="s">
        <v>3233</v>
      </c>
      <c r="C327" s="32" t="s">
        <v>177</v>
      </c>
      <c r="D327" s="32" t="s">
        <v>3237</v>
      </c>
      <c r="E327" s="32" t="s">
        <v>177</v>
      </c>
      <c r="F327" s="94" t="s">
        <v>460</v>
      </c>
      <c r="G327" s="94" t="s">
        <v>3235</v>
      </c>
      <c r="H327" s="94" t="s">
        <v>177</v>
      </c>
      <c r="I327" s="105">
        <v>2.0699999999999998</v>
      </c>
      <c r="J327" s="94" t="s">
        <v>136</v>
      </c>
      <c r="K327" s="32">
        <v>5.2499999999999998E-2</v>
      </c>
      <c r="L327" s="32">
        <v>6.25E-2</v>
      </c>
      <c r="M327" s="154">
        <v>13053</v>
      </c>
      <c r="N327" s="94">
        <v>100.98</v>
      </c>
      <c r="O327" s="125">
        <v>47.807190000000006</v>
      </c>
      <c r="P327" s="32">
        <v>8.1366787602438456E-4</v>
      </c>
      <c r="Q327" s="32">
        <f>O327/'סכום נכסי הקרן'!$C$42</f>
        <v>4.3555506869941919E-5</v>
      </c>
      <c r="R327" s="18"/>
    </row>
    <row r="328" spans="2:18" x14ac:dyDescent="0.2">
      <c r="B328" s="23" t="s">
        <v>3233</v>
      </c>
      <c r="C328" s="32" t="s">
        <v>177</v>
      </c>
      <c r="D328" s="32" t="s">
        <v>3238</v>
      </c>
      <c r="E328" s="32" t="s">
        <v>177</v>
      </c>
      <c r="F328" s="94" t="s">
        <v>460</v>
      </c>
      <c r="G328" s="94" t="s">
        <v>3239</v>
      </c>
      <c r="H328" s="94" t="s">
        <v>177</v>
      </c>
      <c r="I328" s="105">
        <v>2.0699999999999998</v>
      </c>
      <c r="J328" s="94" t="s">
        <v>136</v>
      </c>
      <c r="K328" s="32">
        <v>5.2499999999999998E-2</v>
      </c>
      <c r="L328" s="32">
        <v>6.25E-2</v>
      </c>
      <c r="M328" s="154">
        <v>7764</v>
      </c>
      <c r="N328" s="94">
        <v>100.98</v>
      </c>
      <c r="O328" s="125">
        <v>28.436</v>
      </c>
      <c r="P328" s="32">
        <v>4.8397447586083595E-4</v>
      </c>
      <c r="Q328" s="32">
        <f>O328/'סכום נכסי הקרן'!$C$42</f>
        <v>2.5907073671421985E-5</v>
      </c>
      <c r="R328" s="18"/>
    </row>
    <row r="329" spans="2:18" x14ac:dyDescent="0.2">
      <c r="B329" s="23" t="s">
        <v>3233</v>
      </c>
      <c r="C329" s="32" t="s">
        <v>177</v>
      </c>
      <c r="D329" s="32" t="s">
        <v>3240</v>
      </c>
      <c r="E329" s="32" t="s">
        <v>177</v>
      </c>
      <c r="F329" s="94" t="s">
        <v>460</v>
      </c>
      <c r="G329" s="94" t="s">
        <v>3239</v>
      </c>
      <c r="H329" s="94" t="s">
        <v>177</v>
      </c>
      <c r="I329" s="105">
        <v>1.94</v>
      </c>
      <c r="J329" s="94" t="s">
        <v>136</v>
      </c>
      <c r="K329" s="32">
        <v>5.2499999999999998E-2</v>
      </c>
      <c r="L329" s="32">
        <v>0.13070000000000001</v>
      </c>
      <c r="M329" s="154">
        <v>471</v>
      </c>
      <c r="N329" s="94">
        <v>100.98</v>
      </c>
      <c r="O329" s="125">
        <v>1.72506</v>
      </c>
      <c r="P329" s="32">
        <v>2.9360142401480293E-5</v>
      </c>
      <c r="Q329" s="32">
        <f>O329/'סכום נכסי הקרן'!$C$42</f>
        <v>1.5716435682804617E-6</v>
      </c>
      <c r="R329" s="18"/>
    </row>
    <row r="330" spans="2:18" x14ac:dyDescent="0.2">
      <c r="B330" s="23" t="s">
        <v>3233</v>
      </c>
      <c r="C330" s="32" t="s">
        <v>177</v>
      </c>
      <c r="D330" s="32" t="s">
        <v>3241</v>
      </c>
      <c r="E330" s="32" t="s">
        <v>177</v>
      </c>
      <c r="F330" s="94" t="s">
        <v>460</v>
      </c>
      <c r="G330" s="94" t="s">
        <v>3118</v>
      </c>
      <c r="H330" s="94" t="s">
        <v>177</v>
      </c>
      <c r="I330" s="105">
        <v>2.0699999999999998</v>
      </c>
      <c r="J330" s="94" t="s">
        <v>136</v>
      </c>
      <c r="K330" s="32">
        <v>5.2499999999999998E-2</v>
      </c>
      <c r="L330" s="32">
        <v>6.25E-2</v>
      </c>
      <c r="M330" s="154">
        <v>5438</v>
      </c>
      <c r="N330" s="94">
        <v>100.98</v>
      </c>
      <c r="O330" s="125">
        <v>19.916919999999998</v>
      </c>
      <c r="P330" s="32">
        <v>3.3898160492904064E-4</v>
      </c>
      <c r="Q330" s="32">
        <f>O330/'סכום נכסי הקרן'!$C$42</f>
        <v>1.8145629263884438E-5</v>
      </c>
      <c r="R330" s="18"/>
    </row>
    <row r="331" spans="2:18" x14ac:dyDescent="0.2">
      <c r="B331" s="23" t="s">
        <v>3233</v>
      </c>
      <c r="C331" s="32" t="s">
        <v>177</v>
      </c>
      <c r="D331" s="32" t="s">
        <v>3242</v>
      </c>
      <c r="E331" s="32" t="s">
        <v>177</v>
      </c>
      <c r="F331" s="94" t="s">
        <v>460</v>
      </c>
      <c r="G331" s="94" t="s">
        <v>3118</v>
      </c>
      <c r="H331" s="94" t="s">
        <v>177</v>
      </c>
      <c r="I331" s="105">
        <v>2.0699999999999998</v>
      </c>
      <c r="J331" s="94" t="s">
        <v>136</v>
      </c>
      <c r="K331" s="32">
        <v>5.2499999999999998E-2</v>
      </c>
      <c r="L331" s="32">
        <v>6.25E-2</v>
      </c>
      <c r="M331" s="154">
        <v>537</v>
      </c>
      <c r="N331" s="94">
        <v>100.98</v>
      </c>
      <c r="O331" s="125">
        <v>1.96679</v>
      </c>
      <c r="P331" s="32">
        <v>3.3474333921027343E-5</v>
      </c>
      <c r="Q331" s="32">
        <f>O331/'סכום נכסי הקרן'!$C$42</f>
        <v>1.7918755600723042E-6</v>
      </c>
      <c r="R331" s="18"/>
    </row>
    <row r="332" spans="2:18" x14ac:dyDescent="0.2">
      <c r="B332" s="23" t="s">
        <v>3233</v>
      </c>
      <c r="C332" s="32" t="s">
        <v>177</v>
      </c>
      <c r="D332" s="32" t="s">
        <v>3243</v>
      </c>
      <c r="E332" s="32" t="s">
        <v>177</v>
      </c>
      <c r="F332" s="94" t="s">
        <v>460</v>
      </c>
      <c r="G332" s="94" t="s">
        <v>3244</v>
      </c>
      <c r="H332" s="94" t="s">
        <v>177</v>
      </c>
      <c r="I332" s="105">
        <v>2.0699999999999998</v>
      </c>
      <c r="J332" s="94" t="s">
        <v>136</v>
      </c>
      <c r="K332" s="32">
        <v>5.2499999999999998E-2</v>
      </c>
      <c r="L332" s="32">
        <v>6.25E-2</v>
      </c>
      <c r="M332" s="154">
        <v>11157</v>
      </c>
      <c r="N332" s="94">
        <v>100.98</v>
      </c>
      <c r="O332" s="125">
        <v>40.863010000000003</v>
      </c>
      <c r="P332" s="32">
        <v>6.9547945726705933E-4</v>
      </c>
      <c r="Q332" s="32">
        <f>O332/'סכום נכסי הקרן'!$C$42</f>
        <v>3.7228900355396443E-5</v>
      </c>
      <c r="R332" s="18"/>
    </row>
    <row r="333" spans="2:18" x14ac:dyDescent="0.2">
      <c r="B333" s="23" t="s">
        <v>3233</v>
      </c>
      <c r="C333" s="32" t="s">
        <v>177</v>
      </c>
      <c r="D333" s="32" t="s">
        <v>3245</v>
      </c>
      <c r="E333" s="32" t="s">
        <v>177</v>
      </c>
      <c r="F333" s="94" t="s">
        <v>460</v>
      </c>
      <c r="G333" s="94" t="s">
        <v>3244</v>
      </c>
      <c r="H333" s="94" t="s">
        <v>177</v>
      </c>
      <c r="I333" s="105">
        <v>2.0699999999999998</v>
      </c>
      <c r="J333" s="94" t="s">
        <v>136</v>
      </c>
      <c r="K333" s="32">
        <v>5.2499999999999998E-2</v>
      </c>
      <c r="L333" s="32">
        <v>6.25E-2</v>
      </c>
      <c r="M333" s="154">
        <v>955</v>
      </c>
      <c r="N333" s="94">
        <v>100.98</v>
      </c>
      <c r="O333" s="125">
        <v>3.4977300000000002</v>
      </c>
      <c r="P333" s="32">
        <v>5.9530596548485077E-5</v>
      </c>
      <c r="Q333" s="32">
        <f>O333/'סכום נכסי הקרן'!$C$42</f>
        <v>3.1866629903201159E-6</v>
      </c>
      <c r="R333" s="18"/>
    </row>
    <row r="334" spans="2:18" x14ac:dyDescent="0.2">
      <c r="B334" s="23" t="s">
        <v>3233</v>
      </c>
      <c r="C334" s="32" t="s">
        <v>177</v>
      </c>
      <c r="D334" s="32" t="s">
        <v>3246</v>
      </c>
      <c r="E334" s="32" t="s">
        <v>177</v>
      </c>
      <c r="F334" s="94" t="s">
        <v>460</v>
      </c>
      <c r="G334" s="94" t="s">
        <v>1064</v>
      </c>
      <c r="H334" s="94" t="s">
        <v>177</v>
      </c>
      <c r="I334" s="105">
        <v>2.0699999999999998</v>
      </c>
      <c r="J334" s="94" t="s">
        <v>136</v>
      </c>
      <c r="K334" s="32">
        <v>5.2499999999999998E-2</v>
      </c>
      <c r="L334" s="32">
        <v>6.25E-2</v>
      </c>
      <c r="M334" s="154">
        <v>5516.24</v>
      </c>
      <c r="N334" s="94">
        <v>100.98</v>
      </c>
      <c r="O334" s="125">
        <v>20.203479999999999</v>
      </c>
      <c r="P334" s="32">
        <v>3.4385879320456047E-4</v>
      </c>
      <c r="Q334" s="32">
        <f>O334/'סכום נכסי הקרן'!$C$42</f>
        <v>1.8406704345867935E-5</v>
      </c>
      <c r="R334" s="18"/>
    </row>
    <row r="335" spans="2:18" x14ac:dyDescent="0.2">
      <c r="B335" s="23" t="s">
        <v>3233</v>
      </c>
      <c r="C335" s="32" t="s">
        <v>177</v>
      </c>
      <c r="D335" s="32" t="s">
        <v>3247</v>
      </c>
      <c r="E335" s="32" t="s">
        <v>177</v>
      </c>
      <c r="F335" s="94" t="s">
        <v>460</v>
      </c>
      <c r="G335" s="94" t="s">
        <v>1064</v>
      </c>
      <c r="H335" s="94" t="s">
        <v>177</v>
      </c>
      <c r="I335" s="105">
        <v>2.0699999999999998</v>
      </c>
      <c r="J335" s="94" t="s">
        <v>136</v>
      </c>
      <c r="K335" s="32">
        <v>5.2499999999999998E-2</v>
      </c>
      <c r="L335" s="32">
        <v>6.25E-2</v>
      </c>
      <c r="M335" s="154">
        <v>557.23</v>
      </c>
      <c r="N335" s="94">
        <v>100.98</v>
      </c>
      <c r="O335" s="125">
        <v>2.04088</v>
      </c>
      <c r="P335" s="32">
        <v>3.4735329451922312E-5</v>
      </c>
      <c r="Q335" s="32">
        <f>O335/'סכום נכסי הקרן'!$C$42</f>
        <v>1.8593764423453263E-6</v>
      </c>
      <c r="R335" s="18"/>
    </row>
    <row r="336" spans="2:18" x14ac:dyDescent="0.2">
      <c r="B336" s="23" t="s">
        <v>3233</v>
      </c>
      <c r="C336" s="32" t="s">
        <v>177</v>
      </c>
      <c r="D336" s="32" t="s">
        <v>3248</v>
      </c>
      <c r="E336" s="32" t="s">
        <v>177</v>
      </c>
      <c r="F336" s="94" t="s">
        <v>460</v>
      </c>
      <c r="G336" s="94" t="s">
        <v>3249</v>
      </c>
      <c r="H336" s="94" t="s">
        <v>177</v>
      </c>
      <c r="I336" s="105">
        <v>2.0699999999999998</v>
      </c>
      <c r="J336" s="94" t="s">
        <v>136</v>
      </c>
      <c r="K336" s="32">
        <v>5.2499999999999998E-2</v>
      </c>
      <c r="L336" s="32">
        <v>6.25E-2</v>
      </c>
      <c r="M336" s="154">
        <v>15230</v>
      </c>
      <c r="N336" s="94">
        <v>100.98</v>
      </c>
      <c r="O336" s="125">
        <v>55.780550000000005</v>
      </c>
      <c r="P336" s="32">
        <v>9.4937271238849181E-4</v>
      </c>
      <c r="Q336" s="32">
        <f>O336/'סכום נכסי הקרן'!$C$42</f>
        <v>5.0819764322775273E-5</v>
      </c>
      <c r="R336" s="18"/>
    </row>
    <row r="337" spans="2:18" x14ac:dyDescent="0.2">
      <c r="B337" s="23" t="s">
        <v>3233</v>
      </c>
      <c r="C337" s="32" t="s">
        <v>177</v>
      </c>
      <c r="D337" s="32" t="s">
        <v>3250</v>
      </c>
      <c r="E337" s="32" t="s">
        <v>177</v>
      </c>
      <c r="F337" s="94" t="s">
        <v>460</v>
      </c>
      <c r="G337" s="94" t="s">
        <v>3249</v>
      </c>
      <c r="H337" s="94" t="s">
        <v>177</v>
      </c>
      <c r="I337" s="105">
        <v>2.0699999999999998</v>
      </c>
      <c r="J337" s="94" t="s">
        <v>136</v>
      </c>
      <c r="K337" s="32">
        <v>5.2499999999999998E-2</v>
      </c>
      <c r="L337" s="32">
        <v>6.25E-2</v>
      </c>
      <c r="M337" s="154">
        <v>557</v>
      </c>
      <c r="N337" s="94">
        <v>100.98</v>
      </c>
      <c r="O337" s="125">
        <v>2.0400399999999999</v>
      </c>
      <c r="P337" s="32">
        <v>3.4721032836374307E-5</v>
      </c>
      <c r="Q337" s="32">
        <f>O337/'סכום נכסי הקרן'!$C$42</f>
        <v>1.8586111468788753E-6</v>
      </c>
      <c r="R337" s="18"/>
    </row>
    <row r="338" spans="2:18" x14ac:dyDescent="0.2">
      <c r="B338" s="23" t="s">
        <v>3233</v>
      </c>
      <c r="C338" s="32" t="s">
        <v>177</v>
      </c>
      <c r="D338" s="32" t="s">
        <v>3251</v>
      </c>
      <c r="E338" s="32" t="s">
        <v>177</v>
      </c>
      <c r="F338" s="94" t="s">
        <v>460</v>
      </c>
      <c r="G338" s="94" t="s">
        <v>3252</v>
      </c>
      <c r="H338" s="94" t="s">
        <v>177</v>
      </c>
      <c r="I338" s="105">
        <v>2.0699999999999998</v>
      </c>
      <c r="J338" s="94" t="s">
        <v>136</v>
      </c>
      <c r="K338" s="32">
        <v>5.2499999999999998E-2</v>
      </c>
      <c r="L338" s="32">
        <v>6.25E-2</v>
      </c>
      <c r="M338" s="154">
        <v>636</v>
      </c>
      <c r="N338" s="94">
        <v>100.98</v>
      </c>
      <c r="O338" s="125">
        <v>2.32938</v>
      </c>
      <c r="P338" s="32">
        <v>3.9645536101445847E-5</v>
      </c>
      <c r="Q338" s="32">
        <f>O338/'סכום נכסי הקרן'!$C$42</f>
        <v>2.1222189924299108E-6</v>
      </c>
      <c r="R338" s="18"/>
    </row>
    <row r="339" spans="2:18" x14ac:dyDescent="0.2">
      <c r="B339" s="23" t="s">
        <v>3233</v>
      </c>
      <c r="C339" s="32" t="s">
        <v>177</v>
      </c>
      <c r="D339" s="32" t="s">
        <v>3253</v>
      </c>
      <c r="E339" s="32" t="s">
        <v>177</v>
      </c>
      <c r="F339" s="94" t="s">
        <v>460</v>
      </c>
      <c r="G339" s="94" t="s">
        <v>3252</v>
      </c>
      <c r="H339" s="94" t="s">
        <v>177</v>
      </c>
      <c r="I339" s="105">
        <v>2.0699999999999998</v>
      </c>
      <c r="J339" s="94" t="s">
        <v>136</v>
      </c>
      <c r="K339" s="32">
        <v>5.2499999999999998E-2</v>
      </c>
      <c r="L339" s="32">
        <v>6.25E-2</v>
      </c>
      <c r="M339" s="154">
        <v>5885</v>
      </c>
      <c r="N339" s="94">
        <v>100.98</v>
      </c>
      <c r="O339" s="125">
        <v>21.554069999999999</v>
      </c>
      <c r="P339" s="32">
        <v>3.6684553843430048E-4</v>
      </c>
      <c r="Q339" s="32">
        <f>O339/'סכום נכסי הקרן'!$C$42</f>
        <v>1.9637181017336701E-5</v>
      </c>
      <c r="R339" s="18"/>
    </row>
    <row r="340" spans="2:18" x14ac:dyDescent="0.2">
      <c r="B340" s="23" t="s">
        <v>3233</v>
      </c>
      <c r="C340" s="32" t="s">
        <v>177</v>
      </c>
      <c r="D340" s="32" t="s">
        <v>3254</v>
      </c>
      <c r="E340" s="32" t="s">
        <v>177</v>
      </c>
      <c r="F340" s="94" t="s">
        <v>460</v>
      </c>
      <c r="G340" s="94" t="s">
        <v>743</v>
      </c>
      <c r="H340" s="94" t="s">
        <v>177</v>
      </c>
      <c r="I340" s="105">
        <v>2.0699999999999998</v>
      </c>
      <c r="J340" s="94" t="s">
        <v>136</v>
      </c>
      <c r="K340" s="32">
        <v>5.2499999999999998E-2</v>
      </c>
      <c r="L340" s="32">
        <v>6.25E-2</v>
      </c>
      <c r="M340" s="154">
        <v>658</v>
      </c>
      <c r="N340" s="94">
        <v>100.98</v>
      </c>
      <c r="O340" s="125">
        <v>2.4099499999999998</v>
      </c>
      <c r="P340" s="32">
        <v>4.1016819809425425E-5</v>
      </c>
      <c r="Q340" s="32">
        <f>O340/'סכום נכסי הקרן'!$C$42</f>
        <v>2.1956235825869815E-6</v>
      </c>
      <c r="R340" s="18"/>
    </row>
    <row r="341" spans="2:18" x14ac:dyDescent="0.2">
      <c r="B341" s="23" t="s">
        <v>3233</v>
      </c>
      <c r="C341" s="32" t="s">
        <v>177</v>
      </c>
      <c r="D341" s="32" t="s">
        <v>3255</v>
      </c>
      <c r="E341" s="32" t="s">
        <v>177</v>
      </c>
      <c r="F341" s="94" t="s">
        <v>460</v>
      </c>
      <c r="G341" s="94" t="s">
        <v>743</v>
      </c>
      <c r="H341" s="94" t="s">
        <v>177</v>
      </c>
      <c r="I341" s="105">
        <v>2.0699999999999998</v>
      </c>
      <c r="J341" s="94" t="s">
        <v>136</v>
      </c>
      <c r="K341" s="32">
        <v>5.2499999999999998E-2</v>
      </c>
      <c r="L341" s="32">
        <v>6.25E-2</v>
      </c>
      <c r="M341" s="154">
        <v>14848</v>
      </c>
      <c r="N341" s="94">
        <v>100.98</v>
      </c>
      <c r="O341" s="125">
        <v>54.381459999999997</v>
      </c>
      <c r="P341" s="32">
        <v>9.2556050780865859E-4</v>
      </c>
      <c r="Q341" s="32">
        <f>O341/'סכום נכסי הקרן'!$C$42</f>
        <v>4.9545100948779285E-5</v>
      </c>
      <c r="R341" s="18"/>
    </row>
    <row r="342" spans="2:18" x14ac:dyDescent="0.2">
      <c r="B342" s="23" t="s">
        <v>3233</v>
      </c>
      <c r="C342" s="32" t="s">
        <v>177</v>
      </c>
      <c r="D342" s="32" t="s">
        <v>3256</v>
      </c>
      <c r="E342" s="32" t="s">
        <v>177</v>
      </c>
      <c r="F342" s="94" t="s">
        <v>460</v>
      </c>
      <c r="G342" s="94" t="s">
        <v>3257</v>
      </c>
      <c r="H342" s="94" t="s">
        <v>177</v>
      </c>
      <c r="I342" s="105">
        <v>2.0699999999999998</v>
      </c>
      <c r="J342" s="94" t="s">
        <v>136</v>
      </c>
      <c r="K342" s="32">
        <v>5.2499999999999998E-2</v>
      </c>
      <c r="L342" s="32">
        <v>6.25E-2</v>
      </c>
      <c r="M342" s="154">
        <v>728</v>
      </c>
      <c r="N342" s="94">
        <v>100.98</v>
      </c>
      <c r="O342" s="125">
        <v>2.6663299999999999</v>
      </c>
      <c r="P342" s="32">
        <v>4.5380351112041869E-5</v>
      </c>
      <c r="Q342" s="32">
        <f>O342/'סכום נכסי הקרן'!$C$42</f>
        <v>2.4292026917401383E-6</v>
      </c>
      <c r="R342" s="18"/>
    </row>
    <row r="343" spans="2:18" x14ac:dyDescent="0.2">
      <c r="B343" s="23" t="s">
        <v>3233</v>
      </c>
      <c r="C343" s="32" t="s">
        <v>177</v>
      </c>
      <c r="D343" s="32" t="s">
        <v>3258</v>
      </c>
      <c r="E343" s="32" t="s">
        <v>177</v>
      </c>
      <c r="F343" s="94" t="s">
        <v>460</v>
      </c>
      <c r="G343" s="94" t="s">
        <v>3257</v>
      </c>
      <c r="H343" s="94" t="s">
        <v>177</v>
      </c>
      <c r="I343" s="105">
        <v>2.0699999999999998</v>
      </c>
      <c r="J343" s="94" t="s">
        <v>136</v>
      </c>
      <c r="K343" s="32">
        <v>5.2499999999999998E-2</v>
      </c>
      <c r="L343" s="32">
        <v>6.25E-2</v>
      </c>
      <c r="M343" s="154">
        <v>12033</v>
      </c>
      <c r="N343" s="94">
        <v>100.98</v>
      </c>
      <c r="O343" s="125">
        <v>44.071400000000004</v>
      </c>
      <c r="P343" s="32">
        <v>7.5008555055047289E-4</v>
      </c>
      <c r="Q343" s="32">
        <f>O343/'סכום נכסי הקרן'!$C$42</f>
        <v>4.015195550016553E-5</v>
      </c>
      <c r="R343" s="18"/>
    </row>
    <row r="344" spans="2:18" x14ac:dyDescent="0.2">
      <c r="B344" s="23" t="s">
        <v>3233</v>
      </c>
      <c r="C344" s="32" t="s">
        <v>177</v>
      </c>
      <c r="D344" s="32" t="s">
        <v>3259</v>
      </c>
      <c r="E344" s="32" t="s">
        <v>177</v>
      </c>
      <c r="F344" s="94" t="s">
        <v>460</v>
      </c>
      <c r="G344" s="94" t="s">
        <v>3260</v>
      </c>
      <c r="H344" s="94" t="s">
        <v>177</v>
      </c>
      <c r="I344" s="105">
        <v>2.0699999999999998</v>
      </c>
      <c r="J344" s="94" t="s">
        <v>136</v>
      </c>
      <c r="K344" s="32">
        <v>5.2499999999999998E-2</v>
      </c>
      <c r="L344" s="32">
        <v>6.25E-2</v>
      </c>
      <c r="M344" s="154">
        <v>9693</v>
      </c>
      <c r="N344" s="94">
        <v>100.98</v>
      </c>
      <c r="O344" s="125">
        <v>35.501040000000003</v>
      </c>
      <c r="P344" s="32">
        <v>6.0421990527903264E-4</v>
      </c>
      <c r="Q344" s="32">
        <f>O344/'סכום נכסי הקרן'!$C$42</f>
        <v>3.2343791626533224E-5</v>
      </c>
      <c r="R344" s="18"/>
    </row>
    <row r="345" spans="2:18" x14ac:dyDescent="0.2">
      <c r="B345" s="23" t="s">
        <v>3233</v>
      </c>
      <c r="C345" s="32" t="s">
        <v>177</v>
      </c>
      <c r="D345" s="32" t="s">
        <v>3261</v>
      </c>
      <c r="E345" s="32" t="s">
        <v>177</v>
      </c>
      <c r="F345" s="94" t="s">
        <v>460</v>
      </c>
      <c r="G345" s="94" t="s">
        <v>3260</v>
      </c>
      <c r="H345" s="94" t="s">
        <v>177</v>
      </c>
      <c r="I345" s="105">
        <v>2.0699999999999998</v>
      </c>
      <c r="J345" s="94" t="s">
        <v>136</v>
      </c>
      <c r="K345" s="32">
        <v>5.2499999999999998E-2</v>
      </c>
      <c r="L345" s="32">
        <v>6.25E-2</v>
      </c>
      <c r="M345" s="154">
        <v>1793</v>
      </c>
      <c r="N345" s="94">
        <v>100.98</v>
      </c>
      <c r="O345" s="125">
        <v>6.5669399999999998</v>
      </c>
      <c r="P345" s="32">
        <v>1.1176787679383731E-4</v>
      </c>
      <c r="Q345" s="32">
        <f>O345/'סכום נכסי הקרן'!$C$42</f>
        <v>5.9829159648265532E-6</v>
      </c>
      <c r="R345" s="18"/>
    </row>
    <row r="346" spans="2:18" x14ac:dyDescent="0.2">
      <c r="B346" s="23" t="s">
        <v>3233</v>
      </c>
      <c r="C346" s="32" t="s">
        <v>177</v>
      </c>
      <c r="D346" s="32" t="s">
        <v>3265</v>
      </c>
      <c r="E346" s="32" t="s">
        <v>177</v>
      </c>
      <c r="F346" s="94" t="s">
        <v>460</v>
      </c>
      <c r="G346" s="94" t="s">
        <v>3266</v>
      </c>
      <c r="H346" s="94" t="s">
        <v>177</v>
      </c>
      <c r="I346" s="105">
        <v>2.0699999999999998</v>
      </c>
      <c r="J346" s="94" t="s">
        <v>136</v>
      </c>
      <c r="K346" s="32">
        <v>5.2499999999999998E-2</v>
      </c>
      <c r="L346" s="32">
        <v>6.25E-2</v>
      </c>
      <c r="M346" s="154">
        <v>5725</v>
      </c>
      <c r="N346" s="94">
        <v>100.98</v>
      </c>
      <c r="O346" s="125">
        <v>20.968070000000001</v>
      </c>
      <c r="P346" s="32">
        <v>3.5687194711152477E-4</v>
      </c>
      <c r="Q346" s="32">
        <f>O346/'סכום נכסי הקרן'!$C$42</f>
        <v>1.9103296322884131E-5</v>
      </c>
      <c r="R346" s="18"/>
    </row>
    <row r="347" spans="2:18" x14ac:dyDescent="0.2">
      <c r="B347" s="23" t="s">
        <v>3233</v>
      </c>
      <c r="C347" s="32" t="s">
        <v>177</v>
      </c>
      <c r="D347" s="32" t="s">
        <v>3267</v>
      </c>
      <c r="E347" s="32" t="s">
        <v>177</v>
      </c>
      <c r="F347" s="94" t="s">
        <v>460</v>
      </c>
      <c r="G347" s="94" t="s">
        <v>3266</v>
      </c>
      <c r="H347" s="94" t="s">
        <v>177</v>
      </c>
      <c r="I347" s="105">
        <v>2.0699999999999998</v>
      </c>
      <c r="J347" s="94" t="s">
        <v>136</v>
      </c>
      <c r="K347" s="32">
        <v>5.2499999999999998E-2</v>
      </c>
      <c r="L347" s="32">
        <v>6.25E-2</v>
      </c>
      <c r="M347" s="154">
        <v>846</v>
      </c>
      <c r="N347" s="94">
        <v>100.98</v>
      </c>
      <c r="O347" s="125">
        <v>3.0985100000000001</v>
      </c>
      <c r="P347" s="32">
        <v>5.2735959811491031E-5</v>
      </c>
      <c r="Q347" s="32">
        <f>O347/'סכום נכסי הקרן'!$C$42</f>
        <v>2.8229472092290662E-6</v>
      </c>
      <c r="R347" s="18"/>
    </row>
    <row r="348" spans="2:18" x14ac:dyDescent="0.2">
      <c r="B348" s="23" t="s">
        <v>3233</v>
      </c>
      <c r="C348" s="32" t="s">
        <v>177</v>
      </c>
      <c r="D348" s="32" t="s">
        <v>3268</v>
      </c>
      <c r="E348" s="32" t="s">
        <v>177</v>
      </c>
      <c r="F348" s="94" t="s">
        <v>460</v>
      </c>
      <c r="G348" s="94" t="s">
        <v>3269</v>
      </c>
      <c r="H348" s="94" t="s">
        <v>177</v>
      </c>
      <c r="I348" s="105">
        <v>2.0699999999999998</v>
      </c>
      <c r="J348" s="94" t="s">
        <v>136</v>
      </c>
      <c r="K348" s="32">
        <v>5.2499999999999998E-2</v>
      </c>
      <c r="L348" s="32">
        <v>6.25E-2</v>
      </c>
      <c r="M348" s="154">
        <v>9715</v>
      </c>
      <c r="N348" s="94">
        <v>100.98</v>
      </c>
      <c r="O348" s="125">
        <v>35.581620000000001</v>
      </c>
      <c r="P348" s="32">
        <v>6.0559135918481638E-4</v>
      </c>
      <c r="Q348" s="32">
        <f>O348/'סכום נכסי הקרן'!$C$42</f>
        <v>3.2417205327350606E-5</v>
      </c>
      <c r="R348" s="18"/>
    </row>
    <row r="349" spans="2:18" x14ac:dyDescent="0.2">
      <c r="B349" s="23" t="s">
        <v>3233</v>
      </c>
      <c r="C349" s="32" t="s">
        <v>177</v>
      </c>
      <c r="D349" s="32" t="s">
        <v>3270</v>
      </c>
      <c r="E349" s="32" t="s">
        <v>177</v>
      </c>
      <c r="F349" s="94" t="s">
        <v>460</v>
      </c>
      <c r="G349" s="94" t="s">
        <v>3269</v>
      </c>
      <c r="H349" s="94" t="s">
        <v>177</v>
      </c>
      <c r="I349" s="105">
        <v>2.0699999999999998</v>
      </c>
      <c r="J349" s="94" t="s">
        <v>136</v>
      </c>
      <c r="K349" s="32">
        <v>5.2499999999999998E-2</v>
      </c>
      <c r="L349" s="32">
        <v>6.25E-2</v>
      </c>
      <c r="M349" s="154">
        <v>1771</v>
      </c>
      <c r="N349" s="94">
        <v>100.98</v>
      </c>
      <c r="O349" s="125">
        <v>6.48637</v>
      </c>
      <c r="P349" s="32">
        <v>1.1039659308585773E-4</v>
      </c>
      <c r="Q349" s="32">
        <f>O349/'סכום נכסי הקרן'!$C$42</f>
        <v>5.9095113746694829E-6</v>
      </c>
      <c r="R349" s="18"/>
    </row>
    <row r="350" spans="2:18" x14ac:dyDescent="0.2">
      <c r="B350" s="23" t="s">
        <v>3233</v>
      </c>
      <c r="C350" s="32" t="s">
        <v>177</v>
      </c>
      <c r="D350" s="32" t="s">
        <v>3271</v>
      </c>
      <c r="E350" s="32" t="s">
        <v>177</v>
      </c>
      <c r="F350" s="94" t="s">
        <v>460</v>
      </c>
      <c r="G350" s="94" t="s">
        <v>3272</v>
      </c>
      <c r="H350" s="94" t="s">
        <v>177</v>
      </c>
      <c r="I350" s="105">
        <v>2.0699999999999998</v>
      </c>
      <c r="J350" s="94" t="s">
        <v>136</v>
      </c>
      <c r="K350" s="32">
        <v>5.2499999999999998E-2</v>
      </c>
      <c r="L350" s="32">
        <v>6.25E-2</v>
      </c>
      <c r="M350" s="154">
        <v>5319</v>
      </c>
      <c r="N350" s="94">
        <v>100.98</v>
      </c>
      <c r="O350" s="125">
        <v>19.481069999999999</v>
      </c>
      <c r="P350" s="32">
        <v>3.3156353363547104E-4</v>
      </c>
      <c r="Q350" s="32">
        <f>O350/'סכום נכסי הקרן'!$C$42</f>
        <v>1.7748541134059945E-5</v>
      </c>
      <c r="R350" s="18"/>
    </row>
    <row r="351" spans="2:18" x14ac:dyDescent="0.2">
      <c r="B351" s="23" t="s">
        <v>3233</v>
      </c>
      <c r="C351" s="32" t="s">
        <v>177</v>
      </c>
      <c r="D351" s="32" t="s">
        <v>3273</v>
      </c>
      <c r="E351" s="32" t="s">
        <v>177</v>
      </c>
      <c r="F351" s="94" t="s">
        <v>460</v>
      </c>
      <c r="G351" s="94" t="s">
        <v>3272</v>
      </c>
      <c r="H351" s="94" t="s">
        <v>177</v>
      </c>
      <c r="I351" s="105">
        <v>2.0699999999999998</v>
      </c>
      <c r="J351" s="94" t="s">
        <v>136</v>
      </c>
      <c r="K351" s="32">
        <v>5.2499999999999998E-2</v>
      </c>
      <c r="L351" s="32">
        <v>6.25E-2</v>
      </c>
      <c r="M351" s="154">
        <v>978</v>
      </c>
      <c r="N351" s="94">
        <v>100.98</v>
      </c>
      <c r="O351" s="125">
        <v>3.5819699999999997</v>
      </c>
      <c r="P351" s="32">
        <v>6.0964342850585115E-5</v>
      </c>
      <c r="Q351" s="32">
        <f>O351/'סכום נכסי הקרן'!$C$42</f>
        <v>3.2634111928127513E-6</v>
      </c>
      <c r="R351" s="18"/>
    </row>
    <row r="352" spans="2:18" x14ac:dyDescent="0.2">
      <c r="B352" s="23" t="s">
        <v>3233</v>
      </c>
      <c r="C352" s="32" t="s">
        <v>177</v>
      </c>
      <c r="D352" s="32" t="s">
        <v>3274</v>
      </c>
      <c r="E352" s="32" t="s">
        <v>177</v>
      </c>
      <c r="F352" s="94" t="s">
        <v>460</v>
      </c>
      <c r="G352" s="94" t="s">
        <v>3275</v>
      </c>
      <c r="H352" s="94" t="s">
        <v>177</v>
      </c>
      <c r="I352" s="105">
        <v>2.0699999999999998</v>
      </c>
      <c r="J352" s="94" t="s">
        <v>136</v>
      </c>
      <c r="K352" s="32">
        <v>5.2499999999999998E-2</v>
      </c>
      <c r="L352" s="32">
        <v>6.25E-2</v>
      </c>
      <c r="M352" s="154">
        <v>1917</v>
      </c>
      <c r="N352" s="94">
        <v>100.98</v>
      </c>
      <c r="O352" s="125">
        <v>7.0211000000000006</v>
      </c>
      <c r="P352" s="32">
        <v>1.1949758026679264E-4</v>
      </c>
      <c r="Q352" s="32">
        <f>O352/'סכום נכסי הקרן'!$C$42</f>
        <v>6.3966857136876106E-6</v>
      </c>
      <c r="R352" s="18"/>
    </row>
    <row r="353" spans="2:18" x14ac:dyDescent="0.2">
      <c r="B353" s="23" t="s">
        <v>3233</v>
      </c>
      <c r="C353" s="32" t="s">
        <v>177</v>
      </c>
      <c r="D353" s="32" t="s">
        <v>3276</v>
      </c>
      <c r="E353" s="32" t="s">
        <v>177</v>
      </c>
      <c r="F353" s="94" t="s">
        <v>460</v>
      </c>
      <c r="G353" s="94" t="s">
        <v>3275</v>
      </c>
      <c r="H353" s="94" t="s">
        <v>177</v>
      </c>
      <c r="I353" s="105">
        <v>2.0699999999999998</v>
      </c>
      <c r="J353" s="94" t="s">
        <v>136</v>
      </c>
      <c r="K353" s="32">
        <v>5.2499999999999998E-2</v>
      </c>
      <c r="L353" s="32">
        <v>6.25E-2</v>
      </c>
      <c r="M353" s="154">
        <v>5530</v>
      </c>
      <c r="N353" s="94">
        <v>100.98</v>
      </c>
      <c r="O353" s="125">
        <v>20.253869999999999</v>
      </c>
      <c r="P353" s="32">
        <v>3.4471641993963668E-4</v>
      </c>
      <c r="Q353" s="32">
        <f>O353/'סכום נכסי הקרן'!$C$42</f>
        <v>1.8452612963194666E-5</v>
      </c>
      <c r="R353" s="18"/>
    </row>
    <row r="354" spans="2:18" x14ac:dyDescent="0.2">
      <c r="B354" s="23" t="s">
        <v>3233</v>
      </c>
      <c r="C354" s="32" t="s">
        <v>177</v>
      </c>
      <c r="D354" s="32" t="s">
        <v>3277</v>
      </c>
      <c r="E354" s="32" t="s">
        <v>177</v>
      </c>
      <c r="F354" s="94" t="s">
        <v>460</v>
      </c>
      <c r="G354" s="94" t="s">
        <v>779</v>
      </c>
      <c r="H354" s="94" t="s">
        <v>177</v>
      </c>
      <c r="I354" s="105">
        <v>2.0699999999999998</v>
      </c>
      <c r="J354" s="94" t="s">
        <v>136</v>
      </c>
      <c r="K354" s="32">
        <v>5.2499999999999998E-2</v>
      </c>
      <c r="L354" s="32">
        <v>6.25E-2</v>
      </c>
      <c r="M354" s="154">
        <v>1050</v>
      </c>
      <c r="N354" s="94">
        <v>100.98</v>
      </c>
      <c r="O354" s="125">
        <v>3.8456700000000001</v>
      </c>
      <c r="P354" s="32">
        <v>6.5452458945834186E-5</v>
      </c>
      <c r="Q354" s="32">
        <f>O354/'סכום נכסי הקרן'!$C$42</f>
        <v>3.5036593053164084E-6</v>
      </c>
      <c r="R354" s="18"/>
    </row>
    <row r="355" spans="2:18" x14ac:dyDescent="0.2">
      <c r="B355" s="23" t="s">
        <v>3233</v>
      </c>
      <c r="C355" s="32" t="s">
        <v>177</v>
      </c>
      <c r="D355" s="32" t="s">
        <v>3278</v>
      </c>
      <c r="E355" s="32" t="s">
        <v>177</v>
      </c>
      <c r="F355" s="94" t="s">
        <v>460</v>
      </c>
      <c r="G355" s="94" t="s">
        <v>779</v>
      </c>
      <c r="H355" s="94" t="s">
        <v>177</v>
      </c>
      <c r="I355" s="105">
        <v>2.0699999999999998</v>
      </c>
      <c r="J355" s="94" t="s">
        <v>136</v>
      </c>
      <c r="K355" s="32">
        <v>5.2499999999999998E-2</v>
      </c>
      <c r="L355" s="32">
        <v>6.25E-2</v>
      </c>
      <c r="M355" s="154">
        <v>5511</v>
      </c>
      <c r="N355" s="94">
        <v>100.98</v>
      </c>
      <c r="O355" s="125">
        <v>20.184279999999998</v>
      </c>
      <c r="P355" s="32">
        <v>3.4353201342060601E-4</v>
      </c>
      <c r="Q355" s="32">
        <f>O355/'סכום נכסי הקרן'!$C$42</f>
        <v>1.8389211878063346E-5</v>
      </c>
      <c r="R355" s="18"/>
    </row>
    <row r="356" spans="2:18" x14ac:dyDescent="0.2">
      <c r="B356" s="23" t="s">
        <v>3233</v>
      </c>
      <c r="C356" s="32" t="s">
        <v>177</v>
      </c>
      <c r="D356" s="32" t="s">
        <v>3279</v>
      </c>
      <c r="E356" s="32" t="s">
        <v>177</v>
      </c>
      <c r="F356" s="94" t="s">
        <v>460</v>
      </c>
      <c r="G356" s="94" t="s">
        <v>2667</v>
      </c>
      <c r="H356" s="94" t="s">
        <v>177</v>
      </c>
      <c r="I356" s="105">
        <v>2.0699999999999998</v>
      </c>
      <c r="J356" s="94" t="s">
        <v>136</v>
      </c>
      <c r="K356" s="32">
        <v>5.2499999999999998E-2</v>
      </c>
      <c r="L356" s="32">
        <v>6.25E-2</v>
      </c>
      <c r="M356" s="154">
        <v>6759.78</v>
      </c>
      <c r="N356" s="94">
        <v>100.98</v>
      </c>
      <c r="O356" s="125">
        <v>24.757999999999999</v>
      </c>
      <c r="P356" s="32">
        <v>4.2137572349706628E-4</v>
      </c>
      <c r="Q356" s="32">
        <f>O356/'סכום נכסי הקרן'!$C$42</f>
        <v>2.2556172807605342E-5</v>
      </c>
      <c r="R356" s="18"/>
    </row>
    <row r="357" spans="2:18" x14ac:dyDescent="0.2">
      <c r="B357" s="23" t="s">
        <v>3233</v>
      </c>
      <c r="C357" s="32" t="s">
        <v>177</v>
      </c>
      <c r="D357" s="32" t="s">
        <v>3282</v>
      </c>
      <c r="E357" s="32" t="s">
        <v>177</v>
      </c>
      <c r="F357" s="94" t="s">
        <v>460</v>
      </c>
      <c r="G357" s="94" t="s">
        <v>1325</v>
      </c>
      <c r="H357" s="94" t="s">
        <v>177</v>
      </c>
      <c r="I357" s="105">
        <v>2.0699999999999998</v>
      </c>
      <c r="J357" s="94" t="s">
        <v>136</v>
      </c>
      <c r="K357" s="32">
        <v>5.2499999999999998E-2</v>
      </c>
      <c r="L357" s="32">
        <v>6.25E-2</v>
      </c>
      <c r="M357" s="154">
        <v>11610.5</v>
      </c>
      <c r="N357" s="94">
        <v>100.98</v>
      </c>
      <c r="O357" s="125">
        <v>42.523969999999998</v>
      </c>
      <c r="P357" s="32">
        <v>7.2374863174398338E-4</v>
      </c>
      <c r="Q357" s="32">
        <f>O357/'סכום נכסי הקרן'!$C$42</f>
        <v>3.8742144591058456E-5</v>
      </c>
      <c r="R357" s="18"/>
    </row>
    <row r="358" spans="2:18" x14ac:dyDescent="0.2">
      <c r="B358" s="23" t="s">
        <v>3233</v>
      </c>
      <c r="C358" s="32" t="s">
        <v>177</v>
      </c>
      <c r="D358" s="32" t="s">
        <v>3283</v>
      </c>
      <c r="E358" s="32" t="s">
        <v>177</v>
      </c>
      <c r="F358" s="94" t="s">
        <v>460</v>
      </c>
      <c r="G358" s="94" t="s">
        <v>1325</v>
      </c>
      <c r="H358" s="94" t="s">
        <v>177</v>
      </c>
      <c r="I358" s="105">
        <v>2.0699999999999998</v>
      </c>
      <c r="J358" s="94" t="s">
        <v>136</v>
      </c>
      <c r="K358" s="32">
        <v>5.2499999999999998E-2</v>
      </c>
      <c r="L358" s="32">
        <v>6.25E-2</v>
      </c>
      <c r="M358" s="154">
        <v>2254.4</v>
      </c>
      <c r="N358" s="94">
        <v>100.98</v>
      </c>
      <c r="O358" s="125">
        <v>8.2568400000000004</v>
      </c>
      <c r="P358" s="32">
        <v>1.4052960371595106E-4</v>
      </c>
      <c r="Q358" s="32">
        <f>O358/'סכום נכסי הקרן'!$C$42</f>
        <v>7.5225264514398616E-6</v>
      </c>
      <c r="R358" s="18"/>
    </row>
    <row r="359" spans="2:18" x14ac:dyDescent="0.2">
      <c r="B359" s="23" t="s">
        <v>3233</v>
      </c>
      <c r="C359" s="32" t="s">
        <v>177</v>
      </c>
      <c r="D359" s="32" t="s">
        <v>3286</v>
      </c>
      <c r="E359" s="32" t="s">
        <v>177</v>
      </c>
      <c r="F359" s="94" t="s">
        <v>460</v>
      </c>
      <c r="G359" s="94" t="s">
        <v>3287</v>
      </c>
      <c r="H359" s="94" t="s">
        <v>177</v>
      </c>
      <c r="I359" s="105">
        <v>2.0699999999999998</v>
      </c>
      <c r="J359" s="94" t="s">
        <v>136</v>
      </c>
      <c r="K359" s="32">
        <v>5.2499999999999998E-2</v>
      </c>
      <c r="L359" s="32">
        <v>6.25E-2</v>
      </c>
      <c r="M359" s="154">
        <v>4114</v>
      </c>
      <c r="N359" s="94">
        <v>100.98</v>
      </c>
      <c r="O359" s="125">
        <v>15.06771</v>
      </c>
      <c r="P359" s="32">
        <v>2.5644911554624684E-4</v>
      </c>
      <c r="Q359" s="32">
        <f>O359/'סכום נכסי הקרן'!$C$42</f>
        <v>1.3727678753327533E-5</v>
      </c>
      <c r="R359" s="18"/>
    </row>
    <row r="360" spans="2:18" x14ac:dyDescent="0.2">
      <c r="B360" s="23" t="s">
        <v>3233</v>
      </c>
      <c r="C360" s="32" t="s">
        <v>177</v>
      </c>
      <c r="D360" s="32" t="s">
        <v>3288</v>
      </c>
      <c r="E360" s="32" t="s">
        <v>177</v>
      </c>
      <c r="F360" s="94" t="s">
        <v>460</v>
      </c>
      <c r="G360" s="94" t="s">
        <v>3287</v>
      </c>
      <c r="H360" s="94" t="s">
        <v>177</v>
      </c>
      <c r="I360" s="105">
        <v>2.0699999999999998</v>
      </c>
      <c r="J360" s="94" t="s">
        <v>136</v>
      </c>
      <c r="K360" s="32">
        <v>5.2499999999999998E-2</v>
      </c>
      <c r="L360" s="32">
        <v>6.25E-2</v>
      </c>
      <c r="M360" s="154">
        <v>1254</v>
      </c>
      <c r="N360" s="94">
        <v>100.98</v>
      </c>
      <c r="O360" s="125">
        <v>4.5928300000000002</v>
      </c>
      <c r="P360" s="32">
        <v>7.8168958080177342E-5</v>
      </c>
      <c r="Q360" s="32">
        <f>O360/'סכום נכסי הקרן'!$C$42</f>
        <v>4.1843714014037501E-6</v>
      </c>
      <c r="R360" s="18"/>
    </row>
    <row r="361" spans="2:18" x14ac:dyDescent="0.2">
      <c r="B361" s="23" t="s">
        <v>3262</v>
      </c>
      <c r="C361" s="32" t="s">
        <v>177</v>
      </c>
      <c r="D361" s="32" t="s">
        <v>3263</v>
      </c>
      <c r="E361" s="32" t="s">
        <v>177</v>
      </c>
      <c r="F361" s="94" t="s">
        <v>460</v>
      </c>
      <c r="G361" s="94" t="s">
        <v>3264</v>
      </c>
      <c r="H361" s="94" t="s">
        <v>177</v>
      </c>
      <c r="I361" s="105">
        <v>1.65</v>
      </c>
      <c r="J361" s="94" t="s">
        <v>136</v>
      </c>
      <c r="K361" s="32">
        <v>0.125</v>
      </c>
      <c r="L361" s="32">
        <v>0.124</v>
      </c>
      <c r="M361" s="154">
        <v>78539.89</v>
      </c>
      <c r="N361" s="94">
        <v>108.18</v>
      </c>
      <c r="O361" s="125">
        <v>308.16606999999999</v>
      </c>
      <c r="P361" s="32">
        <v>5.2449188425356475E-3</v>
      </c>
      <c r="Q361" s="32">
        <f>O361/'סכום נכסי הקרן'!$C$42</f>
        <v>2.8075963843446984E-4</v>
      </c>
      <c r="R361" s="18"/>
    </row>
    <row r="362" spans="2:18" x14ac:dyDescent="0.2">
      <c r="B362" s="23" t="s">
        <v>3280</v>
      </c>
      <c r="C362" s="32" t="s">
        <v>177</v>
      </c>
      <c r="D362" s="32" t="s">
        <v>3281</v>
      </c>
      <c r="E362" s="32" t="s">
        <v>177</v>
      </c>
      <c r="F362" s="94" t="s">
        <v>460</v>
      </c>
      <c r="G362" s="94" t="s">
        <v>2543</v>
      </c>
      <c r="H362" s="94" t="s">
        <v>177</v>
      </c>
      <c r="I362" s="105">
        <v>2.17</v>
      </c>
      <c r="J362" s="94" t="s">
        <v>136</v>
      </c>
      <c r="K362" s="32">
        <v>4.4605600476837155E-2</v>
      </c>
      <c r="L362" s="32">
        <v>5.0499999999999996E-2</v>
      </c>
      <c r="M362" s="154">
        <v>153336.76423049602</v>
      </c>
      <c r="N362" s="94">
        <v>100.17</v>
      </c>
      <c r="O362" s="125">
        <v>557.09790299445751</v>
      </c>
      <c r="P362" s="32">
        <v>9.4816839782287735E-3</v>
      </c>
      <c r="Q362" s="32">
        <f>O362/'סכום נכסי הקרן'!$C$42</f>
        <v>5.075529756320196E-4</v>
      </c>
      <c r="R362" s="18"/>
    </row>
    <row r="363" spans="2:18" x14ac:dyDescent="0.2">
      <c r="B363" s="23" t="s">
        <v>3294</v>
      </c>
      <c r="C363" s="32" t="s">
        <v>177</v>
      </c>
      <c r="D363" s="32" t="s">
        <v>3295</v>
      </c>
      <c r="E363" s="32" t="s">
        <v>177</v>
      </c>
      <c r="F363" s="94" t="s">
        <v>460</v>
      </c>
      <c r="G363" s="94" t="s">
        <v>2701</v>
      </c>
      <c r="H363" s="94" t="s">
        <v>177</v>
      </c>
      <c r="I363" s="105">
        <v>3.78</v>
      </c>
      <c r="J363" s="94" t="s">
        <v>136</v>
      </c>
      <c r="K363" s="32">
        <v>5.5105599999999998E-2</v>
      </c>
      <c r="L363" s="32">
        <v>7.7100000000000002E-2</v>
      </c>
      <c r="M363" s="154">
        <v>261220.74088250872</v>
      </c>
      <c r="N363" s="94">
        <v>100.33</v>
      </c>
      <c r="O363" s="125">
        <v>950.57420434178073</v>
      </c>
      <c r="P363" s="32">
        <v>1.6178564225388398E-2</v>
      </c>
      <c r="Q363" s="32">
        <f>O363/'סכום נכסי הקרן'!$C$42</f>
        <v>8.6603586798550598E-4</v>
      </c>
      <c r="R363" s="18"/>
    </row>
    <row r="364" spans="2:18" x14ac:dyDescent="0.2">
      <c r="B364" s="23" t="s">
        <v>3294</v>
      </c>
      <c r="C364" s="32" t="s">
        <v>177</v>
      </c>
      <c r="D364" s="32" t="s">
        <v>3299</v>
      </c>
      <c r="E364" s="32" t="s">
        <v>177</v>
      </c>
      <c r="F364" s="94" t="s">
        <v>460</v>
      </c>
      <c r="G364" s="94" t="s">
        <v>2563</v>
      </c>
      <c r="H364" s="94" t="s">
        <v>177</v>
      </c>
      <c r="I364" s="105">
        <v>3.79</v>
      </c>
      <c r="J364" s="94" t="s">
        <v>136</v>
      </c>
      <c r="K364" s="32">
        <v>5.5105599999999998E-2</v>
      </c>
      <c r="L364" s="32">
        <v>7.7100000000000002E-2</v>
      </c>
      <c r="M364" s="154">
        <v>4327.1381718945458</v>
      </c>
      <c r="N364" s="94">
        <v>100.12</v>
      </c>
      <c r="O364" s="125">
        <v>15.71336357325783</v>
      </c>
      <c r="P364" s="32">
        <v>2.6743799758679879E-4</v>
      </c>
      <c r="Q364" s="32">
        <f>O364/'סכום נכסי הקרן'!$C$42</f>
        <v>1.4315911792032255E-5</v>
      </c>
      <c r="R364" s="18"/>
    </row>
    <row r="365" spans="2:18" x14ac:dyDescent="0.2">
      <c r="B365" s="23" t="s">
        <v>3296</v>
      </c>
      <c r="C365" s="32" t="s">
        <v>177</v>
      </c>
      <c r="D365" s="32" t="s">
        <v>3297</v>
      </c>
      <c r="E365" s="32" t="s">
        <v>177</v>
      </c>
      <c r="F365" s="94" t="s">
        <v>460</v>
      </c>
      <c r="G365" s="94" t="s">
        <v>3298</v>
      </c>
      <c r="H365" s="94" t="s">
        <v>177</v>
      </c>
      <c r="I365" s="105">
        <v>5.65</v>
      </c>
      <c r="J365" s="94" t="s">
        <v>136</v>
      </c>
      <c r="K365" s="32">
        <v>5.6483799999999994E-2</v>
      </c>
      <c r="L365" s="32">
        <v>7.8700000000000006E-2</v>
      </c>
      <c r="M365" s="154">
        <v>17490.450962004266</v>
      </c>
      <c r="N365" s="94">
        <v>100.57</v>
      </c>
      <c r="O365" s="125">
        <v>63.799461494066932</v>
      </c>
      <c r="P365" s="32">
        <v>1.0858528251791613E-3</v>
      </c>
      <c r="Q365" s="32">
        <f>O365/'סכום נכסי הקרן'!$C$42</f>
        <v>5.8125522194536578E-5</v>
      </c>
      <c r="R365" s="18"/>
    </row>
    <row r="366" spans="2:18" x14ac:dyDescent="0.2">
      <c r="B366" s="23" t="s">
        <v>3296</v>
      </c>
      <c r="C366" s="32" t="s">
        <v>177</v>
      </c>
      <c r="D366" s="32" t="s">
        <v>3300</v>
      </c>
      <c r="E366" s="32" t="s">
        <v>177</v>
      </c>
      <c r="F366" s="94" t="s">
        <v>177</v>
      </c>
      <c r="G366" s="94" t="s">
        <v>2623</v>
      </c>
      <c r="H366" s="94" t="s">
        <v>177</v>
      </c>
      <c r="I366" s="105">
        <v>0</v>
      </c>
      <c r="J366" s="94" t="s">
        <v>177</v>
      </c>
      <c r="K366" s="32">
        <v>5.6483799999999994E-2</v>
      </c>
      <c r="L366" s="32">
        <v>0</v>
      </c>
      <c r="M366" s="154">
        <v>-21683.347103460328</v>
      </c>
      <c r="N366" s="94">
        <v>98.716200000000001</v>
      </c>
      <c r="O366" s="125">
        <v>-21.404979772968225</v>
      </c>
      <c r="P366" s="32">
        <v>-3.6430805550830258E-4</v>
      </c>
      <c r="Q366" s="32">
        <f>O366/'סכום נכסי הקרן'!$C$42</f>
        <v>-1.9501349975861065E-5</v>
      </c>
      <c r="R366" s="18"/>
    </row>
    <row r="367" spans="2:18" x14ac:dyDescent="0.2">
      <c r="B367" s="23" t="s">
        <v>3284</v>
      </c>
      <c r="C367" s="32" t="s">
        <v>177</v>
      </c>
      <c r="D367" s="32" t="s">
        <v>3285</v>
      </c>
      <c r="E367" s="32" t="s">
        <v>177</v>
      </c>
      <c r="F367" s="94" t="s">
        <v>460</v>
      </c>
      <c r="G367" s="94" t="s">
        <v>2834</v>
      </c>
      <c r="H367" s="94" t="s">
        <v>177</v>
      </c>
      <c r="I367" s="105">
        <v>3.94</v>
      </c>
      <c r="J367" s="94" t="s">
        <v>136</v>
      </c>
      <c r="K367" s="32">
        <v>5.01056E-2</v>
      </c>
      <c r="L367" s="32">
        <v>7.0900000000000005E-2</v>
      </c>
      <c r="M367" s="154">
        <v>99754.605888221064</v>
      </c>
      <c r="N367" s="94">
        <v>100.26</v>
      </c>
      <c r="O367" s="125">
        <v>362.75066142941222</v>
      </c>
      <c r="P367" s="32">
        <v>6.1739366026681433E-3</v>
      </c>
      <c r="Q367" s="32">
        <f>O367/'סכום נכסי הקרן'!$C$42</f>
        <v>3.3048980552851439E-4</v>
      </c>
      <c r="R367" s="18"/>
    </row>
    <row r="368" spans="2:18" x14ac:dyDescent="0.2">
      <c r="B368" s="23" t="s">
        <v>3284</v>
      </c>
      <c r="C368" s="32" t="s">
        <v>177</v>
      </c>
      <c r="D368" s="32" t="s">
        <v>3291</v>
      </c>
      <c r="E368" s="32" t="s">
        <v>177</v>
      </c>
      <c r="F368" s="94" t="s">
        <v>460</v>
      </c>
      <c r="G368" s="94" t="s">
        <v>2623</v>
      </c>
      <c r="H368" s="94" t="s">
        <v>177</v>
      </c>
      <c r="I368" s="105">
        <v>3.94</v>
      </c>
      <c r="J368" s="94" t="s">
        <v>136</v>
      </c>
      <c r="K368" s="32">
        <v>5.01056E-2</v>
      </c>
      <c r="L368" s="32">
        <v>7.0900000000000005E-2</v>
      </c>
      <c r="M368" s="154">
        <v>350.92486855851701</v>
      </c>
      <c r="N368" s="94">
        <v>100.26</v>
      </c>
      <c r="O368" s="125">
        <v>1.2761137722209825</v>
      </c>
      <c r="P368" s="32">
        <v>2.1719176186856245E-5</v>
      </c>
      <c r="Q368" s="32">
        <f>O368/'סכום נכסי הקרן'!$C$42</f>
        <v>1.1626239101858632E-6</v>
      </c>
      <c r="R368" s="18"/>
    </row>
    <row r="369" spans="2:18" x14ac:dyDescent="0.2">
      <c r="B369" s="23" t="s">
        <v>3289</v>
      </c>
      <c r="C369" s="32" t="s">
        <v>177</v>
      </c>
      <c r="D369" s="32" t="s">
        <v>3290</v>
      </c>
      <c r="E369" s="32" t="s">
        <v>177</v>
      </c>
      <c r="F369" s="94" t="s">
        <v>460</v>
      </c>
      <c r="G369" s="94" t="s">
        <v>2563</v>
      </c>
      <c r="H369" s="94" t="s">
        <v>177</v>
      </c>
      <c r="I369" s="105">
        <v>0</v>
      </c>
      <c r="J369" s="94" t="s">
        <v>136</v>
      </c>
      <c r="K369" s="32">
        <v>5.5105599999999998E-2</v>
      </c>
      <c r="L369" s="32">
        <v>0</v>
      </c>
      <c r="M369" s="154">
        <v>1868.04</v>
      </c>
      <c r="N369" s="94">
        <v>100</v>
      </c>
      <c r="O369" s="125">
        <v>6.7753800000000002</v>
      </c>
      <c r="P369" s="32">
        <v>1.1531547982339256E-4</v>
      </c>
      <c r="Q369" s="32">
        <f>O369/'סכום נכסי הקרן'!$C$42</f>
        <v>6.1728185684301267E-6</v>
      </c>
      <c r="R369" s="18"/>
    </row>
    <row r="370" spans="2:18" x14ac:dyDescent="0.2">
      <c r="B370" s="23" t="s">
        <v>3289</v>
      </c>
      <c r="C370" s="32" t="s">
        <v>177</v>
      </c>
      <c r="D370" s="32" t="s">
        <v>3292</v>
      </c>
      <c r="E370" s="32" t="s">
        <v>177</v>
      </c>
      <c r="F370" s="94" t="s">
        <v>460</v>
      </c>
      <c r="G370" s="94" t="s">
        <v>3293</v>
      </c>
      <c r="H370" s="94" t="s">
        <v>177</v>
      </c>
      <c r="I370" s="105">
        <v>0</v>
      </c>
      <c r="J370" s="94" t="s">
        <v>136</v>
      </c>
      <c r="K370" s="32">
        <v>0</v>
      </c>
      <c r="L370" s="32">
        <v>0</v>
      </c>
      <c r="M370" s="154">
        <v>126253</v>
      </c>
      <c r="N370" s="94">
        <v>100</v>
      </c>
      <c r="O370" s="125">
        <v>457.91962999999998</v>
      </c>
      <c r="P370" s="32">
        <v>7.7936915499943003E-3</v>
      </c>
      <c r="Q370" s="32">
        <f>O370/'סכום נכסי הקרן'!$C$42</f>
        <v>4.1719502004502378E-4</v>
      </c>
      <c r="R370" s="18"/>
    </row>
    <row r="371" spans="2:18" s="164" customFormat="1" x14ac:dyDescent="0.2">
      <c r="B371" s="133" t="s">
        <v>3218</v>
      </c>
      <c r="C371" s="171" t="s">
        <v>177</v>
      </c>
      <c r="D371" s="171" t="s">
        <v>177</v>
      </c>
      <c r="E371" s="171" t="s">
        <v>177</v>
      </c>
      <c r="F371" s="172" t="s">
        <v>177</v>
      </c>
      <c r="G371" s="172" t="s">
        <v>177</v>
      </c>
      <c r="H371" s="172" t="s">
        <v>177</v>
      </c>
      <c r="I371" s="182" t="s">
        <v>177</v>
      </c>
      <c r="J371" s="172" t="s">
        <v>177</v>
      </c>
      <c r="K371" s="171" t="s">
        <v>177</v>
      </c>
      <c r="L371" s="171" t="s">
        <v>177</v>
      </c>
      <c r="M371" s="208" t="s">
        <v>177</v>
      </c>
      <c r="N371" s="172" t="s">
        <v>177</v>
      </c>
      <c r="O371" s="173">
        <v>0</v>
      </c>
      <c r="P371" s="171">
        <v>0</v>
      </c>
      <c r="Q371" s="171">
        <f>O371/'סכום נכסי הקרן'!$C$42</f>
        <v>0</v>
      </c>
    </row>
    <row r="372" spans="2:18" s="164" customFormat="1" x14ac:dyDescent="0.2">
      <c r="B372" s="116" t="s">
        <v>167</v>
      </c>
      <c r="C372" s="116"/>
      <c r="D372" s="174"/>
      <c r="E372" s="174"/>
      <c r="F372" s="174"/>
      <c r="G372" s="175"/>
      <c r="H372" s="175"/>
      <c r="I372" s="175"/>
      <c r="J372" s="175"/>
      <c r="K372" s="176"/>
      <c r="L372" s="177"/>
      <c r="M372" s="178"/>
      <c r="N372" s="178"/>
      <c r="O372" s="178"/>
      <c r="P372" s="178"/>
      <c r="Q372" s="177"/>
      <c r="R372" s="179"/>
    </row>
    <row r="373" spans="2:18" s="164" customFormat="1" x14ac:dyDescent="0.2">
      <c r="B373" s="116" t="s">
        <v>168</v>
      </c>
      <c r="C373" s="116"/>
      <c r="D373" s="174"/>
      <c r="E373" s="174"/>
      <c r="F373" s="174"/>
      <c r="G373" s="175"/>
      <c r="H373" s="175"/>
      <c r="I373" s="175"/>
      <c r="J373" s="175"/>
      <c r="K373" s="176"/>
      <c r="L373" s="177"/>
      <c r="M373" s="178"/>
      <c r="N373" s="178"/>
      <c r="O373" s="178"/>
      <c r="P373" s="178"/>
      <c r="Q373" s="177"/>
      <c r="R373" s="179"/>
    </row>
    <row r="374" spans="2:18" s="164" customFormat="1" x14ac:dyDescent="0.2">
      <c r="B374" s="116" t="s">
        <v>169</v>
      </c>
      <c r="C374" s="116"/>
      <c r="D374" s="174"/>
      <c r="E374" s="174"/>
      <c r="F374" s="174"/>
      <c r="G374" s="175"/>
      <c r="H374" s="175"/>
      <c r="I374" s="175"/>
      <c r="J374" s="175"/>
      <c r="K374" s="176"/>
      <c r="L374" s="177"/>
      <c r="M374" s="178"/>
      <c r="N374" s="178"/>
      <c r="O374" s="178"/>
      <c r="P374" s="178"/>
      <c r="Q374" s="177"/>
      <c r="R374" s="179"/>
    </row>
    <row r="375" spans="2:18" s="164" customFormat="1" x14ac:dyDescent="0.2">
      <c r="B375" s="116" t="s">
        <v>170</v>
      </c>
      <c r="C375" s="116"/>
      <c r="D375" s="174"/>
      <c r="E375" s="174"/>
      <c r="F375" s="174"/>
      <c r="G375" s="175"/>
      <c r="H375" s="175"/>
      <c r="I375" s="175"/>
      <c r="J375" s="175"/>
      <c r="K375" s="176"/>
      <c r="L375" s="177"/>
      <c r="M375" s="178"/>
      <c r="N375" s="178"/>
      <c r="O375" s="178"/>
      <c r="P375" s="178"/>
      <c r="Q375" s="177"/>
      <c r="R375" s="179"/>
    </row>
    <row r="376" spans="2:18" s="164" customFormat="1" x14ac:dyDescent="0.2">
      <c r="B376" s="116" t="s">
        <v>171</v>
      </c>
      <c r="C376" s="116"/>
      <c r="D376" s="174"/>
      <c r="E376" s="174"/>
      <c r="F376" s="174"/>
      <c r="G376" s="175"/>
      <c r="H376" s="175"/>
      <c r="I376" s="175"/>
      <c r="J376" s="175"/>
      <c r="K376" s="176"/>
      <c r="L376" s="177"/>
      <c r="M376" s="178"/>
      <c r="N376" s="178"/>
      <c r="O376" s="178"/>
      <c r="P376" s="178"/>
      <c r="Q376" s="177"/>
      <c r="R376" s="179"/>
    </row>
  </sheetData>
  <sortState ref="B312:AB362">
    <sortCondition ref="B312:B362" customList="א,ב,ג,ד,ה,ו,ז,ח,ט,י,כ,ל,מ,נ,ס,ע,פ,צ,ק,ר,ש,ת"/>
  </sortState>
  <mergeCells count="1">
    <mergeCell ref="B7:Q7"/>
  </mergeCells>
  <phoneticPr fontId="3" type="noConversion"/>
  <conditionalFormatting sqref="J12:J13 P12:P13 C12:H13 C22:H371 J22:J371 P22:P371">
    <cfRule type="expression" dxfId="52" priority="366" stopIfTrue="1">
      <formula>OR(LEFT(#REF!,3)="TIR",LEFT(#REF!,2)="IR")</formula>
    </cfRule>
  </conditionalFormatting>
  <conditionalFormatting sqref="B12:B13 O12:P13 B22:B371 O22:P371">
    <cfRule type="expression" dxfId="51" priority="369" stopIfTrue="1">
      <formula>#REF!&gt;0</formula>
    </cfRule>
  </conditionalFormatting>
  <conditionalFormatting sqref="B14:B21">
    <cfRule type="expression" dxfId="0" priority="13" stopIfTrue="1">
      <formula>#REF!&gt;0</formula>
    </cfRule>
  </conditionalFormatting>
  <conditionalFormatting sqref="J14:J21 C14:H21">
    <cfRule type="expression" dxfId="50" priority="12" stopIfTrue="1">
      <formula>OR(LEFT(#REF!,3)="TIR",LEFT(#REF!,2)="IR")</formula>
    </cfRule>
  </conditionalFormatting>
  <conditionalFormatting sqref="P14:P21">
    <cfRule type="expression" dxfId="49" priority="10" stopIfTrue="1">
      <formula>OR(LEFT(#REF!,3)="TIR",LEFT(#REF!,2)="IR")</formula>
    </cfRule>
  </conditionalFormatting>
  <conditionalFormatting sqref="O14:P14 P15:P21">
    <cfRule type="expression" dxfId="48" priority="11" stopIfTrue="1">
      <formula>#REF!&gt;0</formula>
    </cfRule>
  </conditionalFormatting>
  <conditionalFormatting sqref="O15:O21">
    <cfRule type="expression" dxfId="47" priority="9" stopIfTrue="1">
      <formula>#REF!&gt;0</formula>
    </cfRule>
  </conditionalFormatting>
  <conditionalFormatting sqref="Q12:Q13 Q22:Q371">
    <cfRule type="expression" dxfId="46" priority="3" stopIfTrue="1">
      <formula>OR(LEFT(#REF!,3)="TIR",LEFT(#REF!,2)="IR")</formula>
    </cfRule>
  </conditionalFormatting>
  <conditionalFormatting sqref="Q12:Q13 Q22:Q371">
    <cfRule type="expression" dxfId="45" priority="4" stopIfTrue="1">
      <formula>#REF!&gt;0</formula>
    </cfRule>
  </conditionalFormatting>
  <conditionalFormatting sqref="Q14:Q21">
    <cfRule type="expression" dxfId="44" priority="1" stopIfTrue="1">
      <formula>OR(LEFT(#REF!,3)="TIR",LEFT(#REF!,2)="IR")</formula>
    </cfRule>
  </conditionalFormatting>
  <conditionalFormatting sqref="Q14:Q21">
    <cfRule type="expression" dxfId="43" priority="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10.140625" style="13" bestFit="1" customWidth="1"/>
    <col min="4" max="4" width="12.42578125" style="12" bestFit="1" customWidth="1"/>
    <col min="5" max="5" width="6.7109375" style="12" bestFit="1" customWidth="1"/>
    <col min="6" max="6" width="9.85546875" style="93" bestFit="1" customWidth="1"/>
    <col min="7" max="7" width="6.42578125" style="93" bestFit="1" customWidth="1"/>
    <col min="8" max="8" width="10" style="93" bestFit="1" customWidth="1"/>
    <col min="9" max="9" width="17.7109375" style="45" bestFit="1" customWidth="1"/>
    <col min="10" max="10" width="13.42578125" style="95" bestFit="1" customWidth="1"/>
    <col min="11" max="11" width="10.85546875" style="97" bestFit="1" customWidth="1"/>
    <col min="12" max="12" width="7.140625" style="97" bestFit="1" customWidth="1"/>
    <col min="13" max="13" width="8.85546875" style="97" bestFit="1" customWidth="1"/>
    <col min="14" max="14" width="15.85546875" style="97" bestFit="1" customWidth="1"/>
    <col min="15" max="15" width="13.14062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163</v>
      </c>
      <c r="C1" s="13" t="s">
        <v>172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164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165</v>
      </c>
      <c r="C3" s="163" t="s">
        <v>174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166</v>
      </c>
      <c r="C4" s="12" t="s">
        <v>175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70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38" t="s">
        <v>40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40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64" customFormat="1" ht="12.75" customHeight="1" thickBot="1" x14ac:dyDescent="0.25">
      <c r="B11" s="142" t="s">
        <v>133</v>
      </c>
      <c r="C11" s="103" t="s">
        <v>177</v>
      </c>
      <c r="D11" s="143" t="s">
        <v>177</v>
      </c>
      <c r="E11" s="143"/>
      <c r="F11" s="143" t="s">
        <v>177</v>
      </c>
      <c r="G11" s="143" t="s">
        <v>177</v>
      </c>
      <c r="H11" s="143" t="s">
        <v>177</v>
      </c>
      <c r="I11" s="103" t="s">
        <v>177</v>
      </c>
      <c r="J11" s="103" t="s">
        <v>177</v>
      </c>
      <c r="K11" s="144" t="s">
        <v>177</v>
      </c>
      <c r="L11" s="143" t="s">
        <v>177</v>
      </c>
      <c r="M11" s="145">
        <v>494.08000120000003</v>
      </c>
      <c r="N11" s="103">
        <v>1</v>
      </c>
      <c r="O11" s="121">
        <v>4.5013950593137791E-4</v>
      </c>
    </row>
    <row r="12" spans="1:18" s="164" customFormat="1" x14ac:dyDescent="0.2">
      <c r="B12" s="132" t="s">
        <v>149</v>
      </c>
      <c r="C12" s="167" t="s">
        <v>177</v>
      </c>
      <c r="D12" s="168" t="s">
        <v>177</v>
      </c>
      <c r="E12" s="168" t="s">
        <v>177</v>
      </c>
      <c r="F12" s="168" t="s">
        <v>177</v>
      </c>
      <c r="G12" s="168" t="s">
        <v>177</v>
      </c>
      <c r="H12" s="168" t="s">
        <v>177</v>
      </c>
      <c r="I12" s="167" t="s">
        <v>177</v>
      </c>
      <c r="J12" s="167" t="s">
        <v>177</v>
      </c>
      <c r="K12" s="180" t="s">
        <v>177</v>
      </c>
      <c r="L12" s="168" t="s">
        <v>177</v>
      </c>
      <c r="M12" s="169">
        <v>494.08000099999998</v>
      </c>
      <c r="N12" s="167">
        <v>0.99999999959520725</v>
      </c>
      <c r="O12" s="167">
        <v>4.5013950574916467E-4</v>
      </c>
    </row>
    <row r="13" spans="1:18" s="164" customFormat="1" x14ac:dyDescent="0.2">
      <c r="B13" s="133" t="s">
        <v>3307</v>
      </c>
      <c r="C13" s="171" t="s">
        <v>177</v>
      </c>
      <c r="D13" s="172" t="s">
        <v>177</v>
      </c>
      <c r="E13" s="172" t="s">
        <v>177</v>
      </c>
      <c r="F13" s="172" t="s">
        <v>177</v>
      </c>
      <c r="G13" s="172" t="s">
        <v>177</v>
      </c>
      <c r="H13" s="172" t="s">
        <v>177</v>
      </c>
      <c r="I13" s="171" t="s">
        <v>177</v>
      </c>
      <c r="J13" s="171" t="s">
        <v>177</v>
      </c>
      <c r="K13" s="182" t="s">
        <v>177</v>
      </c>
      <c r="L13" s="172" t="s">
        <v>177</v>
      </c>
      <c r="M13" s="173">
        <v>494.08000020000003</v>
      </c>
      <c r="N13" s="171">
        <v>0.99999999797603634</v>
      </c>
      <c r="O13" s="171">
        <v>4.5013950502031187E-4</v>
      </c>
    </row>
    <row r="14" spans="1:18" x14ac:dyDescent="0.2">
      <c r="B14" s="23" t="s">
        <v>3308</v>
      </c>
      <c r="C14" s="32" t="s">
        <v>3309</v>
      </c>
      <c r="D14" s="94" t="s">
        <v>185</v>
      </c>
      <c r="E14" s="94" t="s">
        <v>523</v>
      </c>
      <c r="F14" s="94" t="s">
        <v>182</v>
      </c>
      <c r="G14" s="94">
        <v>5.17</v>
      </c>
      <c r="H14" s="94" t="s">
        <v>183</v>
      </c>
      <c r="I14" s="32">
        <v>2.5000000000000001E-2</v>
      </c>
      <c r="J14" s="32">
        <v>6.4000000000000003E-3</v>
      </c>
      <c r="K14" s="105">
        <v>400000</v>
      </c>
      <c r="L14" s="94">
        <v>123.52</v>
      </c>
      <c r="M14" s="125">
        <v>494.08</v>
      </c>
      <c r="N14" s="32">
        <v>0.99999999757124358</v>
      </c>
      <c r="O14" s="32">
        <v>4.5013950483809863E-4</v>
      </c>
      <c r="P14" s="18"/>
    </row>
    <row r="15" spans="1:18" s="164" customFormat="1" x14ac:dyDescent="0.2">
      <c r="B15" s="133" t="s">
        <v>2313</v>
      </c>
      <c r="C15" s="171" t="s">
        <v>177</v>
      </c>
      <c r="D15" s="172" t="s">
        <v>177</v>
      </c>
      <c r="E15" s="172" t="s">
        <v>177</v>
      </c>
      <c r="F15" s="172" t="s">
        <v>177</v>
      </c>
      <c r="G15" s="172" t="s">
        <v>177</v>
      </c>
      <c r="H15" s="172" t="s">
        <v>177</v>
      </c>
      <c r="I15" s="171" t="s">
        <v>177</v>
      </c>
      <c r="J15" s="171" t="s">
        <v>177</v>
      </c>
      <c r="K15" s="182" t="s">
        <v>177</v>
      </c>
      <c r="L15" s="172" t="s">
        <v>177</v>
      </c>
      <c r="M15" s="173">
        <v>0</v>
      </c>
      <c r="N15" s="171">
        <v>0</v>
      </c>
      <c r="O15" s="171">
        <v>0</v>
      </c>
    </row>
    <row r="16" spans="1:18" s="164" customFormat="1" x14ac:dyDescent="0.2">
      <c r="B16" s="133" t="s">
        <v>3310</v>
      </c>
      <c r="C16" s="171" t="s">
        <v>177</v>
      </c>
      <c r="D16" s="172" t="s">
        <v>177</v>
      </c>
      <c r="E16" s="172" t="s">
        <v>177</v>
      </c>
      <c r="F16" s="172" t="s">
        <v>177</v>
      </c>
      <c r="G16" s="172" t="s">
        <v>177</v>
      </c>
      <c r="H16" s="172" t="s">
        <v>177</v>
      </c>
      <c r="I16" s="171" t="s">
        <v>177</v>
      </c>
      <c r="J16" s="171" t="s">
        <v>177</v>
      </c>
      <c r="K16" s="182" t="s">
        <v>177</v>
      </c>
      <c r="L16" s="172" t="s">
        <v>177</v>
      </c>
      <c r="M16" s="173">
        <v>0</v>
      </c>
      <c r="N16" s="171">
        <v>0</v>
      </c>
      <c r="O16" s="171">
        <v>0</v>
      </c>
    </row>
    <row r="17" spans="2:16" s="164" customFormat="1" x14ac:dyDescent="0.2">
      <c r="B17" s="133" t="s">
        <v>3311</v>
      </c>
      <c r="C17" s="171" t="s">
        <v>177</v>
      </c>
      <c r="D17" s="172" t="s">
        <v>177</v>
      </c>
      <c r="E17" s="172" t="s">
        <v>177</v>
      </c>
      <c r="F17" s="172" t="s">
        <v>177</v>
      </c>
      <c r="G17" s="172" t="s">
        <v>177</v>
      </c>
      <c r="H17" s="172" t="s">
        <v>177</v>
      </c>
      <c r="I17" s="171" t="s">
        <v>177</v>
      </c>
      <c r="J17" s="171" t="s">
        <v>177</v>
      </c>
      <c r="K17" s="182" t="s">
        <v>177</v>
      </c>
      <c r="L17" s="172" t="s">
        <v>177</v>
      </c>
      <c r="M17" s="173">
        <v>0</v>
      </c>
      <c r="N17" s="171">
        <v>0</v>
      </c>
      <c r="O17" s="171">
        <v>0</v>
      </c>
    </row>
    <row r="18" spans="2:16" s="164" customFormat="1" x14ac:dyDescent="0.2">
      <c r="B18" s="133" t="s">
        <v>153</v>
      </c>
      <c r="C18" s="171" t="s">
        <v>177</v>
      </c>
      <c r="D18" s="172" t="s">
        <v>177</v>
      </c>
      <c r="E18" s="172" t="s">
        <v>177</v>
      </c>
      <c r="F18" s="172" t="s">
        <v>177</v>
      </c>
      <c r="G18" s="172" t="s">
        <v>177</v>
      </c>
      <c r="H18" s="172" t="s">
        <v>177</v>
      </c>
      <c r="I18" s="171" t="s">
        <v>177</v>
      </c>
      <c r="J18" s="171" t="s">
        <v>177</v>
      </c>
      <c r="K18" s="182" t="s">
        <v>177</v>
      </c>
      <c r="L18" s="172" t="s">
        <v>177</v>
      </c>
      <c r="M18" s="173">
        <v>0</v>
      </c>
      <c r="N18" s="171">
        <v>0</v>
      </c>
      <c r="O18" s="171">
        <v>0</v>
      </c>
    </row>
    <row r="19" spans="2:16" s="164" customFormat="1" x14ac:dyDescent="0.2">
      <c r="B19" s="133" t="s">
        <v>406</v>
      </c>
      <c r="C19" s="171" t="s">
        <v>177</v>
      </c>
      <c r="D19" s="172" t="s">
        <v>177</v>
      </c>
      <c r="E19" s="172" t="s">
        <v>177</v>
      </c>
      <c r="F19" s="172" t="s">
        <v>177</v>
      </c>
      <c r="G19" s="172" t="s">
        <v>177</v>
      </c>
      <c r="H19" s="172" t="s">
        <v>177</v>
      </c>
      <c r="I19" s="171" t="s">
        <v>177</v>
      </c>
      <c r="J19" s="171" t="s">
        <v>177</v>
      </c>
      <c r="K19" s="182" t="s">
        <v>177</v>
      </c>
      <c r="L19" s="172" t="s">
        <v>177</v>
      </c>
      <c r="M19" s="173">
        <v>0</v>
      </c>
      <c r="N19" s="171">
        <v>0</v>
      </c>
      <c r="O19" s="171">
        <v>0</v>
      </c>
    </row>
    <row r="20" spans="2:16" s="164" customFormat="1" x14ac:dyDescent="0.2">
      <c r="B20" s="116" t="s">
        <v>167</v>
      </c>
      <c r="C20" s="116"/>
      <c r="D20" s="174"/>
      <c r="E20" s="174"/>
      <c r="F20" s="175"/>
      <c r="G20" s="175"/>
      <c r="H20" s="175"/>
      <c r="I20" s="176"/>
      <c r="J20" s="177"/>
      <c r="K20" s="178"/>
      <c r="L20" s="178"/>
      <c r="M20" s="178"/>
      <c r="N20" s="178"/>
      <c r="O20" s="177"/>
      <c r="P20" s="179"/>
    </row>
    <row r="21" spans="2:16" s="164" customFormat="1" x14ac:dyDescent="0.2">
      <c r="B21" s="116" t="s">
        <v>168</v>
      </c>
      <c r="C21" s="116"/>
      <c r="D21" s="174"/>
      <c r="E21" s="174"/>
      <c r="F21" s="175"/>
      <c r="G21" s="175"/>
      <c r="H21" s="175"/>
      <c r="I21" s="176"/>
      <c r="J21" s="177"/>
      <c r="K21" s="178"/>
      <c r="L21" s="178"/>
      <c r="M21" s="178"/>
      <c r="N21" s="178"/>
      <c r="O21" s="177"/>
      <c r="P21" s="179"/>
    </row>
    <row r="22" spans="2:16" s="164" customFormat="1" x14ac:dyDescent="0.2">
      <c r="B22" s="116" t="s">
        <v>169</v>
      </c>
      <c r="C22" s="116"/>
      <c r="D22" s="174"/>
      <c r="E22" s="174"/>
      <c r="F22" s="175"/>
      <c r="G22" s="175"/>
      <c r="H22" s="175"/>
      <c r="I22" s="176"/>
      <c r="J22" s="177"/>
      <c r="K22" s="178"/>
      <c r="L22" s="178"/>
      <c r="M22" s="178"/>
      <c r="N22" s="178"/>
      <c r="O22" s="177"/>
      <c r="P22" s="179"/>
    </row>
    <row r="23" spans="2:16" s="164" customFormat="1" x14ac:dyDescent="0.2">
      <c r="B23" s="116" t="s">
        <v>170</v>
      </c>
      <c r="C23" s="116"/>
      <c r="D23" s="174"/>
      <c r="E23" s="174"/>
      <c r="F23" s="175"/>
      <c r="G23" s="175"/>
      <c r="H23" s="175"/>
      <c r="I23" s="176"/>
      <c r="J23" s="177"/>
      <c r="K23" s="178"/>
      <c r="L23" s="178"/>
      <c r="M23" s="178"/>
      <c r="N23" s="178"/>
      <c r="O23" s="177"/>
      <c r="P23" s="179"/>
    </row>
    <row r="24" spans="2:16" s="164" customFormat="1" x14ac:dyDescent="0.2">
      <c r="B24" s="116" t="s">
        <v>171</v>
      </c>
      <c r="C24" s="116"/>
      <c r="D24" s="174"/>
      <c r="E24" s="174"/>
      <c r="F24" s="175"/>
      <c r="G24" s="175"/>
      <c r="H24" s="175"/>
      <c r="I24" s="176"/>
      <c r="J24" s="177"/>
      <c r="K24" s="178"/>
      <c r="L24" s="178"/>
      <c r="M24" s="178"/>
      <c r="N24" s="178"/>
      <c r="O24" s="177"/>
      <c r="P24" s="179"/>
    </row>
  </sheetData>
  <mergeCells count="1">
    <mergeCell ref="B7:O7"/>
  </mergeCells>
  <phoneticPr fontId="3" type="noConversion"/>
  <conditionalFormatting sqref="H12:H19 N12:O19 C12:F19">
    <cfRule type="expression" dxfId="42" priority="361" stopIfTrue="1">
      <formula>OR(LEFT(#REF!,3)="TIR",LEFT(#REF!,2)="IR")</formula>
    </cfRule>
  </conditionalFormatting>
  <conditionalFormatting sqref="B11:B19 M11:N19">
    <cfRule type="expression" dxfId="41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5"/>
  <sheetViews>
    <sheetView rightToLeft="1" zoomScale="85" zoomScaleNormal="85" workbookViewId="0">
      <selection activeCell="D21" sqref="D21"/>
    </sheetView>
  </sheetViews>
  <sheetFormatPr defaultRowHeight="12.75" x14ac:dyDescent="0.2"/>
  <cols>
    <col min="1" max="1" width="5.28515625" style="18" bestFit="1" customWidth="1"/>
    <col min="2" max="2" width="25.28515625" style="13" bestFit="1" customWidth="1"/>
    <col min="3" max="3" width="13.5703125" style="12" bestFit="1" customWidth="1"/>
    <col min="4" max="4" width="9.5703125" style="13" bestFit="1" customWidth="1"/>
    <col min="5" max="5" width="15" style="14" bestFit="1" customWidth="1"/>
    <col min="6" max="6" width="9.42578125" style="93" bestFit="1" customWidth="1"/>
    <col min="7" max="7" width="11.7109375" style="93" bestFit="1" customWidth="1"/>
    <col min="8" max="8" width="13.85546875" style="93" bestFit="1" customWidth="1"/>
    <col min="9" max="9" width="11.7109375" style="93" bestFit="1" customWidth="1"/>
    <col min="10" max="10" width="36.2851562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62" t="s">
        <v>174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175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48" t="s">
        <v>42</v>
      </c>
      <c r="C7" s="249"/>
      <c r="D7" s="249"/>
      <c r="E7" s="249"/>
      <c r="F7" s="249"/>
      <c r="G7" s="249"/>
      <c r="H7" s="249"/>
      <c r="I7" s="249"/>
      <c r="J7" s="250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91</v>
      </c>
      <c r="H8" s="130" t="s">
        <v>84</v>
      </c>
      <c r="I8" s="130" t="s">
        <v>8</v>
      </c>
      <c r="J8" s="131" t="s">
        <v>148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147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64" customFormat="1" ht="12.75" customHeight="1" thickBot="1" x14ac:dyDescent="0.25">
      <c r="B11" s="196" t="s">
        <v>82</v>
      </c>
      <c r="C11" s="106"/>
      <c r="D11" s="106" t="s">
        <v>177</v>
      </c>
      <c r="E11" s="209"/>
      <c r="F11" s="197"/>
      <c r="G11" s="200">
        <v>734.43152080000004</v>
      </c>
      <c r="H11" s="106">
        <v>1</v>
      </c>
      <c r="I11" s="106">
        <v>6.6911561105570708E-4</v>
      </c>
      <c r="J11" s="122"/>
    </row>
    <row r="12" spans="1:18" s="164" customFormat="1" x14ac:dyDescent="0.2">
      <c r="B12" s="132" t="s">
        <v>3312</v>
      </c>
      <c r="C12" s="167"/>
      <c r="D12" s="167" t="s">
        <v>177</v>
      </c>
      <c r="E12" s="187"/>
      <c r="F12" s="168" t="s">
        <v>177</v>
      </c>
      <c r="G12" s="169">
        <v>734.43152040000007</v>
      </c>
      <c r="H12" s="167">
        <v>0.999999999455361</v>
      </c>
      <c r="I12" s="167">
        <v>6.6911561069128071E-4</v>
      </c>
      <c r="J12" s="167" t="s">
        <v>177</v>
      </c>
    </row>
    <row r="13" spans="1:18" s="164" customFormat="1" x14ac:dyDescent="0.2">
      <c r="B13" s="133" t="s">
        <v>3313</v>
      </c>
      <c r="C13" s="167"/>
      <c r="D13" s="167" t="s">
        <v>177</v>
      </c>
      <c r="E13" s="187"/>
      <c r="F13" s="168" t="s">
        <v>177</v>
      </c>
      <c r="G13" s="169">
        <v>694.87152020000008</v>
      </c>
      <c r="H13" s="167">
        <v>0.94613520868915291</v>
      </c>
      <c r="I13" s="167">
        <v>6.3307383830336157E-4</v>
      </c>
      <c r="J13" s="167" t="s">
        <v>177</v>
      </c>
    </row>
    <row r="14" spans="1:18" x14ac:dyDescent="0.2">
      <c r="B14" s="23" t="s">
        <v>3314</v>
      </c>
      <c r="C14" s="41"/>
      <c r="D14" s="41"/>
      <c r="E14" s="33"/>
      <c r="F14" s="101" t="s">
        <v>183</v>
      </c>
      <c r="G14" s="126">
        <v>312.27999999999997</v>
      </c>
      <c r="H14" s="41">
        <v>0.42519961515246552</v>
      </c>
      <c r="I14" s="41">
        <v>2.8450770031339346E-4</v>
      </c>
      <c r="J14" s="41" t="s">
        <v>3315</v>
      </c>
      <c r="K14" s="18"/>
      <c r="L14" s="18"/>
      <c r="M14" s="18"/>
      <c r="N14" s="18"/>
      <c r="O14" s="18"/>
      <c r="P14" s="18"/>
      <c r="Q14" s="18"/>
    </row>
    <row r="15" spans="1:18" x14ac:dyDescent="0.2">
      <c r="B15" s="23" t="s">
        <v>3316</v>
      </c>
      <c r="C15" s="224">
        <v>43100</v>
      </c>
      <c r="D15" s="225" t="s">
        <v>3449</v>
      </c>
      <c r="E15" s="223" t="e">
        <f>VLOOKUP(D15,'[1]30.9 מעודכן'!C:H,6,0)</f>
        <v>#N/A</v>
      </c>
      <c r="F15" s="101" t="s">
        <v>183</v>
      </c>
      <c r="G15" s="126">
        <v>382.59152</v>
      </c>
      <c r="H15" s="41">
        <v>0.520935593264368</v>
      </c>
      <c r="I15" s="41">
        <v>3.4856613780775487E-4</v>
      </c>
      <c r="J15" s="41" t="s">
        <v>3317</v>
      </c>
      <c r="K15" s="18"/>
      <c r="L15" s="18"/>
      <c r="M15" s="18"/>
      <c r="N15" s="18"/>
      <c r="O15" s="18"/>
      <c r="P15" s="18"/>
      <c r="Q15" s="18"/>
    </row>
    <row r="16" spans="1:18" s="164" customFormat="1" x14ac:dyDescent="0.2">
      <c r="B16" s="133" t="s">
        <v>3318</v>
      </c>
      <c r="C16" s="167"/>
      <c r="D16" s="167"/>
      <c r="E16" s="190"/>
      <c r="F16" s="168" t="s">
        <v>177</v>
      </c>
      <c r="G16" s="169">
        <v>39.560000200000005</v>
      </c>
      <c r="H16" s="167">
        <v>5.3864790766208086E-2</v>
      </c>
      <c r="I16" s="167">
        <v>3.6041772387919136E-5</v>
      </c>
      <c r="J16" s="167" t="s">
        <v>177</v>
      </c>
    </row>
    <row r="17" spans="2:17" x14ac:dyDescent="0.2">
      <c r="B17" s="23" t="s">
        <v>3319</v>
      </c>
      <c r="C17" s="41"/>
      <c r="D17" s="41"/>
      <c r="E17" s="33"/>
      <c r="F17" s="101" t="s">
        <v>183</v>
      </c>
      <c r="G17" s="126">
        <v>39.56</v>
      </c>
      <c r="H17" s="41">
        <v>5.3864790493888613E-2</v>
      </c>
      <c r="I17" s="41">
        <v>3.604177220570593E-5</v>
      </c>
      <c r="J17" s="41" t="s">
        <v>3320</v>
      </c>
      <c r="K17" s="18"/>
      <c r="L17" s="18"/>
      <c r="M17" s="18"/>
      <c r="N17" s="18"/>
      <c r="O17" s="18"/>
      <c r="P17" s="18"/>
      <c r="Q17" s="18"/>
    </row>
    <row r="18" spans="2:17" s="164" customFormat="1" x14ac:dyDescent="0.2">
      <c r="B18" s="133" t="s">
        <v>3321</v>
      </c>
      <c r="C18" s="167"/>
      <c r="D18" s="167" t="s">
        <v>177</v>
      </c>
      <c r="E18" s="190"/>
      <c r="F18" s="168" t="s">
        <v>177</v>
      </c>
      <c r="G18" s="169">
        <v>0</v>
      </c>
      <c r="H18" s="167">
        <v>0</v>
      </c>
      <c r="I18" s="167">
        <v>0</v>
      </c>
      <c r="J18" s="167" t="s">
        <v>177</v>
      </c>
    </row>
    <row r="19" spans="2:17" s="164" customFormat="1" x14ac:dyDescent="0.2">
      <c r="B19" s="133" t="s">
        <v>3313</v>
      </c>
      <c r="C19" s="167"/>
      <c r="D19" s="167" t="s">
        <v>177</v>
      </c>
      <c r="E19" s="187"/>
      <c r="F19" s="168" t="s">
        <v>177</v>
      </c>
      <c r="G19" s="169">
        <v>0</v>
      </c>
      <c r="H19" s="167">
        <v>0</v>
      </c>
      <c r="I19" s="167">
        <v>0</v>
      </c>
      <c r="J19" s="167" t="s">
        <v>177</v>
      </c>
    </row>
    <row r="20" spans="2:17" s="164" customFormat="1" x14ac:dyDescent="0.2">
      <c r="B20" s="133" t="s">
        <v>3318</v>
      </c>
      <c r="C20" s="167"/>
      <c r="D20" s="167" t="s">
        <v>177</v>
      </c>
      <c r="E20" s="187"/>
      <c r="F20" s="168" t="s">
        <v>177</v>
      </c>
      <c r="G20" s="169">
        <v>0</v>
      </c>
      <c r="H20" s="167">
        <v>0</v>
      </c>
      <c r="I20" s="167">
        <v>0</v>
      </c>
      <c r="J20" s="167" t="s">
        <v>177</v>
      </c>
    </row>
    <row r="21" spans="2:17" s="164" customFormat="1" x14ac:dyDescent="0.2">
      <c r="B21" s="116" t="s">
        <v>167</v>
      </c>
      <c r="C21" s="174"/>
      <c r="D21" s="116"/>
      <c r="E21" s="193"/>
      <c r="F21" s="175"/>
      <c r="G21" s="175"/>
      <c r="H21" s="175"/>
      <c r="I21" s="175"/>
      <c r="J21" s="175"/>
      <c r="K21" s="194"/>
      <c r="L21" s="179"/>
      <c r="M21" s="195"/>
      <c r="N21" s="195"/>
      <c r="O21" s="195"/>
      <c r="P21" s="179"/>
      <c r="Q21" s="179"/>
    </row>
    <row r="22" spans="2:17" s="164" customFormat="1" x14ac:dyDescent="0.2">
      <c r="B22" s="116" t="s">
        <v>168</v>
      </c>
      <c r="C22" s="174"/>
      <c r="D22" s="116"/>
      <c r="E22" s="193"/>
      <c r="F22" s="175"/>
      <c r="G22" s="175"/>
      <c r="H22" s="175"/>
      <c r="I22" s="175"/>
      <c r="J22" s="175"/>
      <c r="K22" s="194"/>
      <c r="L22" s="179"/>
      <c r="M22" s="195"/>
      <c r="N22" s="195"/>
      <c r="O22" s="195"/>
      <c r="P22" s="179"/>
      <c r="Q22" s="179"/>
    </row>
    <row r="23" spans="2:17" s="164" customFormat="1" x14ac:dyDescent="0.2">
      <c r="B23" s="116" t="s">
        <v>169</v>
      </c>
      <c r="C23" s="174"/>
      <c r="D23" s="116"/>
      <c r="E23" s="193"/>
      <c r="F23" s="175"/>
      <c r="G23" s="175"/>
      <c r="H23" s="175"/>
      <c r="I23" s="175"/>
      <c r="J23" s="175"/>
      <c r="K23" s="194"/>
      <c r="L23" s="179"/>
      <c r="M23" s="195"/>
      <c r="N23" s="195"/>
      <c r="O23" s="195"/>
      <c r="P23" s="179"/>
      <c r="Q23" s="179"/>
    </row>
    <row r="24" spans="2:17" s="164" customFormat="1" x14ac:dyDescent="0.2">
      <c r="B24" s="116" t="s">
        <v>170</v>
      </c>
      <c r="C24" s="174"/>
      <c r="D24" s="116"/>
      <c r="E24" s="193"/>
      <c r="F24" s="175"/>
      <c r="G24" s="175"/>
      <c r="H24" s="175"/>
      <c r="I24" s="175"/>
      <c r="J24" s="175"/>
      <c r="K24" s="194"/>
      <c r="L24" s="179"/>
      <c r="M24" s="195"/>
      <c r="N24" s="195"/>
      <c r="O24" s="195"/>
      <c r="P24" s="179"/>
      <c r="Q24" s="179"/>
    </row>
    <row r="25" spans="2:17" s="164" customFormat="1" x14ac:dyDescent="0.2">
      <c r="B25" s="116" t="s">
        <v>171</v>
      </c>
      <c r="C25" s="174"/>
      <c r="D25" s="116"/>
      <c r="E25" s="193"/>
      <c r="F25" s="175"/>
      <c r="G25" s="175"/>
      <c r="H25" s="175"/>
      <c r="I25" s="175"/>
      <c r="J25" s="175"/>
      <c r="K25" s="194"/>
      <c r="L25" s="179"/>
      <c r="M25" s="195"/>
      <c r="N25" s="195"/>
      <c r="O25" s="195"/>
      <c r="P25" s="179"/>
      <c r="Q25" s="179"/>
    </row>
  </sheetData>
  <mergeCells count="1">
    <mergeCell ref="B7:J7"/>
  </mergeCells>
  <phoneticPr fontId="3" type="noConversion"/>
  <conditionalFormatting sqref="L1:L6 L21:L55555">
    <cfRule type="expression" dxfId="40" priority="371" stopIfTrue="1">
      <formula>LEFT(#REF!,3)="TIR"</formula>
    </cfRule>
  </conditionalFormatting>
  <conditionalFormatting sqref="H11:J20 C11:F14 C16:F20 F15">
    <cfRule type="expression" dxfId="39" priority="373" stopIfTrue="1">
      <formula>LEFT(#REF!,3)="TIR"</formula>
    </cfRule>
  </conditionalFormatting>
  <conditionalFormatting sqref="B11:B20 G11:J20">
    <cfRule type="expression" dxfId="38" priority="375" stopIfTrue="1">
      <formula>#REF!&gt;0</formula>
    </cfRule>
    <cfRule type="expression" dxfId="37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1.7109375" style="12" bestFit="1" customWidth="1"/>
    <col min="4" max="4" width="5.28515625" style="13" bestFit="1" customWidth="1"/>
    <col min="5" max="5" width="10.5703125" style="14" bestFit="1" customWidth="1"/>
    <col min="6" max="6" width="12.28515625" style="93" bestFit="1" customWidth="1"/>
    <col min="7" max="7" width="9.42578125" style="93" bestFit="1" customWidth="1"/>
    <col min="8" max="8" width="12.5703125" style="93" bestFit="1" customWidth="1"/>
    <col min="9" max="9" width="8.42578125" style="93" bestFit="1" customWidth="1"/>
    <col min="10" max="10" width="13.85546875" style="93" bestFit="1" customWidth="1"/>
    <col min="11" max="11" width="11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165</v>
      </c>
      <c r="C3" s="162" t="s">
        <v>174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166</v>
      </c>
      <c r="C4" s="12" t="s">
        <v>175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38" t="s">
        <v>95</v>
      </c>
      <c r="C7" s="239"/>
      <c r="D7" s="239"/>
      <c r="E7" s="239"/>
      <c r="F7" s="239"/>
      <c r="G7" s="239"/>
      <c r="H7" s="239"/>
      <c r="I7" s="239"/>
      <c r="J7" s="239"/>
      <c r="K7" s="240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147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64" customFormat="1" ht="12.75" customHeight="1" thickBot="1" x14ac:dyDescent="0.25">
      <c r="B11" s="142" t="s">
        <v>134</v>
      </c>
      <c r="C11" s="106"/>
      <c r="D11" s="106"/>
      <c r="E11" s="209"/>
      <c r="F11" s="197"/>
      <c r="G11" s="150"/>
      <c r="H11" s="150"/>
      <c r="I11" s="200">
        <v>4.0000000000000003E-7</v>
      </c>
      <c r="J11" s="106">
        <v>1</v>
      </c>
      <c r="K11" s="121">
        <v>3.6442641259561099E-13</v>
      </c>
    </row>
    <row r="12" spans="1:19" s="164" customFormat="1" x14ac:dyDescent="0.2">
      <c r="B12" s="132" t="s">
        <v>3322</v>
      </c>
      <c r="C12" s="167" t="s">
        <v>177</v>
      </c>
      <c r="D12" s="167" t="s">
        <v>177</v>
      </c>
      <c r="E12" s="167" t="s">
        <v>177</v>
      </c>
      <c r="F12" s="167" t="s">
        <v>177</v>
      </c>
      <c r="G12" s="181" t="s">
        <v>177</v>
      </c>
      <c r="H12" s="210" t="s">
        <v>177</v>
      </c>
      <c r="I12" s="169">
        <v>0</v>
      </c>
      <c r="J12" s="167">
        <v>0</v>
      </c>
      <c r="K12" s="167">
        <v>0</v>
      </c>
    </row>
    <row r="13" spans="1:19" s="164" customFormat="1" x14ac:dyDescent="0.2">
      <c r="B13" s="132" t="s">
        <v>3323</v>
      </c>
      <c r="C13" s="167" t="s">
        <v>177</v>
      </c>
      <c r="D13" s="167" t="s">
        <v>177</v>
      </c>
      <c r="E13" s="167" t="s">
        <v>177</v>
      </c>
      <c r="F13" s="167" t="s">
        <v>177</v>
      </c>
      <c r="G13" s="181" t="s">
        <v>177</v>
      </c>
      <c r="H13" s="210" t="s">
        <v>177</v>
      </c>
      <c r="I13" s="169">
        <v>0</v>
      </c>
      <c r="J13" s="167">
        <v>0</v>
      </c>
      <c r="K13" s="167">
        <v>0</v>
      </c>
    </row>
    <row r="14" spans="1:19" s="164" customFormat="1" x14ac:dyDescent="0.2">
      <c r="B14" s="116" t="s">
        <v>167</v>
      </c>
      <c r="C14" s="174"/>
      <c r="D14" s="116"/>
      <c r="E14" s="193"/>
      <c r="F14" s="175"/>
      <c r="G14" s="175"/>
      <c r="H14" s="175"/>
      <c r="I14" s="175"/>
      <c r="J14" s="175"/>
      <c r="K14" s="175"/>
      <c r="L14" s="194"/>
      <c r="M14" s="179"/>
      <c r="N14" s="195"/>
      <c r="O14" s="195"/>
      <c r="P14" s="195"/>
      <c r="Q14" s="179"/>
      <c r="R14" s="179"/>
    </row>
    <row r="15" spans="1:19" s="164" customFormat="1" x14ac:dyDescent="0.2">
      <c r="B15" s="116" t="s">
        <v>168</v>
      </c>
      <c r="C15" s="174"/>
      <c r="D15" s="116"/>
      <c r="E15" s="193"/>
      <c r="F15" s="175"/>
      <c r="G15" s="175"/>
      <c r="H15" s="175"/>
      <c r="I15" s="175"/>
      <c r="J15" s="175"/>
      <c r="K15" s="175"/>
      <c r="L15" s="194"/>
      <c r="M15" s="179"/>
      <c r="N15" s="195"/>
      <c r="O15" s="195"/>
      <c r="P15" s="195"/>
      <c r="Q15" s="179"/>
      <c r="R15" s="179"/>
    </row>
    <row r="16" spans="1:19" s="164" customFormat="1" x14ac:dyDescent="0.2">
      <c r="B16" s="116" t="s">
        <v>169</v>
      </c>
      <c r="C16" s="174"/>
      <c r="D16" s="116"/>
      <c r="E16" s="193"/>
      <c r="F16" s="175"/>
      <c r="G16" s="175"/>
      <c r="H16" s="175"/>
      <c r="I16" s="175"/>
      <c r="J16" s="175"/>
      <c r="K16" s="175"/>
      <c r="L16" s="194"/>
      <c r="M16" s="179"/>
      <c r="N16" s="195"/>
      <c r="O16" s="195"/>
      <c r="P16" s="195"/>
      <c r="Q16" s="179"/>
      <c r="R16" s="179"/>
    </row>
    <row r="17" spans="2:18" s="164" customFormat="1" x14ac:dyDescent="0.2">
      <c r="B17" s="116" t="s">
        <v>170</v>
      </c>
      <c r="C17" s="174"/>
      <c r="D17" s="116"/>
      <c r="E17" s="193"/>
      <c r="F17" s="175"/>
      <c r="G17" s="175"/>
      <c r="H17" s="175"/>
      <c r="I17" s="175"/>
      <c r="J17" s="175"/>
      <c r="K17" s="175"/>
      <c r="L17" s="194"/>
      <c r="M17" s="179"/>
      <c r="N17" s="195"/>
      <c r="O17" s="195"/>
      <c r="P17" s="195"/>
      <c r="Q17" s="179"/>
      <c r="R17" s="179"/>
    </row>
    <row r="18" spans="2:18" s="164" customFormat="1" x14ac:dyDescent="0.2">
      <c r="B18" s="116" t="s">
        <v>171</v>
      </c>
      <c r="C18" s="174"/>
      <c r="D18" s="116"/>
      <c r="E18" s="193"/>
      <c r="F18" s="175"/>
      <c r="G18" s="175"/>
      <c r="H18" s="175"/>
      <c r="I18" s="175"/>
      <c r="J18" s="175"/>
      <c r="K18" s="175"/>
      <c r="L18" s="194"/>
      <c r="M18" s="179"/>
      <c r="N18" s="195"/>
      <c r="O18" s="195"/>
      <c r="P18" s="195"/>
      <c r="Q18" s="179"/>
      <c r="R18" s="179"/>
    </row>
  </sheetData>
  <mergeCells count="1">
    <mergeCell ref="B7:K7"/>
  </mergeCells>
  <conditionalFormatting sqref="M1:M6 M14:M55548">
    <cfRule type="expression" dxfId="36" priority="383" stopIfTrue="1">
      <formula>LEFT(#REF!,3)="TIR"</formula>
    </cfRule>
  </conditionalFormatting>
  <conditionalFormatting sqref="J11:K13 C11:F13">
    <cfRule type="expression" dxfId="35" priority="385" stopIfTrue="1">
      <formula>LEFT(#REF!,3)="TIR"</formula>
    </cfRule>
  </conditionalFormatting>
  <conditionalFormatting sqref="B11:B13 G11:K13">
    <cfRule type="expression" dxfId="34" priority="387" stopIfTrue="1">
      <formula>#REF!&gt;0</formula>
    </cfRule>
    <cfRule type="expression" dxfId="33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31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44.855468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10.85546875" style="14" bestFit="1" customWidth="1"/>
    <col min="7" max="8" width="12.5703125" style="14" bestFit="1" customWidth="1"/>
    <col min="9" max="9" width="8.42578125" style="14" bestFit="1" customWidth="1"/>
    <col min="10" max="10" width="13.85546875" style="14" bestFit="1" customWidth="1"/>
    <col min="11" max="11" width="12.425781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163</v>
      </c>
      <c r="C1" s="11" t="s">
        <v>172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164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165</v>
      </c>
      <c r="C3" s="163" t="s">
        <v>174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166</v>
      </c>
      <c r="C4" s="12" t="s">
        <v>175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38" t="s">
        <v>96</v>
      </c>
      <c r="C7" s="239"/>
      <c r="D7" s="239"/>
      <c r="E7" s="239"/>
      <c r="F7" s="239"/>
      <c r="G7" s="239"/>
      <c r="H7" s="239"/>
      <c r="I7" s="239"/>
      <c r="J7" s="239"/>
      <c r="K7" s="240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147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4" customFormat="1" ht="12.75" customHeight="1" thickBot="1" x14ac:dyDescent="0.25">
      <c r="B11" s="110" t="s">
        <v>135</v>
      </c>
      <c r="C11" s="165"/>
      <c r="D11" s="165"/>
      <c r="E11" s="165" t="s">
        <v>177</v>
      </c>
      <c r="F11" s="165" t="s">
        <v>177</v>
      </c>
      <c r="G11" s="165" t="s">
        <v>177</v>
      </c>
      <c r="H11" s="165" t="s">
        <v>177</v>
      </c>
      <c r="I11" s="135">
        <v>708.86907556771769</v>
      </c>
      <c r="J11" s="115">
        <v>1</v>
      </c>
      <c r="K11" s="91">
        <v>6.4582653552277603E-4</v>
      </c>
    </row>
    <row r="12" spans="1:21" s="164" customFormat="1" x14ac:dyDescent="0.2">
      <c r="B12" s="132" t="s">
        <v>149</v>
      </c>
      <c r="C12" s="211"/>
      <c r="D12" s="168" t="s">
        <v>177</v>
      </c>
      <c r="E12" s="187" t="s">
        <v>177</v>
      </c>
      <c r="F12" s="188" t="s">
        <v>177</v>
      </c>
      <c r="G12" s="181" t="s">
        <v>177</v>
      </c>
      <c r="H12" s="188" t="s">
        <v>177</v>
      </c>
      <c r="I12" s="169">
        <v>708.86907536771776</v>
      </c>
      <c r="J12" s="167">
        <v>0.99999999971786058</v>
      </c>
      <c r="K12" s="167">
        <v>6.4582653534056285E-4</v>
      </c>
    </row>
    <row r="13" spans="1:21" x14ac:dyDescent="0.2">
      <c r="B13" s="23" t="s">
        <v>3347</v>
      </c>
      <c r="C13" s="31" t="s">
        <v>3348</v>
      </c>
      <c r="D13" s="101" t="s">
        <v>460</v>
      </c>
      <c r="E13" s="33" t="s">
        <v>177</v>
      </c>
      <c r="F13" s="24">
        <v>0</v>
      </c>
      <c r="G13" s="104" t="s">
        <v>183</v>
      </c>
      <c r="H13" s="24">
        <v>0</v>
      </c>
      <c r="I13" s="126">
        <v>49.320809999999994</v>
      </c>
      <c r="J13" s="114">
        <v>6.9576755003030774E-2</v>
      </c>
      <c r="K13" s="41">
        <v>4.4934514636524335E-5</v>
      </c>
      <c r="L13" s="18"/>
      <c r="M13" s="18"/>
      <c r="N13" s="18"/>
      <c r="O13" s="18"/>
      <c r="P13" s="18"/>
      <c r="Q13" s="18"/>
    </row>
    <row r="14" spans="1:21" x14ac:dyDescent="0.2">
      <c r="B14" s="23" t="s">
        <v>3332</v>
      </c>
      <c r="C14" s="31" t="s">
        <v>3333</v>
      </c>
      <c r="D14" s="101" t="s">
        <v>460</v>
      </c>
      <c r="E14" s="33" t="s">
        <v>177</v>
      </c>
      <c r="F14" s="24">
        <v>5.0900000000000001E-2</v>
      </c>
      <c r="G14" s="104" t="s">
        <v>183</v>
      </c>
      <c r="H14" s="24">
        <v>0.11</v>
      </c>
      <c r="I14" s="126">
        <v>346.88614000000001</v>
      </c>
      <c r="J14" s="114">
        <v>0.48935149233613628</v>
      </c>
      <c r="K14" s="41">
        <v>3.160361789483472E-4</v>
      </c>
      <c r="L14" s="18"/>
      <c r="M14" s="18"/>
      <c r="N14" s="18"/>
      <c r="O14" s="18"/>
      <c r="P14" s="18"/>
      <c r="Q14" s="18"/>
    </row>
    <row r="15" spans="1:21" x14ac:dyDescent="0.2">
      <c r="B15" s="23" t="s">
        <v>3328</v>
      </c>
      <c r="C15" s="31" t="s">
        <v>3329</v>
      </c>
      <c r="D15" s="101" t="s">
        <v>460</v>
      </c>
      <c r="E15" s="33" t="s">
        <v>177</v>
      </c>
      <c r="F15" s="24">
        <v>5.7500000000000002E-2</v>
      </c>
      <c r="G15" s="104" t="s">
        <v>183</v>
      </c>
      <c r="H15" s="24">
        <v>0</v>
      </c>
      <c r="I15" s="126">
        <v>3.36</v>
      </c>
      <c r="J15" s="114">
        <v>4.7399443928472264E-3</v>
      </c>
      <c r="K15" s="41">
        <v>3.0611818658031318E-6</v>
      </c>
      <c r="L15" s="18"/>
      <c r="M15" s="18"/>
      <c r="N15" s="18"/>
      <c r="O15" s="18"/>
      <c r="P15" s="18"/>
      <c r="Q15" s="18"/>
    </row>
    <row r="16" spans="1:21" x14ac:dyDescent="0.2">
      <c r="B16" s="23" t="s">
        <v>3349</v>
      </c>
      <c r="C16" s="31" t="s">
        <v>3350</v>
      </c>
      <c r="D16" s="101" t="s">
        <v>2099</v>
      </c>
      <c r="E16" s="33" t="s">
        <v>187</v>
      </c>
      <c r="F16" s="24">
        <v>0</v>
      </c>
      <c r="G16" s="104" t="s">
        <v>183</v>
      </c>
      <c r="H16" s="24">
        <v>0</v>
      </c>
      <c r="I16" s="126">
        <v>35.685268572319941</v>
      </c>
      <c r="J16" s="114">
        <v>5.0341127582325965E-2</v>
      </c>
      <c r="K16" s="41">
        <v>3.2511636020803638E-5</v>
      </c>
      <c r="L16" s="18"/>
      <c r="M16" s="18"/>
      <c r="N16" s="18"/>
      <c r="O16" s="18"/>
      <c r="P16" s="18"/>
      <c r="Q16" s="18"/>
    </row>
    <row r="17" spans="2:17" x14ac:dyDescent="0.2">
      <c r="B17" s="23" t="s">
        <v>3334</v>
      </c>
      <c r="C17" s="31" t="s">
        <v>3335</v>
      </c>
      <c r="D17" s="101" t="s">
        <v>460</v>
      </c>
      <c r="E17" s="33" t="s">
        <v>177</v>
      </c>
      <c r="F17" s="24">
        <v>6.4399999999999999E-2</v>
      </c>
      <c r="G17" s="104" t="s">
        <v>183</v>
      </c>
      <c r="H17" s="24">
        <v>0.15130000000000002</v>
      </c>
      <c r="I17" s="126">
        <v>26.55904</v>
      </c>
      <c r="J17" s="114">
        <v>3.7466777597442026E-2</v>
      </c>
      <c r="K17" s="41">
        <v>2.419703917295834E-5</v>
      </c>
      <c r="L17" s="18"/>
      <c r="M17" s="18"/>
      <c r="N17" s="18"/>
      <c r="O17" s="18"/>
      <c r="P17" s="18"/>
      <c r="Q17" s="18"/>
    </row>
    <row r="18" spans="2:17" x14ac:dyDescent="0.2">
      <c r="B18" s="23" t="s">
        <v>3336</v>
      </c>
      <c r="C18" s="31" t="s">
        <v>3337</v>
      </c>
      <c r="D18" s="101" t="s">
        <v>460</v>
      </c>
      <c r="E18" s="33" t="s">
        <v>177</v>
      </c>
      <c r="F18" s="24">
        <v>1E-3</v>
      </c>
      <c r="G18" s="104" t="s">
        <v>183</v>
      </c>
      <c r="H18" s="24">
        <v>0</v>
      </c>
      <c r="I18" s="126">
        <v>13.2</v>
      </c>
      <c r="J18" s="114">
        <v>1.862121011475696E-2</v>
      </c>
      <c r="K18" s="41">
        <v>1.2026071615655161E-5</v>
      </c>
      <c r="L18" s="18"/>
      <c r="M18" s="18"/>
      <c r="N18" s="18"/>
      <c r="O18" s="18"/>
      <c r="P18" s="18"/>
      <c r="Q18" s="18"/>
    </row>
    <row r="19" spans="2:17" x14ac:dyDescent="0.2">
      <c r="B19" s="23" t="s">
        <v>3338</v>
      </c>
      <c r="C19" s="31" t="s">
        <v>3339</v>
      </c>
      <c r="D19" s="101" t="s">
        <v>460</v>
      </c>
      <c r="E19" s="33" t="s">
        <v>177</v>
      </c>
      <c r="F19" s="24">
        <v>5.5E-2</v>
      </c>
      <c r="G19" s="104" t="s">
        <v>183</v>
      </c>
      <c r="H19" s="24">
        <v>0</v>
      </c>
      <c r="I19" s="126">
        <v>2.9754699999999996</v>
      </c>
      <c r="J19" s="114">
        <v>4.1974887924360518E-3</v>
      </c>
      <c r="K19" s="41">
        <v>2.7108496447146561E-6</v>
      </c>
      <c r="L19" s="18"/>
      <c r="M19" s="18"/>
      <c r="N19" s="18"/>
      <c r="O19" s="18"/>
      <c r="P19" s="18"/>
      <c r="Q19" s="18"/>
    </row>
    <row r="20" spans="2:17" x14ac:dyDescent="0.2">
      <c r="B20" s="23" t="s">
        <v>3324</v>
      </c>
      <c r="C20" s="31" t="s">
        <v>3325</v>
      </c>
      <c r="D20" s="101" t="s">
        <v>460</v>
      </c>
      <c r="E20" s="33" t="s">
        <v>177</v>
      </c>
      <c r="F20" s="24">
        <v>9.9000000000000005E-2</v>
      </c>
      <c r="G20" s="104" t="s">
        <v>183</v>
      </c>
      <c r="H20" s="24">
        <v>0</v>
      </c>
      <c r="I20" s="126">
        <v>0.80079</v>
      </c>
      <c r="J20" s="114">
        <v>1.1296726399845625E-3</v>
      </c>
      <c r="K20" s="41">
        <v>7.2957256735609824E-7</v>
      </c>
      <c r="L20" s="18"/>
      <c r="M20" s="18"/>
      <c r="N20" s="18"/>
      <c r="O20" s="18"/>
      <c r="P20" s="18"/>
      <c r="Q20" s="18"/>
    </row>
    <row r="21" spans="2:17" x14ac:dyDescent="0.2">
      <c r="B21" s="23" t="s">
        <v>3326</v>
      </c>
      <c r="C21" s="31" t="s">
        <v>3327</v>
      </c>
      <c r="D21" s="101" t="s">
        <v>460</v>
      </c>
      <c r="E21" s="33" t="s">
        <v>177</v>
      </c>
      <c r="F21" s="24">
        <v>9.9000000000000005E-2</v>
      </c>
      <c r="G21" s="104" t="s">
        <v>183</v>
      </c>
      <c r="H21" s="24">
        <v>0</v>
      </c>
      <c r="I21" s="126">
        <v>1.2029300000000001</v>
      </c>
      <c r="J21" s="114">
        <v>1.6969706275261054E-3</v>
      </c>
      <c r="K21" s="41">
        <v>1.0959486612590957E-6</v>
      </c>
      <c r="L21" s="18"/>
      <c r="M21" s="18"/>
      <c r="N21" s="18"/>
      <c r="O21" s="18"/>
      <c r="P21" s="18"/>
      <c r="Q21" s="18"/>
    </row>
    <row r="22" spans="2:17" x14ac:dyDescent="0.2">
      <c r="B22" s="23" t="s">
        <v>3330</v>
      </c>
      <c r="C22" s="31" t="s">
        <v>3331</v>
      </c>
      <c r="D22" s="101" t="s">
        <v>460</v>
      </c>
      <c r="E22" s="33" t="s">
        <v>177</v>
      </c>
      <c r="F22" s="24">
        <v>9.9000000000000005E-2</v>
      </c>
      <c r="G22" s="104" t="s">
        <v>183</v>
      </c>
      <c r="H22" s="24">
        <v>0</v>
      </c>
      <c r="I22" s="126">
        <v>8.4204799999999995</v>
      </c>
      <c r="J22" s="114">
        <v>1.1878752071750657E-2</v>
      </c>
      <c r="K22" s="41">
        <v>7.6716132968327252E-6</v>
      </c>
      <c r="L22" s="18"/>
      <c r="M22" s="18"/>
      <c r="N22" s="18"/>
      <c r="O22" s="18"/>
      <c r="P22" s="18"/>
      <c r="Q22" s="18"/>
    </row>
    <row r="23" spans="2:17" x14ac:dyDescent="0.2">
      <c r="B23" s="23" t="s">
        <v>3340</v>
      </c>
      <c r="C23" s="31" t="s">
        <v>3341</v>
      </c>
      <c r="D23" s="101" t="s">
        <v>460</v>
      </c>
      <c r="E23" s="33" t="s">
        <v>177</v>
      </c>
      <c r="F23" s="24">
        <v>1.0800000000000001E-2</v>
      </c>
      <c r="G23" s="104" t="s">
        <v>183</v>
      </c>
      <c r="H23" s="24">
        <v>0</v>
      </c>
      <c r="I23" s="126">
        <v>76.794920000000005</v>
      </c>
      <c r="J23" s="114">
        <v>0.1083344197777236</v>
      </c>
      <c r="K23" s="41">
        <v>6.9965243002917347E-5</v>
      </c>
      <c r="L23" s="18"/>
      <c r="M23" s="18"/>
      <c r="N23" s="18"/>
      <c r="O23" s="18"/>
      <c r="P23" s="18"/>
      <c r="Q23" s="18"/>
    </row>
    <row r="24" spans="2:17" x14ac:dyDescent="0.2">
      <c r="B24" s="23" t="s">
        <v>3345</v>
      </c>
      <c r="C24" s="31" t="s">
        <v>3346</v>
      </c>
      <c r="D24" s="101" t="s">
        <v>460</v>
      </c>
      <c r="E24" s="33" t="s">
        <v>177</v>
      </c>
      <c r="F24" s="24">
        <v>0.03</v>
      </c>
      <c r="G24" s="104" t="s">
        <v>136</v>
      </c>
      <c r="H24" s="24">
        <v>0.2208</v>
      </c>
      <c r="I24" s="126">
        <v>83.11336</v>
      </c>
      <c r="J24" s="114">
        <v>0.11724782878056338</v>
      </c>
      <c r="K24" s="41">
        <v>7.5721759058918872E-5</v>
      </c>
      <c r="L24" s="18"/>
      <c r="M24" s="18"/>
      <c r="N24" s="18"/>
      <c r="O24" s="18"/>
      <c r="P24" s="18"/>
      <c r="Q24" s="18"/>
    </row>
    <row r="25" spans="2:17" x14ac:dyDescent="0.2">
      <c r="B25" s="23" t="s">
        <v>3342</v>
      </c>
      <c r="C25" s="31" t="s">
        <v>3343</v>
      </c>
      <c r="D25" s="101" t="s">
        <v>3344</v>
      </c>
      <c r="E25" s="33" t="s">
        <v>187</v>
      </c>
      <c r="F25" s="24">
        <v>6.7799999999999999E-2</v>
      </c>
      <c r="G25" s="104" t="s">
        <v>183</v>
      </c>
      <c r="H25" s="24">
        <v>2.5724999999999998</v>
      </c>
      <c r="I25" s="126">
        <v>60.549866595397802</v>
      </c>
      <c r="J25" s="114">
        <v>8.5417559719197442E-2</v>
      </c>
      <c r="K25" s="41">
        <v>5.5164926666259103E-5</v>
      </c>
      <c r="L25" s="18"/>
      <c r="M25" s="18"/>
      <c r="N25" s="18"/>
      <c r="O25" s="18"/>
      <c r="P25" s="18"/>
      <c r="Q25" s="18"/>
    </row>
    <row r="26" spans="2:17" s="164" customFormat="1" x14ac:dyDescent="0.2">
      <c r="B26" s="133" t="s">
        <v>395</v>
      </c>
      <c r="C26" s="212" t="s">
        <v>177</v>
      </c>
      <c r="D26" s="168" t="s">
        <v>177</v>
      </c>
      <c r="E26" s="190" t="s">
        <v>177</v>
      </c>
      <c r="F26" s="191" t="s">
        <v>177</v>
      </c>
      <c r="G26" s="181" t="s">
        <v>177</v>
      </c>
      <c r="H26" s="191" t="s">
        <v>177</v>
      </c>
      <c r="I26" s="169">
        <v>0</v>
      </c>
      <c r="J26" s="167">
        <v>0</v>
      </c>
      <c r="K26" s="167">
        <v>0</v>
      </c>
    </row>
    <row r="27" spans="2:17" s="164" customFormat="1" x14ac:dyDescent="0.2">
      <c r="B27" s="116" t="s">
        <v>167</v>
      </c>
      <c r="C27" s="116"/>
      <c r="D27" s="174"/>
      <c r="E27" s="116"/>
      <c r="F27" s="193"/>
      <c r="G27" s="193"/>
      <c r="H27" s="193"/>
      <c r="I27" s="193"/>
      <c r="J27" s="193"/>
      <c r="K27" s="176"/>
      <c r="L27" s="179"/>
      <c r="M27" s="195"/>
      <c r="N27" s="195"/>
      <c r="O27" s="195"/>
      <c r="P27" s="179"/>
      <c r="Q27" s="179"/>
    </row>
    <row r="28" spans="2:17" s="164" customFormat="1" x14ac:dyDescent="0.2">
      <c r="B28" s="116" t="s">
        <v>168</v>
      </c>
      <c r="C28" s="116"/>
      <c r="D28" s="174"/>
      <c r="E28" s="116"/>
      <c r="F28" s="193"/>
      <c r="G28" s="193"/>
      <c r="H28" s="193"/>
      <c r="I28" s="193"/>
      <c r="J28" s="193"/>
      <c r="K28" s="176"/>
      <c r="L28" s="179"/>
      <c r="M28" s="195"/>
      <c r="N28" s="195"/>
      <c r="O28" s="195"/>
      <c r="P28" s="179"/>
      <c r="Q28" s="179"/>
    </row>
    <row r="29" spans="2:17" s="164" customFormat="1" x14ac:dyDescent="0.2">
      <c r="B29" s="116" t="s">
        <v>169</v>
      </c>
      <c r="C29" s="116"/>
      <c r="D29" s="174"/>
      <c r="E29" s="116"/>
      <c r="F29" s="193"/>
      <c r="G29" s="193"/>
      <c r="H29" s="193"/>
      <c r="I29" s="193"/>
      <c r="J29" s="193"/>
      <c r="K29" s="176"/>
      <c r="L29" s="179"/>
      <c r="M29" s="195"/>
      <c r="N29" s="195"/>
      <c r="O29" s="195"/>
      <c r="P29" s="179"/>
      <c r="Q29" s="179"/>
    </row>
    <row r="30" spans="2:17" s="164" customFormat="1" x14ac:dyDescent="0.2">
      <c r="B30" s="116" t="s">
        <v>170</v>
      </c>
      <c r="C30" s="116"/>
      <c r="D30" s="174"/>
      <c r="E30" s="116"/>
      <c r="F30" s="193"/>
      <c r="G30" s="193"/>
      <c r="H30" s="193"/>
      <c r="I30" s="193"/>
      <c r="J30" s="193"/>
      <c r="K30" s="176"/>
      <c r="L30" s="179"/>
      <c r="M30" s="195"/>
      <c r="N30" s="195"/>
      <c r="O30" s="195"/>
      <c r="P30" s="179"/>
      <c r="Q30" s="179"/>
    </row>
    <row r="31" spans="2:17" s="164" customFormat="1" x14ac:dyDescent="0.2">
      <c r="B31" s="116" t="s">
        <v>171</v>
      </c>
      <c r="C31" s="116"/>
      <c r="D31" s="174"/>
      <c r="E31" s="116"/>
      <c r="F31" s="193"/>
      <c r="G31" s="193"/>
      <c r="H31" s="193"/>
      <c r="I31" s="193"/>
      <c r="J31" s="193"/>
      <c r="K31" s="176"/>
      <c r="L31" s="179"/>
      <c r="M31" s="195"/>
      <c r="N31" s="195"/>
      <c r="O31" s="195"/>
      <c r="P31" s="179"/>
      <c r="Q31" s="179"/>
    </row>
  </sheetData>
  <mergeCells count="1">
    <mergeCell ref="B7:K7"/>
  </mergeCells>
  <phoneticPr fontId="3" type="noConversion"/>
  <conditionalFormatting sqref="M7:U7 L1:L7 L27:L55561 F12:H26">
    <cfRule type="expression" dxfId="32" priority="398" stopIfTrue="1">
      <formula>LEFT(#REF!,3)="TIR"</formula>
    </cfRule>
  </conditionalFormatting>
  <conditionalFormatting sqref="F8:G8">
    <cfRule type="expression" dxfId="31" priority="402" stopIfTrue="1">
      <formula>LEFT(#REF!,3)="TIR"</formula>
    </cfRule>
  </conditionalFormatting>
  <conditionalFormatting sqref="K12:K26 C12:E26">
    <cfRule type="expression" dxfId="30" priority="403" stopIfTrue="1">
      <formula>LEFT(#REF!,3)="TIR"</formula>
    </cfRule>
  </conditionalFormatting>
  <conditionalFormatting sqref="G12:G26 B12:B26 I12:K26">
    <cfRule type="expression" dxfId="29" priority="405" stopIfTrue="1">
      <formula>#REF!&gt;0</formula>
    </cfRule>
    <cfRule type="expression" dxfId="28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59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48.85546875" bestFit="1" customWidth="1"/>
    <col min="3" max="4" width="9" bestFit="1" customWidth="1"/>
  </cols>
  <sheetData>
    <row r="1" spans="1:4" x14ac:dyDescent="0.2">
      <c r="A1" s="107"/>
      <c r="B1" t="s">
        <v>163</v>
      </c>
      <c r="C1" t="s">
        <v>172</v>
      </c>
    </row>
    <row r="2" spans="1:4" x14ac:dyDescent="0.2">
      <c r="B2" t="s">
        <v>164</v>
      </c>
      <c r="C2" t="s">
        <v>56</v>
      </c>
    </row>
    <row r="3" spans="1:4" x14ac:dyDescent="0.2">
      <c r="B3" t="s">
        <v>165</v>
      </c>
      <c r="C3" t="s">
        <v>174</v>
      </c>
    </row>
    <row r="4" spans="1:4" x14ac:dyDescent="0.2">
      <c r="B4" t="s">
        <v>166</v>
      </c>
      <c r="C4" t="s">
        <v>175</v>
      </c>
    </row>
    <row r="7" spans="1:4" ht="13.5" thickBot="1" x14ac:dyDescent="0.25"/>
    <row r="8" spans="1:4" x14ac:dyDescent="0.2">
      <c r="B8" s="238" t="s">
        <v>140</v>
      </c>
      <c r="C8" s="239"/>
      <c r="D8" s="240"/>
    </row>
    <row r="9" spans="1:4" ht="51" x14ac:dyDescent="0.2">
      <c r="B9" s="9" t="s">
        <v>70</v>
      </c>
      <c r="C9" s="4" t="s">
        <v>71</v>
      </c>
      <c r="D9" s="65" t="s">
        <v>72</v>
      </c>
    </row>
    <row r="10" spans="1:4" x14ac:dyDescent="0.2">
      <c r="B10" s="34"/>
      <c r="C10" s="3" t="s">
        <v>10</v>
      </c>
      <c r="D10" s="66" t="s">
        <v>44</v>
      </c>
    </row>
    <row r="11" spans="1:4" s="157" customFormat="1" x14ac:dyDescent="0.2">
      <c r="B11" s="213"/>
      <c r="C11" s="214">
        <v>1</v>
      </c>
      <c r="D11" s="215">
        <v>2</v>
      </c>
    </row>
    <row r="12" spans="1:4" s="157" customFormat="1" ht="13.5" thickBot="1" x14ac:dyDescent="0.25">
      <c r="B12" s="110" t="s">
        <v>3395</v>
      </c>
      <c r="C12" s="216">
        <v>16329.998240399998</v>
      </c>
      <c r="D12" s="217" t="s">
        <v>177</v>
      </c>
    </row>
    <row r="13" spans="1:4" s="157" customFormat="1" x14ac:dyDescent="0.2">
      <c r="B13" s="156" t="s">
        <v>149</v>
      </c>
      <c r="C13" s="218">
        <v>10172.465490199998</v>
      </c>
      <c r="D13" s="219" t="s">
        <v>177</v>
      </c>
    </row>
    <row r="14" spans="1:4" x14ac:dyDescent="0.2">
      <c r="B14" s="67" t="s">
        <v>3396</v>
      </c>
      <c r="C14" s="155">
        <v>79.645660000000007</v>
      </c>
      <c r="D14" s="50" t="s">
        <v>177</v>
      </c>
    </row>
    <row r="15" spans="1:4" x14ac:dyDescent="0.2">
      <c r="B15" s="67" t="s">
        <v>3397</v>
      </c>
      <c r="C15" s="155">
        <v>55.128230000000002</v>
      </c>
      <c r="D15" s="50" t="s">
        <v>173</v>
      </c>
    </row>
    <row r="16" spans="1:4" x14ac:dyDescent="0.2">
      <c r="B16" s="67" t="s">
        <v>3398</v>
      </c>
      <c r="C16" s="155">
        <v>3.2016999999999998</v>
      </c>
      <c r="D16" s="50" t="s">
        <v>173</v>
      </c>
    </row>
    <row r="17" spans="2:4" x14ac:dyDescent="0.2">
      <c r="B17" s="67" t="s">
        <v>3399</v>
      </c>
      <c r="C17" s="155">
        <v>27.82347</v>
      </c>
      <c r="D17" s="50" t="s">
        <v>3400</v>
      </c>
    </row>
    <row r="18" spans="2:4" x14ac:dyDescent="0.2">
      <c r="B18" s="67" t="s">
        <v>3401</v>
      </c>
      <c r="C18" s="155">
        <v>561.39387999999997</v>
      </c>
      <c r="D18" s="50" t="s">
        <v>173</v>
      </c>
    </row>
    <row r="19" spans="2:4" x14ac:dyDescent="0.2">
      <c r="B19" s="67" t="s">
        <v>3402</v>
      </c>
      <c r="C19" s="155">
        <v>101.98159</v>
      </c>
      <c r="D19" s="50" t="s">
        <v>3403</v>
      </c>
    </row>
    <row r="20" spans="2:4" x14ac:dyDescent="0.2">
      <c r="B20" s="67" t="s">
        <v>3404</v>
      </c>
      <c r="C20" s="155">
        <v>318.57673999999997</v>
      </c>
      <c r="D20" s="50" t="s">
        <v>3405</v>
      </c>
    </row>
    <row r="21" spans="2:4" x14ac:dyDescent="0.2">
      <c r="B21" s="67" t="s">
        <v>3406</v>
      </c>
      <c r="C21" s="155">
        <v>5929.4705000000004</v>
      </c>
      <c r="D21" s="50" t="s">
        <v>3405</v>
      </c>
    </row>
    <row r="22" spans="2:4" x14ac:dyDescent="0.2">
      <c r="B22" s="67" t="s">
        <v>3407</v>
      </c>
      <c r="C22" s="155">
        <v>514.72820999999999</v>
      </c>
      <c r="D22" s="50" t="s">
        <v>3403</v>
      </c>
    </row>
    <row r="23" spans="2:4" x14ac:dyDescent="0.2">
      <c r="B23" s="67" t="s">
        <v>3408</v>
      </c>
      <c r="C23" s="155">
        <v>287.90691999999996</v>
      </c>
      <c r="D23" s="50" t="s">
        <v>3403</v>
      </c>
    </row>
    <row r="24" spans="2:4" x14ac:dyDescent="0.2">
      <c r="B24" s="161" t="s">
        <v>3409</v>
      </c>
      <c r="C24" s="155">
        <v>45.32208</v>
      </c>
      <c r="D24" s="50" t="s">
        <v>173</v>
      </c>
    </row>
    <row r="25" spans="2:4" x14ac:dyDescent="0.2">
      <c r="B25" s="67" t="s">
        <v>3410</v>
      </c>
      <c r="C25" s="155">
        <v>9.7435400000000012</v>
      </c>
      <c r="D25" s="50" t="s">
        <v>173</v>
      </c>
    </row>
    <row r="26" spans="2:4" x14ac:dyDescent="0.2">
      <c r="B26" s="67" t="s">
        <v>3411</v>
      </c>
      <c r="C26" s="155">
        <v>15.598850000000001</v>
      </c>
      <c r="D26" s="50" t="s">
        <v>173</v>
      </c>
    </row>
    <row r="27" spans="2:4" x14ac:dyDescent="0.2">
      <c r="B27" s="67" t="s">
        <v>3412</v>
      </c>
      <c r="C27" s="155">
        <v>35.077739999999999</v>
      </c>
      <c r="D27" s="50" t="s">
        <v>173</v>
      </c>
    </row>
    <row r="28" spans="2:4" x14ac:dyDescent="0.2">
      <c r="B28" s="67" t="s">
        <v>3413</v>
      </c>
      <c r="C28" s="155">
        <v>4.2856800000000002</v>
      </c>
      <c r="D28" s="50" t="s">
        <v>173</v>
      </c>
    </row>
    <row r="29" spans="2:4" x14ac:dyDescent="0.2">
      <c r="B29" s="67" t="s">
        <v>3414</v>
      </c>
      <c r="C29" s="155">
        <v>6.8806199999999995</v>
      </c>
      <c r="D29" s="50" t="s">
        <v>173</v>
      </c>
    </row>
    <row r="30" spans="2:4" x14ac:dyDescent="0.2">
      <c r="B30" s="67" t="s">
        <v>3415</v>
      </c>
      <c r="C30" s="155">
        <v>54.496120000000005</v>
      </c>
      <c r="D30" s="50" t="s">
        <v>173</v>
      </c>
    </row>
    <row r="31" spans="2:4" x14ac:dyDescent="0.2">
      <c r="B31" s="67" t="s">
        <v>3416</v>
      </c>
      <c r="C31" s="155">
        <v>4.2406199999999998</v>
      </c>
      <c r="D31" s="50" t="s">
        <v>173</v>
      </c>
    </row>
    <row r="32" spans="2:4" x14ac:dyDescent="0.2">
      <c r="B32" s="67" t="s">
        <v>3417</v>
      </c>
      <c r="C32" s="155">
        <v>6.8082700000000003</v>
      </c>
      <c r="D32" s="50" t="s">
        <v>173</v>
      </c>
    </row>
    <row r="33" spans="2:4" x14ac:dyDescent="0.2">
      <c r="B33" s="67" t="s">
        <v>3418</v>
      </c>
      <c r="C33" s="155">
        <v>5.0459999999999998E-2</v>
      </c>
      <c r="D33" s="50" t="s">
        <v>173</v>
      </c>
    </row>
    <row r="34" spans="2:4" x14ac:dyDescent="0.2">
      <c r="B34" s="67" t="s">
        <v>3419</v>
      </c>
      <c r="C34" s="155">
        <v>35.711030000000001</v>
      </c>
      <c r="D34" s="50" t="s">
        <v>173</v>
      </c>
    </row>
    <row r="35" spans="2:4" x14ac:dyDescent="0.2">
      <c r="B35" s="67" t="s">
        <v>3420</v>
      </c>
      <c r="C35" s="155">
        <v>8.9074400000000011</v>
      </c>
      <c r="D35" s="50" t="s">
        <v>173</v>
      </c>
    </row>
    <row r="36" spans="2:4" x14ac:dyDescent="0.2">
      <c r="B36" s="67" t="s">
        <v>3421</v>
      </c>
      <c r="C36" s="155">
        <v>14.260309999999999</v>
      </c>
      <c r="D36" s="50" t="s">
        <v>173</v>
      </c>
    </row>
    <row r="37" spans="2:4" x14ac:dyDescent="0.2">
      <c r="B37" s="67" t="s">
        <v>3422</v>
      </c>
      <c r="C37" s="155">
        <v>29.802220000000002</v>
      </c>
      <c r="D37" s="50" t="s">
        <v>173</v>
      </c>
    </row>
    <row r="38" spans="2:4" x14ac:dyDescent="0.2">
      <c r="B38" s="67" t="s">
        <v>3423</v>
      </c>
      <c r="C38" s="155">
        <v>7.3342700000000001</v>
      </c>
      <c r="D38" s="50" t="s">
        <v>173</v>
      </c>
    </row>
    <row r="39" spans="2:4" x14ac:dyDescent="0.2">
      <c r="B39" s="67" t="s">
        <v>3424</v>
      </c>
      <c r="C39" s="155">
        <v>11.741760000000001</v>
      </c>
      <c r="D39" s="50" t="s">
        <v>173</v>
      </c>
    </row>
    <row r="40" spans="2:4" x14ac:dyDescent="0.2">
      <c r="B40" s="67" t="s">
        <v>3425</v>
      </c>
      <c r="C40" s="155">
        <v>43.756169999999997</v>
      </c>
      <c r="D40" s="50" t="s">
        <v>3400</v>
      </c>
    </row>
    <row r="41" spans="2:4" x14ac:dyDescent="0.2">
      <c r="B41" s="67" t="s">
        <v>3426</v>
      </c>
      <c r="C41" s="155">
        <v>9.4543499999999998</v>
      </c>
      <c r="D41" s="50" t="s">
        <v>3403</v>
      </c>
    </row>
    <row r="42" spans="2:4" x14ac:dyDescent="0.2">
      <c r="B42" s="67" t="s">
        <v>3427</v>
      </c>
      <c r="C42" s="155">
        <v>5.8847299999999994</v>
      </c>
      <c r="D42" s="50" t="s">
        <v>3403</v>
      </c>
    </row>
    <row r="43" spans="2:4" x14ac:dyDescent="0.2">
      <c r="B43" s="67" t="s">
        <v>3428</v>
      </c>
      <c r="C43" s="155">
        <v>13.74898</v>
      </c>
      <c r="D43" s="50" t="s">
        <v>3403</v>
      </c>
    </row>
    <row r="44" spans="2:4" x14ac:dyDescent="0.2">
      <c r="B44" s="67" t="s">
        <v>3429</v>
      </c>
      <c r="C44" s="155">
        <v>0.17479</v>
      </c>
      <c r="D44" s="50" t="s">
        <v>3403</v>
      </c>
    </row>
    <row r="45" spans="2:4" x14ac:dyDescent="0.2">
      <c r="B45" s="67" t="s">
        <v>3430</v>
      </c>
      <c r="C45" s="155">
        <v>7.9218900000000003</v>
      </c>
      <c r="D45" s="50" t="s">
        <v>3403</v>
      </c>
    </row>
    <row r="46" spans="2:4" x14ac:dyDescent="0.2">
      <c r="B46" s="67" t="s">
        <v>3431</v>
      </c>
      <c r="C46" s="155">
        <v>5.1732200000000006</v>
      </c>
      <c r="D46" s="50" t="s">
        <v>3403</v>
      </c>
    </row>
    <row r="47" spans="2:4" x14ac:dyDescent="0.2">
      <c r="B47" s="67" t="s">
        <v>3432</v>
      </c>
      <c r="C47" s="155">
        <v>12.0991</v>
      </c>
      <c r="D47" s="50" t="s">
        <v>3403</v>
      </c>
    </row>
    <row r="48" spans="2:4" x14ac:dyDescent="0.2">
      <c r="B48" s="67" t="s">
        <v>3433</v>
      </c>
      <c r="C48" s="155">
        <v>0.15869999999999998</v>
      </c>
      <c r="D48" s="50" t="s">
        <v>3403</v>
      </c>
    </row>
    <row r="49" spans="2:4" x14ac:dyDescent="0.2">
      <c r="B49" s="67" t="s">
        <v>3434</v>
      </c>
      <c r="C49" s="155">
        <v>1903.9756499999999</v>
      </c>
      <c r="D49" s="50" t="s">
        <v>3435</v>
      </c>
    </row>
    <row r="50" spans="2:4" s="157" customFormat="1" x14ac:dyDescent="0.2">
      <c r="B50" s="220" t="s">
        <v>395</v>
      </c>
      <c r="C50" s="221">
        <v>6157.5327502</v>
      </c>
      <c r="D50" s="222" t="s">
        <v>177</v>
      </c>
    </row>
    <row r="51" spans="2:4" x14ac:dyDescent="0.2">
      <c r="B51" s="67" t="s">
        <v>3436</v>
      </c>
      <c r="C51" s="155">
        <v>38.9041</v>
      </c>
      <c r="D51" s="50" t="s">
        <v>3403</v>
      </c>
    </row>
    <row r="52" spans="2:4" x14ac:dyDescent="0.2">
      <c r="B52" s="67" t="s">
        <v>3437</v>
      </c>
      <c r="C52" s="155">
        <v>796.60041999999999</v>
      </c>
      <c r="D52" s="50" t="s">
        <v>173</v>
      </c>
    </row>
    <row r="53" spans="2:4" x14ac:dyDescent="0.2">
      <c r="B53" s="67" t="s">
        <v>3438</v>
      </c>
      <c r="C53" s="155">
        <v>36.915230000000001</v>
      </c>
      <c r="D53" s="50" t="s">
        <v>3403</v>
      </c>
    </row>
    <row r="54" spans="2:4" x14ac:dyDescent="0.2">
      <c r="B54" s="67" t="s">
        <v>3439</v>
      </c>
      <c r="C54" s="155">
        <v>3964.0294100000001</v>
      </c>
      <c r="D54" s="50" t="s">
        <v>3440</v>
      </c>
    </row>
    <row r="55" spans="2:4" x14ac:dyDescent="0.2">
      <c r="B55" s="67" t="s">
        <v>3441</v>
      </c>
      <c r="C55" s="155">
        <v>49.567269999999994</v>
      </c>
      <c r="D55" s="50" t="s">
        <v>3442</v>
      </c>
    </row>
    <row r="56" spans="2:4" x14ac:dyDescent="0.2">
      <c r="B56" s="67" t="s">
        <v>3443</v>
      </c>
      <c r="C56" s="155">
        <v>49.125459999999997</v>
      </c>
      <c r="D56" s="50" t="s">
        <v>3444</v>
      </c>
    </row>
    <row r="57" spans="2:4" x14ac:dyDescent="0.2">
      <c r="B57" s="67" t="s">
        <v>3445</v>
      </c>
      <c r="C57" s="155">
        <v>1151.3096799999998</v>
      </c>
      <c r="D57" s="50" t="s">
        <v>3446</v>
      </c>
    </row>
    <row r="58" spans="2:4" x14ac:dyDescent="0.2">
      <c r="B58" s="67" t="s">
        <v>3447</v>
      </c>
      <c r="C58" s="155">
        <v>71.081179999999989</v>
      </c>
      <c r="D58" s="50" t="s">
        <v>3442</v>
      </c>
    </row>
    <row r="59" spans="2:4" x14ac:dyDescent="0.2">
      <c r="B59" t="s">
        <v>167</v>
      </c>
    </row>
  </sheetData>
  <mergeCells count="1">
    <mergeCell ref="B8:D8"/>
  </mergeCells>
  <phoneticPr fontId="3" type="noConversion"/>
  <conditionalFormatting sqref="B12:D58">
    <cfRule type="expression" dxfId="27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174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38" t="s">
        <v>109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4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2.75" customHeight="1" thickBot="1" x14ac:dyDescent="0.25">
      <c r="B10" s="139" t="s">
        <v>127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157</v>
      </c>
      <c r="P21" s="46"/>
      <c r="R21" s="26"/>
      <c r="S21" s="26"/>
      <c r="T21" s="26"/>
    </row>
    <row r="22" spans="2:22" x14ac:dyDescent="0.2">
      <c r="B22" s="152" t="s">
        <v>158</v>
      </c>
      <c r="P22" s="46"/>
      <c r="R22" s="26"/>
      <c r="S22" s="26"/>
      <c r="T22" s="26"/>
    </row>
    <row r="23" spans="2:22" x14ac:dyDescent="0.2">
      <c r="B23" s="152" t="s">
        <v>159</v>
      </c>
      <c r="P23" s="46"/>
      <c r="R23" s="26"/>
      <c r="S23" s="26"/>
      <c r="T23" s="26"/>
    </row>
    <row r="24" spans="2:22" x14ac:dyDescent="0.2">
      <c r="B24" s="152" t="s">
        <v>160</v>
      </c>
      <c r="P24" s="46"/>
      <c r="R24" s="26"/>
      <c r="S24" s="26"/>
      <c r="T24" s="26"/>
    </row>
    <row r="25" spans="2:22" x14ac:dyDescent="0.2">
      <c r="B25" s="152" t="s">
        <v>161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6" priority="11" stopIfTrue="1">
      <formula>LEFT(#REF!,3)="TIR"</formula>
    </cfRule>
  </conditionalFormatting>
  <conditionalFormatting sqref="R6:Z6">
    <cfRule type="expression" dxfId="25" priority="9" stopIfTrue="1">
      <formula>LEFT(#REF!,3)="TIR"</formula>
    </cfRule>
  </conditionalFormatting>
  <conditionalFormatting sqref="P11:P20 C11:J20">
    <cfRule type="expression" dxfId="24" priority="7" stopIfTrue="1">
      <formula>LEFT(#REF!,3)="TIR"</formula>
    </cfRule>
  </conditionalFormatting>
  <conditionalFormatting sqref="N11:O20 B11:B20">
    <cfRule type="expression" dxfId="23" priority="5" stopIfTrue="1">
      <formula>#REF!&gt;0</formula>
    </cfRule>
    <cfRule type="expression" dxfId="22" priority="6" stopIfTrue="1">
      <formula>LEFT(#REF!,3)="TIR"</formula>
    </cfRule>
  </conditionalFormatting>
  <conditionalFormatting sqref="L11:L20">
    <cfRule type="expression" dxfId="21" priority="3" stopIfTrue="1">
      <formula>#REF!&gt;0</formula>
    </cfRule>
    <cfRule type="expression" dxfId="20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174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38" t="s">
        <v>128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4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B10" s="139" t="s">
        <v>130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157</v>
      </c>
      <c r="P20" s="46"/>
      <c r="R20" s="26"/>
      <c r="S20" s="26"/>
      <c r="T20" s="26"/>
    </row>
    <row r="21" spans="2:22" x14ac:dyDescent="0.2">
      <c r="B21" s="152" t="s">
        <v>158</v>
      </c>
      <c r="P21" s="46"/>
      <c r="R21" s="26"/>
      <c r="S21" s="26"/>
      <c r="T21" s="26"/>
    </row>
    <row r="22" spans="2:22" x14ac:dyDescent="0.2">
      <c r="B22" s="152" t="s">
        <v>159</v>
      </c>
      <c r="P22" s="46"/>
      <c r="R22" s="26"/>
      <c r="S22" s="26"/>
      <c r="T22" s="26"/>
    </row>
    <row r="23" spans="2:22" x14ac:dyDescent="0.2">
      <c r="B23" s="152" t="s">
        <v>160</v>
      </c>
      <c r="P23" s="46"/>
      <c r="R23" s="26"/>
      <c r="S23" s="26"/>
      <c r="T23" s="26"/>
    </row>
    <row r="24" spans="2:22" x14ac:dyDescent="0.2">
      <c r="B24" s="152" t="s">
        <v>161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9" priority="11" stopIfTrue="1">
      <formula>LEFT(#REF!,3)="TIR"</formula>
    </cfRule>
  </conditionalFormatting>
  <conditionalFormatting sqref="R6:Z6">
    <cfRule type="expression" dxfId="18" priority="9" stopIfTrue="1">
      <formula>LEFT(#REF!,3)="TIR"</formula>
    </cfRule>
  </conditionalFormatting>
  <conditionalFormatting sqref="P11:P19 C11:J19">
    <cfRule type="expression" dxfId="17" priority="7" stopIfTrue="1">
      <formula>LEFT(#REF!,3)="TIR"</formula>
    </cfRule>
  </conditionalFormatting>
  <conditionalFormatting sqref="B19 N11:O19">
    <cfRule type="expression" dxfId="16" priority="5" stopIfTrue="1">
      <formula>#REF!&gt;0</formula>
    </cfRule>
    <cfRule type="expression" dxfId="15" priority="6" stopIfTrue="1">
      <formula>LEFT(#REF!,3)="TIR"</formula>
    </cfRule>
  </conditionalFormatting>
  <conditionalFormatting sqref="L11:L19">
    <cfRule type="expression" dxfId="14" priority="3" stopIfTrue="1">
      <formula>#REF!&gt;0</formula>
    </cfRule>
    <cfRule type="expression" dxfId="13" priority="4" stopIfTrue="1">
      <formula>LEFT(#REF!,3)="TIR"</formula>
    </cfRule>
  </conditionalFormatting>
  <conditionalFormatting sqref="B11:B18">
    <cfRule type="expression" dxfId="12" priority="1" stopIfTrue="1">
      <formula>#REF!&gt;0</formula>
    </cfRule>
    <cfRule type="expression" dxfId="11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8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4.85546875" style="12" bestFit="1" customWidth="1"/>
    <col min="4" max="4" width="11.42578125" style="12" bestFit="1" customWidth="1"/>
    <col min="5" max="5" width="5.7109375" style="12" bestFit="1" customWidth="1"/>
    <col min="6" max="6" width="9.85546875" style="93" bestFit="1" customWidth="1"/>
    <col min="7" max="7" width="13.5703125" style="93" bestFit="1" customWidth="1"/>
    <col min="8" max="8" width="6.42578125" style="93" bestFit="1" customWidth="1"/>
    <col min="9" max="9" width="12" style="45" bestFit="1" customWidth="1"/>
    <col min="10" max="10" width="11.5703125" style="95" bestFit="1" customWidth="1"/>
    <col min="11" max="11" width="13.42578125" style="97" bestFit="1" customWidth="1"/>
    <col min="12" max="12" width="13.5703125" style="97" bestFit="1" customWidth="1"/>
    <col min="13" max="13" width="8.85546875" style="97" bestFit="1" customWidth="1"/>
    <col min="14" max="14" width="10.5703125" style="97" bestFit="1" customWidth="1"/>
    <col min="15" max="15" width="12.28515625" style="95" bestFit="1" customWidth="1"/>
    <col min="16" max="16" width="22.85546875" style="95" bestFit="1" customWidth="1"/>
    <col min="17" max="17" width="26.42578125" style="95" bestFit="1" customWidth="1"/>
    <col min="18" max="18" width="20.5703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9"/>
    </row>
    <row r="2" spans="1:18" s="10" customFormat="1" x14ac:dyDescent="0.2">
      <c r="B2" s="13" t="s">
        <v>164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9"/>
    </row>
    <row r="3" spans="1:18" s="10" customFormat="1" x14ac:dyDescent="0.2">
      <c r="B3" s="13" t="s">
        <v>165</v>
      </c>
      <c r="C3" s="162" t="s">
        <v>174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9"/>
    </row>
    <row r="4" spans="1:18" s="10" customFormat="1" x14ac:dyDescent="0.2">
      <c r="B4" s="13" t="s">
        <v>166</v>
      </c>
      <c r="C4" s="12" t="s">
        <v>175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9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9"/>
    </row>
    <row r="6" spans="1:18" s="10" customFormat="1" ht="13.5" thickBot="1" x14ac:dyDescent="0.25">
      <c r="B6" s="238" t="s">
        <v>11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40"/>
    </row>
    <row r="7" spans="1:18" s="10" customFormat="1" x14ac:dyDescent="0.2">
      <c r="B7" s="241" t="s">
        <v>12</v>
      </c>
      <c r="C7" s="242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2"/>
      <c r="R7" s="243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146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2" t="s">
        <v>147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4" customFormat="1" ht="12.75" customHeight="1" thickBot="1" x14ac:dyDescent="0.25">
      <c r="B11" s="142" t="s">
        <v>58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6"/>
      <c r="M11" s="143"/>
      <c r="N11" s="143" t="s">
        <v>177</v>
      </c>
      <c r="O11" s="147">
        <v>265455.09408940916</v>
      </c>
      <c r="P11" s="103"/>
      <c r="Q11" s="103">
        <v>1.0000000000000002</v>
      </c>
      <c r="R11" s="121">
        <v>0.24184711911058437</v>
      </c>
    </row>
    <row r="12" spans="1:18" s="164" customFormat="1" x14ac:dyDescent="0.2">
      <c r="B12" s="132" t="s">
        <v>149</v>
      </c>
      <c r="C12" s="167" t="s">
        <v>177</v>
      </c>
      <c r="D12" s="167" t="s">
        <v>177</v>
      </c>
      <c r="E12" s="168" t="s">
        <v>177</v>
      </c>
      <c r="F12" s="168" t="s">
        <v>177</v>
      </c>
      <c r="G12" s="168" t="s">
        <v>177</v>
      </c>
      <c r="H12" s="168" t="s">
        <v>177</v>
      </c>
      <c r="I12" s="168" t="s">
        <v>177</v>
      </c>
      <c r="J12" s="167" t="s">
        <v>177</v>
      </c>
      <c r="K12" s="167" t="s">
        <v>177</v>
      </c>
      <c r="L12" s="180" t="s">
        <v>177</v>
      </c>
      <c r="M12" s="168" t="s">
        <v>177</v>
      </c>
      <c r="N12" s="168" t="s">
        <v>177</v>
      </c>
      <c r="O12" s="181">
        <v>264679.51665900915</v>
      </c>
      <c r="P12" s="167" t="s">
        <v>177</v>
      </c>
      <c r="Q12" s="167">
        <v>0.99707831023902382</v>
      </c>
      <c r="R12" s="167">
        <v>0.2411405168589574</v>
      </c>
    </row>
    <row r="13" spans="1:18" s="164" customFormat="1" x14ac:dyDescent="0.2">
      <c r="B13" s="133" t="s">
        <v>298</v>
      </c>
      <c r="C13" s="171" t="s">
        <v>177</v>
      </c>
      <c r="D13" s="171" t="s">
        <v>177</v>
      </c>
      <c r="E13" s="168" t="s">
        <v>177</v>
      </c>
      <c r="F13" s="172" t="s">
        <v>177</v>
      </c>
      <c r="G13" s="172" t="s">
        <v>177</v>
      </c>
      <c r="H13" s="172" t="s">
        <v>177</v>
      </c>
      <c r="I13" s="172" t="s">
        <v>177</v>
      </c>
      <c r="J13" s="171" t="s">
        <v>177</v>
      </c>
      <c r="K13" s="171" t="s">
        <v>177</v>
      </c>
      <c r="L13" s="182" t="s">
        <v>177</v>
      </c>
      <c r="M13" s="172" t="s">
        <v>177</v>
      </c>
      <c r="N13" s="172" t="s">
        <v>177</v>
      </c>
      <c r="O13" s="173">
        <v>137881.60079893065</v>
      </c>
      <c r="P13" s="171" t="s">
        <v>177</v>
      </c>
      <c r="Q13" s="167">
        <v>0.5194159157951217</v>
      </c>
      <c r="R13" s="167">
        <v>0.12561924285523607</v>
      </c>
    </row>
    <row r="14" spans="1:18" x14ac:dyDescent="0.2">
      <c r="B14" s="23" t="s">
        <v>299</v>
      </c>
      <c r="C14" s="32" t="s">
        <v>300</v>
      </c>
      <c r="D14" s="32" t="s">
        <v>301</v>
      </c>
      <c r="E14" s="101" t="s">
        <v>302</v>
      </c>
      <c r="F14" s="94" t="s">
        <v>177</v>
      </c>
      <c r="G14" s="94" t="s">
        <v>303</v>
      </c>
      <c r="H14" s="94">
        <v>2.73</v>
      </c>
      <c r="I14" s="94" t="s">
        <v>183</v>
      </c>
      <c r="J14" s="32">
        <v>0.04</v>
      </c>
      <c r="K14" s="32">
        <v>-5.7999999999999996E-3</v>
      </c>
      <c r="L14" s="105">
        <v>18417371.990178782</v>
      </c>
      <c r="M14" s="94">
        <v>148.85</v>
      </c>
      <c r="N14" s="105">
        <v>0</v>
      </c>
      <c r="O14" s="125">
        <v>27414.258207427931</v>
      </c>
      <c r="P14" s="32">
        <v>1.184563970351496E-3</v>
      </c>
      <c r="Q14" s="41">
        <v>0.10327267706602913</v>
      </c>
      <c r="R14" s="41">
        <v>2.4976199431256865E-2</v>
      </c>
    </row>
    <row r="15" spans="1:18" x14ac:dyDescent="0.2">
      <c r="B15" s="23" t="s">
        <v>304</v>
      </c>
      <c r="C15" s="32" t="s">
        <v>305</v>
      </c>
      <c r="D15" s="32" t="s">
        <v>301</v>
      </c>
      <c r="E15" s="101" t="s">
        <v>302</v>
      </c>
      <c r="F15" s="94" t="s">
        <v>177</v>
      </c>
      <c r="G15" s="94" t="s">
        <v>306</v>
      </c>
      <c r="H15" s="94">
        <v>5.36</v>
      </c>
      <c r="I15" s="94" t="s">
        <v>183</v>
      </c>
      <c r="J15" s="32">
        <v>0.04</v>
      </c>
      <c r="K15" s="32">
        <v>-2.9999999999999997E-4</v>
      </c>
      <c r="L15" s="105">
        <v>13543378.387139397</v>
      </c>
      <c r="M15" s="94">
        <v>153.77000000000001</v>
      </c>
      <c r="N15" s="94">
        <v>0</v>
      </c>
      <c r="O15" s="125">
        <v>20825.652945944508</v>
      </c>
      <c r="P15" s="32">
        <v>1.2810255169918086E-3</v>
      </c>
      <c r="Q15" s="41">
        <v>7.8452640049657976E-2</v>
      </c>
      <c r="R15" s="41">
        <v>1.8973544982629435E-2</v>
      </c>
    </row>
    <row r="16" spans="1:18" x14ac:dyDescent="0.2">
      <c r="B16" s="23" t="s">
        <v>307</v>
      </c>
      <c r="C16" s="32" t="s">
        <v>308</v>
      </c>
      <c r="D16" s="32" t="s">
        <v>301</v>
      </c>
      <c r="E16" s="101" t="s">
        <v>302</v>
      </c>
      <c r="F16" s="94" t="s">
        <v>177</v>
      </c>
      <c r="G16" s="94" t="s">
        <v>309</v>
      </c>
      <c r="H16" s="94">
        <v>13.81</v>
      </c>
      <c r="I16" s="94" t="s">
        <v>183</v>
      </c>
      <c r="J16" s="32">
        <v>0.04</v>
      </c>
      <c r="K16" s="32">
        <v>1.0500000000000001E-2</v>
      </c>
      <c r="L16" s="105">
        <v>5597813.0354082594</v>
      </c>
      <c r="M16" s="94">
        <v>177.18</v>
      </c>
      <c r="N16" s="94">
        <v>0</v>
      </c>
      <c r="O16" s="125">
        <v>9918.205136151335</v>
      </c>
      <c r="P16" s="32">
        <v>3.4508383884183696E-4</v>
      </c>
      <c r="Q16" s="41">
        <v>3.736302431932513E-2</v>
      </c>
      <c r="R16" s="41">
        <v>9.0361397928874852E-3</v>
      </c>
    </row>
    <row r="17" spans="2:18" x14ac:dyDescent="0.2">
      <c r="B17" s="23" t="s">
        <v>310</v>
      </c>
      <c r="C17" s="32" t="s">
        <v>311</v>
      </c>
      <c r="D17" s="32" t="s">
        <v>301</v>
      </c>
      <c r="E17" s="101" t="s">
        <v>302</v>
      </c>
      <c r="F17" s="94" t="s">
        <v>177</v>
      </c>
      <c r="G17" s="94" t="s">
        <v>312</v>
      </c>
      <c r="H17" s="94">
        <v>1.06</v>
      </c>
      <c r="I17" s="94" t="s">
        <v>183</v>
      </c>
      <c r="J17" s="32">
        <v>0.03</v>
      </c>
      <c r="K17" s="32">
        <v>-8.8999999999999999E-3</v>
      </c>
      <c r="L17" s="105">
        <v>1983607.312399707</v>
      </c>
      <c r="M17" s="94">
        <v>118.16</v>
      </c>
      <c r="N17" s="94">
        <v>0</v>
      </c>
      <c r="O17" s="125">
        <v>2343.8304003726871</v>
      </c>
      <c r="P17" s="32">
        <v>1.293916373102181E-4</v>
      </c>
      <c r="Q17" s="41">
        <v>8.8294798350460404E-3</v>
      </c>
      <c r="R17" s="41">
        <v>2.1353842613508825E-3</v>
      </c>
    </row>
    <row r="18" spans="2:18" x14ac:dyDescent="0.2">
      <c r="B18" s="23" t="s">
        <v>313</v>
      </c>
      <c r="C18" s="32" t="s">
        <v>314</v>
      </c>
      <c r="D18" s="32" t="s">
        <v>301</v>
      </c>
      <c r="E18" s="101" t="s">
        <v>302</v>
      </c>
      <c r="F18" s="94" t="s">
        <v>177</v>
      </c>
      <c r="G18" s="94" t="s">
        <v>315</v>
      </c>
      <c r="H18" s="94">
        <v>18.04</v>
      </c>
      <c r="I18" s="94" t="s">
        <v>183</v>
      </c>
      <c r="J18" s="32">
        <v>2.75E-2</v>
      </c>
      <c r="K18" s="32">
        <v>1.3000000000000001E-2</v>
      </c>
      <c r="L18" s="105">
        <v>7609172.8195092632</v>
      </c>
      <c r="M18" s="94">
        <v>138.25</v>
      </c>
      <c r="N18" s="94">
        <v>0</v>
      </c>
      <c r="O18" s="125">
        <v>10519.681422971556</v>
      </c>
      <c r="P18" s="32">
        <v>4.3050319523593679E-4</v>
      </c>
      <c r="Q18" s="41">
        <v>3.9628854963425088E-2</v>
      </c>
      <c r="R18" s="41">
        <v>9.5841244065555404E-3</v>
      </c>
    </row>
    <row r="19" spans="2:18" x14ac:dyDescent="0.2">
      <c r="B19" s="23" t="s">
        <v>316</v>
      </c>
      <c r="C19" s="32" t="s">
        <v>317</v>
      </c>
      <c r="D19" s="32" t="s">
        <v>301</v>
      </c>
      <c r="E19" s="101" t="s">
        <v>302</v>
      </c>
      <c r="F19" s="94" t="s">
        <v>177</v>
      </c>
      <c r="G19" s="94" t="s">
        <v>318</v>
      </c>
      <c r="H19" s="94">
        <v>3.86</v>
      </c>
      <c r="I19" s="94" t="s">
        <v>183</v>
      </c>
      <c r="J19" s="32">
        <v>2.75E-2</v>
      </c>
      <c r="K19" s="32">
        <v>-3.7000000000000002E-3</v>
      </c>
      <c r="L19" s="105">
        <v>21248590.204684407</v>
      </c>
      <c r="M19" s="94">
        <v>116.98000000000002</v>
      </c>
      <c r="N19" s="94">
        <v>0</v>
      </c>
      <c r="O19" s="125">
        <v>24856.600821398628</v>
      </c>
      <c r="P19" s="32">
        <v>1.295381612717773E-3</v>
      </c>
      <c r="Q19" s="41">
        <v>9.3637686278593549E-2</v>
      </c>
      <c r="R19" s="41">
        <v>2.2646004666658549E-2</v>
      </c>
    </row>
    <row r="20" spans="2:18" x14ac:dyDescent="0.2">
      <c r="B20" s="23" t="s">
        <v>319</v>
      </c>
      <c r="C20" s="32" t="s">
        <v>320</v>
      </c>
      <c r="D20" s="32" t="s">
        <v>301</v>
      </c>
      <c r="E20" s="101" t="s">
        <v>302</v>
      </c>
      <c r="F20" s="94" t="s">
        <v>177</v>
      </c>
      <c r="G20" s="94" t="s">
        <v>321</v>
      </c>
      <c r="H20" s="94">
        <v>4.8499999999999996</v>
      </c>
      <c r="I20" s="94" t="s">
        <v>183</v>
      </c>
      <c r="J20" s="32">
        <v>1.7500000000000002E-2</v>
      </c>
      <c r="K20" s="32">
        <v>-1.7000000000000001E-3</v>
      </c>
      <c r="L20" s="105">
        <v>20793638.683747046</v>
      </c>
      <c r="M20" s="94">
        <v>111.80000000000001</v>
      </c>
      <c r="N20" s="94">
        <v>0</v>
      </c>
      <c r="O20" s="125">
        <v>23247.288048391747</v>
      </c>
      <c r="P20" s="32">
        <v>1.4519602351042691E-3</v>
      </c>
      <c r="Q20" s="41">
        <v>8.757521918400904E-2</v>
      </c>
      <c r="R20" s="41">
        <v>2.1179814465130568E-2</v>
      </c>
    </row>
    <row r="21" spans="2:18" x14ac:dyDescent="0.2">
      <c r="B21" s="23" t="s">
        <v>322</v>
      </c>
      <c r="C21" s="32" t="s">
        <v>323</v>
      </c>
      <c r="D21" s="32" t="s">
        <v>301</v>
      </c>
      <c r="E21" s="101" t="s">
        <v>302</v>
      </c>
      <c r="F21" s="94" t="s">
        <v>177</v>
      </c>
      <c r="G21" s="94" t="s">
        <v>324</v>
      </c>
      <c r="H21" s="94">
        <v>23.22</v>
      </c>
      <c r="I21" s="94" t="s">
        <v>183</v>
      </c>
      <c r="J21" s="32">
        <v>0.01</v>
      </c>
      <c r="K21" s="32">
        <v>1.5300000000000001E-2</v>
      </c>
      <c r="L21" s="105">
        <v>5396920.0144476658</v>
      </c>
      <c r="M21" s="94">
        <v>89.81</v>
      </c>
      <c r="N21" s="94">
        <v>0</v>
      </c>
      <c r="O21" s="125">
        <v>4846.9738649866831</v>
      </c>
      <c r="P21" s="32">
        <v>5.3035942573788472E-4</v>
      </c>
      <c r="Q21" s="41">
        <v>1.8259110384049183E-2</v>
      </c>
      <c r="R21" s="41">
        <v>4.4159132439044501E-3</v>
      </c>
    </row>
    <row r="22" spans="2:18" x14ac:dyDescent="0.2">
      <c r="B22" s="23" t="s">
        <v>325</v>
      </c>
      <c r="C22" s="32" t="s">
        <v>326</v>
      </c>
      <c r="D22" s="32" t="s">
        <v>301</v>
      </c>
      <c r="E22" s="101" t="s">
        <v>302</v>
      </c>
      <c r="F22" s="94" t="s">
        <v>177</v>
      </c>
      <c r="G22" s="94" t="s">
        <v>327</v>
      </c>
      <c r="H22" s="94">
        <v>6.9</v>
      </c>
      <c r="I22" s="94" t="s">
        <v>183</v>
      </c>
      <c r="J22" s="32">
        <v>7.4999999999999997E-3</v>
      </c>
      <c r="K22" s="32">
        <v>1.8E-3</v>
      </c>
      <c r="L22" s="105">
        <v>1546480.7973862533</v>
      </c>
      <c r="M22" s="94">
        <v>105.4</v>
      </c>
      <c r="N22" s="94">
        <v>0</v>
      </c>
      <c r="O22" s="125">
        <v>1629.9907604638352</v>
      </c>
      <c r="P22" s="32">
        <v>1.1096036526799526E-4</v>
      </c>
      <c r="Q22" s="41">
        <v>6.1403634616815101E-3</v>
      </c>
      <c r="R22" s="41">
        <v>1.4850292134995682E-3</v>
      </c>
    </row>
    <row r="23" spans="2:18" x14ac:dyDescent="0.2">
      <c r="B23" s="23" t="s">
        <v>328</v>
      </c>
      <c r="C23" s="32" t="s">
        <v>329</v>
      </c>
      <c r="D23" s="32" t="s">
        <v>301</v>
      </c>
      <c r="E23" s="101" t="s">
        <v>302</v>
      </c>
      <c r="F23" s="94" t="s">
        <v>177</v>
      </c>
      <c r="G23" s="94" t="s">
        <v>330</v>
      </c>
      <c r="H23" s="94">
        <v>2.09</v>
      </c>
      <c r="I23" s="94" t="s">
        <v>183</v>
      </c>
      <c r="J23" s="32">
        <v>1E-3</v>
      </c>
      <c r="K23" s="32">
        <v>-6.8999999999999999E-3</v>
      </c>
      <c r="L23" s="105">
        <v>5311881.1716468101</v>
      </c>
      <c r="M23" s="94">
        <v>102.87000000000002</v>
      </c>
      <c r="N23" s="94">
        <v>0</v>
      </c>
      <c r="O23" s="125">
        <v>5464.3321612515401</v>
      </c>
      <c r="P23" s="32">
        <v>3.6605648571205957E-4</v>
      </c>
      <c r="Q23" s="41">
        <v>2.0584770392129199E-2</v>
      </c>
      <c r="R23" s="41">
        <v>4.9783674168893009E-3</v>
      </c>
    </row>
    <row r="24" spans="2:18" x14ac:dyDescent="0.2">
      <c r="B24" s="23" t="s">
        <v>331</v>
      </c>
      <c r="C24" s="32" t="s">
        <v>332</v>
      </c>
      <c r="D24" s="32" t="s">
        <v>301</v>
      </c>
      <c r="E24" s="101" t="s">
        <v>302</v>
      </c>
      <c r="F24" s="94" t="s">
        <v>177</v>
      </c>
      <c r="G24" s="94" t="s">
        <v>333</v>
      </c>
      <c r="H24" s="94">
        <v>8.42</v>
      </c>
      <c r="I24" s="94" t="s">
        <v>183</v>
      </c>
      <c r="J24" s="32">
        <v>7.4999999999999997E-3</v>
      </c>
      <c r="K24" s="32">
        <v>4.0999999999999995E-3</v>
      </c>
      <c r="L24" s="105">
        <v>6523199.9898169506</v>
      </c>
      <c r="M24" s="94">
        <v>104.47</v>
      </c>
      <c r="N24" s="94">
        <v>0</v>
      </c>
      <c r="O24" s="125">
        <v>6814.7870293701944</v>
      </c>
      <c r="P24" s="32">
        <v>6.9194821948575396E-4</v>
      </c>
      <c r="Q24" s="41">
        <v>2.5672089860422399E-2</v>
      </c>
      <c r="R24" s="41">
        <v>6.2087209742912016E-3</v>
      </c>
    </row>
    <row r="25" spans="2:18" s="164" customFormat="1" x14ac:dyDescent="0.2">
      <c r="B25" s="133" t="s">
        <v>151</v>
      </c>
      <c r="C25" s="171" t="s">
        <v>177</v>
      </c>
      <c r="D25" s="171" t="s">
        <v>177</v>
      </c>
      <c r="E25" s="168" t="s">
        <v>177</v>
      </c>
      <c r="F25" s="172" t="s">
        <v>177</v>
      </c>
      <c r="G25" s="172" t="s">
        <v>177</v>
      </c>
      <c r="H25" s="172" t="s">
        <v>177</v>
      </c>
      <c r="I25" s="172" t="s">
        <v>177</v>
      </c>
      <c r="J25" s="171" t="s">
        <v>177</v>
      </c>
      <c r="K25" s="171" t="s">
        <v>177</v>
      </c>
      <c r="L25" s="182" t="s">
        <v>177</v>
      </c>
      <c r="M25" s="172" t="s">
        <v>177</v>
      </c>
      <c r="N25" s="172" t="s">
        <v>177</v>
      </c>
      <c r="O25" s="173">
        <v>126797.9158598785</v>
      </c>
      <c r="P25" s="171" t="s">
        <v>177</v>
      </c>
      <c r="Q25" s="167">
        <v>0.47766239444314867</v>
      </c>
      <c r="R25" s="167">
        <v>0.11552127400353912</v>
      </c>
    </row>
    <row r="26" spans="2:18" s="164" customFormat="1" x14ac:dyDescent="0.2">
      <c r="B26" s="133" t="s">
        <v>334</v>
      </c>
      <c r="C26" s="171" t="s">
        <v>177</v>
      </c>
      <c r="D26" s="171" t="s">
        <v>177</v>
      </c>
      <c r="E26" s="168" t="s">
        <v>177</v>
      </c>
      <c r="F26" s="172" t="s">
        <v>177</v>
      </c>
      <c r="G26" s="172" t="s">
        <v>177</v>
      </c>
      <c r="H26" s="172" t="s">
        <v>177</v>
      </c>
      <c r="I26" s="172" t="s">
        <v>177</v>
      </c>
      <c r="J26" s="171" t="s">
        <v>177</v>
      </c>
      <c r="K26" s="171" t="s">
        <v>177</v>
      </c>
      <c r="L26" s="182" t="s">
        <v>177</v>
      </c>
      <c r="M26" s="172" t="s">
        <v>177</v>
      </c>
      <c r="N26" s="172" t="s">
        <v>177</v>
      </c>
      <c r="O26" s="173">
        <v>6223.5998902000001</v>
      </c>
      <c r="P26" s="171" t="s">
        <v>177</v>
      </c>
      <c r="Q26" s="167">
        <v>2.3445019623936098E-2</v>
      </c>
      <c r="R26" s="167">
        <v>5.6701104535400613E-3</v>
      </c>
    </row>
    <row r="27" spans="2:18" x14ac:dyDescent="0.2">
      <c r="B27" s="23" t="s">
        <v>335</v>
      </c>
      <c r="C27" s="32" t="s">
        <v>336</v>
      </c>
      <c r="D27" s="32" t="s">
        <v>301</v>
      </c>
      <c r="E27" s="101" t="s">
        <v>302</v>
      </c>
      <c r="F27" s="94" t="s">
        <v>177</v>
      </c>
      <c r="G27" s="94" t="s">
        <v>337</v>
      </c>
      <c r="H27" s="94">
        <v>0.36</v>
      </c>
      <c r="I27" s="94" t="s">
        <v>183</v>
      </c>
      <c r="J27" s="32">
        <v>0</v>
      </c>
      <c r="K27" s="32">
        <v>1.1000000000000001E-3</v>
      </c>
      <c r="L27" s="105">
        <v>3650641</v>
      </c>
      <c r="M27" s="94">
        <v>99.96</v>
      </c>
      <c r="N27" s="94">
        <v>0</v>
      </c>
      <c r="O27" s="125">
        <v>3649.1807400000002</v>
      </c>
      <c r="P27" s="32">
        <v>4.5633012500000001E-4</v>
      </c>
      <c r="Q27" s="41">
        <v>1.3746885334854049E-2</v>
      </c>
      <c r="R27" s="41">
        <v>3.3246446149779924E-3</v>
      </c>
    </row>
    <row r="28" spans="2:18" x14ac:dyDescent="0.2">
      <c r="B28" s="23" t="s">
        <v>338</v>
      </c>
      <c r="C28" s="32" t="s">
        <v>339</v>
      </c>
      <c r="D28" s="32" t="s">
        <v>301</v>
      </c>
      <c r="E28" s="101" t="s">
        <v>302</v>
      </c>
      <c r="F28" s="94" t="s">
        <v>177</v>
      </c>
      <c r="G28" s="94" t="s">
        <v>340</v>
      </c>
      <c r="H28" s="94">
        <v>0.44</v>
      </c>
      <c r="I28" s="94" t="s">
        <v>183</v>
      </c>
      <c r="J28" s="32">
        <v>0</v>
      </c>
      <c r="K28" s="32">
        <v>1.1000000000000001E-3</v>
      </c>
      <c r="L28" s="105">
        <v>2575707</v>
      </c>
      <c r="M28" s="94">
        <v>99.95</v>
      </c>
      <c r="N28" s="94">
        <v>0</v>
      </c>
      <c r="O28" s="125">
        <v>2574.4191499999997</v>
      </c>
      <c r="P28" s="32">
        <v>3.21963375E-4</v>
      </c>
      <c r="Q28" s="41">
        <v>9.6981342883286237E-3</v>
      </c>
      <c r="R28" s="41">
        <v>2.3454658383798548E-3</v>
      </c>
    </row>
    <row r="29" spans="2:18" s="164" customFormat="1" x14ac:dyDescent="0.2">
      <c r="B29" s="133" t="s">
        <v>341</v>
      </c>
      <c r="C29" s="171" t="s">
        <v>177</v>
      </c>
      <c r="D29" s="171" t="s">
        <v>177</v>
      </c>
      <c r="E29" s="168" t="s">
        <v>177</v>
      </c>
      <c r="F29" s="172" t="s">
        <v>177</v>
      </c>
      <c r="G29" s="172" t="s">
        <v>177</v>
      </c>
      <c r="H29" s="172" t="s">
        <v>177</v>
      </c>
      <c r="I29" s="172" t="s">
        <v>177</v>
      </c>
      <c r="J29" s="171" t="s">
        <v>177</v>
      </c>
      <c r="K29" s="171" t="s">
        <v>177</v>
      </c>
      <c r="L29" s="182" t="s">
        <v>177</v>
      </c>
      <c r="M29" s="172" t="s">
        <v>177</v>
      </c>
      <c r="N29" s="172" t="s">
        <v>177</v>
      </c>
      <c r="O29" s="173">
        <v>120486.48898506751</v>
      </c>
      <c r="P29" s="171" t="s">
        <v>177</v>
      </c>
      <c r="Q29" s="167">
        <v>0.45388652042400029</v>
      </c>
      <c r="R29" s="167">
        <v>0.10977114736767186</v>
      </c>
    </row>
    <row r="30" spans="2:18" x14ac:dyDescent="0.2">
      <c r="B30" s="23" t="s">
        <v>342</v>
      </c>
      <c r="C30" s="32" t="s">
        <v>343</v>
      </c>
      <c r="D30" s="32" t="s">
        <v>301</v>
      </c>
      <c r="E30" s="101" t="s">
        <v>302</v>
      </c>
      <c r="F30" s="94" t="s">
        <v>177</v>
      </c>
      <c r="G30" s="94" t="s">
        <v>344</v>
      </c>
      <c r="H30" s="94">
        <v>6.53</v>
      </c>
      <c r="I30" s="94" t="s">
        <v>183</v>
      </c>
      <c r="J30" s="32">
        <v>6.25E-2</v>
      </c>
      <c r="K30" s="32">
        <v>1.9E-2</v>
      </c>
      <c r="L30" s="105">
        <v>7580891.3911214471</v>
      </c>
      <c r="M30" s="94">
        <v>138.05000000000001</v>
      </c>
      <c r="N30" s="94">
        <v>0</v>
      </c>
      <c r="O30" s="125">
        <v>10465.420565433622</v>
      </c>
      <c r="P30" s="32">
        <v>4.4603021666499393E-4</v>
      </c>
      <c r="Q30" s="41">
        <v>3.9424448045848069E-2</v>
      </c>
      <c r="R30" s="41">
        <v>9.534689182413264E-3</v>
      </c>
    </row>
    <row r="31" spans="2:18" x14ac:dyDescent="0.2">
      <c r="B31" s="23" t="s">
        <v>345</v>
      </c>
      <c r="C31" s="32" t="s">
        <v>346</v>
      </c>
      <c r="D31" s="32" t="s">
        <v>301</v>
      </c>
      <c r="E31" s="101" t="s">
        <v>302</v>
      </c>
      <c r="F31" s="94" t="s">
        <v>177</v>
      </c>
      <c r="G31" s="94" t="s">
        <v>347</v>
      </c>
      <c r="H31" s="94">
        <v>0.42</v>
      </c>
      <c r="I31" s="94" t="s">
        <v>183</v>
      </c>
      <c r="J31" s="32">
        <v>0.06</v>
      </c>
      <c r="K31" s="32">
        <v>1.4000000000000002E-3</v>
      </c>
      <c r="L31" s="105">
        <v>8193379.5995503245</v>
      </c>
      <c r="M31" s="94">
        <v>105.93999999999998</v>
      </c>
      <c r="N31" s="94">
        <v>0</v>
      </c>
      <c r="O31" s="125">
        <v>8680.0663477445396</v>
      </c>
      <c r="P31" s="32">
        <v>4.8050923000163737E-4</v>
      </c>
      <c r="Q31" s="41">
        <v>3.269881249602604E-2</v>
      </c>
      <c r="R31" s="41">
        <v>7.9081136005010738E-3</v>
      </c>
    </row>
    <row r="32" spans="2:18" x14ac:dyDescent="0.2">
      <c r="B32" s="23" t="s">
        <v>348</v>
      </c>
      <c r="C32" s="32" t="s">
        <v>349</v>
      </c>
      <c r="D32" s="32" t="s">
        <v>301</v>
      </c>
      <c r="E32" s="101" t="s">
        <v>302</v>
      </c>
      <c r="F32" s="94" t="s">
        <v>177</v>
      </c>
      <c r="G32" s="94" t="s">
        <v>350</v>
      </c>
      <c r="H32" s="94">
        <v>1.3</v>
      </c>
      <c r="I32" s="94" t="s">
        <v>183</v>
      </c>
      <c r="J32" s="32">
        <v>0.05</v>
      </c>
      <c r="K32" s="32">
        <v>2.8000000000000004E-3</v>
      </c>
      <c r="L32" s="105">
        <v>8315947.305692249</v>
      </c>
      <c r="M32" s="94">
        <v>109.59999999999998</v>
      </c>
      <c r="N32" s="94">
        <v>0</v>
      </c>
      <c r="O32" s="125">
        <v>9114.2782470196307</v>
      </c>
      <c r="P32" s="32">
        <v>4.4928796405739688E-4</v>
      </c>
      <c r="Q32" s="41">
        <v>3.4334538872890522E-2</v>
      </c>
      <c r="R32" s="41">
        <v>8.3037093123989447E-3</v>
      </c>
    </row>
    <row r="33" spans="2:18" x14ac:dyDescent="0.2">
      <c r="B33" s="23" t="s">
        <v>351</v>
      </c>
      <c r="C33" s="32" t="s">
        <v>352</v>
      </c>
      <c r="D33" s="32" t="s">
        <v>301</v>
      </c>
      <c r="E33" s="101" t="s">
        <v>302</v>
      </c>
      <c r="F33" s="94" t="s">
        <v>177</v>
      </c>
      <c r="G33" s="94" t="s">
        <v>353</v>
      </c>
      <c r="H33" s="94">
        <v>3.07</v>
      </c>
      <c r="I33" s="94" t="s">
        <v>183</v>
      </c>
      <c r="J33" s="32">
        <v>5.5E-2</v>
      </c>
      <c r="K33" s="32">
        <v>8.8999999999999999E-3</v>
      </c>
      <c r="L33" s="105">
        <v>5760786.154236801</v>
      </c>
      <c r="M33" s="94">
        <v>118.75</v>
      </c>
      <c r="N33" s="94">
        <v>0</v>
      </c>
      <c r="O33" s="125">
        <v>6840.9335581800442</v>
      </c>
      <c r="P33" s="32">
        <v>3.2080462382090352E-4</v>
      </c>
      <c r="Q33" s="41">
        <v>2.5770586854422611E-2</v>
      </c>
      <c r="R33" s="41">
        <v>6.2325421885312043E-3</v>
      </c>
    </row>
    <row r="34" spans="2:18" x14ac:dyDescent="0.2">
      <c r="B34" s="23" t="s">
        <v>354</v>
      </c>
      <c r="C34" s="32" t="s">
        <v>355</v>
      </c>
      <c r="D34" s="32" t="s">
        <v>301</v>
      </c>
      <c r="E34" s="101" t="s">
        <v>302</v>
      </c>
      <c r="F34" s="94" t="s">
        <v>177</v>
      </c>
      <c r="G34" s="94" t="s">
        <v>356</v>
      </c>
      <c r="H34" s="94">
        <v>14.93</v>
      </c>
      <c r="I34" s="94" t="s">
        <v>183</v>
      </c>
      <c r="J34" s="32">
        <v>5.5E-2</v>
      </c>
      <c r="K34" s="32">
        <v>2.9700000000000001E-2</v>
      </c>
      <c r="L34" s="105">
        <v>7282303.8105819738</v>
      </c>
      <c r="M34" s="94">
        <v>145.85</v>
      </c>
      <c r="N34" s="94">
        <v>0</v>
      </c>
      <c r="O34" s="125">
        <v>10621.240107781496</v>
      </c>
      <c r="P34" s="32">
        <v>3.9829647634347662E-4</v>
      </c>
      <c r="Q34" s="41">
        <v>4.0011438259324218E-2</v>
      </c>
      <c r="R34" s="41">
        <v>9.6766510744885764E-3</v>
      </c>
    </row>
    <row r="35" spans="2:18" x14ac:dyDescent="0.2">
      <c r="B35" s="23" t="s">
        <v>357</v>
      </c>
      <c r="C35" s="32" t="s">
        <v>358</v>
      </c>
      <c r="D35" s="32" t="s">
        <v>301</v>
      </c>
      <c r="E35" s="101" t="s">
        <v>302</v>
      </c>
      <c r="F35" s="94" t="s">
        <v>177</v>
      </c>
      <c r="G35" s="94" t="s">
        <v>359</v>
      </c>
      <c r="H35" s="94">
        <v>4.1399999999999997</v>
      </c>
      <c r="I35" s="94" t="s">
        <v>183</v>
      </c>
      <c r="J35" s="32">
        <v>4.2500000000000003E-2</v>
      </c>
      <c r="K35" s="32">
        <v>1.18E-2</v>
      </c>
      <c r="L35" s="105">
        <v>3117546.9028541539</v>
      </c>
      <c r="M35" s="94">
        <v>115.5</v>
      </c>
      <c r="N35" s="94">
        <v>0</v>
      </c>
      <c r="O35" s="125">
        <v>3600.7666728442346</v>
      </c>
      <c r="P35" s="32">
        <v>1.6896780478830057E-4</v>
      </c>
      <c r="Q35" s="41">
        <v>1.3564503951961997E-2</v>
      </c>
      <c r="R35" s="41">
        <v>3.2805362029461457E-3</v>
      </c>
    </row>
    <row r="36" spans="2:18" x14ac:dyDescent="0.2">
      <c r="B36" s="23" t="s">
        <v>360</v>
      </c>
      <c r="C36" s="32" t="s">
        <v>361</v>
      </c>
      <c r="D36" s="32" t="s">
        <v>301</v>
      </c>
      <c r="E36" s="101" t="s">
        <v>302</v>
      </c>
      <c r="F36" s="94" t="s">
        <v>177</v>
      </c>
      <c r="G36" s="94" t="s">
        <v>362</v>
      </c>
      <c r="H36" s="94">
        <v>5.03</v>
      </c>
      <c r="I36" s="94" t="s">
        <v>183</v>
      </c>
      <c r="J36" s="32">
        <v>3.7499999999999999E-2</v>
      </c>
      <c r="K36" s="32">
        <v>1.44E-2</v>
      </c>
      <c r="L36" s="105">
        <v>7152142.92718207</v>
      </c>
      <c r="M36" s="94">
        <v>114.03000000000002</v>
      </c>
      <c r="N36" s="94">
        <v>0</v>
      </c>
      <c r="O36" s="125">
        <v>8155.588579890511</v>
      </c>
      <c r="P36" s="32">
        <v>4.5534788960670556E-4</v>
      </c>
      <c r="Q36" s="41">
        <v>3.072304416634623E-2</v>
      </c>
      <c r="R36" s="41">
        <v>7.4302797219380811E-3</v>
      </c>
    </row>
    <row r="37" spans="2:18" x14ac:dyDescent="0.2">
      <c r="B37" s="23" t="s">
        <v>363</v>
      </c>
      <c r="C37" s="32" t="s">
        <v>364</v>
      </c>
      <c r="D37" s="32" t="s">
        <v>301</v>
      </c>
      <c r="E37" s="101" t="s">
        <v>302</v>
      </c>
      <c r="F37" s="94" t="s">
        <v>177</v>
      </c>
      <c r="G37" s="94" t="s">
        <v>365</v>
      </c>
      <c r="H37" s="94">
        <v>0.67</v>
      </c>
      <c r="I37" s="94" t="s">
        <v>183</v>
      </c>
      <c r="J37" s="32">
        <v>2.2499999999999999E-2</v>
      </c>
      <c r="K37" s="32">
        <v>1.8E-3</v>
      </c>
      <c r="L37" s="105">
        <v>10085173.867813263</v>
      </c>
      <c r="M37" s="94">
        <v>102.12999999999998</v>
      </c>
      <c r="N37" s="94">
        <v>0</v>
      </c>
      <c r="O37" s="125">
        <v>10299.988071168122</v>
      </c>
      <c r="P37" s="32">
        <v>5.2462161923027672E-4</v>
      </c>
      <c r="Q37" s="41">
        <v>3.8801244732184097E-2</v>
      </c>
      <c r="R37" s="41">
        <v>9.383969256383462E-3</v>
      </c>
    </row>
    <row r="38" spans="2:18" x14ac:dyDescent="0.2">
      <c r="B38" s="23" t="s">
        <v>366</v>
      </c>
      <c r="C38" s="32" t="s">
        <v>367</v>
      </c>
      <c r="D38" s="32" t="s">
        <v>301</v>
      </c>
      <c r="E38" s="101" t="s">
        <v>302</v>
      </c>
      <c r="F38" s="94" t="s">
        <v>177</v>
      </c>
      <c r="G38" s="94" t="s">
        <v>368</v>
      </c>
      <c r="H38" s="94">
        <v>6.58</v>
      </c>
      <c r="I38" s="94" t="s">
        <v>183</v>
      </c>
      <c r="J38" s="32">
        <v>1.7500000000000002E-2</v>
      </c>
      <c r="K38" s="32">
        <v>1.78E-2</v>
      </c>
      <c r="L38" s="105">
        <v>14193625.014287226</v>
      </c>
      <c r="M38" s="94">
        <v>99.93</v>
      </c>
      <c r="N38" s="94">
        <v>0</v>
      </c>
      <c r="O38" s="125">
        <v>14183.689476797254</v>
      </c>
      <c r="P38" s="32">
        <v>8.8174682514221604E-4</v>
      </c>
      <c r="Q38" s="41">
        <v>5.3431596502043315E-2</v>
      </c>
      <c r="R38" s="41">
        <v>1.2922277683498353E-2</v>
      </c>
    </row>
    <row r="39" spans="2:18" x14ac:dyDescent="0.2">
      <c r="B39" s="23" t="s">
        <v>369</v>
      </c>
      <c r="C39" s="32" t="s">
        <v>370</v>
      </c>
      <c r="D39" s="32" t="s">
        <v>301</v>
      </c>
      <c r="E39" s="101" t="s">
        <v>302</v>
      </c>
      <c r="F39" s="94" t="s">
        <v>177</v>
      </c>
      <c r="G39" s="94" t="s">
        <v>371</v>
      </c>
      <c r="H39" s="94">
        <v>0.09</v>
      </c>
      <c r="I39" s="94" t="s">
        <v>183</v>
      </c>
      <c r="J39" s="32">
        <v>5.0000000000000001E-3</v>
      </c>
      <c r="K39" s="32">
        <v>2.2000000000000001E-3</v>
      </c>
      <c r="L39" s="105">
        <v>8201060.5195117472</v>
      </c>
      <c r="M39" s="94">
        <v>100.48000000000002</v>
      </c>
      <c r="N39" s="94">
        <v>0</v>
      </c>
      <c r="O39" s="125">
        <v>8240.4256099863287</v>
      </c>
      <c r="P39" s="32">
        <v>8.2869286574541407E-4</v>
      </c>
      <c r="Q39" s="41">
        <v>3.104263505755453E-2</v>
      </c>
      <c r="R39" s="41">
        <v>7.5075718582707923E-3</v>
      </c>
    </row>
    <row r="40" spans="2:18" x14ac:dyDescent="0.2">
      <c r="B40" s="23" t="s">
        <v>372</v>
      </c>
      <c r="C40" s="32" t="s">
        <v>373</v>
      </c>
      <c r="D40" s="32" t="s">
        <v>301</v>
      </c>
      <c r="E40" s="101" t="s">
        <v>302</v>
      </c>
      <c r="F40" s="94" t="s">
        <v>177</v>
      </c>
      <c r="G40" s="94" t="s">
        <v>374</v>
      </c>
      <c r="H40" s="94">
        <v>2.56</v>
      </c>
      <c r="I40" s="94" t="s">
        <v>183</v>
      </c>
      <c r="J40" s="32">
        <v>0.01</v>
      </c>
      <c r="K40" s="32">
        <v>6.8999999999999999E-3</v>
      </c>
      <c r="L40" s="105">
        <v>3086732.64774166</v>
      </c>
      <c r="M40" s="94">
        <v>101.21</v>
      </c>
      <c r="N40" s="94">
        <v>0</v>
      </c>
      <c r="O40" s="125">
        <v>3124.0821127373702</v>
      </c>
      <c r="P40" s="32">
        <v>2.1194842016372323E-4</v>
      </c>
      <c r="Q40" s="41">
        <v>1.1768778156071602E-2</v>
      </c>
      <c r="R40" s="41">
        <v>2.8462450924974922E-3</v>
      </c>
    </row>
    <row r="41" spans="2:18" x14ac:dyDescent="0.2">
      <c r="B41" s="23" t="s">
        <v>375</v>
      </c>
      <c r="C41" s="32" t="s">
        <v>376</v>
      </c>
      <c r="D41" s="32" t="s">
        <v>301</v>
      </c>
      <c r="E41" s="101" t="s">
        <v>302</v>
      </c>
      <c r="F41" s="94" t="s">
        <v>177</v>
      </c>
      <c r="G41" s="94" t="s">
        <v>377</v>
      </c>
      <c r="H41" s="94">
        <v>7.83</v>
      </c>
      <c r="I41" s="94" t="s">
        <v>183</v>
      </c>
      <c r="J41" s="32">
        <v>0.02</v>
      </c>
      <c r="K41" s="32">
        <v>0.02</v>
      </c>
      <c r="L41" s="105">
        <v>9645675.6256360319</v>
      </c>
      <c r="M41" s="94">
        <v>101.03</v>
      </c>
      <c r="N41" s="94">
        <v>0</v>
      </c>
      <c r="O41" s="125">
        <v>9745.0260845600551</v>
      </c>
      <c r="P41" s="32">
        <v>6.5728201196807771E-4</v>
      </c>
      <c r="Q41" s="41">
        <v>3.6710638829472939E-2</v>
      </c>
      <c r="R41" s="41">
        <v>8.8783622416171853E-3</v>
      </c>
    </row>
    <row r="42" spans="2:18" x14ac:dyDescent="0.2">
      <c r="B42" s="23" t="s">
        <v>378</v>
      </c>
      <c r="C42" s="32" t="s">
        <v>379</v>
      </c>
      <c r="D42" s="32" t="s">
        <v>301</v>
      </c>
      <c r="E42" s="101" t="s">
        <v>302</v>
      </c>
      <c r="F42" s="94" t="s">
        <v>177</v>
      </c>
      <c r="G42" s="94" t="s">
        <v>380</v>
      </c>
      <c r="H42" s="94">
        <v>18.2</v>
      </c>
      <c r="I42" s="94" t="s">
        <v>183</v>
      </c>
      <c r="J42" s="32">
        <v>3.7499999999999999E-2</v>
      </c>
      <c r="K42" s="32">
        <v>3.2099999999999997E-2</v>
      </c>
      <c r="L42" s="105">
        <v>3055841.8085086606</v>
      </c>
      <c r="M42" s="94">
        <v>111.75</v>
      </c>
      <c r="N42" s="94">
        <v>0</v>
      </c>
      <c r="O42" s="125">
        <v>3414.9032210322716</v>
      </c>
      <c r="P42" s="32">
        <v>4.7071674624676548E-4</v>
      </c>
      <c r="Q42" s="41">
        <v>1.2864334861406285E-2</v>
      </c>
      <c r="R42" s="41">
        <v>3.1112023255049689E-3</v>
      </c>
    </row>
    <row r="43" spans="2:18" x14ac:dyDescent="0.2">
      <c r="B43" s="23" t="s">
        <v>381</v>
      </c>
      <c r="C43" s="32" t="s">
        <v>382</v>
      </c>
      <c r="D43" s="32" t="s">
        <v>301</v>
      </c>
      <c r="E43" s="101" t="s">
        <v>302</v>
      </c>
      <c r="F43" s="94" t="s">
        <v>177</v>
      </c>
      <c r="G43" s="94" t="s">
        <v>383</v>
      </c>
      <c r="H43" s="94">
        <v>4.05</v>
      </c>
      <c r="I43" s="94" t="s">
        <v>183</v>
      </c>
      <c r="J43" s="32">
        <v>1.2500000000000001E-2</v>
      </c>
      <c r="K43" s="32">
        <v>1.15E-2</v>
      </c>
      <c r="L43" s="105">
        <v>3699505.5144824581</v>
      </c>
      <c r="M43" s="94">
        <v>101.44</v>
      </c>
      <c r="N43" s="94">
        <v>0</v>
      </c>
      <c r="O43" s="125">
        <v>3752.7783938757457</v>
      </c>
      <c r="P43" s="32">
        <v>3.2793109995545375E-4</v>
      </c>
      <c r="Q43" s="41">
        <v>1.4137149662728849E-2</v>
      </c>
      <c r="R43" s="41">
        <v>3.419028918366142E-3</v>
      </c>
    </row>
    <row r="44" spans="2:18" x14ac:dyDescent="0.2">
      <c r="B44" s="23" t="s">
        <v>384</v>
      </c>
      <c r="C44" s="32" t="s">
        <v>385</v>
      </c>
      <c r="D44" s="32" t="s">
        <v>301</v>
      </c>
      <c r="E44" s="101" t="s">
        <v>302</v>
      </c>
      <c r="F44" s="94" t="s">
        <v>177</v>
      </c>
      <c r="G44" s="94" t="s">
        <v>386</v>
      </c>
      <c r="H44" s="94">
        <v>2.33</v>
      </c>
      <c r="I44" s="94" t="s">
        <v>183</v>
      </c>
      <c r="J44" s="32">
        <v>5.0000000000000001E-3</v>
      </c>
      <c r="K44" s="32">
        <v>6.0999999999999995E-3</v>
      </c>
      <c r="L44" s="105">
        <v>9684195.8741411828</v>
      </c>
      <c r="M44" s="94">
        <v>100.07999999999998</v>
      </c>
      <c r="N44" s="94">
        <v>0</v>
      </c>
      <c r="O44" s="125">
        <v>9691.9432308748292</v>
      </c>
      <c r="P44" s="32">
        <v>1.4246054683415175E-3</v>
      </c>
      <c r="Q44" s="41">
        <v>3.651066958847074E-2</v>
      </c>
      <c r="R44" s="41">
        <v>8.8300002567700733E-3</v>
      </c>
    </row>
    <row r="45" spans="2:18" x14ac:dyDescent="0.2">
      <c r="B45" s="23" t="s">
        <v>387</v>
      </c>
      <c r="C45" s="32" t="s">
        <v>388</v>
      </c>
      <c r="D45" s="32" t="s">
        <v>301</v>
      </c>
      <c r="E45" s="101" t="s">
        <v>302</v>
      </c>
      <c r="F45" s="94" t="s">
        <v>177</v>
      </c>
      <c r="G45" s="94" t="s">
        <v>389</v>
      </c>
      <c r="H45" s="94">
        <v>9.08</v>
      </c>
      <c r="I45" s="94" t="s">
        <v>183</v>
      </c>
      <c r="J45" s="32">
        <v>2.2499999999999999E-2</v>
      </c>
      <c r="K45" s="32">
        <v>2.2000000000000002E-2</v>
      </c>
      <c r="L45" s="105">
        <v>553146.12045961514</v>
      </c>
      <c r="M45" s="94">
        <v>100.4</v>
      </c>
      <c r="N45" s="94">
        <v>0</v>
      </c>
      <c r="O45" s="125">
        <v>555.35870494145365</v>
      </c>
      <c r="P45" s="32">
        <v>3.3509791025602178E-4</v>
      </c>
      <c r="Q45" s="41">
        <v>2.092100386494752E-3</v>
      </c>
      <c r="R45" s="41">
        <v>5.0596845136389589E-4</v>
      </c>
    </row>
    <row r="46" spans="2:18" s="164" customFormat="1" x14ac:dyDescent="0.2">
      <c r="B46" s="133" t="s">
        <v>390</v>
      </c>
      <c r="C46" s="171" t="s">
        <v>177</v>
      </c>
      <c r="D46" s="171" t="s">
        <v>177</v>
      </c>
      <c r="E46" s="168" t="s">
        <v>177</v>
      </c>
      <c r="F46" s="172" t="s">
        <v>177</v>
      </c>
      <c r="G46" s="172" t="s">
        <v>177</v>
      </c>
      <c r="H46" s="172" t="s">
        <v>177</v>
      </c>
      <c r="I46" s="172" t="s">
        <v>177</v>
      </c>
      <c r="J46" s="171" t="s">
        <v>177</v>
      </c>
      <c r="K46" s="171" t="s">
        <v>177</v>
      </c>
      <c r="L46" s="182" t="s">
        <v>177</v>
      </c>
      <c r="M46" s="172" t="s">
        <v>177</v>
      </c>
      <c r="N46" s="172" t="s">
        <v>177</v>
      </c>
      <c r="O46" s="173">
        <v>87.826984610962157</v>
      </c>
      <c r="P46" s="171" t="s">
        <v>177</v>
      </c>
      <c r="Q46" s="167">
        <v>3.3085439521224916E-4</v>
      </c>
      <c r="R46" s="167">
        <v>8.0016182327157171E-5</v>
      </c>
    </row>
    <row r="47" spans="2:18" x14ac:dyDescent="0.2">
      <c r="B47" s="23" t="s">
        <v>391</v>
      </c>
      <c r="C47" s="32" t="s">
        <v>392</v>
      </c>
      <c r="D47" s="32" t="s">
        <v>301</v>
      </c>
      <c r="E47" s="101" t="s">
        <v>302</v>
      </c>
      <c r="F47" s="94" t="s">
        <v>177</v>
      </c>
      <c r="G47" s="94" t="s">
        <v>393</v>
      </c>
      <c r="H47" s="94">
        <v>3.17</v>
      </c>
      <c r="I47" s="94" t="s">
        <v>183</v>
      </c>
      <c r="J47" s="32">
        <v>1.2999999999999999E-3</v>
      </c>
      <c r="K47" s="32">
        <v>2.2000000000000001E-3</v>
      </c>
      <c r="L47" s="105">
        <v>87897.302271854147</v>
      </c>
      <c r="M47" s="94">
        <v>99.920000000000016</v>
      </c>
      <c r="N47" s="94">
        <v>0</v>
      </c>
      <c r="O47" s="125">
        <v>87.826984410962169</v>
      </c>
      <c r="P47" s="32">
        <v>6.2700082722126057E-6</v>
      </c>
      <c r="Q47" s="41">
        <v>3.3085439445882606E-4</v>
      </c>
      <c r="R47" s="41">
        <v>8.0016182144943985E-5</v>
      </c>
    </row>
    <row r="48" spans="2:18" s="164" customFormat="1" x14ac:dyDescent="0.2">
      <c r="B48" s="133" t="s">
        <v>394</v>
      </c>
      <c r="C48" s="171" t="s">
        <v>177</v>
      </c>
      <c r="D48" s="171" t="s">
        <v>177</v>
      </c>
      <c r="E48" s="168" t="s">
        <v>177</v>
      </c>
      <c r="F48" s="172" t="s">
        <v>177</v>
      </c>
      <c r="G48" s="172" t="s">
        <v>177</v>
      </c>
      <c r="H48" s="172" t="s">
        <v>177</v>
      </c>
      <c r="I48" s="172" t="s">
        <v>177</v>
      </c>
      <c r="J48" s="171" t="s">
        <v>177</v>
      </c>
      <c r="K48" s="171" t="s">
        <v>177</v>
      </c>
      <c r="L48" s="182" t="s">
        <v>177</v>
      </c>
      <c r="M48" s="172" t="s">
        <v>177</v>
      </c>
      <c r="N48" s="172" t="s">
        <v>177</v>
      </c>
      <c r="O48" s="173">
        <v>0</v>
      </c>
      <c r="P48" s="171" t="s">
        <v>177</v>
      </c>
      <c r="Q48" s="167">
        <v>0</v>
      </c>
      <c r="R48" s="167">
        <v>0</v>
      </c>
    </row>
    <row r="49" spans="2:18" s="164" customFormat="1" x14ac:dyDescent="0.2">
      <c r="B49" s="133" t="s">
        <v>395</v>
      </c>
      <c r="C49" s="171" t="s">
        <v>177</v>
      </c>
      <c r="D49" s="171" t="s">
        <v>177</v>
      </c>
      <c r="E49" s="168" t="s">
        <v>177</v>
      </c>
      <c r="F49" s="172" t="s">
        <v>177</v>
      </c>
      <c r="G49" s="172" t="s">
        <v>177</v>
      </c>
      <c r="H49" s="172" t="s">
        <v>177</v>
      </c>
      <c r="I49" s="172" t="s">
        <v>177</v>
      </c>
      <c r="J49" s="171" t="s">
        <v>177</v>
      </c>
      <c r="K49" s="171" t="s">
        <v>177</v>
      </c>
      <c r="L49" s="182" t="s">
        <v>177</v>
      </c>
      <c r="M49" s="172" t="s">
        <v>177</v>
      </c>
      <c r="N49" s="172" t="s">
        <v>177</v>
      </c>
      <c r="O49" s="173">
        <v>775.57743039999991</v>
      </c>
      <c r="P49" s="171" t="s">
        <v>177</v>
      </c>
      <c r="Q49" s="167">
        <v>2.9216897609761982E-3</v>
      </c>
      <c r="R49" s="167">
        <v>7.0660225162698528E-4</v>
      </c>
    </row>
    <row r="50" spans="2:18" s="164" customFormat="1" x14ac:dyDescent="0.2">
      <c r="B50" s="133" t="s">
        <v>396</v>
      </c>
      <c r="C50" s="171" t="s">
        <v>177</v>
      </c>
      <c r="D50" s="171" t="s">
        <v>177</v>
      </c>
      <c r="E50" s="168" t="s">
        <v>177</v>
      </c>
      <c r="F50" s="172" t="s">
        <v>177</v>
      </c>
      <c r="G50" s="172" t="s">
        <v>177</v>
      </c>
      <c r="H50" s="172" t="s">
        <v>177</v>
      </c>
      <c r="I50" s="172" t="s">
        <v>177</v>
      </c>
      <c r="J50" s="171" t="s">
        <v>177</v>
      </c>
      <c r="K50" s="171" t="s">
        <v>177</v>
      </c>
      <c r="L50" s="182" t="s">
        <v>177</v>
      </c>
      <c r="M50" s="172" t="s">
        <v>177</v>
      </c>
      <c r="N50" s="172" t="s">
        <v>177</v>
      </c>
      <c r="O50" s="173">
        <v>775.57743019999998</v>
      </c>
      <c r="P50" s="171" t="s">
        <v>177</v>
      </c>
      <c r="Q50" s="167">
        <v>2.9216897602227748E-3</v>
      </c>
      <c r="R50" s="167">
        <v>7.066022514447722E-4</v>
      </c>
    </row>
    <row r="51" spans="2:18" x14ac:dyDescent="0.2">
      <c r="B51" s="23" t="s">
        <v>397</v>
      </c>
      <c r="C51" s="32" t="s">
        <v>398</v>
      </c>
      <c r="D51" s="32" t="s">
        <v>399</v>
      </c>
      <c r="E51" s="101" t="s">
        <v>270</v>
      </c>
      <c r="F51" s="94" t="s">
        <v>271</v>
      </c>
      <c r="G51" s="94" t="s">
        <v>400</v>
      </c>
      <c r="H51" s="94">
        <v>14.683999999999999</v>
      </c>
      <c r="I51" s="94" t="s">
        <v>136</v>
      </c>
      <c r="J51" s="32">
        <v>4.4999999999999998E-2</v>
      </c>
      <c r="K51" s="32">
        <v>4.3700000000000003E-2</v>
      </c>
      <c r="L51" s="105">
        <v>188000</v>
      </c>
      <c r="M51" s="94">
        <v>102.4225</v>
      </c>
      <c r="N51" s="94">
        <v>0</v>
      </c>
      <c r="O51" s="125">
        <v>698.39445000000001</v>
      </c>
      <c r="P51" s="32">
        <v>1.1058823529411765E-4</v>
      </c>
      <c r="Q51" s="41">
        <v>2.6309325590292516E-3</v>
      </c>
      <c r="R51" s="41">
        <v>6.3628345997546198E-4</v>
      </c>
    </row>
    <row r="52" spans="2:18" x14ac:dyDescent="0.2">
      <c r="B52" s="23" t="s">
        <v>401</v>
      </c>
      <c r="C52" s="32" t="s">
        <v>402</v>
      </c>
      <c r="D52" s="32" t="s">
        <v>399</v>
      </c>
      <c r="E52" s="101" t="s">
        <v>270</v>
      </c>
      <c r="F52" s="94" t="s">
        <v>271</v>
      </c>
      <c r="G52" s="94" t="s">
        <v>403</v>
      </c>
      <c r="H52" s="94">
        <v>16.492999999999999</v>
      </c>
      <c r="I52" s="94" t="s">
        <v>136</v>
      </c>
      <c r="J52" s="32">
        <v>4.1299999999999996E-2</v>
      </c>
      <c r="K52" s="32">
        <v>4.3630000000000002E-2</v>
      </c>
      <c r="L52" s="105">
        <v>22000</v>
      </c>
      <c r="M52" s="94">
        <v>96.727800000000002</v>
      </c>
      <c r="N52" s="94">
        <v>0</v>
      </c>
      <c r="O52" s="125">
        <v>77.182980000000001</v>
      </c>
      <c r="P52" s="32">
        <v>2.1999999999999999E-5</v>
      </c>
      <c r="Q52" s="41">
        <v>2.9075720044010022E-4</v>
      </c>
      <c r="R52" s="41">
        <v>7.0318791287096976E-5</v>
      </c>
    </row>
    <row r="53" spans="2:18" s="164" customFormat="1" x14ac:dyDescent="0.2">
      <c r="B53" s="133" t="s">
        <v>404</v>
      </c>
      <c r="C53" s="171" t="s">
        <v>177</v>
      </c>
      <c r="D53" s="171" t="s">
        <v>177</v>
      </c>
      <c r="E53" s="168" t="s">
        <v>177</v>
      </c>
      <c r="F53" s="172" t="s">
        <v>177</v>
      </c>
      <c r="G53" s="172" t="s">
        <v>177</v>
      </c>
      <c r="H53" s="172" t="s">
        <v>177</v>
      </c>
      <c r="I53" s="172" t="s">
        <v>177</v>
      </c>
      <c r="J53" s="171" t="s">
        <v>177</v>
      </c>
      <c r="K53" s="171" t="s">
        <v>177</v>
      </c>
      <c r="L53" s="182" t="s">
        <v>177</v>
      </c>
      <c r="M53" s="172" t="s">
        <v>177</v>
      </c>
      <c r="N53" s="172" t="s">
        <v>177</v>
      </c>
      <c r="O53" s="173">
        <v>0</v>
      </c>
      <c r="P53" s="171" t="s">
        <v>177</v>
      </c>
      <c r="Q53" s="167">
        <v>0</v>
      </c>
      <c r="R53" s="167">
        <v>0</v>
      </c>
    </row>
    <row r="54" spans="2:18" s="164" customFormat="1" x14ac:dyDescent="0.2">
      <c r="B54" s="116" t="s">
        <v>167</v>
      </c>
      <c r="C54" s="174"/>
      <c r="D54" s="174"/>
      <c r="E54" s="174"/>
      <c r="F54" s="175"/>
      <c r="G54" s="175"/>
      <c r="H54" s="175"/>
      <c r="I54" s="176"/>
      <c r="J54" s="177"/>
      <c r="K54" s="178"/>
      <c r="L54" s="178"/>
      <c r="M54" s="178"/>
      <c r="N54" s="178"/>
      <c r="O54" s="177"/>
      <c r="P54" s="177"/>
      <c r="Q54" s="177"/>
      <c r="R54" s="183"/>
    </row>
    <row r="55" spans="2:18" s="164" customFormat="1" x14ac:dyDescent="0.2">
      <c r="B55" s="116" t="s">
        <v>168</v>
      </c>
      <c r="C55" s="174"/>
      <c r="D55" s="174"/>
      <c r="E55" s="174"/>
      <c r="F55" s="175"/>
      <c r="G55" s="175"/>
      <c r="H55" s="175"/>
      <c r="I55" s="176"/>
      <c r="J55" s="177"/>
      <c r="K55" s="178"/>
      <c r="L55" s="178"/>
      <c r="M55" s="178"/>
      <c r="N55" s="178"/>
      <c r="O55" s="177"/>
      <c r="P55" s="177"/>
      <c r="Q55" s="177"/>
      <c r="R55" s="183"/>
    </row>
    <row r="56" spans="2:18" s="164" customFormat="1" x14ac:dyDescent="0.2">
      <c r="B56" s="116" t="s">
        <v>169</v>
      </c>
      <c r="C56" s="174"/>
      <c r="D56" s="174"/>
      <c r="E56" s="174"/>
      <c r="F56" s="175"/>
      <c r="G56" s="175"/>
      <c r="H56" s="175"/>
      <c r="I56" s="176"/>
      <c r="J56" s="177"/>
      <c r="K56" s="178"/>
      <c r="L56" s="178"/>
      <c r="M56" s="178"/>
      <c r="N56" s="178"/>
      <c r="O56" s="177"/>
      <c r="P56" s="177"/>
      <c r="Q56" s="177"/>
      <c r="R56" s="183"/>
    </row>
    <row r="57" spans="2:18" s="164" customFormat="1" x14ac:dyDescent="0.2">
      <c r="B57" s="116" t="s">
        <v>170</v>
      </c>
      <c r="C57" s="174"/>
      <c r="D57" s="174"/>
      <c r="E57" s="174"/>
      <c r="F57" s="175"/>
      <c r="G57" s="175"/>
      <c r="H57" s="175"/>
      <c r="I57" s="176"/>
      <c r="J57" s="177"/>
      <c r="K57" s="178"/>
      <c r="L57" s="178"/>
      <c r="M57" s="178"/>
      <c r="N57" s="178"/>
      <c r="O57" s="177"/>
      <c r="P57" s="177"/>
      <c r="Q57" s="177"/>
      <c r="R57" s="183"/>
    </row>
    <row r="58" spans="2:18" s="164" customFormat="1" x14ac:dyDescent="0.2">
      <c r="B58" s="116" t="s">
        <v>171</v>
      </c>
      <c r="C58" s="174"/>
      <c r="D58" s="174"/>
      <c r="E58" s="174"/>
      <c r="F58" s="175"/>
      <c r="G58" s="175"/>
      <c r="H58" s="175"/>
      <c r="I58" s="176"/>
      <c r="J58" s="177"/>
      <c r="K58" s="178"/>
      <c r="L58" s="178"/>
      <c r="M58" s="178"/>
      <c r="N58" s="178"/>
      <c r="O58" s="177"/>
      <c r="P58" s="177"/>
      <c r="Q58" s="177"/>
      <c r="R58" s="183"/>
    </row>
  </sheetData>
  <mergeCells count="2">
    <mergeCell ref="B7:R7"/>
    <mergeCell ref="B6:R6"/>
  </mergeCells>
  <phoneticPr fontId="3" type="noConversion"/>
  <conditionalFormatting sqref="J1:J5 J54:J55588 H11:H53 P11:P53 J11:N53">
    <cfRule type="expression" dxfId="129" priority="57" stopIfTrue="1">
      <formula>LEFT(#REF!,3)="TIR"</formula>
    </cfRule>
  </conditionalFormatting>
  <conditionalFormatting sqref="J8">
    <cfRule type="expression" dxfId="128" priority="62" stopIfTrue="1">
      <formula>LEFT(#REF!,3)="TIR"</formula>
    </cfRule>
  </conditionalFormatting>
  <conditionalFormatting sqref="I11:I53 Q11:R53 C11:G53">
    <cfRule type="expression" dxfId="127" priority="63" stopIfTrue="1">
      <formula>OR(LEFT(#REF!,3)="TIR",LEFT(#REF!,2)="IR")</formula>
    </cfRule>
  </conditionalFormatting>
  <conditionalFormatting sqref="B11:B53 O11:O53">
    <cfRule type="expression" dxfId="126" priority="66" stopIfTrue="1">
      <formula>#REF!&gt;0</formula>
    </cfRule>
    <cfRule type="expression" dxfId="125" priority="67" stopIfTrue="1">
      <formula>LEFT(#REF!,3)="TIR"</formula>
    </cfRule>
  </conditionalFormatting>
  <conditionalFormatting sqref="G12:G53">
    <cfRule type="expression" dxfId="124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>
      <selection activeCell="B1" sqref="B1:C4"/>
    </sheetView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165</v>
      </c>
      <c r="C3" s="13" t="s">
        <v>174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166</v>
      </c>
      <c r="C4" s="13" t="s">
        <v>175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38" t="s">
        <v>129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4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A10" s="77"/>
      <c r="B10" s="139" t="s">
        <v>131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157</v>
      </c>
      <c r="P21" s="46"/>
      <c r="R21" s="26"/>
      <c r="S21" s="26"/>
      <c r="T21" s="26"/>
    </row>
    <row r="22" spans="1:22" x14ac:dyDescent="0.2">
      <c r="B22" s="152" t="s">
        <v>158</v>
      </c>
      <c r="P22" s="46"/>
      <c r="R22" s="26"/>
      <c r="S22" s="26"/>
      <c r="T22" s="26"/>
    </row>
    <row r="23" spans="1:22" x14ac:dyDescent="0.2">
      <c r="B23" s="152" t="s">
        <v>159</v>
      </c>
      <c r="P23" s="46"/>
      <c r="R23" s="26"/>
      <c r="S23" s="26"/>
      <c r="T23" s="26"/>
    </row>
    <row r="24" spans="1:22" x14ac:dyDescent="0.2">
      <c r="B24" s="152" t="s">
        <v>160</v>
      </c>
      <c r="P24" s="46"/>
      <c r="R24" s="26"/>
      <c r="S24" s="26"/>
      <c r="T24" s="26"/>
    </row>
    <row r="25" spans="1:22" x14ac:dyDescent="0.2">
      <c r="B25" s="152" t="s">
        <v>161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10" priority="13" stopIfTrue="1">
      <formula>LEFT($A1,3)="TIR"</formula>
    </cfRule>
  </conditionalFormatting>
  <conditionalFormatting sqref="R6:Z6">
    <cfRule type="expression" dxfId="9" priority="11" stopIfTrue="1">
      <formula>LEFT($A6,3)="TIR"</formula>
    </cfRule>
  </conditionalFormatting>
  <conditionalFormatting sqref="P11:P20 C11:J20">
    <cfRule type="expression" dxfId="8" priority="9" stopIfTrue="1">
      <formula>LEFT($A11,3)="TIR"</formula>
    </cfRule>
  </conditionalFormatting>
  <conditionalFormatting sqref="B20 N11:O20 L11:L20">
    <cfRule type="expression" dxfId="7" priority="7" stopIfTrue="1">
      <formula>#REF!&gt;0</formula>
    </cfRule>
    <cfRule type="expression" dxfId="6" priority="8" stopIfTrue="1">
      <formula>LEFT($A11,3)="TIR"</formula>
    </cfRule>
  </conditionalFormatting>
  <conditionalFormatting sqref="B19">
    <cfRule type="expression" dxfId="5" priority="3" stopIfTrue="1">
      <formula>#REF!&gt;0</formula>
    </cfRule>
    <cfRule type="expression" dxfId="4" priority="4" stopIfTrue="1">
      <formula>LEFT(#REF!,3)="TIR"</formula>
    </cfRule>
  </conditionalFormatting>
  <conditionalFormatting sqref="B11:B18">
    <cfRule type="expression" dxfId="3" priority="1" stopIfTrue="1">
      <formula>#REF!&gt;0</formula>
    </cfRule>
    <cfRule type="expression" dxfId="2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140625" style="12" bestFit="1" customWidth="1"/>
    <col min="4" max="4" width="11.42578125" style="12" bestFit="1" customWidth="1"/>
    <col min="5" max="5" width="10.140625" style="12" bestFit="1" customWidth="1"/>
    <col min="6" max="6" width="12.42578125" style="12" bestFit="1" customWidth="1"/>
    <col min="7" max="7" width="10.7109375" style="13" bestFit="1" customWidth="1"/>
    <col min="8" max="8" width="5.7109375" style="14" bestFit="1" customWidth="1"/>
    <col min="9" max="9" width="9.85546875" style="14" bestFit="1" customWidth="1"/>
    <col min="10" max="10" width="13.5703125" style="14" bestFit="1" customWidth="1"/>
    <col min="11" max="11" width="6.42578125" style="15" bestFit="1" customWidth="1"/>
    <col min="12" max="12" width="10" style="16" bestFit="1" customWidth="1"/>
    <col min="13" max="13" width="11.5703125" style="27" bestFit="1" customWidth="1"/>
    <col min="14" max="14" width="13.42578125" style="27" bestFit="1" customWidth="1"/>
    <col min="15" max="15" width="9.5703125" style="27" bestFit="1" customWidth="1"/>
    <col min="16" max="16" width="8.85546875" style="16" bestFit="1" customWidth="1"/>
    <col min="17" max="17" width="16.5703125" style="16" bestFit="1" customWidth="1"/>
    <col min="18" max="18" width="8.85546875" style="16" bestFit="1" customWidth="1"/>
    <col min="19" max="19" width="22.85546875" style="18" bestFit="1" customWidth="1"/>
    <col min="20" max="20" width="26.42578125" style="18" bestFit="1" customWidth="1"/>
    <col min="21" max="21" width="20.5703125" style="18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165</v>
      </c>
      <c r="C3" s="162" t="s">
        <v>174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166</v>
      </c>
      <c r="C4" s="12" t="s">
        <v>175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38" t="s">
        <v>11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40"/>
    </row>
    <row r="7" spans="1:21" s="10" customFormat="1" x14ac:dyDescent="0.2">
      <c r="B7" s="241" t="s">
        <v>19</v>
      </c>
      <c r="C7" s="242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242"/>
      <c r="T7" s="242"/>
      <c r="U7" s="243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145</v>
      </c>
      <c r="P9" s="2"/>
      <c r="Q9" s="2" t="s">
        <v>147</v>
      </c>
      <c r="R9" s="2" t="s">
        <v>147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4" customFormat="1" ht="12.75" customHeight="1" thickBot="1" x14ac:dyDescent="0.25">
      <c r="B11" s="142" t="s">
        <v>68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03" t="s">
        <v>177</v>
      </c>
      <c r="H11" s="184"/>
      <c r="I11" s="184" t="s">
        <v>177</v>
      </c>
      <c r="J11" s="184" t="s">
        <v>177</v>
      </c>
      <c r="K11" s="184" t="s">
        <v>177</v>
      </c>
      <c r="L11" s="184" t="s">
        <v>177</v>
      </c>
      <c r="M11" s="185" t="s">
        <v>177</v>
      </c>
      <c r="N11" s="185" t="s">
        <v>177</v>
      </c>
      <c r="O11" s="186" t="s">
        <v>177</v>
      </c>
      <c r="P11" s="184" t="s">
        <v>177</v>
      </c>
      <c r="Q11" s="184" t="s">
        <v>177</v>
      </c>
      <c r="R11" s="145">
        <v>9.9999999999999995E-7</v>
      </c>
      <c r="S11" s="103" t="s">
        <v>177</v>
      </c>
      <c r="T11" s="103">
        <v>1</v>
      </c>
      <c r="U11" s="121">
        <v>0</v>
      </c>
    </row>
    <row r="12" spans="1:21" s="164" customFormat="1" x14ac:dyDescent="0.2">
      <c r="B12" s="132" t="s">
        <v>149</v>
      </c>
      <c r="C12" s="167" t="s">
        <v>177</v>
      </c>
      <c r="D12" s="167" t="s">
        <v>177</v>
      </c>
      <c r="E12" s="167" t="s">
        <v>177</v>
      </c>
      <c r="F12" s="167" t="s">
        <v>177</v>
      </c>
      <c r="G12" s="167" t="s">
        <v>177</v>
      </c>
      <c r="H12" s="187" t="s">
        <v>177</v>
      </c>
      <c r="I12" s="187" t="s">
        <v>177</v>
      </c>
      <c r="J12" s="187" t="s">
        <v>177</v>
      </c>
      <c r="K12" s="187" t="s">
        <v>177</v>
      </c>
      <c r="L12" s="187" t="s">
        <v>177</v>
      </c>
      <c r="M12" s="188" t="s">
        <v>177</v>
      </c>
      <c r="N12" s="188" t="s">
        <v>177</v>
      </c>
      <c r="O12" s="189" t="s">
        <v>177</v>
      </c>
      <c r="P12" s="187" t="s">
        <v>177</v>
      </c>
      <c r="Q12" s="187" t="s">
        <v>177</v>
      </c>
      <c r="R12" s="169">
        <v>0</v>
      </c>
      <c r="S12" s="167" t="s">
        <v>177</v>
      </c>
      <c r="T12" s="167">
        <v>0</v>
      </c>
      <c r="U12" s="167">
        <v>0</v>
      </c>
    </row>
    <row r="13" spans="1:21" s="164" customFormat="1" x14ac:dyDescent="0.2">
      <c r="B13" s="133" t="s">
        <v>150</v>
      </c>
      <c r="C13" s="171" t="s">
        <v>177</v>
      </c>
      <c r="D13" s="171" t="s">
        <v>177</v>
      </c>
      <c r="E13" s="171" t="s">
        <v>177</v>
      </c>
      <c r="F13" s="171" t="s">
        <v>177</v>
      </c>
      <c r="G13" s="171" t="s">
        <v>177</v>
      </c>
      <c r="H13" s="187" t="s">
        <v>177</v>
      </c>
      <c r="I13" s="190" t="s">
        <v>177</v>
      </c>
      <c r="J13" s="190" t="s">
        <v>177</v>
      </c>
      <c r="K13" s="190" t="s">
        <v>177</v>
      </c>
      <c r="L13" s="190" t="s">
        <v>177</v>
      </c>
      <c r="M13" s="191" t="s">
        <v>177</v>
      </c>
      <c r="N13" s="191" t="s">
        <v>177</v>
      </c>
      <c r="O13" s="192" t="s">
        <v>177</v>
      </c>
      <c r="P13" s="190" t="s">
        <v>177</v>
      </c>
      <c r="Q13" s="190" t="s">
        <v>177</v>
      </c>
      <c r="R13" s="173">
        <v>0</v>
      </c>
      <c r="S13" s="171" t="s">
        <v>177</v>
      </c>
      <c r="T13" s="171">
        <v>0</v>
      </c>
      <c r="U13" s="167">
        <v>0</v>
      </c>
    </row>
    <row r="14" spans="1:21" s="164" customFormat="1" x14ac:dyDescent="0.2">
      <c r="B14" s="133" t="s">
        <v>151</v>
      </c>
      <c r="C14" s="171" t="s">
        <v>177</v>
      </c>
      <c r="D14" s="171" t="s">
        <v>177</v>
      </c>
      <c r="E14" s="171" t="s">
        <v>177</v>
      </c>
      <c r="F14" s="171" t="s">
        <v>177</v>
      </c>
      <c r="G14" s="171" t="s">
        <v>177</v>
      </c>
      <c r="H14" s="187" t="s">
        <v>177</v>
      </c>
      <c r="I14" s="190" t="s">
        <v>177</v>
      </c>
      <c r="J14" s="190" t="s">
        <v>177</v>
      </c>
      <c r="K14" s="190" t="s">
        <v>177</v>
      </c>
      <c r="L14" s="190" t="s">
        <v>177</v>
      </c>
      <c r="M14" s="191" t="s">
        <v>177</v>
      </c>
      <c r="N14" s="191" t="s">
        <v>177</v>
      </c>
      <c r="O14" s="192" t="s">
        <v>177</v>
      </c>
      <c r="P14" s="190" t="s">
        <v>177</v>
      </c>
      <c r="Q14" s="190" t="s">
        <v>177</v>
      </c>
      <c r="R14" s="173">
        <v>0</v>
      </c>
      <c r="S14" s="171" t="s">
        <v>177</v>
      </c>
      <c r="T14" s="171">
        <v>0</v>
      </c>
      <c r="U14" s="167">
        <v>0</v>
      </c>
    </row>
    <row r="15" spans="1:21" s="164" customFormat="1" x14ac:dyDescent="0.2">
      <c r="B15" s="133" t="s">
        <v>405</v>
      </c>
      <c r="C15" s="171" t="s">
        <v>177</v>
      </c>
      <c r="D15" s="171" t="s">
        <v>177</v>
      </c>
      <c r="E15" s="171" t="s">
        <v>177</v>
      </c>
      <c r="F15" s="171" t="s">
        <v>177</v>
      </c>
      <c r="G15" s="171" t="s">
        <v>177</v>
      </c>
      <c r="H15" s="187" t="s">
        <v>177</v>
      </c>
      <c r="I15" s="190" t="s">
        <v>177</v>
      </c>
      <c r="J15" s="190" t="s">
        <v>177</v>
      </c>
      <c r="K15" s="190" t="s">
        <v>177</v>
      </c>
      <c r="L15" s="190" t="s">
        <v>177</v>
      </c>
      <c r="M15" s="191" t="s">
        <v>177</v>
      </c>
      <c r="N15" s="191" t="s">
        <v>177</v>
      </c>
      <c r="O15" s="192" t="s">
        <v>177</v>
      </c>
      <c r="P15" s="190" t="s">
        <v>177</v>
      </c>
      <c r="Q15" s="190" t="s">
        <v>177</v>
      </c>
      <c r="R15" s="173">
        <v>0</v>
      </c>
      <c r="S15" s="171" t="s">
        <v>177</v>
      </c>
      <c r="T15" s="171">
        <v>0</v>
      </c>
      <c r="U15" s="167">
        <v>0</v>
      </c>
    </row>
    <row r="16" spans="1:21" s="164" customFormat="1" x14ac:dyDescent="0.2">
      <c r="B16" s="133" t="s">
        <v>406</v>
      </c>
      <c r="C16" s="171" t="s">
        <v>177</v>
      </c>
      <c r="D16" s="171" t="s">
        <v>177</v>
      </c>
      <c r="E16" s="171" t="s">
        <v>177</v>
      </c>
      <c r="F16" s="171" t="s">
        <v>177</v>
      </c>
      <c r="G16" s="171" t="s">
        <v>177</v>
      </c>
      <c r="H16" s="187" t="s">
        <v>177</v>
      </c>
      <c r="I16" s="190" t="s">
        <v>177</v>
      </c>
      <c r="J16" s="190" t="s">
        <v>177</v>
      </c>
      <c r="K16" s="190" t="s">
        <v>177</v>
      </c>
      <c r="L16" s="190" t="s">
        <v>177</v>
      </c>
      <c r="M16" s="191" t="s">
        <v>177</v>
      </c>
      <c r="N16" s="191" t="s">
        <v>177</v>
      </c>
      <c r="O16" s="192" t="s">
        <v>177</v>
      </c>
      <c r="P16" s="190" t="s">
        <v>177</v>
      </c>
      <c r="Q16" s="190" t="s">
        <v>177</v>
      </c>
      <c r="R16" s="173">
        <v>0</v>
      </c>
      <c r="S16" s="171" t="s">
        <v>177</v>
      </c>
      <c r="T16" s="171">
        <v>0</v>
      </c>
      <c r="U16" s="167">
        <v>0</v>
      </c>
    </row>
    <row r="17" spans="2:21" s="164" customFormat="1" x14ac:dyDescent="0.2">
      <c r="B17" s="133" t="s">
        <v>155</v>
      </c>
      <c r="C17" s="171" t="s">
        <v>177</v>
      </c>
      <c r="D17" s="171" t="s">
        <v>177</v>
      </c>
      <c r="E17" s="171" t="s">
        <v>177</v>
      </c>
      <c r="F17" s="171" t="s">
        <v>177</v>
      </c>
      <c r="G17" s="171" t="s">
        <v>177</v>
      </c>
      <c r="H17" s="187" t="s">
        <v>177</v>
      </c>
      <c r="I17" s="190" t="s">
        <v>177</v>
      </c>
      <c r="J17" s="190" t="s">
        <v>177</v>
      </c>
      <c r="K17" s="190" t="s">
        <v>177</v>
      </c>
      <c r="L17" s="190" t="s">
        <v>177</v>
      </c>
      <c r="M17" s="191" t="s">
        <v>177</v>
      </c>
      <c r="N17" s="191" t="s">
        <v>177</v>
      </c>
      <c r="O17" s="192" t="s">
        <v>177</v>
      </c>
      <c r="P17" s="190" t="s">
        <v>177</v>
      </c>
      <c r="Q17" s="190" t="s">
        <v>177</v>
      </c>
      <c r="R17" s="173">
        <v>0</v>
      </c>
      <c r="S17" s="171" t="s">
        <v>177</v>
      </c>
      <c r="T17" s="171">
        <v>0</v>
      </c>
      <c r="U17" s="167">
        <v>0</v>
      </c>
    </row>
    <row r="18" spans="2:21" s="164" customFormat="1" x14ac:dyDescent="0.2">
      <c r="B18" s="133" t="s">
        <v>156</v>
      </c>
      <c r="C18" s="171" t="s">
        <v>177</v>
      </c>
      <c r="D18" s="171" t="s">
        <v>177</v>
      </c>
      <c r="E18" s="171" t="s">
        <v>177</v>
      </c>
      <c r="F18" s="171" t="s">
        <v>177</v>
      </c>
      <c r="G18" s="171" t="s">
        <v>177</v>
      </c>
      <c r="H18" s="187" t="s">
        <v>177</v>
      </c>
      <c r="I18" s="190" t="s">
        <v>177</v>
      </c>
      <c r="J18" s="190" t="s">
        <v>177</v>
      </c>
      <c r="K18" s="190" t="s">
        <v>177</v>
      </c>
      <c r="L18" s="190" t="s">
        <v>177</v>
      </c>
      <c r="M18" s="191" t="s">
        <v>177</v>
      </c>
      <c r="N18" s="191" t="s">
        <v>177</v>
      </c>
      <c r="O18" s="192" t="s">
        <v>177</v>
      </c>
      <c r="P18" s="190" t="s">
        <v>177</v>
      </c>
      <c r="Q18" s="190" t="s">
        <v>177</v>
      </c>
      <c r="R18" s="173">
        <v>0</v>
      </c>
      <c r="S18" s="171" t="s">
        <v>177</v>
      </c>
      <c r="T18" s="171">
        <v>0</v>
      </c>
      <c r="U18" s="167">
        <v>0</v>
      </c>
    </row>
    <row r="19" spans="2:21" s="164" customFormat="1" x14ac:dyDescent="0.2">
      <c r="B19" s="116" t="s">
        <v>167</v>
      </c>
      <c r="C19" s="174"/>
      <c r="D19" s="174"/>
      <c r="E19" s="174"/>
      <c r="F19" s="174"/>
      <c r="G19" s="116"/>
      <c r="H19" s="193"/>
      <c r="I19" s="193"/>
      <c r="J19" s="193"/>
      <c r="K19" s="194"/>
      <c r="L19" s="179"/>
      <c r="M19" s="195"/>
      <c r="N19" s="195"/>
      <c r="O19" s="195"/>
      <c r="P19" s="179"/>
      <c r="Q19" s="179"/>
      <c r="R19" s="179"/>
    </row>
    <row r="20" spans="2:21" s="164" customFormat="1" x14ac:dyDescent="0.2">
      <c r="B20" s="116" t="s">
        <v>168</v>
      </c>
      <c r="C20" s="174"/>
      <c r="D20" s="174"/>
      <c r="E20" s="174"/>
      <c r="F20" s="174"/>
      <c r="G20" s="116"/>
      <c r="H20" s="193"/>
      <c r="I20" s="193"/>
      <c r="J20" s="193"/>
      <c r="K20" s="194"/>
      <c r="L20" s="179"/>
      <c r="M20" s="195"/>
      <c r="N20" s="195"/>
      <c r="O20" s="195"/>
      <c r="P20" s="179"/>
      <c r="Q20" s="179"/>
      <c r="R20" s="179"/>
    </row>
    <row r="21" spans="2:21" s="164" customFormat="1" x14ac:dyDescent="0.2">
      <c r="B21" s="116" t="s">
        <v>169</v>
      </c>
      <c r="C21" s="174"/>
      <c r="D21" s="174"/>
      <c r="E21" s="174"/>
      <c r="F21" s="174"/>
      <c r="G21" s="116"/>
      <c r="H21" s="193"/>
      <c r="I21" s="193"/>
      <c r="J21" s="193"/>
      <c r="K21" s="194"/>
      <c r="L21" s="179"/>
      <c r="M21" s="195"/>
      <c r="N21" s="195"/>
      <c r="O21" s="195"/>
      <c r="P21" s="179"/>
      <c r="Q21" s="179"/>
      <c r="R21" s="179"/>
    </row>
    <row r="22" spans="2:21" s="164" customFormat="1" x14ac:dyDescent="0.2">
      <c r="B22" s="116" t="s">
        <v>170</v>
      </c>
      <c r="C22" s="174"/>
      <c r="D22" s="174"/>
      <c r="E22" s="174"/>
      <c r="F22" s="174"/>
      <c r="G22" s="116"/>
      <c r="H22" s="193"/>
      <c r="I22" s="193"/>
      <c r="J22" s="193"/>
      <c r="K22" s="194"/>
      <c r="L22" s="179"/>
      <c r="M22" s="195"/>
      <c r="N22" s="195"/>
      <c r="O22" s="195"/>
      <c r="P22" s="179"/>
      <c r="Q22" s="179"/>
      <c r="R22" s="179"/>
    </row>
    <row r="23" spans="2:21" s="164" customFormat="1" x14ac:dyDescent="0.2">
      <c r="B23" s="116" t="s">
        <v>171</v>
      </c>
      <c r="C23" s="174"/>
      <c r="D23" s="174"/>
      <c r="E23" s="174"/>
      <c r="F23" s="174"/>
      <c r="G23" s="116"/>
      <c r="H23" s="193"/>
      <c r="I23" s="193"/>
      <c r="J23" s="193"/>
      <c r="K23" s="194"/>
      <c r="L23" s="179"/>
      <c r="M23" s="195"/>
      <c r="N23" s="195"/>
      <c r="O23" s="195"/>
      <c r="P23" s="179"/>
      <c r="Q23" s="179"/>
      <c r="R23" s="179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23" priority="84" stopIfTrue="1">
      <formula>LEFT(#REF!,3)="TIR"</formula>
    </cfRule>
  </conditionalFormatting>
  <conditionalFormatting sqref="M8">
    <cfRule type="expression" dxfId="122" priority="89" stopIfTrue="1">
      <formula>LEFT(#REF!,3)="TIR"</formula>
    </cfRule>
  </conditionalFormatting>
  <conditionalFormatting sqref="L11:L18 C11:J18">
    <cfRule type="expression" dxfId="121" priority="90" stopIfTrue="1">
      <formula>LEFT(#REF!,3)="TIR"</formula>
    </cfRule>
  </conditionalFormatting>
  <conditionalFormatting sqref="B11:B18 R11:R18">
    <cfRule type="expression" dxfId="120" priority="92" stopIfTrue="1">
      <formula>#REF!&gt;0</formula>
    </cfRule>
    <cfRule type="expression" dxfId="119" priority="93" stopIfTrue="1">
      <formula>LEFT(#REF!,3)="TIR"</formula>
    </cfRule>
  </conditionalFormatting>
  <conditionalFormatting sqref="T11:U18">
    <cfRule type="expression" dxfId="118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09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33.140625" style="12" bestFit="1" customWidth="1"/>
    <col min="8" max="8" width="8.5703125" style="93" bestFit="1" customWidth="1"/>
    <col min="9" max="9" width="10.28515625" style="93" bestFit="1" customWidth="1"/>
    <col min="10" max="10" width="13.5703125" style="93" bestFit="1" customWidth="1"/>
    <col min="11" max="11" width="6.42578125" style="45" bestFit="1" customWidth="1"/>
    <col min="12" max="12" width="12.7109375" style="95" bestFit="1" customWidth="1"/>
    <col min="13" max="13" width="11.5703125" style="97" bestFit="1" customWidth="1"/>
    <col min="14" max="14" width="13.42578125" style="97" bestFit="1" customWidth="1"/>
    <col min="15" max="15" width="12.42578125" style="97" bestFit="1" customWidth="1"/>
    <col min="16" max="16" width="11.42578125" style="95" bestFit="1" customWidth="1"/>
    <col min="17" max="17" width="16.5703125" style="95" bestFit="1" customWidth="1"/>
    <col min="18" max="18" width="12.28515625" style="95" bestFit="1" customWidth="1"/>
    <col min="19" max="19" width="22.85546875" style="99" bestFit="1" customWidth="1"/>
    <col min="20" max="20" width="26.42578125" style="99" bestFit="1" customWidth="1"/>
    <col min="21" max="21" width="20.5703125" style="99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9"/>
      <c r="T1" s="99"/>
      <c r="U1" s="55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9"/>
      <c r="T2" s="99"/>
      <c r="U2" s="55"/>
    </row>
    <row r="3" spans="1:21" s="10" customFormat="1" x14ac:dyDescent="0.2">
      <c r="B3" s="13" t="s">
        <v>165</v>
      </c>
      <c r="C3" s="162" t="s">
        <v>174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9"/>
      <c r="T3" s="99"/>
      <c r="U3" s="55"/>
    </row>
    <row r="4" spans="1:21" s="10" customFormat="1" x14ac:dyDescent="0.2">
      <c r="B4" s="13" t="s">
        <v>166</v>
      </c>
      <c r="C4" s="12" t="s">
        <v>175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9"/>
      <c r="T5" s="99"/>
      <c r="U5" s="55"/>
    </row>
    <row r="6" spans="1:21" s="10" customFormat="1" ht="13.5" thickBot="1" x14ac:dyDescent="0.25">
      <c r="B6" s="238" t="s">
        <v>11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40"/>
    </row>
    <row r="7" spans="1:21" s="10" customFormat="1" x14ac:dyDescent="0.2">
      <c r="B7" s="241" t="s">
        <v>97</v>
      </c>
      <c r="C7" s="242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242"/>
      <c r="T7" s="242"/>
      <c r="U7" s="243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145</v>
      </c>
      <c r="P9" s="81"/>
      <c r="Q9" s="2" t="s">
        <v>147</v>
      </c>
      <c r="R9" s="2" t="s">
        <v>147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4" customFormat="1" ht="12.75" customHeight="1" thickBot="1" x14ac:dyDescent="0.25">
      <c r="B11" s="142" t="s">
        <v>59</v>
      </c>
      <c r="C11" s="103"/>
      <c r="D11" s="103"/>
      <c r="E11" s="103"/>
      <c r="F11" s="103"/>
      <c r="G11" s="103"/>
      <c r="H11" s="143"/>
      <c r="I11" s="143"/>
      <c r="J11" s="143"/>
      <c r="K11" s="143"/>
      <c r="L11" s="143"/>
      <c r="M11" s="103"/>
      <c r="N11" s="103"/>
      <c r="O11" s="146"/>
      <c r="P11" s="143"/>
      <c r="Q11" s="145" t="s">
        <v>177</v>
      </c>
      <c r="R11" s="147">
        <v>174512.52754056064</v>
      </c>
      <c r="S11" s="103" t="s">
        <v>177</v>
      </c>
      <c r="T11" s="103">
        <v>1</v>
      </c>
      <c r="U11" s="121">
        <v>0.15899243591149817</v>
      </c>
    </row>
    <row r="12" spans="1:21" s="164" customFormat="1" x14ac:dyDescent="0.2">
      <c r="B12" s="132" t="s">
        <v>149</v>
      </c>
      <c r="C12" s="167" t="s">
        <v>177</v>
      </c>
      <c r="D12" s="167" t="s">
        <v>177</v>
      </c>
      <c r="E12" s="167" t="s">
        <v>177</v>
      </c>
      <c r="F12" s="167" t="s">
        <v>177</v>
      </c>
      <c r="G12" s="167" t="s">
        <v>177</v>
      </c>
      <c r="H12" s="168" t="s">
        <v>177</v>
      </c>
      <c r="I12" s="168" t="s">
        <v>177</v>
      </c>
      <c r="J12" s="168" t="s">
        <v>177</v>
      </c>
      <c r="K12" s="168" t="s">
        <v>177</v>
      </c>
      <c r="L12" s="168" t="s">
        <v>177</v>
      </c>
      <c r="M12" s="167" t="s">
        <v>177</v>
      </c>
      <c r="N12" s="167" t="s">
        <v>177</v>
      </c>
      <c r="O12" s="180" t="s">
        <v>177</v>
      </c>
      <c r="P12" s="168" t="s">
        <v>177</v>
      </c>
      <c r="Q12" s="169" t="s">
        <v>177</v>
      </c>
      <c r="R12" s="181">
        <v>122212.53164953947</v>
      </c>
      <c r="S12" s="167" t="s">
        <v>177</v>
      </c>
      <c r="T12" s="167">
        <v>0.70030807170066645</v>
      </c>
      <c r="U12" s="167">
        <v>0.11134368620817309</v>
      </c>
    </row>
    <row r="13" spans="1:21" s="164" customFormat="1" x14ac:dyDescent="0.2">
      <c r="B13" s="133" t="s">
        <v>150</v>
      </c>
      <c r="C13" s="171" t="s">
        <v>177</v>
      </c>
      <c r="D13" s="171" t="s">
        <v>177</v>
      </c>
      <c r="E13" s="171" t="s">
        <v>177</v>
      </c>
      <c r="F13" s="171" t="s">
        <v>177</v>
      </c>
      <c r="G13" s="171" t="s">
        <v>177</v>
      </c>
      <c r="H13" s="172" t="s">
        <v>177</v>
      </c>
      <c r="I13" s="172" t="s">
        <v>177</v>
      </c>
      <c r="J13" s="172" t="s">
        <v>177</v>
      </c>
      <c r="K13" s="172" t="s">
        <v>177</v>
      </c>
      <c r="L13" s="172" t="s">
        <v>177</v>
      </c>
      <c r="M13" s="171" t="s">
        <v>177</v>
      </c>
      <c r="N13" s="171" t="s">
        <v>177</v>
      </c>
      <c r="O13" s="182" t="s">
        <v>177</v>
      </c>
      <c r="P13" s="172" t="s">
        <v>177</v>
      </c>
      <c r="Q13" s="173" t="s">
        <v>177</v>
      </c>
      <c r="R13" s="173">
        <v>90514.667155822681</v>
      </c>
      <c r="S13" s="171" t="s">
        <v>177</v>
      </c>
      <c r="T13" s="171">
        <v>0.51867145832716821</v>
      </c>
      <c r="U13" s="171">
        <v>8.2464838597205589E-2</v>
      </c>
    </row>
    <row r="14" spans="1:21" x14ac:dyDescent="0.2">
      <c r="B14" s="23" t="s">
        <v>640</v>
      </c>
      <c r="C14" s="32" t="s">
        <v>641</v>
      </c>
      <c r="D14" s="32" t="s">
        <v>301</v>
      </c>
      <c r="E14" s="32" t="s">
        <v>177</v>
      </c>
      <c r="F14" s="32" t="s">
        <v>642</v>
      </c>
      <c r="G14" s="32" t="s">
        <v>410</v>
      </c>
      <c r="H14" s="94" t="s">
        <v>523</v>
      </c>
      <c r="I14" s="94" t="s">
        <v>182</v>
      </c>
      <c r="J14" s="94" t="s">
        <v>643</v>
      </c>
      <c r="K14" s="94">
        <v>1.75</v>
      </c>
      <c r="L14" s="94" t="s">
        <v>183</v>
      </c>
      <c r="M14" s="32">
        <v>5.8999999999999999E-3</v>
      </c>
      <c r="N14" s="32">
        <v>-3.0999999999999999E-3</v>
      </c>
      <c r="O14" s="105">
        <v>4180814.4527367582</v>
      </c>
      <c r="P14" s="94">
        <v>102.12999999999998</v>
      </c>
      <c r="Q14" s="125">
        <v>0</v>
      </c>
      <c r="R14" s="125">
        <v>4269.8658005832231</v>
      </c>
      <c r="S14" s="32">
        <v>7.8319523983805598E-4</v>
      </c>
      <c r="T14" s="32">
        <v>2.4467388449180592E-2</v>
      </c>
      <c r="U14" s="32">
        <v>3.890129689928076E-3</v>
      </c>
    </row>
    <row r="15" spans="1:21" x14ac:dyDescent="0.2">
      <c r="B15" s="23" t="s">
        <v>820</v>
      </c>
      <c r="C15" s="32" t="s">
        <v>821</v>
      </c>
      <c r="D15" s="32" t="s">
        <v>301</v>
      </c>
      <c r="E15" s="32" t="s">
        <v>177</v>
      </c>
      <c r="F15" s="32" t="s">
        <v>608</v>
      </c>
      <c r="G15" s="32" t="s">
        <v>410</v>
      </c>
      <c r="H15" s="94" t="s">
        <v>523</v>
      </c>
      <c r="I15" s="94" t="s">
        <v>182</v>
      </c>
      <c r="J15" s="94" t="s">
        <v>822</v>
      </c>
      <c r="K15" s="94">
        <v>0.32</v>
      </c>
      <c r="L15" s="94" t="s">
        <v>183</v>
      </c>
      <c r="M15" s="32">
        <v>2.58E-2</v>
      </c>
      <c r="N15" s="32">
        <v>5.9999999999999995E-4</v>
      </c>
      <c r="O15" s="105">
        <v>3663528.2918470209</v>
      </c>
      <c r="P15" s="94">
        <v>106.12000000000002</v>
      </c>
      <c r="Q15" s="125">
        <v>0</v>
      </c>
      <c r="R15" s="125">
        <v>3887.7362213080587</v>
      </c>
      <c r="S15" s="32">
        <v>1.3451105478275249E-3</v>
      </c>
      <c r="T15" s="32">
        <v>2.2277691327371677E-2</v>
      </c>
      <c r="U15" s="32">
        <v>3.5419844106232804E-3</v>
      </c>
    </row>
    <row r="16" spans="1:21" x14ac:dyDescent="0.2">
      <c r="B16" s="23" t="s">
        <v>836</v>
      </c>
      <c r="C16" s="32" t="s">
        <v>837</v>
      </c>
      <c r="D16" s="32" t="s">
        <v>301</v>
      </c>
      <c r="E16" s="32" t="s">
        <v>177</v>
      </c>
      <c r="F16" s="32" t="s">
        <v>608</v>
      </c>
      <c r="G16" s="32" t="s">
        <v>410</v>
      </c>
      <c r="H16" s="94" t="s">
        <v>523</v>
      </c>
      <c r="I16" s="94" t="s">
        <v>182</v>
      </c>
      <c r="J16" s="94" t="s">
        <v>838</v>
      </c>
      <c r="K16" s="94">
        <v>1.95</v>
      </c>
      <c r="L16" s="94" t="s">
        <v>183</v>
      </c>
      <c r="M16" s="32">
        <v>4.0999999999999995E-3</v>
      </c>
      <c r="N16" s="32">
        <v>-1.8E-3</v>
      </c>
      <c r="O16" s="105">
        <v>32352.16345267255</v>
      </c>
      <c r="P16" s="94">
        <v>101.05999999999999</v>
      </c>
      <c r="Q16" s="125">
        <v>0</v>
      </c>
      <c r="R16" s="125">
        <v>32.6950963975451</v>
      </c>
      <c r="S16" s="32">
        <v>1.9682106764809371E-5</v>
      </c>
      <c r="T16" s="32">
        <v>1.8735099914214483E-4</v>
      </c>
      <c r="U16" s="32">
        <v>2.9787391724062612E-5</v>
      </c>
    </row>
    <row r="17" spans="2:21" x14ac:dyDescent="0.2">
      <c r="B17" s="23" t="s">
        <v>606</v>
      </c>
      <c r="C17" s="32" t="s">
        <v>607</v>
      </c>
      <c r="D17" s="32" t="s">
        <v>301</v>
      </c>
      <c r="E17" s="32" t="s">
        <v>177</v>
      </c>
      <c r="F17" s="32" t="s">
        <v>608</v>
      </c>
      <c r="G17" s="32" t="s">
        <v>410</v>
      </c>
      <c r="H17" s="94" t="s">
        <v>523</v>
      </c>
      <c r="I17" s="94" t="s">
        <v>182</v>
      </c>
      <c r="J17" s="94" t="s">
        <v>609</v>
      </c>
      <c r="K17" s="94">
        <v>1.34</v>
      </c>
      <c r="L17" s="94" t="s">
        <v>183</v>
      </c>
      <c r="M17" s="32">
        <v>6.4000000000000003E-3</v>
      </c>
      <c r="N17" s="32">
        <v>-3.4000000000000002E-3</v>
      </c>
      <c r="O17" s="105">
        <v>2586810.8176395171</v>
      </c>
      <c r="P17" s="94">
        <v>101.93</v>
      </c>
      <c r="Q17" s="125">
        <v>0</v>
      </c>
      <c r="R17" s="125">
        <v>2636.73627041996</v>
      </c>
      <c r="S17" s="32">
        <v>8.2118501748027189E-4</v>
      </c>
      <c r="T17" s="32">
        <v>1.5109151804629746E-2</v>
      </c>
      <c r="U17" s="32">
        <v>2.4022408499746921E-3</v>
      </c>
    </row>
    <row r="18" spans="2:21" x14ac:dyDescent="0.2">
      <c r="B18" s="23" t="s">
        <v>679</v>
      </c>
      <c r="C18" s="32" t="s">
        <v>680</v>
      </c>
      <c r="D18" s="32" t="s">
        <v>301</v>
      </c>
      <c r="E18" s="32" t="s">
        <v>177</v>
      </c>
      <c r="F18" s="32" t="s">
        <v>608</v>
      </c>
      <c r="G18" s="32" t="s">
        <v>410</v>
      </c>
      <c r="H18" s="94" t="s">
        <v>523</v>
      </c>
      <c r="I18" s="94" t="s">
        <v>182</v>
      </c>
      <c r="J18" s="94" t="s">
        <v>681</v>
      </c>
      <c r="K18" s="94">
        <v>2.74</v>
      </c>
      <c r="L18" s="94" t="s">
        <v>183</v>
      </c>
      <c r="M18" s="32">
        <v>0.04</v>
      </c>
      <c r="N18" s="32">
        <v>-1.2999999999999999E-3</v>
      </c>
      <c r="O18" s="105">
        <v>1994053.5718794793</v>
      </c>
      <c r="P18" s="94">
        <v>114.32</v>
      </c>
      <c r="Q18" s="125">
        <v>0</v>
      </c>
      <c r="R18" s="125">
        <v>2279.6020433884787</v>
      </c>
      <c r="S18" s="32">
        <v>9.6252228699552408E-4</v>
      </c>
      <c r="T18" s="32">
        <v>1.3062684241156544E-2</v>
      </c>
      <c r="U18" s="32">
        <v>2.076867987044219E-3</v>
      </c>
    </row>
    <row r="19" spans="2:21" x14ac:dyDescent="0.2">
      <c r="B19" s="23" t="s">
        <v>699</v>
      </c>
      <c r="C19" s="32" t="s">
        <v>700</v>
      </c>
      <c r="D19" s="32" t="s">
        <v>301</v>
      </c>
      <c r="E19" s="32" t="s">
        <v>177</v>
      </c>
      <c r="F19" s="32" t="s">
        <v>608</v>
      </c>
      <c r="G19" s="32" t="s">
        <v>410</v>
      </c>
      <c r="H19" s="94" t="s">
        <v>523</v>
      </c>
      <c r="I19" s="94" t="s">
        <v>182</v>
      </c>
      <c r="J19" s="94" t="s">
        <v>701</v>
      </c>
      <c r="K19" s="94">
        <v>3.94</v>
      </c>
      <c r="L19" s="94" t="s">
        <v>183</v>
      </c>
      <c r="M19" s="32">
        <v>9.8999999999999991E-3</v>
      </c>
      <c r="N19" s="32">
        <v>2.2000000000000001E-3</v>
      </c>
      <c r="O19" s="105">
        <v>1575863.3015444097</v>
      </c>
      <c r="P19" s="94">
        <v>104.2</v>
      </c>
      <c r="Q19" s="125">
        <v>0</v>
      </c>
      <c r="R19" s="125">
        <v>1642.0495601934167</v>
      </c>
      <c r="S19" s="32">
        <v>5.2286966925107342E-4</v>
      </c>
      <c r="T19" s="32">
        <v>9.4093506256263896E-3</v>
      </c>
      <c r="U19" s="32">
        <v>1.496015576313719E-3</v>
      </c>
    </row>
    <row r="20" spans="2:21" x14ac:dyDescent="0.2">
      <c r="B20" s="23" t="s">
        <v>750</v>
      </c>
      <c r="C20" s="32" t="s">
        <v>751</v>
      </c>
      <c r="D20" s="32" t="s">
        <v>301</v>
      </c>
      <c r="E20" s="32" t="s">
        <v>177</v>
      </c>
      <c r="F20" s="32" t="s">
        <v>608</v>
      </c>
      <c r="G20" s="32" t="s">
        <v>410</v>
      </c>
      <c r="H20" s="94" t="s">
        <v>523</v>
      </c>
      <c r="I20" s="94" t="s">
        <v>182</v>
      </c>
      <c r="J20" s="94" t="s">
        <v>752</v>
      </c>
      <c r="K20" s="94">
        <v>8.58</v>
      </c>
      <c r="L20" s="94" t="s">
        <v>183</v>
      </c>
      <c r="M20" s="32">
        <v>1.2199999999999999E-2</v>
      </c>
      <c r="N20" s="32">
        <v>1.1899999999999999E-2</v>
      </c>
      <c r="O20" s="105">
        <v>11893.622645927595</v>
      </c>
      <c r="P20" s="94">
        <v>101.49</v>
      </c>
      <c r="Q20" s="125">
        <v>0</v>
      </c>
      <c r="R20" s="125">
        <v>12.070837623351915</v>
      </c>
      <c r="S20" s="32">
        <v>1.483720552430564E-5</v>
      </c>
      <c r="T20" s="32">
        <v>6.9168888866997705E-5</v>
      </c>
      <c r="U20" s="32">
        <v>1.0997330130255672E-5</v>
      </c>
    </row>
    <row r="21" spans="2:21" x14ac:dyDescent="0.2">
      <c r="B21" s="23" t="s">
        <v>520</v>
      </c>
      <c r="C21" s="32" t="s">
        <v>521</v>
      </c>
      <c r="D21" s="32" t="s">
        <v>301</v>
      </c>
      <c r="E21" s="32" t="s">
        <v>177</v>
      </c>
      <c r="F21" s="32" t="s">
        <v>522</v>
      </c>
      <c r="G21" s="32" t="s">
        <v>410</v>
      </c>
      <c r="H21" s="94" t="s">
        <v>523</v>
      </c>
      <c r="I21" s="94" t="s">
        <v>182</v>
      </c>
      <c r="J21" s="94" t="s">
        <v>524</v>
      </c>
      <c r="K21" s="94">
        <v>3.58</v>
      </c>
      <c r="L21" s="94" t="s">
        <v>183</v>
      </c>
      <c r="M21" s="32">
        <v>0.05</v>
      </c>
      <c r="N21" s="32">
        <v>1.1999999999999999E-3</v>
      </c>
      <c r="O21" s="105">
        <v>1675006.0660473518</v>
      </c>
      <c r="P21" s="94">
        <v>123.61999999999999</v>
      </c>
      <c r="Q21" s="125">
        <v>0</v>
      </c>
      <c r="R21" s="125">
        <v>2070.6424988493222</v>
      </c>
      <c r="S21" s="32">
        <v>5.3147681993578259E-4</v>
      </c>
      <c r="T21" s="32">
        <v>1.1865294303115623E-2</v>
      </c>
      <c r="U21" s="32">
        <v>1.886492044059175E-3</v>
      </c>
    </row>
    <row r="22" spans="2:21" x14ac:dyDescent="0.2">
      <c r="B22" s="23" t="s">
        <v>593</v>
      </c>
      <c r="C22" s="32" t="s">
        <v>594</v>
      </c>
      <c r="D22" s="32" t="s">
        <v>301</v>
      </c>
      <c r="E22" s="32" t="s">
        <v>177</v>
      </c>
      <c r="F22" s="32" t="s">
        <v>522</v>
      </c>
      <c r="G22" s="32" t="s">
        <v>410</v>
      </c>
      <c r="H22" s="94" t="s">
        <v>186</v>
      </c>
      <c r="I22" s="94" t="s">
        <v>187</v>
      </c>
      <c r="J22" s="94" t="s">
        <v>595</v>
      </c>
      <c r="K22" s="94">
        <v>1.46</v>
      </c>
      <c r="L22" s="94" t="s">
        <v>183</v>
      </c>
      <c r="M22" s="32">
        <v>1.6E-2</v>
      </c>
      <c r="N22" s="32">
        <v>-2.5000000000000001E-3</v>
      </c>
      <c r="O22" s="105">
        <v>277331.02204498707</v>
      </c>
      <c r="P22" s="94">
        <v>102.66999999999999</v>
      </c>
      <c r="Q22" s="125">
        <v>0</v>
      </c>
      <c r="R22" s="125">
        <v>284.73576037160814</v>
      </c>
      <c r="S22" s="32">
        <v>8.8074774835740868E-5</v>
      </c>
      <c r="T22" s="32">
        <v>1.6316064203782113E-3</v>
      </c>
      <c r="U22" s="32">
        <v>2.5941307922477171E-4</v>
      </c>
    </row>
    <row r="23" spans="2:21" x14ac:dyDescent="0.2">
      <c r="B23" s="23" t="s">
        <v>613</v>
      </c>
      <c r="C23" s="32" t="s">
        <v>614</v>
      </c>
      <c r="D23" s="32" t="s">
        <v>301</v>
      </c>
      <c r="E23" s="32" t="s">
        <v>177</v>
      </c>
      <c r="F23" s="32" t="s">
        <v>522</v>
      </c>
      <c r="G23" s="32" t="s">
        <v>410</v>
      </c>
      <c r="H23" s="94" t="s">
        <v>523</v>
      </c>
      <c r="I23" s="94" t="s">
        <v>182</v>
      </c>
      <c r="J23" s="94" t="s">
        <v>615</v>
      </c>
      <c r="K23" s="94">
        <v>2.48</v>
      </c>
      <c r="L23" s="94" t="s">
        <v>183</v>
      </c>
      <c r="M23" s="32">
        <v>6.9999999999999993E-3</v>
      </c>
      <c r="N23" s="32">
        <v>-1.4000000000000002E-3</v>
      </c>
      <c r="O23" s="105">
        <v>4221435.8088197587</v>
      </c>
      <c r="P23" s="94">
        <v>104.3</v>
      </c>
      <c r="Q23" s="125">
        <v>0</v>
      </c>
      <c r="R23" s="125">
        <v>4402.9575513990085</v>
      </c>
      <c r="S23" s="32">
        <v>1.187596852245108E-3</v>
      </c>
      <c r="T23" s="32">
        <v>2.5230037140890428E-2</v>
      </c>
      <c r="U23" s="32">
        <v>4.0113850631677403E-3</v>
      </c>
    </row>
    <row r="24" spans="2:21" x14ac:dyDescent="0.2">
      <c r="B24" s="23" t="s">
        <v>619</v>
      </c>
      <c r="C24" s="32" t="s">
        <v>620</v>
      </c>
      <c r="D24" s="32" t="s">
        <v>301</v>
      </c>
      <c r="E24" s="32" t="s">
        <v>177</v>
      </c>
      <c r="F24" s="32" t="s">
        <v>621</v>
      </c>
      <c r="G24" s="32" t="s">
        <v>410</v>
      </c>
      <c r="H24" s="94" t="s">
        <v>198</v>
      </c>
      <c r="I24" s="94" t="s">
        <v>187</v>
      </c>
      <c r="J24" s="94" t="s">
        <v>622</v>
      </c>
      <c r="K24" s="94">
        <v>1.5</v>
      </c>
      <c r="L24" s="94" t="s">
        <v>183</v>
      </c>
      <c r="M24" s="32">
        <v>8.0000000000000002E-3</v>
      </c>
      <c r="N24" s="32">
        <v>-5.3E-3</v>
      </c>
      <c r="O24" s="105">
        <v>286431.64823744568</v>
      </c>
      <c r="P24" s="94">
        <v>104.27</v>
      </c>
      <c r="Q24" s="125">
        <v>0</v>
      </c>
      <c r="R24" s="125">
        <v>298.66227961480587</v>
      </c>
      <c r="S24" s="32">
        <v>4.4439700908779233E-4</v>
      </c>
      <c r="T24" s="32">
        <v>1.7114088244776012E-3</v>
      </c>
      <c r="U24" s="32">
        <v>2.7210105784412745E-4</v>
      </c>
    </row>
    <row r="25" spans="2:21" x14ac:dyDescent="0.2">
      <c r="B25" s="23" t="s">
        <v>839</v>
      </c>
      <c r="C25" s="32" t="s">
        <v>840</v>
      </c>
      <c r="D25" s="32" t="s">
        <v>301</v>
      </c>
      <c r="E25" s="32" t="s">
        <v>177</v>
      </c>
      <c r="F25" s="32" t="s">
        <v>642</v>
      </c>
      <c r="G25" s="32" t="s">
        <v>410</v>
      </c>
      <c r="H25" s="94" t="s">
        <v>198</v>
      </c>
      <c r="I25" s="94" t="s">
        <v>187</v>
      </c>
      <c r="J25" s="94" t="s">
        <v>841</v>
      </c>
      <c r="K25" s="94">
        <v>2.0299999999999998</v>
      </c>
      <c r="L25" s="94" t="s">
        <v>183</v>
      </c>
      <c r="M25" s="32">
        <v>3.4000000000000002E-2</v>
      </c>
      <c r="N25" s="32">
        <v>-3.0999999999999999E-3</v>
      </c>
      <c r="O25" s="105">
        <v>828344.27357890259</v>
      </c>
      <c r="P25" s="94">
        <v>114.75</v>
      </c>
      <c r="Q25" s="125">
        <v>0</v>
      </c>
      <c r="R25" s="125">
        <v>950.52505397143614</v>
      </c>
      <c r="S25" s="32">
        <v>4.4278844715816564E-4</v>
      </c>
      <c r="T25" s="32">
        <v>5.4467439522386876E-3</v>
      </c>
      <c r="U25" s="32">
        <v>8.6599108875264996E-4</v>
      </c>
    </row>
    <row r="26" spans="2:21" x14ac:dyDescent="0.2">
      <c r="B26" s="23" t="s">
        <v>808</v>
      </c>
      <c r="C26" s="32" t="s">
        <v>809</v>
      </c>
      <c r="D26" s="32" t="s">
        <v>301</v>
      </c>
      <c r="E26" s="32" t="s">
        <v>177</v>
      </c>
      <c r="F26" s="32" t="s">
        <v>608</v>
      </c>
      <c r="G26" s="32" t="s">
        <v>410</v>
      </c>
      <c r="H26" s="94" t="s">
        <v>690</v>
      </c>
      <c r="I26" s="94" t="s">
        <v>182</v>
      </c>
      <c r="J26" s="94" t="s">
        <v>810</v>
      </c>
      <c r="K26" s="94">
        <v>0.98</v>
      </c>
      <c r="L26" s="94" t="s">
        <v>183</v>
      </c>
      <c r="M26" s="32">
        <v>0.03</v>
      </c>
      <c r="N26" s="32">
        <v>-4.6999999999999993E-3</v>
      </c>
      <c r="O26" s="105">
        <v>105547.09177276766</v>
      </c>
      <c r="P26" s="94">
        <v>110.52</v>
      </c>
      <c r="Q26" s="125">
        <v>0</v>
      </c>
      <c r="R26" s="125">
        <v>116.65064580506139</v>
      </c>
      <c r="S26" s="32">
        <v>2.1988977452659929E-4</v>
      </c>
      <c r="T26" s="32">
        <v>6.6843708843738548E-4</v>
      </c>
      <c r="U26" s="32">
        <v>1.0627644094424944E-4</v>
      </c>
    </row>
    <row r="27" spans="2:21" x14ac:dyDescent="0.2">
      <c r="B27" s="23" t="s">
        <v>771</v>
      </c>
      <c r="C27" s="32" t="s">
        <v>772</v>
      </c>
      <c r="D27" s="32" t="s">
        <v>301</v>
      </c>
      <c r="E27" s="32" t="s">
        <v>177</v>
      </c>
      <c r="F27" s="32" t="s">
        <v>773</v>
      </c>
      <c r="G27" s="32" t="s">
        <v>416</v>
      </c>
      <c r="H27" s="94" t="s">
        <v>690</v>
      </c>
      <c r="I27" s="94" t="s">
        <v>182</v>
      </c>
      <c r="J27" s="94" t="s">
        <v>774</v>
      </c>
      <c r="K27" s="94">
        <v>6.68</v>
      </c>
      <c r="L27" s="94" t="s">
        <v>183</v>
      </c>
      <c r="M27" s="32">
        <v>8.3000000000000001E-3</v>
      </c>
      <c r="N27" s="32">
        <v>0.01</v>
      </c>
      <c r="O27" s="105">
        <v>1298873.2074173896</v>
      </c>
      <c r="P27" s="94">
        <v>100.28000000000002</v>
      </c>
      <c r="Q27" s="125">
        <v>0</v>
      </c>
      <c r="R27" s="125">
        <v>1302.5100524330462</v>
      </c>
      <c r="S27" s="32">
        <v>8.481484577192894E-4</v>
      </c>
      <c r="T27" s="32">
        <v>7.463705160824707E-3</v>
      </c>
      <c r="U27" s="32">
        <v>1.1866726644447405E-3</v>
      </c>
    </row>
    <row r="28" spans="2:21" x14ac:dyDescent="0.2">
      <c r="B28" s="23" t="s">
        <v>775</v>
      </c>
      <c r="C28" s="32" t="s">
        <v>776</v>
      </c>
      <c r="D28" s="32" t="s">
        <v>301</v>
      </c>
      <c r="E28" s="32" t="s">
        <v>177</v>
      </c>
      <c r="F28" s="32" t="s">
        <v>773</v>
      </c>
      <c r="G28" s="32" t="s">
        <v>416</v>
      </c>
      <c r="H28" s="94" t="s">
        <v>690</v>
      </c>
      <c r="I28" s="94" t="s">
        <v>182</v>
      </c>
      <c r="J28" s="94" t="s">
        <v>774</v>
      </c>
      <c r="K28" s="94">
        <v>10.24</v>
      </c>
      <c r="L28" s="94" t="s">
        <v>183</v>
      </c>
      <c r="M28" s="32">
        <v>1.6500000000000001E-2</v>
      </c>
      <c r="N28" s="32">
        <v>1.7399999999999999E-2</v>
      </c>
      <c r="O28" s="105">
        <v>549157.76829969545</v>
      </c>
      <c r="P28" s="94">
        <v>100.87000000000002</v>
      </c>
      <c r="Q28" s="125">
        <v>0</v>
      </c>
      <c r="R28" s="125">
        <v>553.93544087755959</v>
      </c>
      <c r="S28" s="32">
        <v>1.2986597810168623E-3</v>
      </c>
      <c r="T28" s="32">
        <v>3.1741872556903545E-3</v>
      </c>
      <c r="U28" s="32">
        <v>5.0467176382144299E-4</v>
      </c>
    </row>
    <row r="29" spans="2:21" x14ac:dyDescent="0.2">
      <c r="B29" s="23" t="s">
        <v>636</v>
      </c>
      <c r="C29" s="32" t="s">
        <v>637</v>
      </c>
      <c r="D29" s="32" t="s">
        <v>301</v>
      </c>
      <c r="E29" s="32" t="s">
        <v>177</v>
      </c>
      <c r="F29" s="32" t="s">
        <v>638</v>
      </c>
      <c r="G29" s="32" t="s">
        <v>416</v>
      </c>
      <c r="H29" s="94" t="s">
        <v>198</v>
      </c>
      <c r="I29" s="94" t="s">
        <v>187</v>
      </c>
      <c r="J29" s="94" t="s">
        <v>639</v>
      </c>
      <c r="K29" s="94">
        <v>3.48</v>
      </c>
      <c r="L29" s="94" t="s">
        <v>183</v>
      </c>
      <c r="M29" s="32">
        <v>6.5000000000000006E-3</v>
      </c>
      <c r="N29" s="32">
        <v>2.5999999999999999E-3</v>
      </c>
      <c r="O29" s="105">
        <v>311426.43543398037</v>
      </c>
      <c r="P29" s="94">
        <v>101.56</v>
      </c>
      <c r="Q29" s="125">
        <v>1.0140223559999999</v>
      </c>
      <c r="R29" s="125">
        <v>317.29871021673029</v>
      </c>
      <c r="S29" s="32">
        <v>2.9470333273130925E-4</v>
      </c>
      <c r="T29" s="32">
        <v>1.8182001870495111E-3</v>
      </c>
      <c r="U29" s="32">
        <v>2.8908007671374337E-4</v>
      </c>
    </row>
    <row r="30" spans="2:21" x14ac:dyDescent="0.2">
      <c r="B30" s="23" t="s">
        <v>650</v>
      </c>
      <c r="C30" s="32" t="s">
        <v>651</v>
      </c>
      <c r="D30" s="32" t="s">
        <v>301</v>
      </c>
      <c r="E30" s="32" t="s">
        <v>177</v>
      </c>
      <c r="F30" s="32" t="s">
        <v>638</v>
      </c>
      <c r="G30" s="32" t="s">
        <v>416</v>
      </c>
      <c r="H30" s="94" t="s">
        <v>198</v>
      </c>
      <c r="I30" s="94" t="s">
        <v>187</v>
      </c>
      <c r="J30" s="94" t="s">
        <v>652</v>
      </c>
      <c r="K30" s="94">
        <v>4.59</v>
      </c>
      <c r="L30" s="94" t="s">
        <v>183</v>
      </c>
      <c r="M30" s="32">
        <v>1.6399999999999998E-2</v>
      </c>
      <c r="N30" s="32">
        <v>7.4000000000000003E-3</v>
      </c>
      <c r="O30" s="105">
        <v>176121.28983901677</v>
      </c>
      <c r="P30" s="94">
        <v>104.78</v>
      </c>
      <c r="Q30" s="125">
        <v>0</v>
      </c>
      <c r="R30" s="125">
        <v>184.53988750014079</v>
      </c>
      <c r="S30" s="32">
        <v>1.652581913621951E-4</v>
      </c>
      <c r="T30" s="32">
        <v>1.057459255796118E-3</v>
      </c>
      <c r="U30" s="32">
        <v>1.6812802295618486E-4</v>
      </c>
    </row>
    <row r="31" spans="2:21" x14ac:dyDescent="0.2">
      <c r="B31" s="23" t="s">
        <v>688</v>
      </c>
      <c r="C31" s="32" t="s">
        <v>689</v>
      </c>
      <c r="D31" s="32" t="s">
        <v>301</v>
      </c>
      <c r="E31" s="32" t="s">
        <v>177</v>
      </c>
      <c r="F31" s="32" t="s">
        <v>638</v>
      </c>
      <c r="G31" s="32" t="s">
        <v>416</v>
      </c>
      <c r="H31" s="94" t="s">
        <v>690</v>
      </c>
      <c r="I31" s="94" t="s">
        <v>182</v>
      </c>
      <c r="J31" s="94" t="s">
        <v>691</v>
      </c>
      <c r="K31" s="94">
        <v>5.73</v>
      </c>
      <c r="L31" s="94" t="s">
        <v>183</v>
      </c>
      <c r="M31" s="32">
        <v>1.34E-2</v>
      </c>
      <c r="N31" s="32">
        <v>1.23E-2</v>
      </c>
      <c r="O31" s="105">
        <v>3981152.7497626166</v>
      </c>
      <c r="P31" s="94">
        <v>102.49</v>
      </c>
      <c r="Q31" s="125">
        <v>0</v>
      </c>
      <c r="R31" s="125">
        <v>4080.2834532599968</v>
      </c>
      <c r="S31" s="32">
        <v>9.1249255497047104E-4</v>
      </c>
      <c r="T31" s="32">
        <v>2.3381034649857139E-2</v>
      </c>
      <c r="U31" s="32">
        <v>3.7174076531119298E-3</v>
      </c>
    </row>
    <row r="32" spans="2:21" x14ac:dyDescent="0.2">
      <c r="B32" s="23" t="s">
        <v>798</v>
      </c>
      <c r="C32" s="32" t="s">
        <v>799</v>
      </c>
      <c r="D32" s="32" t="s">
        <v>301</v>
      </c>
      <c r="E32" s="32" t="s">
        <v>177</v>
      </c>
      <c r="F32" s="32" t="s">
        <v>522</v>
      </c>
      <c r="G32" s="32" t="s">
        <v>410</v>
      </c>
      <c r="H32" s="94" t="s">
        <v>198</v>
      </c>
      <c r="I32" s="94" t="s">
        <v>187</v>
      </c>
      <c r="J32" s="94" t="s">
        <v>800</v>
      </c>
      <c r="K32" s="94">
        <v>1.48</v>
      </c>
      <c r="L32" s="94" t="s">
        <v>183</v>
      </c>
      <c r="M32" s="32">
        <v>4.0999999999999995E-2</v>
      </c>
      <c r="N32" s="32">
        <v>-2E-3</v>
      </c>
      <c r="O32" s="105">
        <v>325890.58820260887</v>
      </c>
      <c r="P32" s="94">
        <v>131.94</v>
      </c>
      <c r="Q32" s="125">
        <v>0</v>
      </c>
      <c r="R32" s="125">
        <v>429.98004497866395</v>
      </c>
      <c r="S32" s="32">
        <v>1.3942832317372881E-4</v>
      </c>
      <c r="T32" s="32">
        <v>2.4638921402288837E-3</v>
      </c>
      <c r="U32" s="32">
        <v>3.9174021319818487E-4</v>
      </c>
    </row>
    <row r="33" spans="2:21" x14ac:dyDescent="0.2">
      <c r="B33" s="23" t="s">
        <v>826</v>
      </c>
      <c r="C33" s="32" t="s">
        <v>827</v>
      </c>
      <c r="D33" s="32" t="s">
        <v>301</v>
      </c>
      <c r="E33" s="32" t="s">
        <v>177</v>
      </c>
      <c r="F33" s="32" t="s">
        <v>522</v>
      </c>
      <c r="G33" s="32" t="s">
        <v>410</v>
      </c>
      <c r="H33" s="94" t="s">
        <v>690</v>
      </c>
      <c r="I33" s="94" t="s">
        <v>182</v>
      </c>
      <c r="J33" s="94" t="s">
        <v>828</v>
      </c>
      <c r="K33" s="94">
        <v>3.47</v>
      </c>
      <c r="L33" s="94" t="s">
        <v>183</v>
      </c>
      <c r="M33" s="32">
        <v>4.2000000000000003E-2</v>
      </c>
      <c r="N33" s="32">
        <v>1E-3</v>
      </c>
      <c r="O33" s="105">
        <v>51819.871612683652</v>
      </c>
      <c r="P33" s="94">
        <v>118.95</v>
      </c>
      <c r="Q33" s="125">
        <v>0</v>
      </c>
      <c r="R33" s="125">
        <v>61.639737279322659</v>
      </c>
      <c r="S33" s="32">
        <v>5.1937562128466755E-5</v>
      </c>
      <c r="T33" s="32">
        <v>3.5321095939657511E-4</v>
      </c>
      <c r="U33" s="32">
        <v>5.6157870825098756E-5</v>
      </c>
    </row>
    <row r="34" spans="2:21" x14ac:dyDescent="0.2">
      <c r="B34" s="23" t="s">
        <v>811</v>
      </c>
      <c r="C34" s="32" t="s">
        <v>812</v>
      </c>
      <c r="D34" s="32" t="s">
        <v>301</v>
      </c>
      <c r="E34" s="32" t="s">
        <v>177</v>
      </c>
      <c r="F34" s="32" t="s">
        <v>522</v>
      </c>
      <c r="G34" s="32" t="s">
        <v>410</v>
      </c>
      <c r="H34" s="94" t="s">
        <v>198</v>
      </c>
      <c r="I34" s="94" t="s">
        <v>187</v>
      </c>
      <c r="J34" s="94" t="s">
        <v>813</v>
      </c>
      <c r="K34" s="94">
        <v>2.58</v>
      </c>
      <c r="L34" s="94" t="s">
        <v>183</v>
      </c>
      <c r="M34" s="32">
        <v>0.04</v>
      </c>
      <c r="N34" s="32">
        <v>-1.1999999999999999E-3</v>
      </c>
      <c r="O34" s="105">
        <v>2157281.9741645423</v>
      </c>
      <c r="P34" s="94">
        <v>119.31</v>
      </c>
      <c r="Q34" s="125">
        <v>0</v>
      </c>
      <c r="R34" s="125">
        <v>2573.8531233868157</v>
      </c>
      <c r="S34" s="32">
        <v>7.426956203777517E-4</v>
      </c>
      <c r="T34" s="32">
        <v>1.4748815799419297E-2</v>
      </c>
      <c r="U34" s="32">
        <v>2.344950150759664E-3</v>
      </c>
    </row>
    <row r="35" spans="2:21" x14ac:dyDescent="0.2">
      <c r="B35" s="23" t="s">
        <v>537</v>
      </c>
      <c r="C35" s="32" t="s">
        <v>538</v>
      </c>
      <c r="D35" s="32" t="s">
        <v>301</v>
      </c>
      <c r="E35" s="32" t="s">
        <v>177</v>
      </c>
      <c r="F35" s="32" t="s">
        <v>539</v>
      </c>
      <c r="G35" s="32" t="s">
        <v>416</v>
      </c>
      <c r="H35" s="94" t="s">
        <v>432</v>
      </c>
      <c r="I35" s="94" t="s">
        <v>182</v>
      </c>
      <c r="J35" s="94" t="s">
        <v>540</v>
      </c>
      <c r="K35" s="94">
        <v>2.48</v>
      </c>
      <c r="L35" s="94" t="s">
        <v>183</v>
      </c>
      <c r="M35" s="32">
        <v>4.8000000000000001E-2</v>
      </c>
      <c r="N35" s="32">
        <v>4.0000000000000002E-4</v>
      </c>
      <c r="O35" s="105">
        <v>1073900.0939466232</v>
      </c>
      <c r="P35" s="94">
        <v>115.81000000000002</v>
      </c>
      <c r="Q35" s="125">
        <v>0</v>
      </c>
      <c r="R35" s="125">
        <v>1243.6836987829331</v>
      </c>
      <c r="S35" s="32">
        <v>7.898961079261924E-4</v>
      </c>
      <c r="T35" s="32">
        <v>7.1266155863445001E-3</v>
      </c>
      <c r="U35" s="32">
        <v>1.1330779718777618E-3</v>
      </c>
    </row>
    <row r="36" spans="2:21" x14ac:dyDescent="0.2">
      <c r="B36" s="23" t="s">
        <v>702</v>
      </c>
      <c r="C36" s="32" t="s">
        <v>703</v>
      </c>
      <c r="D36" s="32" t="s">
        <v>301</v>
      </c>
      <c r="E36" s="32" t="s">
        <v>177</v>
      </c>
      <c r="F36" s="32" t="s">
        <v>539</v>
      </c>
      <c r="G36" s="32" t="s">
        <v>416</v>
      </c>
      <c r="H36" s="94" t="s">
        <v>432</v>
      </c>
      <c r="I36" s="94" t="s">
        <v>182</v>
      </c>
      <c r="J36" s="94" t="s">
        <v>704</v>
      </c>
      <c r="K36" s="94">
        <v>2.4700000000000002</v>
      </c>
      <c r="L36" s="94" t="s">
        <v>183</v>
      </c>
      <c r="M36" s="32">
        <v>4.8000000000000001E-2</v>
      </c>
      <c r="N36" s="32">
        <v>4.8000000000000001E-2</v>
      </c>
      <c r="O36" s="105">
        <v>613615.77954869648</v>
      </c>
      <c r="P36" s="94">
        <v>115.76000000000002</v>
      </c>
      <c r="Q36" s="125">
        <v>0</v>
      </c>
      <c r="R36" s="125">
        <v>710.32162640557101</v>
      </c>
      <c r="S36" s="32">
        <v>4.5133874068894797E-4</v>
      </c>
      <c r="T36" s="32">
        <v>4.0703188270565637E-3</v>
      </c>
      <c r="U36" s="32">
        <v>6.4714990525015508E-4</v>
      </c>
    </row>
    <row r="37" spans="2:21" x14ac:dyDescent="0.2">
      <c r="B37" s="23" t="s">
        <v>590</v>
      </c>
      <c r="C37" s="32" t="s">
        <v>591</v>
      </c>
      <c r="D37" s="32" t="s">
        <v>301</v>
      </c>
      <c r="E37" s="32" t="s">
        <v>177</v>
      </c>
      <c r="F37" s="32" t="s">
        <v>539</v>
      </c>
      <c r="G37" s="32" t="s">
        <v>416</v>
      </c>
      <c r="H37" s="94" t="s">
        <v>432</v>
      </c>
      <c r="I37" s="94" t="s">
        <v>182</v>
      </c>
      <c r="J37" s="94" t="s">
        <v>592</v>
      </c>
      <c r="K37" s="94">
        <v>6.44</v>
      </c>
      <c r="L37" s="94" t="s">
        <v>183</v>
      </c>
      <c r="M37" s="32">
        <v>3.2000000000000001E-2</v>
      </c>
      <c r="N37" s="32">
        <v>1.43E-2</v>
      </c>
      <c r="O37" s="105">
        <v>1109727.6816133661</v>
      </c>
      <c r="P37" s="94">
        <v>112.5</v>
      </c>
      <c r="Q37" s="125">
        <v>0</v>
      </c>
      <c r="R37" s="125">
        <v>1248.4436418546823</v>
      </c>
      <c r="S37" s="32">
        <v>6.7271879129043735E-4</v>
      </c>
      <c r="T37" s="32">
        <v>7.1538912389227521E-3</v>
      </c>
      <c r="U37" s="32">
        <v>1.137414594322254E-3</v>
      </c>
    </row>
    <row r="38" spans="2:21" x14ac:dyDescent="0.2">
      <c r="B38" s="23" t="s">
        <v>669</v>
      </c>
      <c r="C38" s="32" t="s">
        <v>670</v>
      </c>
      <c r="D38" s="32" t="s">
        <v>301</v>
      </c>
      <c r="E38" s="32" t="s">
        <v>177</v>
      </c>
      <c r="F38" s="32" t="s">
        <v>598</v>
      </c>
      <c r="G38" s="32" t="s">
        <v>416</v>
      </c>
      <c r="H38" s="94" t="s">
        <v>411</v>
      </c>
      <c r="I38" s="94" t="s">
        <v>187</v>
      </c>
      <c r="J38" s="94" t="s">
        <v>671</v>
      </c>
      <c r="K38" s="94">
        <v>1.33</v>
      </c>
      <c r="L38" s="94" t="s">
        <v>183</v>
      </c>
      <c r="M38" s="32">
        <v>1.6399999999999998E-2</v>
      </c>
      <c r="N38" s="32">
        <v>-5.0000000000000001E-4</v>
      </c>
      <c r="O38" s="105">
        <v>27305.447219205376</v>
      </c>
      <c r="P38" s="94">
        <v>102.39</v>
      </c>
      <c r="Q38" s="125">
        <v>0</v>
      </c>
      <c r="R38" s="125">
        <v>27.958047439317991</v>
      </c>
      <c r="S38" s="32">
        <v>4.9770410367829601E-5</v>
      </c>
      <c r="T38" s="32">
        <v>1.6020653550399074E-4</v>
      </c>
      <c r="U38" s="32">
        <v>2.5471627328721407E-5</v>
      </c>
    </row>
    <row r="39" spans="2:21" x14ac:dyDescent="0.2">
      <c r="B39" s="23" t="s">
        <v>596</v>
      </c>
      <c r="C39" s="32" t="s">
        <v>597</v>
      </c>
      <c r="D39" s="32" t="s">
        <v>301</v>
      </c>
      <c r="E39" s="32" t="s">
        <v>177</v>
      </c>
      <c r="F39" s="32" t="s">
        <v>598</v>
      </c>
      <c r="G39" s="32" t="s">
        <v>416</v>
      </c>
      <c r="H39" s="94" t="s">
        <v>411</v>
      </c>
      <c r="I39" s="94" t="s">
        <v>187</v>
      </c>
      <c r="J39" s="94" t="s">
        <v>599</v>
      </c>
      <c r="K39" s="94">
        <v>5.44</v>
      </c>
      <c r="L39" s="94" t="s">
        <v>183</v>
      </c>
      <c r="M39" s="32">
        <v>2.3399999999999997E-2</v>
      </c>
      <c r="N39" s="32">
        <v>1.2800000000000001E-2</v>
      </c>
      <c r="O39" s="105">
        <v>1976298.520483165</v>
      </c>
      <c r="P39" s="94">
        <v>107.17000000000002</v>
      </c>
      <c r="Q39" s="125">
        <v>0</v>
      </c>
      <c r="R39" s="125">
        <v>2117.9991244321291</v>
      </c>
      <c r="S39" s="32">
        <v>9.528092897520097E-4</v>
      </c>
      <c r="T39" s="32">
        <v>1.2136659495346879E-2</v>
      </c>
      <c r="U39" s="32">
        <v>1.9296370569936146E-3</v>
      </c>
    </row>
    <row r="40" spans="2:21" x14ac:dyDescent="0.2">
      <c r="B40" s="23" t="s">
        <v>714</v>
      </c>
      <c r="C40" s="32" t="s">
        <v>715</v>
      </c>
      <c r="D40" s="32" t="s">
        <v>301</v>
      </c>
      <c r="E40" s="32" t="s">
        <v>177</v>
      </c>
      <c r="F40" s="32" t="s">
        <v>598</v>
      </c>
      <c r="G40" s="32" t="s">
        <v>416</v>
      </c>
      <c r="H40" s="94" t="s">
        <v>411</v>
      </c>
      <c r="I40" s="94" t="s">
        <v>187</v>
      </c>
      <c r="J40" s="94" t="s">
        <v>716</v>
      </c>
      <c r="K40" s="94">
        <v>2.3199999999999998</v>
      </c>
      <c r="L40" s="94" t="s">
        <v>183</v>
      </c>
      <c r="M40" s="32">
        <v>0.03</v>
      </c>
      <c r="N40" s="32">
        <v>4.0000000000000002E-4</v>
      </c>
      <c r="O40" s="105">
        <v>233605.71879309748</v>
      </c>
      <c r="P40" s="94">
        <v>108.90000000000002</v>
      </c>
      <c r="Q40" s="125">
        <v>0</v>
      </c>
      <c r="R40" s="125">
        <v>254.39662775688188</v>
      </c>
      <c r="S40" s="32">
        <v>3.8838246795726896E-4</v>
      </c>
      <c r="T40" s="32">
        <v>1.4577556771547785E-3</v>
      </c>
      <c r="U40" s="32">
        <v>2.3177212607465374E-4</v>
      </c>
    </row>
    <row r="41" spans="2:21" x14ac:dyDescent="0.2">
      <c r="B41" s="23" t="s">
        <v>660</v>
      </c>
      <c r="C41" s="32" t="s">
        <v>661</v>
      </c>
      <c r="D41" s="32" t="s">
        <v>301</v>
      </c>
      <c r="E41" s="32" t="s">
        <v>177</v>
      </c>
      <c r="F41" s="32" t="s">
        <v>517</v>
      </c>
      <c r="G41" s="32" t="s">
        <v>518</v>
      </c>
      <c r="H41" s="94" t="s">
        <v>432</v>
      </c>
      <c r="I41" s="94" t="s">
        <v>182</v>
      </c>
      <c r="J41" s="94" t="s">
        <v>662</v>
      </c>
      <c r="K41" s="94">
        <v>5.61</v>
      </c>
      <c r="L41" s="94" t="s">
        <v>183</v>
      </c>
      <c r="M41" s="32">
        <v>2.2000000000000002E-2</v>
      </c>
      <c r="N41" s="32">
        <v>1.3100000000000001E-2</v>
      </c>
      <c r="O41" s="105">
        <v>862952.19712289283</v>
      </c>
      <c r="P41" s="94">
        <v>106.26</v>
      </c>
      <c r="Q41" s="125">
        <v>0</v>
      </c>
      <c r="R41" s="125">
        <v>916.97300469756294</v>
      </c>
      <c r="S41" s="32">
        <v>9.7875472963533531E-4</v>
      </c>
      <c r="T41" s="32">
        <v>5.2544824008949028E-3</v>
      </c>
      <c r="U41" s="32">
        <v>8.3542295637237794E-4</v>
      </c>
    </row>
    <row r="42" spans="2:21" x14ac:dyDescent="0.2">
      <c r="B42" s="23" t="s">
        <v>515</v>
      </c>
      <c r="C42" s="32" t="s">
        <v>516</v>
      </c>
      <c r="D42" s="32" t="s">
        <v>301</v>
      </c>
      <c r="E42" s="32" t="s">
        <v>177</v>
      </c>
      <c r="F42" s="32" t="s">
        <v>517</v>
      </c>
      <c r="G42" s="32" t="s">
        <v>518</v>
      </c>
      <c r="H42" s="94" t="s">
        <v>411</v>
      </c>
      <c r="I42" s="94" t="s">
        <v>187</v>
      </c>
      <c r="J42" s="94" t="s">
        <v>519</v>
      </c>
      <c r="K42" s="94">
        <v>2.13</v>
      </c>
      <c r="L42" s="94" t="s">
        <v>183</v>
      </c>
      <c r="M42" s="32">
        <v>3.7000000000000005E-2</v>
      </c>
      <c r="N42" s="32">
        <v>-1E-4</v>
      </c>
      <c r="O42" s="105">
        <v>1927285.9221907023</v>
      </c>
      <c r="P42" s="94">
        <v>113.5</v>
      </c>
      <c r="Q42" s="125">
        <v>0</v>
      </c>
      <c r="R42" s="125">
        <v>2187.469521686447</v>
      </c>
      <c r="S42" s="32">
        <v>6.4243257905608787E-4</v>
      </c>
      <c r="T42" s="32">
        <v>1.2534742075625658E-2</v>
      </c>
      <c r="U42" s="32">
        <v>1.9929291761260721E-3</v>
      </c>
    </row>
    <row r="43" spans="2:21" x14ac:dyDescent="0.2">
      <c r="B43" s="23" t="s">
        <v>801</v>
      </c>
      <c r="C43" s="32" t="s">
        <v>802</v>
      </c>
      <c r="D43" s="32" t="s">
        <v>301</v>
      </c>
      <c r="E43" s="32" t="s">
        <v>177</v>
      </c>
      <c r="F43" s="32" t="s">
        <v>621</v>
      </c>
      <c r="G43" s="32" t="s">
        <v>410</v>
      </c>
      <c r="H43" s="94" t="s">
        <v>411</v>
      </c>
      <c r="I43" s="94" t="s">
        <v>187</v>
      </c>
      <c r="J43" s="94" t="s">
        <v>803</v>
      </c>
      <c r="K43" s="94">
        <v>1.46</v>
      </c>
      <c r="L43" s="94" t="s">
        <v>183</v>
      </c>
      <c r="M43" s="32">
        <v>4.2000000000000003E-2</v>
      </c>
      <c r="N43" s="32">
        <v>-2.0999999999999999E-3</v>
      </c>
      <c r="O43" s="105">
        <v>122549.8782764465</v>
      </c>
      <c r="P43" s="94">
        <v>129.63999999999999</v>
      </c>
      <c r="Q43" s="125">
        <v>0</v>
      </c>
      <c r="R43" s="125">
        <v>158.87366217103869</v>
      </c>
      <c r="S43" s="32">
        <v>1.5661526444612263E-3</v>
      </c>
      <c r="T43" s="32">
        <v>9.1038542854244588E-4</v>
      </c>
      <c r="U43" s="32">
        <v>1.4474439690229663E-4</v>
      </c>
    </row>
    <row r="44" spans="2:21" x14ac:dyDescent="0.2">
      <c r="B44" s="23" t="s">
        <v>814</v>
      </c>
      <c r="C44" s="32" t="s">
        <v>815</v>
      </c>
      <c r="D44" s="32" t="s">
        <v>301</v>
      </c>
      <c r="E44" s="32" t="s">
        <v>177</v>
      </c>
      <c r="F44" s="32" t="s">
        <v>621</v>
      </c>
      <c r="G44" s="32" t="s">
        <v>410</v>
      </c>
      <c r="H44" s="94" t="s">
        <v>411</v>
      </c>
      <c r="I44" s="94" t="s">
        <v>187</v>
      </c>
      <c r="J44" s="94" t="s">
        <v>816</v>
      </c>
      <c r="K44" s="94">
        <v>1.32</v>
      </c>
      <c r="L44" s="94" t="s">
        <v>183</v>
      </c>
      <c r="M44" s="32">
        <v>3.1E-2</v>
      </c>
      <c r="N44" s="32">
        <v>-4.3E-3</v>
      </c>
      <c r="O44" s="105">
        <v>769051.9675182217</v>
      </c>
      <c r="P44" s="94">
        <v>113.33</v>
      </c>
      <c r="Q44" s="125">
        <v>0</v>
      </c>
      <c r="R44" s="125">
        <v>871.56659481547854</v>
      </c>
      <c r="S44" s="32">
        <v>1.4902600309004044E-3</v>
      </c>
      <c r="T44" s="32">
        <v>4.9942924275903737E-3</v>
      </c>
      <c r="U44" s="32">
        <v>7.9405471871694315E-4</v>
      </c>
    </row>
    <row r="45" spans="2:21" x14ac:dyDescent="0.2">
      <c r="B45" s="23" t="s">
        <v>823</v>
      </c>
      <c r="C45" s="32" t="s">
        <v>824</v>
      </c>
      <c r="D45" s="32" t="s">
        <v>301</v>
      </c>
      <c r="E45" s="32" t="s">
        <v>177</v>
      </c>
      <c r="F45" s="32" t="s">
        <v>621</v>
      </c>
      <c r="G45" s="32" t="s">
        <v>410</v>
      </c>
      <c r="H45" s="94" t="s">
        <v>411</v>
      </c>
      <c r="I45" s="94" t="s">
        <v>187</v>
      </c>
      <c r="J45" s="94" t="s">
        <v>825</v>
      </c>
      <c r="K45" s="94">
        <v>0.78</v>
      </c>
      <c r="L45" s="94" t="s">
        <v>183</v>
      </c>
      <c r="M45" s="32">
        <v>2.7999999999999997E-2</v>
      </c>
      <c r="N45" s="32">
        <v>-5.0000000000000001E-3</v>
      </c>
      <c r="O45" s="105">
        <v>810149.16385362786</v>
      </c>
      <c r="P45" s="94">
        <v>105.47</v>
      </c>
      <c r="Q45" s="125">
        <v>0</v>
      </c>
      <c r="R45" s="125">
        <v>854.46432315368804</v>
      </c>
      <c r="S45" s="32">
        <v>8.237132499403964E-4</v>
      </c>
      <c r="T45" s="32">
        <v>4.8962921756725529E-3</v>
      </c>
      <c r="U45" s="32">
        <v>7.7847341994458845E-4</v>
      </c>
    </row>
    <row r="46" spans="2:21" x14ac:dyDescent="0.2">
      <c r="B46" s="23" t="s">
        <v>429</v>
      </c>
      <c r="C46" s="32" t="s">
        <v>430</v>
      </c>
      <c r="D46" s="32" t="s">
        <v>301</v>
      </c>
      <c r="E46" s="32" t="s">
        <v>177</v>
      </c>
      <c r="F46" s="32" t="s">
        <v>431</v>
      </c>
      <c r="G46" s="32" t="s">
        <v>416</v>
      </c>
      <c r="H46" s="94" t="s">
        <v>432</v>
      </c>
      <c r="I46" s="94" t="s">
        <v>182</v>
      </c>
      <c r="J46" s="94" t="s">
        <v>433</v>
      </c>
      <c r="K46" s="94">
        <v>4.5999999999999996</v>
      </c>
      <c r="L46" s="94" t="s">
        <v>183</v>
      </c>
      <c r="M46" s="32">
        <v>4.7500000000000001E-2</v>
      </c>
      <c r="N46" s="32">
        <v>8.8999999999999999E-3</v>
      </c>
      <c r="O46" s="105">
        <v>1755660.1545017906</v>
      </c>
      <c r="P46" s="94">
        <v>144.4</v>
      </c>
      <c r="Q46" s="125">
        <v>0</v>
      </c>
      <c r="R46" s="125">
        <v>2535.1732631164441</v>
      </c>
      <c r="S46" s="32">
        <v>9.3024964473151629E-4</v>
      </c>
      <c r="T46" s="32">
        <v>1.4527170621187713E-2</v>
      </c>
      <c r="U46" s="32">
        <v>2.3097102439645868E-3</v>
      </c>
    </row>
    <row r="47" spans="2:21" x14ac:dyDescent="0.2">
      <c r="B47" s="23" t="s">
        <v>804</v>
      </c>
      <c r="C47" s="32" t="s">
        <v>805</v>
      </c>
      <c r="D47" s="32" t="s">
        <v>301</v>
      </c>
      <c r="E47" s="32" t="s">
        <v>177</v>
      </c>
      <c r="F47" s="32" t="s">
        <v>806</v>
      </c>
      <c r="G47" s="32" t="s">
        <v>410</v>
      </c>
      <c r="H47" s="94" t="s">
        <v>432</v>
      </c>
      <c r="I47" s="94" t="s">
        <v>182</v>
      </c>
      <c r="J47" s="94" t="s">
        <v>807</v>
      </c>
      <c r="K47" s="94">
        <v>2.14</v>
      </c>
      <c r="L47" s="94" t="s">
        <v>183</v>
      </c>
      <c r="M47" s="32">
        <v>3.85E-2</v>
      </c>
      <c r="N47" s="32">
        <v>-2.3E-3</v>
      </c>
      <c r="O47" s="105">
        <v>643381.06088750192</v>
      </c>
      <c r="P47" s="94">
        <v>119.12</v>
      </c>
      <c r="Q47" s="125">
        <v>0</v>
      </c>
      <c r="R47" s="125">
        <v>766.39551976408018</v>
      </c>
      <c r="S47" s="32">
        <v>1.5105217508094041E-3</v>
      </c>
      <c r="T47" s="32">
        <v>4.391636122432257E-3</v>
      </c>
      <c r="U47" s="32">
        <v>6.9823692474243104E-4</v>
      </c>
    </row>
    <row r="48" spans="2:21" x14ac:dyDescent="0.2">
      <c r="B48" s="23" t="s">
        <v>795</v>
      </c>
      <c r="C48" s="32" t="s">
        <v>796</v>
      </c>
      <c r="D48" s="32" t="s">
        <v>301</v>
      </c>
      <c r="E48" s="32" t="s">
        <v>177</v>
      </c>
      <c r="F48" s="32" t="s">
        <v>793</v>
      </c>
      <c r="G48" s="32" t="s">
        <v>410</v>
      </c>
      <c r="H48" s="94" t="s">
        <v>432</v>
      </c>
      <c r="I48" s="94" t="s">
        <v>182</v>
      </c>
      <c r="J48" s="94" t="s">
        <v>797</v>
      </c>
      <c r="K48" s="94">
        <v>2.0099999999999998</v>
      </c>
      <c r="L48" s="94" t="s">
        <v>183</v>
      </c>
      <c r="M48" s="32">
        <v>4.7500000000000001E-2</v>
      </c>
      <c r="N48" s="32">
        <v>-3.5999999999999999E-3</v>
      </c>
      <c r="O48" s="105">
        <v>428395.13811711461</v>
      </c>
      <c r="P48" s="94">
        <v>136.19999999999999</v>
      </c>
      <c r="Q48" s="125">
        <v>0</v>
      </c>
      <c r="R48" s="125">
        <v>583.47417812185336</v>
      </c>
      <c r="S48" s="32">
        <v>1.1808073575748372E-3</v>
      </c>
      <c r="T48" s="32">
        <v>3.3434515352271251E-3</v>
      </c>
      <c r="U48" s="32">
        <v>5.3158350393779879E-4</v>
      </c>
    </row>
    <row r="49" spans="2:21" x14ac:dyDescent="0.2">
      <c r="B49" s="23" t="s">
        <v>791</v>
      </c>
      <c r="C49" s="32" t="s">
        <v>792</v>
      </c>
      <c r="D49" s="32" t="s">
        <v>301</v>
      </c>
      <c r="E49" s="32" t="s">
        <v>177</v>
      </c>
      <c r="F49" s="32" t="s">
        <v>793</v>
      </c>
      <c r="G49" s="32" t="s">
        <v>410</v>
      </c>
      <c r="H49" s="94" t="s">
        <v>432</v>
      </c>
      <c r="I49" s="94" t="s">
        <v>182</v>
      </c>
      <c r="J49" s="94" t="s">
        <v>794</v>
      </c>
      <c r="K49" s="94">
        <v>0.66</v>
      </c>
      <c r="L49" s="94" t="s">
        <v>183</v>
      </c>
      <c r="M49" s="32">
        <v>5.2499999999999998E-2</v>
      </c>
      <c r="N49" s="32">
        <v>-1.15E-2</v>
      </c>
      <c r="O49" s="105">
        <v>253021.63458748054</v>
      </c>
      <c r="P49" s="94">
        <v>134.59</v>
      </c>
      <c r="Q49" s="125">
        <v>0</v>
      </c>
      <c r="R49" s="125">
        <v>340.54181799083017</v>
      </c>
      <c r="S49" s="32">
        <v>1.0542568107811689E-3</v>
      </c>
      <c r="T49" s="32">
        <v>1.95138895063955E-3</v>
      </c>
      <c r="U49" s="32">
        <v>3.1025608267296431E-4</v>
      </c>
    </row>
    <row r="50" spans="2:21" x14ac:dyDescent="0.2">
      <c r="B50" s="23" t="s">
        <v>603</v>
      </c>
      <c r="C50" s="32" t="s">
        <v>604</v>
      </c>
      <c r="D50" s="32" t="s">
        <v>301</v>
      </c>
      <c r="E50" s="32" t="s">
        <v>177</v>
      </c>
      <c r="F50" s="32" t="s">
        <v>409</v>
      </c>
      <c r="G50" s="32" t="s">
        <v>410</v>
      </c>
      <c r="H50" s="94" t="s">
        <v>411</v>
      </c>
      <c r="I50" s="94" t="s">
        <v>187</v>
      </c>
      <c r="J50" s="94" t="s">
        <v>605</v>
      </c>
      <c r="K50" s="94">
        <v>5.61</v>
      </c>
      <c r="L50" s="94" t="s">
        <v>183</v>
      </c>
      <c r="M50" s="32">
        <v>1.4999999999999999E-2</v>
      </c>
      <c r="N50" s="32">
        <v>6.3E-3</v>
      </c>
      <c r="O50" s="105">
        <v>37364.130009564295</v>
      </c>
      <c r="P50" s="94">
        <v>106.12000000000002</v>
      </c>
      <c r="Q50" s="125">
        <v>0</v>
      </c>
      <c r="R50" s="125">
        <v>39.650814788414493</v>
      </c>
      <c r="S50" s="32">
        <v>6.7010841110024251E-5</v>
      </c>
      <c r="T50" s="32">
        <v>2.2720898807221019E-4</v>
      </c>
      <c r="U50" s="32">
        <v>3.6124510474587231E-5</v>
      </c>
    </row>
    <row r="51" spans="2:21" x14ac:dyDescent="0.2">
      <c r="B51" s="23" t="s">
        <v>407</v>
      </c>
      <c r="C51" s="32" t="s">
        <v>408</v>
      </c>
      <c r="D51" s="32" t="s">
        <v>301</v>
      </c>
      <c r="E51" s="32" t="s">
        <v>177</v>
      </c>
      <c r="F51" s="32" t="s">
        <v>409</v>
      </c>
      <c r="G51" s="32" t="s">
        <v>410</v>
      </c>
      <c r="H51" s="94" t="s">
        <v>411</v>
      </c>
      <c r="I51" s="94" t="s">
        <v>187</v>
      </c>
      <c r="J51" s="94" t="s">
        <v>412</v>
      </c>
      <c r="K51" s="94">
        <v>1.17</v>
      </c>
      <c r="L51" s="94" t="s">
        <v>183</v>
      </c>
      <c r="M51" s="32">
        <v>4.6500000000000007E-2</v>
      </c>
      <c r="N51" s="32">
        <v>-6.6E-3</v>
      </c>
      <c r="O51" s="105">
        <v>225810.72612731004</v>
      </c>
      <c r="P51" s="94">
        <v>132.82</v>
      </c>
      <c r="Q51" s="125">
        <v>0</v>
      </c>
      <c r="R51" s="125">
        <v>299.92180640321862</v>
      </c>
      <c r="S51" s="32">
        <v>6.8822348896596555E-4</v>
      </c>
      <c r="T51" s="32">
        <v>1.71862622489099E-3</v>
      </c>
      <c r="U51" s="32">
        <v>2.7324856991680079E-4</v>
      </c>
    </row>
    <row r="52" spans="2:21" x14ac:dyDescent="0.2">
      <c r="B52" s="23" t="s">
        <v>502</v>
      </c>
      <c r="C52" s="32" t="s">
        <v>503</v>
      </c>
      <c r="D52" s="32" t="s">
        <v>301</v>
      </c>
      <c r="E52" s="32" t="s">
        <v>177</v>
      </c>
      <c r="F52" s="32" t="s">
        <v>409</v>
      </c>
      <c r="G52" s="32" t="s">
        <v>410</v>
      </c>
      <c r="H52" s="94" t="s">
        <v>411</v>
      </c>
      <c r="I52" s="94" t="s">
        <v>187</v>
      </c>
      <c r="J52" s="94" t="s">
        <v>504</v>
      </c>
      <c r="K52" s="94">
        <v>2.78</v>
      </c>
      <c r="L52" s="94" t="s">
        <v>183</v>
      </c>
      <c r="M52" s="32">
        <v>3.5499999999999997E-2</v>
      </c>
      <c r="N52" s="32">
        <v>-1.2999999999999999E-3</v>
      </c>
      <c r="O52" s="105">
        <v>206231.1976159779</v>
      </c>
      <c r="P52" s="94">
        <v>120.06000000000002</v>
      </c>
      <c r="Q52" s="125">
        <v>0</v>
      </c>
      <c r="R52" s="125">
        <v>247.60117585187552</v>
      </c>
      <c r="S52" s="32">
        <v>5.7870473403561396E-4</v>
      </c>
      <c r="T52" s="32">
        <v>1.4188160548779369E-3</v>
      </c>
      <c r="U52" s="32">
        <v>2.2558102067538505E-4</v>
      </c>
    </row>
    <row r="53" spans="2:21" x14ac:dyDescent="0.2">
      <c r="B53" s="23" t="s">
        <v>672</v>
      </c>
      <c r="C53" s="32" t="s">
        <v>673</v>
      </c>
      <c r="D53" s="32" t="s">
        <v>301</v>
      </c>
      <c r="E53" s="32" t="s">
        <v>177</v>
      </c>
      <c r="F53" s="32" t="s">
        <v>674</v>
      </c>
      <c r="G53" s="32" t="s">
        <v>459</v>
      </c>
      <c r="H53" s="94" t="s">
        <v>432</v>
      </c>
      <c r="I53" s="94" t="s">
        <v>182</v>
      </c>
      <c r="J53" s="94" t="s">
        <v>675</v>
      </c>
      <c r="K53" s="94">
        <v>7.91</v>
      </c>
      <c r="L53" s="94" t="s">
        <v>183</v>
      </c>
      <c r="M53" s="32">
        <v>3.85E-2</v>
      </c>
      <c r="N53" s="32">
        <v>1.52E-2</v>
      </c>
      <c r="O53" s="105">
        <v>719112.86291994213</v>
      </c>
      <c r="P53" s="94">
        <v>122.89000000000001</v>
      </c>
      <c r="Q53" s="125">
        <v>0</v>
      </c>
      <c r="R53" s="125">
        <v>883.71779725059491</v>
      </c>
      <c r="S53" s="32">
        <v>2.6423570695402742E-4</v>
      </c>
      <c r="T53" s="32">
        <v>5.0639218267307436E-3</v>
      </c>
      <c r="U53" s="32">
        <v>8.0512526649732449E-4</v>
      </c>
    </row>
    <row r="54" spans="2:21" x14ac:dyDescent="0.2">
      <c r="B54" s="23" t="s">
        <v>717</v>
      </c>
      <c r="C54" s="32" t="s">
        <v>718</v>
      </c>
      <c r="D54" s="32" t="s">
        <v>301</v>
      </c>
      <c r="E54" s="32" t="s">
        <v>177</v>
      </c>
      <c r="F54" s="32" t="s">
        <v>674</v>
      </c>
      <c r="G54" s="32" t="s">
        <v>459</v>
      </c>
      <c r="H54" s="94" t="s">
        <v>432</v>
      </c>
      <c r="I54" s="94" t="s">
        <v>182</v>
      </c>
      <c r="J54" s="94" t="s">
        <v>719</v>
      </c>
      <c r="K54" s="94">
        <v>6.11</v>
      </c>
      <c r="L54" s="94" t="s">
        <v>183</v>
      </c>
      <c r="M54" s="32">
        <v>4.4999999999999998E-2</v>
      </c>
      <c r="N54" s="32">
        <v>1.1899999999999999E-2</v>
      </c>
      <c r="O54" s="105">
        <v>1925456.9288292932</v>
      </c>
      <c r="P54" s="94">
        <v>124.25</v>
      </c>
      <c r="Q54" s="125">
        <v>0</v>
      </c>
      <c r="R54" s="125">
        <v>2392.3802340505745</v>
      </c>
      <c r="S54" s="32">
        <v>6.5458691219442066E-4</v>
      </c>
      <c r="T54" s="32">
        <v>1.3708931202629743E-2</v>
      </c>
      <c r="U54" s="32">
        <v>2.1796163656492475E-3</v>
      </c>
    </row>
    <row r="55" spans="2:21" x14ac:dyDescent="0.2">
      <c r="B55" s="23" t="s">
        <v>891</v>
      </c>
      <c r="C55" s="32" t="s">
        <v>892</v>
      </c>
      <c r="D55" s="32" t="s">
        <v>301</v>
      </c>
      <c r="E55" s="32" t="s">
        <v>177</v>
      </c>
      <c r="F55" s="32" t="s">
        <v>642</v>
      </c>
      <c r="G55" s="32" t="s">
        <v>410</v>
      </c>
      <c r="H55" s="94" t="s">
        <v>292</v>
      </c>
      <c r="I55" s="94" t="s">
        <v>293</v>
      </c>
      <c r="J55" s="94" t="s">
        <v>893</v>
      </c>
      <c r="K55" s="94">
        <v>4.6500000000000004</v>
      </c>
      <c r="L55" s="94" t="s">
        <v>183</v>
      </c>
      <c r="M55" s="32">
        <v>1.6399999999999998E-2</v>
      </c>
      <c r="N55" s="32">
        <v>1.41E-2</v>
      </c>
      <c r="O55" s="105">
        <v>8.5713373868318197</v>
      </c>
      <c r="P55" s="94">
        <v>5085000</v>
      </c>
      <c r="Q55" s="125">
        <v>0</v>
      </c>
      <c r="R55" s="125">
        <v>435.85250612039806</v>
      </c>
      <c r="S55" s="32">
        <v>6.9821907680285274E-4</v>
      </c>
      <c r="T55" s="32">
        <v>2.4975427968579283E-3</v>
      </c>
      <c r="U55" s="32">
        <v>3.9709041306565808E-4</v>
      </c>
    </row>
    <row r="56" spans="2:21" x14ac:dyDescent="0.2">
      <c r="B56" s="23" t="s">
        <v>880</v>
      </c>
      <c r="C56" s="32" t="s">
        <v>881</v>
      </c>
      <c r="D56" s="32" t="s">
        <v>301</v>
      </c>
      <c r="E56" s="32" t="s">
        <v>177</v>
      </c>
      <c r="F56" s="32" t="s">
        <v>642</v>
      </c>
      <c r="G56" s="32" t="s">
        <v>410</v>
      </c>
      <c r="H56" s="94" t="s">
        <v>411</v>
      </c>
      <c r="I56" s="94" t="s">
        <v>187</v>
      </c>
      <c r="J56" s="94" t="s">
        <v>882</v>
      </c>
      <c r="K56" s="94">
        <v>1.79</v>
      </c>
      <c r="L56" s="94" t="s">
        <v>183</v>
      </c>
      <c r="M56" s="32">
        <v>0.05</v>
      </c>
      <c r="N56" s="32">
        <v>-2.5000000000000001E-3</v>
      </c>
      <c r="O56" s="105">
        <v>140003.4636846616</v>
      </c>
      <c r="P56" s="94">
        <v>122.01000000000002</v>
      </c>
      <c r="Q56" s="125">
        <v>0</v>
      </c>
      <c r="R56" s="125">
        <v>170.81822607495778</v>
      </c>
      <c r="S56" s="32">
        <v>1.4000360368826529E-4</v>
      </c>
      <c r="T56" s="32">
        <v>9.7883073772601112E-4</v>
      </c>
      <c r="U56" s="32">
        <v>1.5562668333610728E-4</v>
      </c>
    </row>
    <row r="57" spans="2:21" x14ac:dyDescent="0.2">
      <c r="B57" s="23" t="s">
        <v>863</v>
      </c>
      <c r="C57" s="32" t="s">
        <v>864</v>
      </c>
      <c r="D57" s="32" t="s">
        <v>301</v>
      </c>
      <c r="E57" s="32" t="s">
        <v>177</v>
      </c>
      <c r="F57" s="32" t="s">
        <v>642</v>
      </c>
      <c r="G57" s="32" t="s">
        <v>410</v>
      </c>
      <c r="H57" s="94" t="s">
        <v>411</v>
      </c>
      <c r="I57" s="94" t="s">
        <v>187</v>
      </c>
      <c r="J57" s="94" t="s">
        <v>865</v>
      </c>
      <c r="K57" s="94">
        <v>2.25</v>
      </c>
      <c r="L57" s="94" t="s">
        <v>183</v>
      </c>
      <c r="M57" s="32">
        <v>0.04</v>
      </c>
      <c r="N57" s="32">
        <v>-1.9E-3</v>
      </c>
      <c r="O57" s="105">
        <v>241369.74887034163</v>
      </c>
      <c r="P57" s="94">
        <v>119.89000000000001</v>
      </c>
      <c r="Q57" s="125">
        <v>0</v>
      </c>
      <c r="R57" s="125">
        <v>289.3781919143093</v>
      </c>
      <c r="S57" s="32">
        <v>1.7879267144865521E-4</v>
      </c>
      <c r="T57" s="32">
        <v>1.6582087027938513E-3</v>
      </c>
      <c r="U57" s="32">
        <v>2.6364264090683994E-4</v>
      </c>
    </row>
    <row r="58" spans="2:21" x14ac:dyDescent="0.2">
      <c r="B58" s="23" t="s">
        <v>545</v>
      </c>
      <c r="C58" s="32" t="s">
        <v>546</v>
      </c>
      <c r="D58" s="32" t="s">
        <v>301</v>
      </c>
      <c r="E58" s="32" t="s">
        <v>177</v>
      </c>
      <c r="F58" s="32" t="s">
        <v>530</v>
      </c>
      <c r="G58" s="32" t="s">
        <v>416</v>
      </c>
      <c r="H58" s="94" t="s">
        <v>411</v>
      </c>
      <c r="I58" s="94" t="s">
        <v>187</v>
      </c>
      <c r="J58" s="94" t="s">
        <v>547</v>
      </c>
      <c r="K58" s="94">
        <v>1.95</v>
      </c>
      <c r="L58" s="94" t="s">
        <v>183</v>
      </c>
      <c r="M58" s="32">
        <v>3.4000000000000002E-2</v>
      </c>
      <c r="N58" s="32">
        <v>6.0999999999999995E-3</v>
      </c>
      <c r="O58" s="105">
        <v>3651.0093687381386</v>
      </c>
      <c r="P58" s="94">
        <v>109.59</v>
      </c>
      <c r="Q58" s="125">
        <v>0</v>
      </c>
      <c r="R58" s="125">
        <v>4.0011412062349958</v>
      </c>
      <c r="S58" s="32">
        <v>5.2025963906586951E-5</v>
      </c>
      <c r="T58" s="32">
        <v>2.2927529975205024E-5</v>
      </c>
      <c r="U58" s="32">
        <v>3.6453038401917378E-6</v>
      </c>
    </row>
    <row r="59" spans="2:21" x14ac:dyDescent="0.2">
      <c r="B59" s="23" t="s">
        <v>566</v>
      </c>
      <c r="C59" s="32" t="s">
        <v>567</v>
      </c>
      <c r="D59" s="32" t="s">
        <v>301</v>
      </c>
      <c r="E59" s="32" t="s">
        <v>177</v>
      </c>
      <c r="F59" s="32" t="s">
        <v>530</v>
      </c>
      <c r="G59" s="32" t="s">
        <v>416</v>
      </c>
      <c r="H59" s="94" t="s">
        <v>411</v>
      </c>
      <c r="I59" s="94" t="s">
        <v>187</v>
      </c>
      <c r="J59" s="94" t="s">
        <v>568</v>
      </c>
      <c r="K59" s="94">
        <v>3.04</v>
      </c>
      <c r="L59" s="94" t="s">
        <v>183</v>
      </c>
      <c r="M59" s="32">
        <v>2.5499999999999998E-2</v>
      </c>
      <c r="N59" s="32">
        <v>3.4000000000000002E-3</v>
      </c>
      <c r="O59" s="105">
        <v>76829.312069481413</v>
      </c>
      <c r="P59" s="94">
        <v>109.01</v>
      </c>
      <c r="Q59" s="125">
        <v>0</v>
      </c>
      <c r="R59" s="125">
        <v>83.751633088670218</v>
      </c>
      <c r="S59" s="32">
        <v>8.7606389972979081E-5</v>
      </c>
      <c r="T59" s="32">
        <v>4.7991759828935177E-4</v>
      </c>
      <c r="U59" s="32">
        <v>7.6303267988819888E-5</v>
      </c>
    </row>
    <row r="60" spans="2:21" x14ac:dyDescent="0.2">
      <c r="B60" s="23" t="s">
        <v>725</v>
      </c>
      <c r="C60" s="32" t="s">
        <v>726</v>
      </c>
      <c r="D60" s="32" t="s">
        <v>301</v>
      </c>
      <c r="E60" s="32" t="s">
        <v>177</v>
      </c>
      <c r="F60" s="32" t="s">
        <v>530</v>
      </c>
      <c r="G60" s="32" t="s">
        <v>416</v>
      </c>
      <c r="H60" s="94" t="s">
        <v>411</v>
      </c>
      <c r="I60" s="94" t="s">
        <v>187</v>
      </c>
      <c r="J60" s="94" t="s">
        <v>727</v>
      </c>
      <c r="K60" s="94">
        <v>7.17</v>
      </c>
      <c r="L60" s="94" t="s">
        <v>183</v>
      </c>
      <c r="M60" s="32">
        <v>2.35E-2</v>
      </c>
      <c r="N60" s="32">
        <v>1.8000000000000002E-2</v>
      </c>
      <c r="O60" s="105">
        <v>293142.7541387339</v>
      </c>
      <c r="P60" s="94">
        <v>105.47</v>
      </c>
      <c r="Q60" s="125">
        <v>6.5570487579999996</v>
      </c>
      <c r="R60" s="125">
        <v>312.54731310930646</v>
      </c>
      <c r="S60" s="32">
        <v>7.9958891505102199E-4</v>
      </c>
      <c r="T60" s="32">
        <v>1.7909735049632092E-3</v>
      </c>
      <c r="U60" s="32">
        <v>2.8475124020705431E-4</v>
      </c>
    </row>
    <row r="61" spans="2:21" x14ac:dyDescent="0.2">
      <c r="B61" s="23" t="s">
        <v>616</v>
      </c>
      <c r="C61" s="32" t="s">
        <v>617</v>
      </c>
      <c r="D61" s="32" t="s">
        <v>301</v>
      </c>
      <c r="E61" s="32" t="s">
        <v>177</v>
      </c>
      <c r="F61" s="32" t="s">
        <v>530</v>
      </c>
      <c r="G61" s="32" t="s">
        <v>416</v>
      </c>
      <c r="H61" s="94" t="s">
        <v>411</v>
      </c>
      <c r="I61" s="94" t="s">
        <v>187</v>
      </c>
      <c r="J61" s="94" t="s">
        <v>618</v>
      </c>
      <c r="K61" s="94">
        <v>5.97</v>
      </c>
      <c r="L61" s="94" t="s">
        <v>183</v>
      </c>
      <c r="M61" s="32">
        <v>1.7600000000000001E-2</v>
      </c>
      <c r="N61" s="32">
        <v>1.3600000000000001E-2</v>
      </c>
      <c r="O61" s="105">
        <v>1969596.8687432273</v>
      </c>
      <c r="P61" s="94">
        <v>104.69</v>
      </c>
      <c r="Q61" s="125">
        <v>0</v>
      </c>
      <c r="R61" s="125">
        <v>2061.9709618941115</v>
      </c>
      <c r="S61" s="32">
        <v>1.777998567818096E-3</v>
      </c>
      <c r="T61" s="32">
        <v>1.1815604248897622E-2</v>
      </c>
      <c r="U61" s="32">
        <v>1.8785917012984806E-3</v>
      </c>
    </row>
    <row r="62" spans="2:21" x14ac:dyDescent="0.2">
      <c r="B62" s="23" t="s">
        <v>783</v>
      </c>
      <c r="C62" s="32" t="s">
        <v>784</v>
      </c>
      <c r="D62" s="32" t="s">
        <v>301</v>
      </c>
      <c r="E62" s="32" t="s">
        <v>177</v>
      </c>
      <c r="F62" s="32" t="s">
        <v>785</v>
      </c>
      <c r="G62" s="32" t="s">
        <v>712</v>
      </c>
      <c r="H62" s="94" t="s">
        <v>411</v>
      </c>
      <c r="I62" s="94" t="s">
        <v>187</v>
      </c>
      <c r="J62" s="94" t="s">
        <v>786</v>
      </c>
      <c r="K62" s="94">
        <v>9.89</v>
      </c>
      <c r="L62" s="94" t="s">
        <v>183</v>
      </c>
      <c r="M62" s="32">
        <v>2.9100000000000001E-2</v>
      </c>
      <c r="N62" s="32">
        <v>1.6799999999999999E-2</v>
      </c>
      <c r="O62" s="105">
        <v>990263.02149993158</v>
      </c>
      <c r="P62" s="94">
        <v>111.5</v>
      </c>
      <c r="Q62" s="125">
        <v>0</v>
      </c>
      <c r="R62" s="125">
        <v>1104.1432689724236</v>
      </c>
      <c r="S62" s="32">
        <v>8.4311284962855981E-4</v>
      </c>
      <c r="T62" s="32">
        <v>6.3270143670103906E-3</v>
      </c>
      <c r="U62" s="32">
        <v>1.0059474262580277E-3</v>
      </c>
    </row>
    <row r="63" spans="2:21" x14ac:dyDescent="0.2">
      <c r="B63" s="23" t="s">
        <v>857</v>
      </c>
      <c r="C63" s="32" t="s">
        <v>858</v>
      </c>
      <c r="D63" s="32" t="s">
        <v>301</v>
      </c>
      <c r="E63" s="32" t="s">
        <v>177</v>
      </c>
      <c r="F63" s="32" t="s">
        <v>522</v>
      </c>
      <c r="G63" s="32" t="s">
        <v>410</v>
      </c>
      <c r="H63" s="94" t="s">
        <v>411</v>
      </c>
      <c r="I63" s="94" t="s">
        <v>187</v>
      </c>
      <c r="J63" s="94" t="s">
        <v>859</v>
      </c>
      <c r="K63" s="94">
        <v>1.68</v>
      </c>
      <c r="L63" s="94" t="s">
        <v>183</v>
      </c>
      <c r="M63" s="32">
        <v>6.5000000000000002E-2</v>
      </c>
      <c r="N63" s="32">
        <v>-2.7000000000000001E-3</v>
      </c>
      <c r="O63" s="105">
        <v>1879628.992943892</v>
      </c>
      <c r="P63" s="94">
        <v>124.62</v>
      </c>
      <c r="Q63" s="125">
        <v>34.022575179999997</v>
      </c>
      <c r="R63" s="125">
        <v>2376.4162261616939</v>
      </c>
      <c r="S63" s="32">
        <v>1.1934152336151695E-3</v>
      </c>
      <c r="T63" s="32">
        <v>1.3617453484016277E-2</v>
      </c>
      <c r="U63" s="32">
        <v>2.1650721003352654E-3</v>
      </c>
    </row>
    <row r="64" spans="2:21" x14ac:dyDescent="0.2">
      <c r="B64" s="23" t="s">
        <v>575</v>
      </c>
      <c r="C64" s="32" t="s">
        <v>576</v>
      </c>
      <c r="D64" s="32" t="s">
        <v>301</v>
      </c>
      <c r="E64" s="32" t="s">
        <v>177</v>
      </c>
      <c r="F64" s="32" t="s">
        <v>577</v>
      </c>
      <c r="G64" s="32" t="s">
        <v>416</v>
      </c>
      <c r="H64" s="94" t="s">
        <v>411</v>
      </c>
      <c r="I64" s="94" t="s">
        <v>187</v>
      </c>
      <c r="J64" s="94" t="s">
        <v>578</v>
      </c>
      <c r="K64" s="94">
        <v>4.1100000000000003</v>
      </c>
      <c r="L64" s="94" t="s">
        <v>183</v>
      </c>
      <c r="M64" s="32">
        <v>0.04</v>
      </c>
      <c r="N64" s="32">
        <v>4.4000000000000003E-3</v>
      </c>
      <c r="O64" s="105">
        <v>533028.41542737279</v>
      </c>
      <c r="P64" s="94">
        <v>115.51</v>
      </c>
      <c r="Q64" s="125">
        <v>0</v>
      </c>
      <c r="R64" s="125">
        <v>615.70112266084016</v>
      </c>
      <c r="S64" s="32">
        <v>7.558465337491058E-4</v>
      </c>
      <c r="T64" s="32">
        <v>3.5281199082841624E-3</v>
      </c>
      <c r="U64" s="32">
        <v>5.6094437840595052E-4</v>
      </c>
    </row>
    <row r="65" spans="2:21" x14ac:dyDescent="0.2">
      <c r="B65" s="23" t="s">
        <v>663</v>
      </c>
      <c r="C65" s="32" t="s">
        <v>664</v>
      </c>
      <c r="D65" s="32" t="s">
        <v>301</v>
      </c>
      <c r="E65" s="32" t="s">
        <v>177</v>
      </c>
      <c r="F65" s="32" t="s">
        <v>577</v>
      </c>
      <c r="G65" s="32" t="s">
        <v>416</v>
      </c>
      <c r="H65" s="94" t="s">
        <v>411</v>
      </c>
      <c r="I65" s="94" t="s">
        <v>187</v>
      </c>
      <c r="J65" s="94" t="s">
        <v>665</v>
      </c>
      <c r="K65" s="94">
        <v>6.81</v>
      </c>
      <c r="L65" s="94" t="s">
        <v>183</v>
      </c>
      <c r="M65" s="32">
        <v>0.04</v>
      </c>
      <c r="N65" s="32">
        <v>1.4800000000000001E-2</v>
      </c>
      <c r="O65" s="105">
        <v>794971.55151054473</v>
      </c>
      <c r="P65" s="94">
        <v>119.27000000000001</v>
      </c>
      <c r="Q65" s="125">
        <v>0</v>
      </c>
      <c r="R65" s="125">
        <v>948.16256947035617</v>
      </c>
      <c r="S65" s="32">
        <v>1.0975858814446598E-3</v>
      </c>
      <c r="T65" s="32">
        <v>5.4332063309895156E-3</v>
      </c>
      <c r="U65" s="32">
        <v>8.638387093737967E-4</v>
      </c>
    </row>
    <row r="66" spans="2:21" x14ac:dyDescent="0.2">
      <c r="B66" s="23" t="s">
        <v>685</v>
      </c>
      <c r="C66" s="32" t="s">
        <v>686</v>
      </c>
      <c r="D66" s="32" t="s">
        <v>301</v>
      </c>
      <c r="E66" s="32" t="s">
        <v>177</v>
      </c>
      <c r="F66" s="32" t="s">
        <v>577</v>
      </c>
      <c r="G66" s="32" t="s">
        <v>416</v>
      </c>
      <c r="H66" s="94" t="s">
        <v>411</v>
      </c>
      <c r="I66" s="94" t="s">
        <v>187</v>
      </c>
      <c r="J66" s="94" t="s">
        <v>687</v>
      </c>
      <c r="K66" s="94">
        <v>8.16</v>
      </c>
      <c r="L66" s="94" t="s">
        <v>183</v>
      </c>
      <c r="M66" s="32">
        <v>3.5000000000000003E-2</v>
      </c>
      <c r="N66" s="32">
        <v>2.07E-2</v>
      </c>
      <c r="O66" s="105">
        <v>82591.604858517283</v>
      </c>
      <c r="P66" s="94">
        <v>114.24000000000001</v>
      </c>
      <c r="Q66" s="125">
        <v>0</v>
      </c>
      <c r="R66" s="125">
        <v>94.352649372101538</v>
      </c>
      <c r="S66" s="32">
        <v>3.0492663427759666E-4</v>
      </c>
      <c r="T66" s="32">
        <v>5.406640468843812E-4</v>
      </c>
      <c r="U66" s="32">
        <v>8.596149382391622E-5</v>
      </c>
    </row>
    <row r="67" spans="2:21" x14ac:dyDescent="0.2">
      <c r="B67" s="23" t="s">
        <v>676</v>
      </c>
      <c r="C67" s="32" t="s">
        <v>677</v>
      </c>
      <c r="D67" s="32" t="s">
        <v>301</v>
      </c>
      <c r="E67" s="32" t="s">
        <v>177</v>
      </c>
      <c r="F67" s="32" t="s">
        <v>563</v>
      </c>
      <c r="G67" s="32" t="s">
        <v>564</v>
      </c>
      <c r="H67" s="94" t="s">
        <v>411</v>
      </c>
      <c r="I67" s="94" t="s">
        <v>187</v>
      </c>
      <c r="J67" s="94" t="s">
        <v>678</v>
      </c>
      <c r="K67" s="94">
        <v>5.55</v>
      </c>
      <c r="L67" s="94" t="s">
        <v>183</v>
      </c>
      <c r="M67" s="32">
        <v>4.2999999999999997E-2</v>
      </c>
      <c r="N67" s="32">
        <v>1.21E-2</v>
      </c>
      <c r="O67" s="105">
        <v>80936.609566770174</v>
      </c>
      <c r="P67" s="94">
        <v>117.85</v>
      </c>
      <c r="Q67" s="125">
        <v>3.4866925489999998</v>
      </c>
      <c r="R67" s="125">
        <v>98.870486892050749</v>
      </c>
      <c r="S67" s="32">
        <v>8.8182147381074525E-5</v>
      </c>
      <c r="T67" s="32">
        <v>5.6655237469453886E-4</v>
      </c>
      <c r="U67" s="32">
        <v>9.0077542124128587E-5</v>
      </c>
    </row>
    <row r="68" spans="2:21" x14ac:dyDescent="0.2">
      <c r="B68" s="23" t="s">
        <v>561</v>
      </c>
      <c r="C68" s="32" t="s">
        <v>562</v>
      </c>
      <c r="D68" s="32" t="s">
        <v>301</v>
      </c>
      <c r="E68" s="32" t="s">
        <v>177</v>
      </c>
      <c r="F68" s="32" t="s">
        <v>563</v>
      </c>
      <c r="G68" s="32" t="s">
        <v>564</v>
      </c>
      <c r="H68" s="94" t="s">
        <v>411</v>
      </c>
      <c r="I68" s="94" t="s">
        <v>187</v>
      </c>
      <c r="J68" s="94" t="s">
        <v>565</v>
      </c>
      <c r="K68" s="94">
        <v>5.67</v>
      </c>
      <c r="L68" s="94" t="s">
        <v>183</v>
      </c>
      <c r="M68" s="32">
        <v>2.9900000000000003E-2</v>
      </c>
      <c r="N68" s="32">
        <v>1.1399999999999999E-2</v>
      </c>
      <c r="O68" s="105">
        <v>45841.728840292868</v>
      </c>
      <c r="P68" s="94">
        <v>110.54000000000002</v>
      </c>
      <c r="Q68" s="125">
        <v>5.1908102469999999</v>
      </c>
      <c r="R68" s="125">
        <v>51.641471713280524</v>
      </c>
      <c r="S68" s="32">
        <v>1.2938895053343514E-4</v>
      </c>
      <c r="T68" s="32">
        <v>2.9591842168051738E-4</v>
      </c>
      <c r="U68" s="32">
        <v>4.7048790694071355E-5</v>
      </c>
    </row>
    <row r="69" spans="2:21" x14ac:dyDescent="0.2">
      <c r="B69" s="23" t="s">
        <v>475</v>
      </c>
      <c r="C69" s="32" t="s">
        <v>476</v>
      </c>
      <c r="D69" s="32" t="s">
        <v>301</v>
      </c>
      <c r="E69" s="32" t="s">
        <v>177</v>
      </c>
      <c r="F69" s="32" t="s">
        <v>477</v>
      </c>
      <c r="G69" s="32" t="s">
        <v>478</v>
      </c>
      <c r="H69" s="94" t="s">
        <v>417</v>
      </c>
      <c r="I69" s="94" t="s">
        <v>187</v>
      </c>
      <c r="J69" s="94" t="s">
        <v>479</v>
      </c>
      <c r="K69" s="94">
        <v>8.19</v>
      </c>
      <c r="L69" s="94" t="s">
        <v>183</v>
      </c>
      <c r="M69" s="32">
        <v>5.1500000000000004E-2</v>
      </c>
      <c r="N69" s="32">
        <v>2.5099999999999997E-2</v>
      </c>
      <c r="O69" s="105">
        <v>1752005.8706601565</v>
      </c>
      <c r="P69" s="94">
        <v>150.72999999999999</v>
      </c>
      <c r="Q69" s="125">
        <v>0</v>
      </c>
      <c r="R69" s="125">
        <v>2640.7984488119587</v>
      </c>
      <c r="S69" s="32">
        <v>4.933807424060331E-4</v>
      </c>
      <c r="T69" s="32">
        <v>1.5132429092794943E-2</v>
      </c>
      <c r="U69" s="32">
        <v>2.4059417627214905E-3</v>
      </c>
    </row>
    <row r="70" spans="2:21" x14ac:dyDescent="0.2">
      <c r="B70" s="23" t="s">
        <v>494</v>
      </c>
      <c r="C70" s="32" t="s">
        <v>495</v>
      </c>
      <c r="D70" s="32" t="s">
        <v>301</v>
      </c>
      <c r="E70" s="32" t="s">
        <v>177</v>
      </c>
      <c r="F70" s="32" t="s">
        <v>496</v>
      </c>
      <c r="G70" s="32" t="s">
        <v>416</v>
      </c>
      <c r="H70" s="94" t="s">
        <v>181</v>
      </c>
      <c r="I70" s="94" t="s">
        <v>182</v>
      </c>
      <c r="J70" s="94" t="s">
        <v>497</v>
      </c>
      <c r="K70" s="94">
        <v>1.2</v>
      </c>
      <c r="L70" s="94" t="s">
        <v>183</v>
      </c>
      <c r="M70" s="32">
        <v>3.7699999999999997E-2</v>
      </c>
      <c r="N70" s="32">
        <v>-5.3E-3</v>
      </c>
      <c r="O70" s="105">
        <v>270741.84107894741</v>
      </c>
      <c r="P70" s="94">
        <v>115.93</v>
      </c>
      <c r="Q70" s="125">
        <v>0</v>
      </c>
      <c r="R70" s="125">
        <v>313.87101637899116</v>
      </c>
      <c r="S70" s="32">
        <v>7.4643319576248458E-4</v>
      </c>
      <c r="T70" s="32">
        <v>1.7985586525072845E-3</v>
      </c>
      <c r="U70" s="32">
        <v>2.8595722129183499E-4</v>
      </c>
    </row>
    <row r="71" spans="2:21" x14ac:dyDescent="0.2">
      <c r="B71" s="23" t="s">
        <v>610</v>
      </c>
      <c r="C71" s="32" t="s">
        <v>611</v>
      </c>
      <c r="D71" s="32" t="s">
        <v>301</v>
      </c>
      <c r="E71" s="32" t="s">
        <v>177</v>
      </c>
      <c r="F71" s="32" t="s">
        <v>496</v>
      </c>
      <c r="G71" s="32" t="s">
        <v>416</v>
      </c>
      <c r="H71" s="94" t="s">
        <v>181</v>
      </c>
      <c r="I71" s="94" t="s">
        <v>182</v>
      </c>
      <c r="J71" s="94" t="s">
        <v>612</v>
      </c>
      <c r="K71" s="94">
        <v>2.99</v>
      </c>
      <c r="L71" s="94" t="s">
        <v>183</v>
      </c>
      <c r="M71" s="32">
        <v>2.8500000000000001E-2</v>
      </c>
      <c r="N71" s="32">
        <v>5.1999999999999998E-3</v>
      </c>
      <c r="O71" s="105">
        <v>27408.763313171305</v>
      </c>
      <c r="P71" s="94">
        <v>108.91999999999999</v>
      </c>
      <c r="Q71" s="125">
        <v>0</v>
      </c>
      <c r="R71" s="125">
        <v>29.853625026967304</v>
      </c>
      <c r="S71" s="32">
        <v>5.6020903245830814E-5</v>
      </c>
      <c r="T71" s="32">
        <v>1.7106866451194257E-4</v>
      </c>
      <c r="U71" s="32">
        <v>2.7198623678880611E-5</v>
      </c>
    </row>
    <row r="72" spans="2:21" x14ac:dyDescent="0.2">
      <c r="B72" s="23" t="s">
        <v>653</v>
      </c>
      <c r="C72" s="32" t="s">
        <v>654</v>
      </c>
      <c r="D72" s="32" t="s">
        <v>301</v>
      </c>
      <c r="E72" s="32" t="s">
        <v>177</v>
      </c>
      <c r="F72" s="32" t="s">
        <v>496</v>
      </c>
      <c r="G72" s="32" t="s">
        <v>416</v>
      </c>
      <c r="H72" s="94" t="s">
        <v>181</v>
      </c>
      <c r="I72" s="94" t="s">
        <v>182</v>
      </c>
      <c r="J72" s="94" t="s">
        <v>655</v>
      </c>
      <c r="K72" s="94">
        <v>4.84</v>
      </c>
      <c r="L72" s="94" t="s">
        <v>183</v>
      </c>
      <c r="M72" s="32">
        <v>2.5000000000000001E-2</v>
      </c>
      <c r="N72" s="32">
        <v>1.1899999999999999E-2</v>
      </c>
      <c r="O72" s="105">
        <v>74513.193111888701</v>
      </c>
      <c r="P72" s="94">
        <v>107.88</v>
      </c>
      <c r="Q72" s="125">
        <v>0</v>
      </c>
      <c r="R72" s="125">
        <v>80.384832695898538</v>
      </c>
      <c r="S72" s="32">
        <v>1.5920001647158949E-4</v>
      </c>
      <c r="T72" s="32">
        <v>4.6062499826675938E-4</v>
      </c>
      <c r="U72" s="32">
        <v>7.3235890516161692E-5</v>
      </c>
    </row>
    <row r="73" spans="2:21" x14ac:dyDescent="0.2">
      <c r="B73" s="23" t="s">
        <v>692</v>
      </c>
      <c r="C73" s="32" t="s">
        <v>693</v>
      </c>
      <c r="D73" s="32" t="s">
        <v>301</v>
      </c>
      <c r="E73" s="32" t="s">
        <v>177</v>
      </c>
      <c r="F73" s="32" t="s">
        <v>496</v>
      </c>
      <c r="G73" s="32" t="s">
        <v>416</v>
      </c>
      <c r="H73" s="94" t="s">
        <v>181</v>
      </c>
      <c r="I73" s="94" t="s">
        <v>182</v>
      </c>
      <c r="J73" s="94" t="s">
        <v>694</v>
      </c>
      <c r="K73" s="94">
        <v>5.71</v>
      </c>
      <c r="L73" s="94" t="s">
        <v>183</v>
      </c>
      <c r="M73" s="32">
        <v>1.34E-2</v>
      </c>
      <c r="N73" s="32">
        <v>1.24E-2</v>
      </c>
      <c r="O73" s="105">
        <v>464822.3939121294</v>
      </c>
      <c r="P73" s="94">
        <v>102.39</v>
      </c>
      <c r="Q73" s="125">
        <v>0</v>
      </c>
      <c r="R73" s="125">
        <v>475.93164911279302</v>
      </c>
      <c r="S73" s="32">
        <v>1.3576828027208703E-3</v>
      </c>
      <c r="T73" s="32">
        <v>2.7272062116123772E-3</v>
      </c>
      <c r="U73" s="32">
        <v>4.3360515881722065E-4</v>
      </c>
    </row>
    <row r="74" spans="2:21" x14ac:dyDescent="0.2">
      <c r="B74" s="23" t="s">
        <v>736</v>
      </c>
      <c r="C74" s="32" t="s">
        <v>737</v>
      </c>
      <c r="D74" s="32" t="s">
        <v>301</v>
      </c>
      <c r="E74" s="32" t="s">
        <v>177</v>
      </c>
      <c r="F74" s="32" t="s">
        <v>496</v>
      </c>
      <c r="G74" s="32" t="s">
        <v>416</v>
      </c>
      <c r="H74" s="94" t="s">
        <v>181</v>
      </c>
      <c r="I74" s="94" t="s">
        <v>182</v>
      </c>
      <c r="J74" s="94" t="s">
        <v>738</v>
      </c>
      <c r="K74" s="94">
        <v>5.69</v>
      </c>
      <c r="L74" s="94" t="s">
        <v>183</v>
      </c>
      <c r="M74" s="32">
        <v>1.95E-2</v>
      </c>
      <c r="N74" s="32">
        <v>1.5800000000000002E-2</v>
      </c>
      <c r="O74" s="105">
        <v>356340.86355375469</v>
      </c>
      <c r="P74" s="94">
        <v>103.8</v>
      </c>
      <c r="Q74" s="125">
        <v>0</v>
      </c>
      <c r="R74" s="125">
        <v>369.88181636879739</v>
      </c>
      <c r="S74" s="32">
        <v>5.0093816878928944E-4</v>
      </c>
      <c r="T74" s="32">
        <v>2.1195144072555395E-3</v>
      </c>
      <c r="U74" s="32">
        <v>3.3698675855907341E-4</v>
      </c>
    </row>
    <row r="75" spans="2:21" x14ac:dyDescent="0.2">
      <c r="B75" s="23" t="s">
        <v>508</v>
      </c>
      <c r="C75" s="32" t="s">
        <v>509</v>
      </c>
      <c r="D75" s="32" t="s">
        <v>301</v>
      </c>
      <c r="E75" s="32" t="s">
        <v>177</v>
      </c>
      <c r="F75" s="32" t="s">
        <v>510</v>
      </c>
      <c r="G75" s="32" t="s">
        <v>416</v>
      </c>
      <c r="H75" s="94" t="s">
        <v>417</v>
      </c>
      <c r="I75" s="94" t="s">
        <v>187</v>
      </c>
      <c r="J75" s="94" t="s">
        <v>511</v>
      </c>
      <c r="K75" s="94">
        <v>1.27</v>
      </c>
      <c r="L75" s="94" t="s">
        <v>183</v>
      </c>
      <c r="M75" s="32">
        <v>4.8000000000000001E-2</v>
      </c>
      <c r="N75" s="32">
        <v>1.1000000000000001E-3</v>
      </c>
      <c r="O75" s="105">
        <v>136643.8539382692</v>
      </c>
      <c r="P75" s="94">
        <v>112.94</v>
      </c>
      <c r="Q75" s="125">
        <v>0</v>
      </c>
      <c r="R75" s="125">
        <v>154.32556862302215</v>
      </c>
      <c r="S75" s="32">
        <v>1.1944392826771784E-3</v>
      </c>
      <c r="T75" s="32">
        <v>8.8432372619870177E-4</v>
      </c>
      <c r="U75" s="32">
        <v>1.4060078336266437E-4</v>
      </c>
    </row>
    <row r="76" spans="2:21" x14ac:dyDescent="0.2">
      <c r="B76" s="23" t="s">
        <v>554</v>
      </c>
      <c r="C76" s="32" t="s">
        <v>555</v>
      </c>
      <c r="D76" s="32" t="s">
        <v>301</v>
      </c>
      <c r="E76" s="32" t="s">
        <v>177</v>
      </c>
      <c r="F76" s="32" t="s">
        <v>510</v>
      </c>
      <c r="G76" s="32" t="s">
        <v>416</v>
      </c>
      <c r="H76" s="94" t="s">
        <v>417</v>
      </c>
      <c r="I76" s="94" t="s">
        <v>187</v>
      </c>
      <c r="J76" s="94" t="s">
        <v>556</v>
      </c>
      <c r="K76" s="94">
        <v>3.72</v>
      </c>
      <c r="L76" s="94" t="s">
        <v>183</v>
      </c>
      <c r="M76" s="32">
        <v>3.2899999999999999E-2</v>
      </c>
      <c r="N76" s="32">
        <v>6.0000000000000001E-3</v>
      </c>
      <c r="O76" s="105">
        <v>245988.64737411225</v>
      </c>
      <c r="P76" s="94">
        <v>112.7</v>
      </c>
      <c r="Q76" s="125">
        <v>0</v>
      </c>
      <c r="R76" s="125">
        <v>277.22920557825512</v>
      </c>
      <c r="S76" s="32">
        <v>1.2299432368705612E-3</v>
      </c>
      <c r="T76" s="32">
        <v>1.5885920024499148E-3</v>
      </c>
      <c r="U76" s="32">
        <v>2.5257411213903665E-4</v>
      </c>
    </row>
    <row r="77" spans="2:21" x14ac:dyDescent="0.2">
      <c r="B77" s="23" t="s">
        <v>626</v>
      </c>
      <c r="C77" s="32" t="s">
        <v>627</v>
      </c>
      <c r="D77" s="32" t="s">
        <v>301</v>
      </c>
      <c r="E77" s="32" t="s">
        <v>177</v>
      </c>
      <c r="F77" s="32" t="s">
        <v>510</v>
      </c>
      <c r="G77" s="32" t="s">
        <v>416</v>
      </c>
      <c r="H77" s="94" t="s">
        <v>417</v>
      </c>
      <c r="I77" s="94" t="s">
        <v>187</v>
      </c>
      <c r="J77" s="94" t="s">
        <v>628</v>
      </c>
      <c r="K77" s="94">
        <v>5.95</v>
      </c>
      <c r="L77" s="94" t="s">
        <v>183</v>
      </c>
      <c r="M77" s="32">
        <v>3.3000000000000002E-2</v>
      </c>
      <c r="N77" s="32">
        <v>1.46E-2</v>
      </c>
      <c r="O77" s="105">
        <v>96753.78473727552</v>
      </c>
      <c r="P77" s="94">
        <v>112.07000000000001</v>
      </c>
      <c r="Q77" s="125">
        <v>0</v>
      </c>
      <c r="R77" s="125">
        <v>108.43196654046723</v>
      </c>
      <c r="S77" s="32">
        <v>6.4342619737513609E-4</v>
      </c>
      <c r="T77" s="32">
        <v>6.2134202093465873E-4</v>
      </c>
      <c r="U77" s="32">
        <v>9.8788681442574477E-5</v>
      </c>
    </row>
    <row r="78" spans="2:21" x14ac:dyDescent="0.2">
      <c r="B78" s="23" t="s">
        <v>413</v>
      </c>
      <c r="C78" s="32" t="s">
        <v>414</v>
      </c>
      <c r="D78" s="32" t="s">
        <v>301</v>
      </c>
      <c r="E78" s="32" t="s">
        <v>177</v>
      </c>
      <c r="F78" s="32" t="s">
        <v>415</v>
      </c>
      <c r="G78" s="32" t="s">
        <v>416</v>
      </c>
      <c r="H78" s="94" t="s">
        <v>417</v>
      </c>
      <c r="I78" s="94" t="s">
        <v>187</v>
      </c>
      <c r="J78" s="94" t="s">
        <v>418</v>
      </c>
      <c r="K78" s="94">
        <v>1.57</v>
      </c>
      <c r="L78" s="94" t="s">
        <v>183</v>
      </c>
      <c r="M78" s="32">
        <v>5.0999999999999997E-2</v>
      </c>
      <c r="N78" s="32">
        <v>2.3999999999999998E-3</v>
      </c>
      <c r="O78" s="105">
        <v>1062165.1322267922</v>
      </c>
      <c r="P78" s="94">
        <v>131.21</v>
      </c>
      <c r="Q78" s="125">
        <v>0</v>
      </c>
      <c r="R78" s="125">
        <v>1393.6668700177684</v>
      </c>
      <c r="S78" s="32">
        <v>5.1335942465078352E-4</v>
      </c>
      <c r="T78" s="32">
        <v>7.9860563001349499E-3</v>
      </c>
      <c r="U78" s="32">
        <v>1.2697225444848225E-3</v>
      </c>
    </row>
    <row r="79" spans="2:21" x14ac:dyDescent="0.2">
      <c r="B79" s="23" t="s">
        <v>483</v>
      </c>
      <c r="C79" s="32" t="s">
        <v>484</v>
      </c>
      <c r="D79" s="32" t="s">
        <v>301</v>
      </c>
      <c r="E79" s="32" t="s">
        <v>177</v>
      </c>
      <c r="F79" s="32" t="s">
        <v>415</v>
      </c>
      <c r="G79" s="32" t="s">
        <v>416</v>
      </c>
      <c r="H79" s="94" t="s">
        <v>181</v>
      </c>
      <c r="I79" s="94" t="s">
        <v>182</v>
      </c>
      <c r="J79" s="94" t="s">
        <v>485</v>
      </c>
      <c r="K79" s="94">
        <v>0.99</v>
      </c>
      <c r="L79" s="94" t="s">
        <v>183</v>
      </c>
      <c r="M79" s="32">
        <v>6.5000000000000002E-2</v>
      </c>
      <c r="N79" s="32">
        <v>-2.3999999999999998E-3</v>
      </c>
      <c r="O79" s="105">
        <v>639.01960603058615</v>
      </c>
      <c r="P79" s="94">
        <v>121</v>
      </c>
      <c r="Q79" s="125">
        <v>0</v>
      </c>
      <c r="R79" s="125">
        <v>0.77321368523741685</v>
      </c>
      <c r="S79" s="32">
        <v>1.009019657943019E-6</v>
      </c>
      <c r="T79" s="32">
        <v>4.4307058990805377E-6</v>
      </c>
      <c r="U79" s="32">
        <v>7.0444872370225936E-7</v>
      </c>
    </row>
    <row r="80" spans="2:21" x14ac:dyDescent="0.2">
      <c r="B80" s="23" t="s">
        <v>525</v>
      </c>
      <c r="C80" s="32" t="s">
        <v>526</v>
      </c>
      <c r="D80" s="32" t="s">
        <v>301</v>
      </c>
      <c r="E80" s="32" t="s">
        <v>177</v>
      </c>
      <c r="F80" s="32" t="s">
        <v>415</v>
      </c>
      <c r="G80" s="32" t="s">
        <v>416</v>
      </c>
      <c r="H80" s="94" t="s">
        <v>417</v>
      </c>
      <c r="I80" s="94" t="s">
        <v>187</v>
      </c>
      <c r="J80" s="94" t="s">
        <v>527</v>
      </c>
      <c r="K80" s="94">
        <v>4.13</v>
      </c>
      <c r="L80" s="94" t="s">
        <v>183</v>
      </c>
      <c r="M80" s="32">
        <v>5.3499999999999999E-2</v>
      </c>
      <c r="N80" s="32">
        <v>1.37E-2</v>
      </c>
      <c r="O80" s="105">
        <v>272094.65605161927</v>
      </c>
      <c r="P80" s="94">
        <v>121.68</v>
      </c>
      <c r="Q80" s="125">
        <v>0</v>
      </c>
      <c r="R80" s="125">
        <v>331.08477751152066</v>
      </c>
      <c r="S80" s="32">
        <v>1.0255411886447259E-4</v>
      </c>
      <c r="T80" s="32">
        <v>1.8971977667022737E-3</v>
      </c>
      <c r="U80" s="32">
        <v>3.0164009433384872E-4</v>
      </c>
    </row>
    <row r="81" spans="2:21" x14ac:dyDescent="0.2">
      <c r="B81" s="23" t="s">
        <v>600</v>
      </c>
      <c r="C81" s="32" t="s">
        <v>601</v>
      </c>
      <c r="D81" s="32" t="s">
        <v>301</v>
      </c>
      <c r="E81" s="32" t="s">
        <v>177</v>
      </c>
      <c r="F81" s="32" t="s">
        <v>415</v>
      </c>
      <c r="G81" s="32" t="s">
        <v>416</v>
      </c>
      <c r="H81" s="94" t="s">
        <v>181</v>
      </c>
      <c r="I81" s="94" t="s">
        <v>182</v>
      </c>
      <c r="J81" s="94" t="s">
        <v>602</v>
      </c>
      <c r="K81" s="94">
        <v>6.41</v>
      </c>
      <c r="L81" s="94" t="s">
        <v>183</v>
      </c>
      <c r="M81" s="32">
        <v>0.04</v>
      </c>
      <c r="N81" s="32">
        <v>2.3099999999999999E-2</v>
      </c>
      <c r="O81" s="105">
        <v>1719183.9758758382</v>
      </c>
      <c r="P81" s="94">
        <v>112.32</v>
      </c>
      <c r="Q81" s="125">
        <v>0</v>
      </c>
      <c r="R81" s="125">
        <v>1930.9874417132562</v>
      </c>
      <c r="S81" s="32">
        <v>5.8123720151417836E-4</v>
      </c>
      <c r="T81" s="32">
        <v>1.1065036240819167E-2</v>
      </c>
      <c r="U81" s="32">
        <v>1.759257065376846E-3</v>
      </c>
    </row>
    <row r="82" spans="2:21" x14ac:dyDescent="0.2">
      <c r="B82" s="23" t="s">
        <v>860</v>
      </c>
      <c r="C82" s="32" t="s">
        <v>861</v>
      </c>
      <c r="D82" s="32" t="s">
        <v>301</v>
      </c>
      <c r="E82" s="32" t="s">
        <v>177</v>
      </c>
      <c r="F82" s="32" t="s">
        <v>793</v>
      </c>
      <c r="G82" s="32" t="s">
        <v>410</v>
      </c>
      <c r="H82" s="94" t="s">
        <v>417</v>
      </c>
      <c r="I82" s="94" t="s">
        <v>187</v>
      </c>
      <c r="J82" s="94" t="s">
        <v>862</v>
      </c>
      <c r="K82" s="94">
        <v>1.49</v>
      </c>
      <c r="L82" s="94" t="s">
        <v>183</v>
      </c>
      <c r="M82" s="32">
        <v>6.4000000000000001E-2</v>
      </c>
      <c r="N82" s="32">
        <v>-2.3E-3</v>
      </c>
      <c r="O82" s="105">
        <v>790389.41635295434</v>
      </c>
      <c r="P82" s="94">
        <v>126.64</v>
      </c>
      <c r="Q82" s="125">
        <v>0</v>
      </c>
      <c r="R82" s="125">
        <v>1000.9491568725531</v>
      </c>
      <c r="S82" s="32">
        <v>6.3131128348481013E-4</v>
      </c>
      <c r="T82" s="32">
        <v>5.7356865491499454E-3</v>
      </c>
      <c r="U82" s="32">
        <v>9.1193077607416493E-4</v>
      </c>
    </row>
    <row r="83" spans="2:21" x14ac:dyDescent="0.2">
      <c r="B83" s="23" t="s">
        <v>833</v>
      </c>
      <c r="C83" s="32" t="s">
        <v>834</v>
      </c>
      <c r="D83" s="32" t="s">
        <v>301</v>
      </c>
      <c r="E83" s="32" t="s">
        <v>177</v>
      </c>
      <c r="F83" s="32" t="s">
        <v>409</v>
      </c>
      <c r="G83" s="32" t="s">
        <v>410</v>
      </c>
      <c r="H83" s="94" t="s">
        <v>417</v>
      </c>
      <c r="I83" s="94" t="s">
        <v>187</v>
      </c>
      <c r="J83" s="94" t="s">
        <v>835</v>
      </c>
      <c r="K83" s="94">
        <v>1.99</v>
      </c>
      <c r="L83" s="94" t="s">
        <v>183</v>
      </c>
      <c r="M83" s="32">
        <v>2.4500000000000001E-2</v>
      </c>
      <c r="N83" s="32">
        <v>-1E-4</v>
      </c>
      <c r="O83" s="105">
        <v>174225.71359931136</v>
      </c>
      <c r="P83" s="94">
        <v>105.10999999999999</v>
      </c>
      <c r="Q83" s="125">
        <v>4.276485707</v>
      </c>
      <c r="R83" s="125">
        <v>187.40513327089798</v>
      </c>
      <c r="S83" s="32">
        <v>1.630044848614492E-3</v>
      </c>
      <c r="T83" s="32">
        <v>1.0738778236269648E-3</v>
      </c>
      <c r="U83" s="32">
        <v>1.7073845104978932E-4</v>
      </c>
    </row>
    <row r="84" spans="2:21" x14ac:dyDescent="0.2">
      <c r="B84" s="23" t="s">
        <v>817</v>
      </c>
      <c r="C84" s="32" t="s">
        <v>818</v>
      </c>
      <c r="D84" s="32" t="s">
        <v>301</v>
      </c>
      <c r="E84" s="32" t="s">
        <v>177</v>
      </c>
      <c r="F84" s="32" t="s">
        <v>409</v>
      </c>
      <c r="G84" s="32" t="s">
        <v>410</v>
      </c>
      <c r="H84" s="94" t="s">
        <v>417</v>
      </c>
      <c r="I84" s="94" t="s">
        <v>187</v>
      </c>
      <c r="J84" s="94" t="s">
        <v>819</v>
      </c>
      <c r="K84" s="94">
        <v>0.26</v>
      </c>
      <c r="L84" s="94" t="s">
        <v>183</v>
      </c>
      <c r="M84" s="32">
        <v>4.8499999999999995E-2</v>
      </c>
      <c r="N84" s="32">
        <v>6.0000000000000001E-3</v>
      </c>
      <c r="O84" s="105">
        <v>206649.44954285276</v>
      </c>
      <c r="P84" s="94">
        <v>108.32</v>
      </c>
      <c r="Q84" s="125">
        <v>0</v>
      </c>
      <c r="R84" s="125">
        <v>223.84268370993016</v>
      </c>
      <c r="S84" s="32">
        <v>1.3776629969523518E-3</v>
      </c>
      <c r="T84" s="32">
        <v>1.2826740112276702E-3</v>
      </c>
      <c r="U84" s="32">
        <v>2.0393546552545963E-4</v>
      </c>
    </row>
    <row r="85" spans="2:21" x14ac:dyDescent="0.2">
      <c r="B85" s="23" t="s">
        <v>551</v>
      </c>
      <c r="C85" s="32" t="s">
        <v>552</v>
      </c>
      <c r="D85" s="32" t="s">
        <v>301</v>
      </c>
      <c r="E85" s="32" t="s">
        <v>177</v>
      </c>
      <c r="F85" s="32" t="s">
        <v>453</v>
      </c>
      <c r="G85" s="32" t="s">
        <v>422</v>
      </c>
      <c r="H85" s="94" t="s">
        <v>181</v>
      </c>
      <c r="I85" s="94" t="s">
        <v>182</v>
      </c>
      <c r="J85" s="94" t="s">
        <v>553</v>
      </c>
      <c r="K85" s="94">
        <v>3.21</v>
      </c>
      <c r="L85" s="94" t="s">
        <v>183</v>
      </c>
      <c r="M85" s="32">
        <v>2.5499999999999998E-2</v>
      </c>
      <c r="N85" s="32">
        <v>2.8999999999999998E-3</v>
      </c>
      <c r="O85" s="105">
        <v>72876.709847335893</v>
      </c>
      <c r="P85" s="94">
        <v>109.35</v>
      </c>
      <c r="Q85" s="125">
        <v>0</v>
      </c>
      <c r="R85" s="125">
        <v>79.690682184363197</v>
      </c>
      <c r="S85" s="32">
        <v>1.5671134381789855E-4</v>
      </c>
      <c r="T85" s="32">
        <v>4.5664734393260843E-4</v>
      </c>
      <c r="U85" s="32">
        <v>7.2603473564361115E-5</v>
      </c>
    </row>
    <row r="86" spans="2:21" x14ac:dyDescent="0.2">
      <c r="B86" s="23" t="s">
        <v>871</v>
      </c>
      <c r="C86" s="32" t="s">
        <v>872</v>
      </c>
      <c r="D86" s="32" t="s">
        <v>301</v>
      </c>
      <c r="E86" s="32" t="s">
        <v>177</v>
      </c>
      <c r="F86" s="32" t="s">
        <v>844</v>
      </c>
      <c r="G86" s="32" t="s">
        <v>422</v>
      </c>
      <c r="H86" s="94" t="s">
        <v>417</v>
      </c>
      <c r="I86" s="94" t="s">
        <v>187</v>
      </c>
      <c r="J86" s="94" t="s">
        <v>873</v>
      </c>
      <c r="K86" s="94">
        <v>1.62</v>
      </c>
      <c r="L86" s="94" t="s">
        <v>183</v>
      </c>
      <c r="M86" s="32">
        <v>3.9E-2</v>
      </c>
      <c r="N86" s="32">
        <v>-1.1999999999999999E-3</v>
      </c>
      <c r="O86" s="105">
        <v>150528.31273292351</v>
      </c>
      <c r="P86" s="94">
        <v>117.21999999999998</v>
      </c>
      <c r="Q86" s="125">
        <v>0</v>
      </c>
      <c r="R86" s="125">
        <v>176.44928819980527</v>
      </c>
      <c r="S86" s="32">
        <v>7.5630016571627003E-4</v>
      </c>
      <c r="T86" s="32">
        <v>1.0110981182069837E-3</v>
      </c>
      <c r="U86" s="32">
        <v>1.6075695275926026E-4</v>
      </c>
    </row>
    <row r="87" spans="2:21" x14ac:dyDescent="0.2">
      <c r="B87" s="23" t="s">
        <v>874</v>
      </c>
      <c r="C87" s="32" t="s">
        <v>875</v>
      </c>
      <c r="D87" s="32" t="s">
        <v>301</v>
      </c>
      <c r="E87" s="32" t="s">
        <v>177</v>
      </c>
      <c r="F87" s="32" t="s">
        <v>844</v>
      </c>
      <c r="G87" s="32" t="s">
        <v>422</v>
      </c>
      <c r="H87" s="94" t="s">
        <v>417</v>
      </c>
      <c r="I87" s="94" t="s">
        <v>187</v>
      </c>
      <c r="J87" s="94" t="s">
        <v>873</v>
      </c>
      <c r="K87" s="94">
        <v>2.54</v>
      </c>
      <c r="L87" s="94" t="s">
        <v>183</v>
      </c>
      <c r="M87" s="32">
        <v>3.9E-2</v>
      </c>
      <c r="N87" s="32">
        <v>1E-3</v>
      </c>
      <c r="O87" s="105">
        <v>240903.91531670946</v>
      </c>
      <c r="P87" s="94">
        <v>120.92</v>
      </c>
      <c r="Q87" s="125">
        <v>0</v>
      </c>
      <c r="R87" s="125">
        <v>291.30101438193532</v>
      </c>
      <c r="S87" s="32">
        <v>6.0372003612916105E-4</v>
      </c>
      <c r="T87" s="32">
        <v>1.6692269517111337E-3</v>
      </c>
      <c r="U87" s="32">
        <v>2.6539445914167793E-4</v>
      </c>
    </row>
    <row r="88" spans="2:21" x14ac:dyDescent="0.2">
      <c r="B88" s="23" t="s">
        <v>866</v>
      </c>
      <c r="C88" s="32" t="s">
        <v>867</v>
      </c>
      <c r="D88" s="32" t="s">
        <v>301</v>
      </c>
      <c r="E88" s="32" t="s">
        <v>177</v>
      </c>
      <c r="F88" s="32" t="s">
        <v>844</v>
      </c>
      <c r="G88" s="32" t="s">
        <v>422</v>
      </c>
      <c r="H88" s="94" t="s">
        <v>417</v>
      </c>
      <c r="I88" s="94" t="s">
        <v>187</v>
      </c>
      <c r="J88" s="94" t="s">
        <v>868</v>
      </c>
      <c r="K88" s="94">
        <v>4.3099999999999996</v>
      </c>
      <c r="L88" s="94" t="s">
        <v>183</v>
      </c>
      <c r="M88" s="32">
        <v>3.85E-2</v>
      </c>
      <c r="N88" s="32">
        <v>4.0000000000000001E-3</v>
      </c>
      <c r="O88" s="105">
        <v>424098.51460433367</v>
      </c>
      <c r="P88" s="94">
        <v>121.26999999999998</v>
      </c>
      <c r="Q88" s="125">
        <v>0</v>
      </c>
      <c r="R88" s="125">
        <v>514.30426864481728</v>
      </c>
      <c r="S88" s="32">
        <v>1.7704196965718513E-3</v>
      </c>
      <c r="T88" s="32">
        <v>2.9470908243265309E-3</v>
      </c>
      <c r="U88" s="32">
        <v>4.6856514901210034E-4</v>
      </c>
    </row>
    <row r="89" spans="2:21" x14ac:dyDescent="0.2">
      <c r="B89" s="23" t="s">
        <v>869</v>
      </c>
      <c r="C89" s="32" t="s">
        <v>870</v>
      </c>
      <c r="D89" s="32" t="s">
        <v>301</v>
      </c>
      <c r="E89" s="32" t="s">
        <v>177</v>
      </c>
      <c r="F89" s="32" t="s">
        <v>844</v>
      </c>
      <c r="G89" s="32" t="s">
        <v>422</v>
      </c>
      <c r="H89" s="94" t="s">
        <v>417</v>
      </c>
      <c r="I89" s="94" t="s">
        <v>187</v>
      </c>
      <c r="J89" s="94" t="s">
        <v>868</v>
      </c>
      <c r="K89" s="94">
        <v>5.15</v>
      </c>
      <c r="L89" s="94" t="s">
        <v>183</v>
      </c>
      <c r="M89" s="32">
        <v>3.85E-2</v>
      </c>
      <c r="N89" s="32">
        <v>8.3999999999999995E-3</v>
      </c>
      <c r="O89" s="105">
        <v>341457.57269964734</v>
      </c>
      <c r="P89" s="94">
        <v>121.97</v>
      </c>
      <c r="Q89" s="125">
        <v>0</v>
      </c>
      <c r="R89" s="125">
        <v>416.47580145902651</v>
      </c>
      <c r="S89" s="32">
        <v>1.3658302907985894E-3</v>
      </c>
      <c r="T89" s="32">
        <v>2.3865094806000573E-3</v>
      </c>
      <c r="U89" s="32">
        <v>3.7943695564648738E-4</v>
      </c>
    </row>
    <row r="90" spans="2:21" x14ac:dyDescent="0.2">
      <c r="B90" s="23" t="s">
        <v>842</v>
      </c>
      <c r="C90" s="32" t="s">
        <v>843</v>
      </c>
      <c r="D90" s="32" t="s">
        <v>301</v>
      </c>
      <c r="E90" s="32" t="s">
        <v>177</v>
      </c>
      <c r="F90" s="32" t="s">
        <v>844</v>
      </c>
      <c r="G90" s="32" t="s">
        <v>422</v>
      </c>
      <c r="H90" s="94" t="s">
        <v>417</v>
      </c>
      <c r="I90" s="94" t="s">
        <v>187</v>
      </c>
      <c r="J90" s="94" t="s">
        <v>845</v>
      </c>
      <c r="K90" s="94">
        <v>6.7</v>
      </c>
      <c r="L90" s="94" t="s">
        <v>183</v>
      </c>
      <c r="M90" s="32">
        <v>2.4E-2</v>
      </c>
      <c r="N90" s="32">
        <v>1.3500000000000002E-2</v>
      </c>
      <c r="O90" s="105">
        <v>305911.17215651978</v>
      </c>
      <c r="P90" s="94">
        <v>108.06</v>
      </c>
      <c r="Q90" s="125">
        <v>0</v>
      </c>
      <c r="R90" s="125">
        <v>330.56761266836503</v>
      </c>
      <c r="S90" s="32">
        <v>1.0363137610687107E-3</v>
      </c>
      <c r="T90" s="32">
        <v>1.8942342840775925E-3</v>
      </c>
      <c r="U90" s="32">
        <v>3.0116892301256925E-4</v>
      </c>
    </row>
    <row r="91" spans="2:21" x14ac:dyDescent="0.2">
      <c r="B91" s="23" t="s">
        <v>846</v>
      </c>
      <c r="C91" s="32" t="s">
        <v>847</v>
      </c>
      <c r="D91" s="32" t="s">
        <v>301</v>
      </c>
      <c r="E91" s="32" t="s">
        <v>177</v>
      </c>
      <c r="F91" s="32" t="s">
        <v>844</v>
      </c>
      <c r="G91" s="32" t="s">
        <v>422</v>
      </c>
      <c r="H91" s="94" t="s">
        <v>417</v>
      </c>
      <c r="I91" s="94" t="s">
        <v>187</v>
      </c>
      <c r="J91" s="94" t="s">
        <v>845</v>
      </c>
      <c r="K91" s="94">
        <v>7.53</v>
      </c>
      <c r="L91" s="94" t="s">
        <v>183</v>
      </c>
      <c r="M91" s="32">
        <v>2.4E-2</v>
      </c>
      <c r="N91" s="32">
        <v>1.4800000000000001E-2</v>
      </c>
      <c r="O91" s="105">
        <v>289789.87412119785</v>
      </c>
      <c r="P91" s="94">
        <v>107.91</v>
      </c>
      <c r="Q91" s="125">
        <v>0</v>
      </c>
      <c r="R91" s="125">
        <v>312.71225315454279</v>
      </c>
      <c r="S91" s="32">
        <v>9.8170077363670533E-4</v>
      </c>
      <c r="T91" s="32">
        <v>1.7919186522690268E-3</v>
      </c>
      <c r="U91" s="32">
        <v>2.8490151147950139E-4</v>
      </c>
    </row>
    <row r="92" spans="2:21" x14ac:dyDescent="0.2">
      <c r="B92" s="23" t="s">
        <v>728</v>
      </c>
      <c r="C92" s="32" t="s">
        <v>729</v>
      </c>
      <c r="D92" s="32" t="s">
        <v>301</v>
      </c>
      <c r="E92" s="32" t="s">
        <v>177</v>
      </c>
      <c r="F92" s="32" t="s">
        <v>730</v>
      </c>
      <c r="G92" s="32" t="s">
        <v>416</v>
      </c>
      <c r="H92" s="94" t="s">
        <v>181</v>
      </c>
      <c r="I92" s="94" t="s">
        <v>182</v>
      </c>
      <c r="J92" s="94" t="s">
        <v>731</v>
      </c>
      <c r="K92" s="94">
        <v>7.16</v>
      </c>
      <c r="L92" s="94" t="s">
        <v>183</v>
      </c>
      <c r="M92" s="32">
        <v>2.4E-2</v>
      </c>
      <c r="N92" s="32">
        <v>2.3E-2</v>
      </c>
      <c r="O92" s="105">
        <v>317163.27055806923</v>
      </c>
      <c r="P92" s="94">
        <v>102.27</v>
      </c>
      <c r="Q92" s="125">
        <v>0</v>
      </c>
      <c r="R92" s="125">
        <v>324.36287679973742</v>
      </c>
      <c r="S92" s="32">
        <v>6.8844921280753174E-4</v>
      </c>
      <c r="T92" s="32">
        <v>1.8586796109772016E-3</v>
      </c>
      <c r="U92" s="32">
        <v>2.9551599892830107E-4</v>
      </c>
    </row>
    <row r="93" spans="2:21" x14ac:dyDescent="0.2">
      <c r="B93" s="23" t="s">
        <v>695</v>
      </c>
      <c r="C93" s="32" t="s">
        <v>696</v>
      </c>
      <c r="D93" s="32" t="s">
        <v>301</v>
      </c>
      <c r="E93" s="32" t="s">
        <v>177</v>
      </c>
      <c r="F93" s="32" t="s">
        <v>697</v>
      </c>
      <c r="G93" s="32" t="s">
        <v>416</v>
      </c>
      <c r="H93" s="94" t="s">
        <v>417</v>
      </c>
      <c r="I93" s="94" t="s">
        <v>187</v>
      </c>
      <c r="J93" s="94" t="s">
        <v>698</v>
      </c>
      <c r="K93" s="94">
        <v>4.8899999999999997</v>
      </c>
      <c r="L93" s="94" t="s">
        <v>183</v>
      </c>
      <c r="M93" s="32">
        <v>2.8500000000000001E-2</v>
      </c>
      <c r="N93" s="32">
        <v>1.04E-2</v>
      </c>
      <c r="O93" s="105">
        <v>982121.51170644176</v>
      </c>
      <c r="P93" s="94">
        <v>112.89</v>
      </c>
      <c r="Q93" s="125">
        <v>0</v>
      </c>
      <c r="R93" s="125">
        <v>1108.7169745646092</v>
      </c>
      <c r="S93" s="32">
        <v>1.4379524329523306E-3</v>
      </c>
      <c r="T93" s="32">
        <v>6.3532228327099248E-3</v>
      </c>
      <c r="U93" s="32">
        <v>1.0101143740610995E-3</v>
      </c>
    </row>
    <row r="94" spans="2:21" x14ac:dyDescent="0.2">
      <c r="B94" s="23" t="s">
        <v>777</v>
      </c>
      <c r="C94" s="32" t="s">
        <v>778</v>
      </c>
      <c r="D94" s="32" t="s">
        <v>301</v>
      </c>
      <c r="E94" s="32" t="s">
        <v>177</v>
      </c>
      <c r="F94" s="32" t="s">
        <v>697</v>
      </c>
      <c r="G94" s="32" t="s">
        <v>416</v>
      </c>
      <c r="H94" s="94" t="s">
        <v>417</v>
      </c>
      <c r="I94" s="94" t="s">
        <v>187</v>
      </c>
      <c r="J94" s="94" t="s">
        <v>779</v>
      </c>
      <c r="K94" s="94">
        <v>6.69</v>
      </c>
      <c r="L94" s="94" t="s">
        <v>183</v>
      </c>
      <c r="M94" s="32">
        <v>2.6000000000000002E-2</v>
      </c>
      <c r="N94" s="32">
        <v>1.6299999999999999E-2</v>
      </c>
      <c r="O94" s="105">
        <v>120579.43350587378</v>
      </c>
      <c r="P94" s="94">
        <v>107.82000000000001</v>
      </c>
      <c r="Q94" s="125">
        <v>0</v>
      </c>
      <c r="R94" s="125">
        <v>130.00874519334658</v>
      </c>
      <c r="S94" s="32">
        <v>3.1669634246120614E-4</v>
      </c>
      <c r="T94" s="32">
        <v>7.4498230600166871E-4</v>
      </c>
      <c r="U94" s="32">
        <v>1.1844655154217044E-4</v>
      </c>
    </row>
    <row r="95" spans="2:21" x14ac:dyDescent="0.2">
      <c r="B95" s="23" t="s">
        <v>780</v>
      </c>
      <c r="C95" s="32" t="s">
        <v>781</v>
      </c>
      <c r="D95" s="32" t="s">
        <v>301</v>
      </c>
      <c r="E95" s="32" t="s">
        <v>177</v>
      </c>
      <c r="F95" s="32" t="s">
        <v>746</v>
      </c>
      <c r="G95" s="32" t="s">
        <v>416</v>
      </c>
      <c r="H95" s="94" t="s">
        <v>417</v>
      </c>
      <c r="I95" s="94" t="s">
        <v>187</v>
      </c>
      <c r="J95" s="94" t="s">
        <v>782</v>
      </c>
      <c r="K95" s="94">
        <v>6.96</v>
      </c>
      <c r="L95" s="94" t="s">
        <v>183</v>
      </c>
      <c r="M95" s="32">
        <v>1.3999999999999999E-2</v>
      </c>
      <c r="N95" s="32">
        <v>1.4499999999999999E-2</v>
      </c>
      <c r="O95" s="105">
        <v>356800.7502960639</v>
      </c>
      <c r="P95" s="94">
        <v>100.34</v>
      </c>
      <c r="Q95" s="125">
        <v>0</v>
      </c>
      <c r="R95" s="125">
        <v>358.0138728470705</v>
      </c>
      <c r="S95" s="32">
        <v>1.4069430216721763E-3</v>
      </c>
      <c r="T95" s="32">
        <v>2.0515081518366067E-3</v>
      </c>
      <c r="U95" s="32">
        <v>3.2617427835279777E-4</v>
      </c>
    </row>
    <row r="96" spans="2:21" x14ac:dyDescent="0.2">
      <c r="B96" s="23" t="s">
        <v>886</v>
      </c>
      <c r="C96" s="32" t="s">
        <v>887</v>
      </c>
      <c r="D96" s="32" t="s">
        <v>301</v>
      </c>
      <c r="E96" s="32" t="s">
        <v>177</v>
      </c>
      <c r="F96" s="32" t="s">
        <v>608</v>
      </c>
      <c r="G96" s="32" t="s">
        <v>410</v>
      </c>
      <c r="H96" s="94" t="s">
        <v>181</v>
      </c>
      <c r="I96" s="94" t="s">
        <v>182</v>
      </c>
      <c r="J96" s="94" t="s">
        <v>756</v>
      </c>
      <c r="K96" s="94">
        <v>4.12</v>
      </c>
      <c r="L96" s="94" t="s">
        <v>183</v>
      </c>
      <c r="M96" s="32">
        <v>1.06E-2</v>
      </c>
      <c r="N96" s="32">
        <v>1.37E-2</v>
      </c>
      <c r="O96" s="105">
        <v>17.237823754831062</v>
      </c>
      <c r="P96" s="94">
        <v>5033000</v>
      </c>
      <c r="Q96" s="125">
        <v>0</v>
      </c>
      <c r="R96" s="125">
        <v>867.57966958064731</v>
      </c>
      <c r="S96" s="32">
        <v>1.2694472166456339E-3</v>
      </c>
      <c r="T96" s="32">
        <v>4.9714463586518296E-3</v>
      </c>
      <c r="U96" s="32">
        <v>7.9042236656540199E-4</v>
      </c>
    </row>
    <row r="97" spans="2:21" x14ac:dyDescent="0.2">
      <c r="B97" s="23" t="s">
        <v>528</v>
      </c>
      <c r="C97" s="32" t="s">
        <v>529</v>
      </c>
      <c r="D97" s="32" t="s">
        <v>301</v>
      </c>
      <c r="E97" s="32" t="s">
        <v>177</v>
      </c>
      <c r="F97" s="32" t="s">
        <v>530</v>
      </c>
      <c r="G97" s="32" t="s">
        <v>416</v>
      </c>
      <c r="H97" s="94" t="s">
        <v>417</v>
      </c>
      <c r="I97" s="94" t="s">
        <v>187</v>
      </c>
      <c r="J97" s="94" t="s">
        <v>531</v>
      </c>
      <c r="K97" s="94">
        <v>2.4300000000000002</v>
      </c>
      <c r="L97" s="94" t="s">
        <v>183</v>
      </c>
      <c r="M97" s="32">
        <v>4.9000000000000002E-2</v>
      </c>
      <c r="N97" s="32">
        <v>3.4000000000000002E-3</v>
      </c>
      <c r="O97" s="105">
        <v>76733.187414802931</v>
      </c>
      <c r="P97" s="94">
        <v>117.47000000000001</v>
      </c>
      <c r="Q97" s="125">
        <v>0</v>
      </c>
      <c r="R97" s="125">
        <v>90.138475226680754</v>
      </c>
      <c r="S97" s="32">
        <v>9.6154956372898655E-5</v>
      </c>
      <c r="T97" s="32">
        <v>5.165157854110533E-4</v>
      </c>
      <c r="U97" s="32">
        <v>8.2122102909244044E-5</v>
      </c>
    </row>
    <row r="98" spans="2:21" x14ac:dyDescent="0.2">
      <c r="B98" s="23" t="s">
        <v>623</v>
      </c>
      <c r="C98" s="32" t="s">
        <v>624</v>
      </c>
      <c r="D98" s="32" t="s">
        <v>301</v>
      </c>
      <c r="E98" s="32" t="s">
        <v>177</v>
      </c>
      <c r="F98" s="32" t="s">
        <v>530</v>
      </c>
      <c r="G98" s="32" t="s">
        <v>416</v>
      </c>
      <c r="H98" s="94" t="s">
        <v>417</v>
      </c>
      <c r="I98" s="94" t="s">
        <v>187</v>
      </c>
      <c r="J98" s="94" t="s">
        <v>625</v>
      </c>
      <c r="K98" s="94">
        <v>5.87</v>
      </c>
      <c r="L98" s="94" t="s">
        <v>183</v>
      </c>
      <c r="M98" s="32">
        <v>2.3E-2</v>
      </c>
      <c r="N98" s="32">
        <v>1.8100000000000002E-2</v>
      </c>
      <c r="O98" s="105">
        <v>641925.35299595783</v>
      </c>
      <c r="P98" s="94">
        <v>105.3</v>
      </c>
      <c r="Q98" s="125">
        <v>0</v>
      </c>
      <c r="R98" s="125">
        <v>675.94739668840975</v>
      </c>
      <c r="S98" s="32">
        <v>4.5514640616287446E-4</v>
      </c>
      <c r="T98" s="32">
        <v>3.8733459781636844E-3</v>
      </c>
      <c r="U98" s="32">
        <v>6.1583271219624878E-4</v>
      </c>
    </row>
    <row r="99" spans="2:21" x14ac:dyDescent="0.2">
      <c r="B99" s="23" t="s">
        <v>682</v>
      </c>
      <c r="C99" s="32" t="s">
        <v>683</v>
      </c>
      <c r="D99" s="32" t="s">
        <v>301</v>
      </c>
      <c r="E99" s="32" t="s">
        <v>177</v>
      </c>
      <c r="F99" s="32" t="s">
        <v>530</v>
      </c>
      <c r="G99" s="32" t="s">
        <v>416</v>
      </c>
      <c r="H99" s="94" t="s">
        <v>417</v>
      </c>
      <c r="I99" s="94" t="s">
        <v>187</v>
      </c>
      <c r="J99" s="94" t="s">
        <v>684</v>
      </c>
      <c r="K99" s="94">
        <v>2.3199999999999998</v>
      </c>
      <c r="L99" s="94" t="s">
        <v>183</v>
      </c>
      <c r="M99" s="32">
        <v>5.8499999999999996E-2</v>
      </c>
      <c r="N99" s="32">
        <v>3.4000000000000002E-3</v>
      </c>
      <c r="O99" s="105">
        <v>287458.54226875119</v>
      </c>
      <c r="P99" s="94">
        <v>125.02</v>
      </c>
      <c r="Q99" s="125">
        <v>0</v>
      </c>
      <c r="R99" s="125">
        <v>359.38066956607082</v>
      </c>
      <c r="S99" s="32">
        <v>2.4406844779100882E-4</v>
      </c>
      <c r="T99" s="32">
        <v>2.0593402355171477E-3</v>
      </c>
      <c r="U99" s="32">
        <v>3.2741952041542963E-4</v>
      </c>
    </row>
    <row r="100" spans="2:21" x14ac:dyDescent="0.2">
      <c r="B100" s="23" t="s">
        <v>419</v>
      </c>
      <c r="C100" s="32" t="s">
        <v>420</v>
      </c>
      <c r="D100" s="32" t="s">
        <v>301</v>
      </c>
      <c r="E100" s="32" t="s">
        <v>177</v>
      </c>
      <c r="F100" s="32" t="s">
        <v>421</v>
      </c>
      <c r="G100" s="32" t="s">
        <v>422</v>
      </c>
      <c r="H100" s="94" t="s">
        <v>181</v>
      </c>
      <c r="I100" s="94" t="s">
        <v>182</v>
      </c>
      <c r="J100" s="94" t="s">
        <v>423</v>
      </c>
      <c r="K100" s="94">
        <v>2.21</v>
      </c>
      <c r="L100" s="94" t="s">
        <v>183</v>
      </c>
      <c r="M100" s="32">
        <v>4.0500000000000001E-2</v>
      </c>
      <c r="N100" s="32">
        <v>2.9999999999999997E-4</v>
      </c>
      <c r="O100" s="105">
        <v>141884.33100194999</v>
      </c>
      <c r="P100" s="94">
        <v>132.85</v>
      </c>
      <c r="Q100" s="125">
        <v>0</v>
      </c>
      <c r="R100" s="125">
        <v>188.49333377304006</v>
      </c>
      <c r="S100" s="32">
        <v>9.7545306859553619E-4</v>
      </c>
      <c r="T100" s="32">
        <v>1.0801134819918873E-3</v>
      </c>
      <c r="U100" s="32">
        <v>1.7172987356274029E-4</v>
      </c>
    </row>
    <row r="101" spans="2:21" x14ac:dyDescent="0.2">
      <c r="B101" s="23" t="s">
        <v>471</v>
      </c>
      <c r="C101" s="32" t="s">
        <v>472</v>
      </c>
      <c r="D101" s="32" t="s">
        <v>301</v>
      </c>
      <c r="E101" s="32" t="s">
        <v>177</v>
      </c>
      <c r="F101" s="32" t="s">
        <v>473</v>
      </c>
      <c r="G101" s="32" t="s">
        <v>422</v>
      </c>
      <c r="H101" s="94" t="s">
        <v>181</v>
      </c>
      <c r="I101" s="94" t="s">
        <v>182</v>
      </c>
      <c r="J101" s="94" t="s">
        <v>474</v>
      </c>
      <c r="K101" s="94">
        <v>0.79</v>
      </c>
      <c r="L101" s="94" t="s">
        <v>183</v>
      </c>
      <c r="M101" s="32">
        <v>4.2800000000000005E-2</v>
      </c>
      <c r="N101" s="32">
        <v>4.4000000000000003E-3</v>
      </c>
      <c r="O101" s="105">
        <v>2640.5137093011313</v>
      </c>
      <c r="P101" s="94">
        <v>125.44999999999999</v>
      </c>
      <c r="Q101" s="125">
        <v>0</v>
      </c>
      <c r="R101" s="125">
        <v>3.3125244801535327</v>
      </c>
      <c r="S101" s="32">
        <v>3.6915621397773089E-5</v>
      </c>
      <c r="T101" s="32">
        <v>1.8981585602120327E-5</v>
      </c>
      <c r="U101" s="32">
        <v>3.0179285323437324E-6</v>
      </c>
    </row>
    <row r="102" spans="2:21" x14ac:dyDescent="0.2">
      <c r="B102" s="23" t="s">
        <v>732</v>
      </c>
      <c r="C102" s="32" t="s">
        <v>733</v>
      </c>
      <c r="D102" s="32" t="s">
        <v>301</v>
      </c>
      <c r="E102" s="32" t="s">
        <v>177</v>
      </c>
      <c r="F102" s="32" t="s">
        <v>734</v>
      </c>
      <c r="G102" s="32" t="s">
        <v>416</v>
      </c>
      <c r="H102" s="94" t="s">
        <v>181</v>
      </c>
      <c r="I102" s="94" t="s">
        <v>182</v>
      </c>
      <c r="J102" s="94" t="s">
        <v>735</v>
      </c>
      <c r="K102" s="94">
        <v>6.9</v>
      </c>
      <c r="L102" s="94" t="s">
        <v>183</v>
      </c>
      <c r="M102" s="32">
        <v>1.9599999999999999E-2</v>
      </c>
      <c r="N102" s="32">
        <v>1.8500000000000003E-2</v>
      </c>
      <c r="O102" s="105">
        <v>384152.60865097656</v>
      </c>
      <c r="P102" s="94">
        <v>102.53000000000002</v>
      </c>
      <c r="Q102" s="125">
        <v>0</v>
      </c>
      <c r="R102" s="125">
        <v>393.87166968100757</v>
      </c>
      <c r="S102" s="32">
        <v>5.9642450270500948E-4</v>
      </c>
      <c r="T102" s="32">
        <v>2.2569822077069105E-3</v>
      </c>
      <c r="U102" s="32">
        <v>3.5884309901223268E-4</v>
      </c>
    </row>
    <row r="103" spans="2:21" x14ac:dyDescent="0.2">
      <c r="B103" s="23" t="s">
        <v>897</v>
      </c>
      <c r="C103" s="32" t="s">
        <v>898</v>
      </c>
      <c r="D103" s="32" t="s">
        <v>301</v>
      </c>
      <c r="E103" s="32" t="s">
        <v>177</v>
      </c>
      <c r="F103" s="32" t="s">
        <v>522</v>
      </c>
      <c r="G103" s="32" t="s">
        <v>410</v>
      </c>
      <c r="H103" s="94" t="s">
        <v>899</v>
      </c>
      <c r="I103" s="94" t="s">
        <v>271</v>
      </c>
      <c r="J103" s="94" t="s">
        <v>900</v>
      </c>
      <c r="K103" s="94">
        <v>4.46</v>
      </c>
      <c r="L103" s="94" t="s">
        <v>183</v>
      </c>
      <c r="M103" s="32">
        <v>1.4199999999999999E-2</v>
      </c>
      <c r="N103" s="32">
        <v>1.44E-2</v>
      </c>
      <c r="O103" s="105">
        <v>9.5148981167420761</v>
      </c>
      <c r="P103" s="94">
        <v>5070000</v>
      </c>
      <c r="Q103" s="125">
        <v>0</v>
      </c>
      <c r="R103" s="125">
        <v>482.40533451882322</v>
      </c>
      <c r="S103" s="32">
        <v>4.489641917964458E-4</v>
      </c>
      <c r="T103" s="32">
        <v>2.7643020321661514E-3</v>
      </c>
      <c r="U103" s="32">
        <v>4.3950311368920101E-4</v>
      </c>
    </row>
    <row r="104" spans="2:21" x14ac:dyDescent="0.2">
      <c r="B104" s="23" t="s">
        <v>888</v>
      </c>
      <c r="C104" s="32" t="s">
        <v>889</v>
      </c>
      <c r="D104" s="32" t="s">
        <v>301</v>
      </c>
      <c r="E104" s="32" t="s">
        <v>177</v>
      </c>
      <c r="F104" s="32" t="s">
        <v>522</v>
      </c>
      <c r="G104" s="32" t="s">
        <v>410</v>
      </c>
      <c r="H104" s="94" t="s">
        <v>181</v>
      </c>
      <c r="I104" s="94" t="s">
        <v>182</v>
      </c>
      <c r="J104" s="94" t="s">
        <v>890</v>
      </c>
      <c r="K104" s="94">
        <v>5.07</v>
      </c>
      <c r="L104" s="94" t="s">
        <v>183</v>
      </c>
      <c r="M104" s="32">
        <v>1.5900000000000001E-2</v>
      </c>
      <c r="N104" s="32">
        <v>1.5600000000000001E-2</v>
      </c>
      <c r="O104" s="105">
        <v>11.750899174176464</v>
      </c>
      <c r="P104" s="94">
        <v>5039000</v>
      </c>
      <c r="Q104" s="125">
        <v>0</v>
      </c>
      <c r="R104" s="125">
        <v>592.12780938675201</v>
      </c>
      <c r="S104" s="32">
        <v>7.8496320468780659E-4</v>
      </c>
      <c r="T104" s="32">
        <v>3.3930389854053781E-3</v>
      </c>
      <c r="U104" s="32">
        <v>5.3946753343227943E-4</v>
      </c>
    </row>
    <row r="105" spans="2:21" x14ac:dyDescent="0.2">
      <c r="B105" s="23" t="s">
        <v>705</v>
      </c>
      <c r="C105" s="32" t="s">
        <v>706</v>
      </c>
      <c r="D105" s="32" t="s">
        <v>301</v>
      </c>
      <c r="E105" s="32" t="s">
        <v>177</v>
      </c>
      <c r="F105" s="32" t="s">
        <v>707</v>
      </c>
      <c r="G105" s="32" t="s">
        <v>459</v>
      </c>
      <c r="H105" s="94" t="s">
        <v>417</v>
      </c>
      <c r="I105" s="94" t="s">
        <v>187</v>
      </c>
      <c r="J105" s="94" t="s">
        <v>708</v>
      </c>
      <c r="K105" s="94">
        <v>4.9400000000000004</v>
      </c>
      <c r="L105" s="94" t="s">
        <v>183</v>
      </c>
      <c r="M105" s="32">
        <v>1.9400000000000001E-2</v>
      </c>
      <c r="N105" s="32">
        <v>8.8999999999999999E-3</v>
      </c>
      <c r="O105" s="105">
        <v>32708.65163856548</v>
      </c>
      <c r="P105" s="94">
        <v>106.94</v>
      </c>
      <c r="Q105" s="125">
        <v>0</v>
      </c>
      <c r="R105" s="125">
        <v>34.978632062281925</v>
      </c>
      <c r="S105" s="32">
        <v>4.9378176678893142E-5</v>
      </c>
      <c r="T105" s="32">
        <v>2.004362240077699E-4</v>
      </c>
      <c r="U105" s="32">
        <v>3.1867843499898047E-5</v>
      </c>
    </row>
    <row r="106" spans="2:21" x14ac:dyDescent="0.2">
      <c r="B106" s="23" t="s">
        <v>757</v>
      </c>
      <c r="C106" s="32" t="s">
        <v>758</v>
      </c>
      <c r="D106" s="32" t="s">
        <v>301</v>
      </c>
      <c r="E106" s="32" t="s">
        <v>177</v>
      </c>
      <c r="F106" s="32" t="s">
        <v>707</v>
      </c>
      <c r="G106" s="32" t="s">
        <v>459</v>
      </c>
      <c r="H106" s="94" t="s">
        <v>417</v>
      </c>
      <c r="I106" s="94" t="s">
        <v>187</v>
      </c>
      <c r="J106" s="94" t="s">
        <v>759</v>
      </c>
      <c r="K106" s="94">
        <v>6.84</v>
      </c>
      <c r="L106" s="94" t="s">
        <v>183</v>
      </c>
      <c r="M106" s="32">
        <v>1.23E-2</v>
      </c>
      <c r="N106" s="32">
        <v>1.3999999999999999E-2</v>
      </c>
      <c r="O106" s="105">
        <v>960381.38881532196</v>
      </c>
      <c r="P106" s="94">
        <v>100.07</v>
      </c>
      <c r="Q106" s="125">
        <v>0</v>
      </c>
      <c r="R106" s="125">
        <v>961.05365577480609</v>
      </c>
      <c r="S106" s="32">
        <v>9.0637845413925127E-4</v>
      </c>
      <c r="T106" s="32">
        <v>5.5070754479298661E-3</v>
      </c>
      <c r="U106" s="32">
        <v>8.7558334021477441E-4</v>
      </c>
    </row>
    <row r="107" spans="2:21" x14ac:dyDescent="0.2">
      <c r="B107" s="23" t="s">
        <v>855</v>
      </c>
      <c r="C107" s="32" t="s">
        <v>856</v>
      </c>
      <c r="D107" s="32" t="s">
        <v>301</v>
      </c>
      <c r="E107" s="32" t="s">
        <v>177</v>
      </c>
      <c r="F107" s="32" t="s">
        <v>631</v>
      </c>
      <c r="G107" s="32" t="s">
        <v>422</v>
      </c>
      <c r="H107" s="94" t="s">
        <v>417</v>
      </c>
      <c r="I107" s="94" t="s">
        <v>187</v>
      </c>
      <c r="J107" s="94" t="s">
        <v>810</v>
      </c>
      <c r="K107" s="94">
        <v>1</v>
      </c>
      <c r="L107" s="94" t="s">
        <v>183</v>
      </c>
      <c r="M107" s="32">
        <v>3.6000000000000004E-2</v>
      </c>
      <c r="N107" s="32">
        <v>-9.7999999999999997E-3</v>
      </c>
      <c r="O107" s="105">
        <v>263467.08482400927</v>
      </c>
      <c r="P107" s="94">
        <v>111.75</v>
      </c>
      <c r="Q107" s="125">
        <v>0</v>
      </c>
      <c r="R107" s="125">
        <v>294.42446729083036</v>
      </c>
      <c r="S107" s="32">
        <v>6.368369416985953E-4</v>
      </c>
      <c r="T107" s="32">
        <v>1.6871251103872731E-3</v>
      </c>
      <c r="U107" s="32">
        <v>2.682401309879278E-4</v>
      </c>
    </row>
    <row r="108" spans="2:21" x14ac:dyDescent="0.2">
      <c r="B108" s="23" t="s">
        <v>629</v>
      </c>
      <c r="C108" s="32" t="s">
        <v>630</v>
      </c>
      <c r="D108" s="32" t="s">
        <v>301</v>
      </c>
      <c r="E108" s="32" t="s">
        <v>177</v>
      </c>
      <c r="F108" s="32" t="s">
        <v>631</v>
      </c>
      <c r="G108" s="32" t="s">
        <v>422</v>
      </c>
      <c r="H108" s="94" t="s">
        <v>181</v>
      </c>
      <c r="I108" s="94" t="s">
        <v>182</v>
      </c>
      <c r="J108" s="94" t="s">
        <v>632</v>
      </c>
      <c r="K108" s="94">
        <v>7.41</v>
      </c>
      <c r="L108" s="94" t="s">
        <v>183</v>
      </c>
      <c r="M108" s="32">
        <v>2.2499999999999999E-2</v>
      </c>
      <c r="N108" s="32">
        <v>1.47E-2</v>
      </c>
      <c r="O108" s="105">
        <v>273456.94342252956</v>
      </c>
      <c r="P108" s="94">
        <v>108.5</v>
      </c>
      <c r="Q108" s="125">
        <v>0</v>
      </c>
      <c r="R108" s="125">
        <v>296.70078360591197</v>
      </c>
      <c r="S108" s="32">
        <v>6.684090898114531E-4</v>
      </c>
      <c r="T108" s="32">
        <v>1.7001689665915361E-3</v>
      </c>
      <c r="U108" s="32">
        <v>2.7031400545952288E-4</v>
      </c>
    </row>
    <row r="109" spans="2:21" x14ac:dyDescent="0.2">
      <c r="B109" s="23" t="s">
        <v>709</v>
      </c>
      <c r="C109" s="32" t="s">
        <v>710</v>
      </c>
      <c r="D109" s="32" t="s">
        <v>301</v>
      </c>
      <c r="E109" s="32" t="s">
        <v>177</v>
      </c>
      <c r="F109" s="32" t="s">
        <v>711</v>
      </c>
      <c r="G109" s="32" t="s">
        <v>712</v>
      </c>
      <c r="H109" s="94" t="s">
        <v>417</v>
      </c>
      <c r="I109" s="94" t="s">
        <v>187</v>
      </c>
      <c r="J109" s="94" t="s">
        <v>713</v>
      </c>
      <c r="K109" s="94">
        <v>2.2400000000000002</v>
      </c>
      <c r="L109" s="94" t="s">
        <v>183</v>
      </c>
      <c r="M109" s="32">
        <v>2.1499999999999998E-2</v>
      </c>
      <c r="N109" s="32">
        <v>3.8E-3</v>
      </c>
      <c r="O109" s="105">
        <v>612516.18313237082</v>
      </c>
      <c r="P109" s="94">
        <v>105.3</v>
      </c>
      <c r="Q109" s="125">
        <v>0</v>
      </c>
      <c r="R109" s="125">
        <v>644.9795408560683</v>
      </c>
      <c r="S109" s="32">
        <v>9.6789823345394316E-4</v>
      </c>
      <c r="T109" s="32">
        <v>3.6958924952030193E-3</v>
      </c>
      <c r="U109" s="32">
        <v>5.876189506793532E-4</v>
      </c>
    </row>
    <row r="110" spans="2:21" x14ac:dyDescent="0.2">
      <c r="B110" s="23" t="s">
        <v>739</v>
      </c>
      <c r="C110" s="32" t="s">
        <v>740</v>
      </c>
      <c r="D110" s="32" t="s">
        <v>301</v>
      </c>
      <c r="E110" s="32" t="s">
        <v>177</v>
      </c>
      <c r="F110" s="32" t="s">
        <v>711</v>
      </c>
      <c r="G110" s="32" t="s">
        <v>712</v>
      </c>
      <c r="H110" s="94" t="s">
        <v>417</v>
      </c>
      <c r="I110" s="94" t="s">
        <v>187</v>
      </c>
      <c r="J110" s="94" t="s">
        <v>380</v>
      </c>
      <c r="K110" s="94">
        <v>3.85</v>
      </c>
      <c r="L110" s="94" t="s">
        <v>183</v>
      </c>
      <c r="M110" s="32">
        <v>1.8000000000000002E-2</v>
      </c>
      <c r="N110" s="32">
        <v>0.01</v>
      </c>
      <c r="O110" s="105">
        <v>303364.2247043752</v>
      </c>
      <c r="P110" s="94">
        <v>103.86999999999999</v>
      </c>
      <c r="Q110" s="125">
        <v>0</v>
      </c>
      <c r="R110" s="125">
        <v>315.10442017320599</v>
      </c>
      <c r="S110" s="32">
        <v>6.7076103953878107E-4</v>
      </c>
      <c r="T110" s="32">
        <v>1.8056263616946851E-3</v>
      </c>
      <c r="U110" s="32">
        <v>2.8708093359185383E-4</v>
      </c>
    </row>
    <row r="111" spans="2:21" x14ac:dyDescent="0.2">
      <c r="B111" s="23" t="s">
        <v>579</v>
      </c>
      <c r="C111" s="32" t="s">
        <v>580</v>
      </c>
      <c r="D111" s="32" t="s">
        <v>301</v>
      </c>
      <c r="E111" s="32" t="s">
        <v>177</v>
      </c>
      <c r="F111" s="32" t="s">
        <v>581</v>
      </c>
      <c r="G111" s="32" t="s">
        <v>441</v>
      </c>
      <c r="H111" s="94" t="s">
        <v>489</v>
      </c>
      <c r="I111" s="94" t="s">
        <v>182</v>
      </c>
      <c r="J111" s="94" t="s">
        <v>582</v>
      </c>
      <c r="K111" s="94">
        <v>1.51</v>
      </c>
      <c r="L111" s="94" t="s">
        <v>183</v>
      </c>
      <c r="M111" s="32">
        <v>4.7E-2</v>
      </c>
      <c r="N111" s="32">
        <v>4.1999999999999997E-3</v>
      </c>
      <c r="O111" s="105">
        <v>270097.37839615834</v>
      </c>
      <c r="P111" s="94">
        <v>131.9</v>
      </c>
      <c r="Q111" s="125">
        <v>0</v>
      </c>
      <c r="R111" s="125">
        <v>356.25844209676228</v>
      </c>
      <c r="S111" s="32">
        <v>1.8279193081597212E-3</v>
      </c>
      <c r="T111" s="32">
        <v>2.0414490989133136E-3</v>
      </c>
      <c r="U111" s="32">
        <v>3.2457496502556066E-4</v>
      </c>
    </row>
    <row r="112" spans="2:21" x14ac:dyDescent="0.2">
      <c r="B112" s="23" t="s">
        <v>787</v>
      </c>
      <c r="C112" s="32" t="s">
        <v>788</v>
      </c>
      <c r="D112" s="32" t="s">
        <v>301</v>
      </c>
      <c r="E112" s="32" t="s">
        <v>177</v>
      </c>
      <c r="F112" s="32" t="s">
        <v>789</v>
      </c>
      <c r="G112" s="32" t="s">
        <v>416</v>
      </c>
      <c r="H112" s="94" t="s">
        <v>454</v>
      </c>
      <c r="I112" s="94" t="s">
        <v>187</v>
      </c>
      <c r="J112" s="94" t="s">
        <v>790</v>
      </c>
      <c r="K112" s="94">
        <v>7.48</v>
      </c>
      <c r="L112" s="94" t="s">
        <v>183</v>
      </c>
      <c r="M112" s="32">
        <v>1.83E-2</v>
      </c>
      <c r="N112" s="32">
        <v>1.9199999999999998E-2</v>
      </c>
      <c r="O112" s="105">
        <v>81938.028806311995</v>
      </c>
      <c r="P112" s="94">
        <v>99.58</v>
      </c>
      <c r="Q112" s="125">
        <v>0</v>
      </c>
      <c r="R112" s="125">
        <v>81.593889055194978</v>
      </c>
      <c r="S112" s="32">
        <v>0</v>
      </c>
      <c r="T112" s="32">
        <v>4.6755319062255127E-4</v>
      </c>
      <c r="U112" s="32">
        <v>7.4337420695272472E-5</v>
      </c>
    </row>
    <row r="113" spans="2:21" x14ac:dyDescent="0.2">
      <c r="B113" s="23" t="s">
        <v>901</v>
      </c>
      <c r="C113" s="32" t="s">
        <v>902</v>
      </c>
      <c r="D113" s="32" t="s">
        <v>301</v>
      </c>
      <c r="E113" s="32" t="s">
        <v>177</v>
      </c>
      <c r="F113" s="32" t="s">
        <v>621</v>
      </c>
      <c r="G113" s="32" t="s">
        <v>410</v>
      </c>
      <c r="H113" s="94" t="s">
        <v>489</v>
      </c>
      <c r="I113" s="94" t="s">
        <v>182</v>
      </c>
      <c r="J113" s="94" t="s">
        <v>903</v>
      </c>
      <c r="K113" s="94">
        <v>2.67</v>
      </c>
      <c r="L113" s="94" t="s">
        <v>183</v>
      </c>
      <c r="M113" s="32">
        <v>2.8500000000000001E-2</v>
      </c>
      <c r="N113" s="32">
        <v>1.0200000000000001E-2</v>
      </c>
      <c r="O113" s="105">
        <v>3.3460725043876303</v>
      </c>
      <c r="P113" s="94">
        <v>5355000</v>
      </c>
      <c r="Q113" s="125">
        <v>0</v>
      </c>
      <c r="R113" s="125">
        <v>179.18218260995758</v>
      </c>
      <c r="S113" s="32">
        <v>1.8918259198211286E-4</v>
      </c>
      <c r="T113" s="32">
        <v>1.0267582799653831E-3</v>
      </c>
      <c r="U113" s="32">
        <v>1.6324680002399627E-4</v>
      </c>
    </row>
    <row r="114" spans="2:21" x14ac:dyDescent="0.2">
      <c r="B114" s="23" t="s">
        <v>883</v>
      </c>
      <c r="C114" s="32" t="s">
        <v>884</v>
      </c>
      <c r="D114" s="32" t="s">
        <v>301</v>
      </c>
      <c r="E114" s="32" t="s">
        <v>177</v>
      </c>
      <c r="F114" s="32" t="s">
        <v>621</v>
      </c>
      <c r="G114" s="32" t="s">
        <v>410</v>
      </c>
      <c r="H114" s="94" t="s">
        <v>489</v>
      </c>
      <c r="I114" s="94" t="s">
        <v>182</v>
      </c>
      <c r="J114" s="94" t="s">
        <v>885</v>
      </c>
      <c r="K114" s="94">
        <v>3.93</v>
      </c>
      <c r="L114" s="94" t="s">
        <v>183</v>
      </c>
      <c r="M114" s="32">
        <v>1.49E-2</v>
      </c>
      <c r="N114" s="32">
        <v>1.34E-2</v>
      </c>
      <c r="O114" s="105">
        <v>10.854912934849919</v>
      </c>
      <c r="P114" s="94">
        <v>5089000</v>
      </c>
      <c r="Q114" s="125">
        <v>8.2734508239999993</v>
      </c>
      <c r="R114" s="125">
        <v>560.67997007862573</v>
      </c>
      <c r="S114" s="32">
        <v>1.7947938053653966E-3</v>
      </c>
      <c r="T114" s="32">
        <v>3.2128350782628548E-3</v>
      </c>
      <c r="U114" s="32">
        <v>5.1081647527492021E-4</v>
      </c>
    </row>
    <row r="115" spans="2:21" x14ac:dyDescent="0.2">
      <c r="B115" s="23" t="s">
        <v>894</v>
      </c>
      <c r="C115" s="32" t="s">
        <v>895</v>
      </c>
      <c r="D115" s="32" t="s">
        <v>301</v>
      </c>
      <c r="E115" s="32" t="s">
        <v>177</v>
      </c>
      <c r="F115" s="32" t="s">
        <v>621</v>
      </c>
      <c r="G115" s="32" t="s">
        <v>410</v>
      </c>
      <c r="H115" s="94" t="s">
        <v>489</v>
      </c>
      <c r="I115" s="94" t="s">
        <v>182</v>
      </c>
      <c r="J115" s="94" t="s">
        <v>896</v>
      </c>
      <c r="K115" s="94">
        <v>5.48</v>
      </c>
      <c r="L115" s="94" t="s">
        <v>183</v>
      </c>
      <c r="M115" s="32">
        <v>0</v>
      </c>
      <c r="N115" s="32">
        <v>1.67E-2</v>
      </c>
      <c r="O115" s="105">
        <v>6.3749817382171905</v>
      </c>
      <c r="P115" s="94">
        <v>5177777</v>
      </c>
      <c r="Q115" s="125">
        <v>0</v>
      </c>
      <c r="R115" s="125">
        <v>330.08233819560991</v>
      </c>
      <c r="S115" s="32">
        <v>1.2663849301186314E-3</v>
      </c>
      <c r="T115" s="32">
        <v>1.8914535411728042E-3</v>
      </c>
      <c r="U115" s="32">
        <v>3.0072680592449334E-4</v>
      </c>
    </row>
    <row r="116" spans="2:21" x14ac:dyDescent="0.2">
      <c r="B116" s="23" t="s">
        <v>451</v>
      </c>
      <c r="C116" s="32" t="s">
        <v>452</v>
      </c>
      <c r="D116" s="32" t="s">
        <v>301</v>
      </c>
      <c r="E116" s="32" t="s">
        <v>177</v>
      </c>
      <c r="F116" s="32" t="s">
        <v>453</v>
      </c>
      <c r="G116" s="32" t="s">
        <v>422</v>
      </c>
      <c r="H116" s="94" t="s">
        <v>454</v>
      </c>
      <c r="I116" s="94" t="s">
        <v>187</v>
      </c>
      <c r="J116" s="94" t="s">
        <v>455</v>
      </c>
      <c r="K116" s="94">
        <v>0.49</v>
      </c>
      <c r="L116" s="94" t="s">
        <v>183</v>
      </c>
      <c r="M116" s="32">
        <v>4.4999999999999998E-2</v>
      </c>
      <c r="N116" s="32">
        <v>6.0999999999999995E-3</v>
      </c>
      <c r="O116" s="105">
        <v>32363.824198187071</v>
      </c>
      <c r="P116" s="94">
        <v>126.66999999999999</v>
      </c>
      <c r="Q116" s="125">
        <v>0</v>
      </c>
      <c r="R116" s="125">
        <v>40.99525609570788</v>
      </c>
      <c r="S116" s="32">
        <v>6.2039972558007367E-4</v>
      </c>
      <c r="T116" s="32">
        <v>2.3491296970745934E-4</v>
      </c>
      <c r="U116" s="32">
        <v>3.7349385280992939E-5</v>
      </c>
    </row>
    <row r="117" spans="2:21" x14ac:dyDescent="0.2">
      <c r="B117" s="23" t="s">
        <v>829</v>
      </c>
      <c r="C117" s="32" t="s">
        <v>830</v>
      </c>
      <c r="D117" s="32" t="s">
        <v>301</v>
      </c>
      <c r="E117" s="32" t="s">
        <v>177</v>
      </c>
      <c r="F117" s="32" t="s">
        <v>831</v>
      </c>
      <c r="G117" s="32" t="s">
        <v>410</v>
      </c>
      <c r="H117" s="94" t="s">
        <v>454</v>
      </c>
      <c r="I117" s="94" t="s">
        <v>187</v>
      </c>
      <c r="J117" s="94" t="s">
        <v>832</v>
      </c>
      <c r="K117" s="94">
        <v>1.74</v>
      </c>
      <c r="L117" s="94" t="s">
        <v>183</v>
      </c>
      <c r="M117" s="32">
        <v>0.02</v>
      </c>
      <c r="N117" s="32">
        <v>-5.9999999999999995E-4</v>
      </c>
      <c r="O117" s="105">
        <v>324760.14282590756</v>
      </c>
      <c r="P117" s="94">
        <v>107.21000000000001</v>
      </c>
      <c r="Q117" s="125">
        <v>0</v>
      </c>
      <c r="R117" s="125">
        <v>348.17534909955111</v>
      </c>
      <c r="S117" s="32">
        <v>5.7077442016737899E-4</v>
      </c>
      <c r="T117" s="32">
        <v>1.9951309742999813E-3</v>
      </c>
      <c r="U117" s="32">
        <v>3.1721073356643476E-4</v>
      </c>
    </row>
    <row r="118" spans="2:21" x14ac:dyDescent="0.2">
      <c r="B118" s="23" t="s">
        <v>741</v>
      </c>
      <c r="C118" s="32" t="s">
        <v>742</v>
      </c>
      <c r="D118" s="32" t="s">
        <v>301</v>
      </c>
      <c r="E118" s="32" t="s">
        <v>177</v>
      </c>
      <c r="F118" s="32" t="s">
        <v>697</v>
      </c>
      <c r="G118" s="32" t="s">
        <v>416</v>
      </c>
      <c r="H118" s="94" t="s">
        <v>454</v>
      </c>
      <c r="I118" s="94" t="s">
        <v>187</v>
      </c>
      <c r="J118" s="94" t="s">
        <v>743</v>
      </c>
      <c r="K118" s="94">
        <v>7.06</v>
      </c>
      <c r="L118" s="94" t="s">
        <v>183</v>
      </c>
      <c r="M118" s="32">
        <v>2.81E-2</v>
      </c>
      <c r="N118" s="32">
        <v>2.5099999999999997E-2</v>
      </c>
      <c r="O118" s="105">
        <v>96455.297388031802</v>
      </c>
      <c r="P118" s="94">
        <v>104.36000000000001</v>
      </c>
      <c r="Q118" s="125">
        <v>0</v>
      </c>
      <c r="R118" s="125">
        <v>100.66074835415</v>
      </c>
      <c r="S118" s="32">
        <v>1.8424341600056503E-4</v>
      </c>
      <c r="T118" s="32">
        <v>5.7681101622205418E-4</v>
      </c>
      <c r="U118" s="32">
        <v>9.170858852973109E-5</v>
      </c>
    </row>
    <row r="119" spans="2:21" x14ac:dyDescent="0.2">
      <c r="B119" s="23" t="s">
        <v>851</v>
      </c>
      <c r="C119" s="32" t="s">
        <v>852</v>
      </c>
      <c r="D119" s="32" t="s">
        <v>301</v>
      </c>
      <c r="E119" s="32" t="s">
        <v>177</v>
      </c>
      <c r="F119" s="32" t="s">
        <v>853</v>
      </c>
      <c r="G119" s="32" t="s">
        <v>410</v>
      </c>
      <c r="H119" s="94" t="s">
        <v>454</v>
      </c>
      <c r="I119" s="94" t="s">
        <v>187</v>
      </c>
      <c r="J119" s="94" t="s">
        <v>854</v>
      </c>
      <c r="K119" s="94">
        <v>3.07</v>
      </c>
      <c r="L119" s="94" t="s">
        <v>183</v>
      </c>
      <c r="M119" s="32">
        <v>4.4999999999999998E-2</v>
      </c>
      <c r="N119" s="32">
        <v>6.7000000000000002E-3</v>
      </c>
      <c r="O119" s="105">
        <v>1004590.5392259583</v>
      </c>
      <c r="P119" s="94">
        <v>135.66999999999999</v>
      </c>
      <c r="Q119" s="125">
        <v>13.653643300000001</v>
      </c>
      <c r="R119" s="125">
        <v>1376.5816278827547</v>
      </c>
      <c r="S119" s="32">
        <v>5.9024665388832608E-4</v>
      </c>
      <c r="T119" s="32">
        <v>7.8881536316228427E-3</v>
      </c>
      <c r="U119" s="32">
        <v>1.2541567607358465E-3</v>
      </c>
    </row>
    <row r="120" spans="2:21" x14ac:dyDescent="0.2">
      <c r="B120" s="23" t="s">
        <v>486</v>
      </c>
      <c r="C120" s="32" t="s">
        <v>487</v>
      </c>
      <c r="D120" s="32" t="s">
        <v>301</v>
      </c>
      <c r="E120" s="32" t="s">
        <v>177</v>
      </c>
      <c r="F120" s="32" t="s">
        <v>488</v>
      </c>
      <c r="G120" s="32" t="s">
        <v>416</v>
      </c>
      <c r="H120" s="94" t="s">
        <v>489</v>
      </c>
      <c r="I120" s="94" t="s">
        <v>182</v>
      </c>
      <c r="J120" s="94" t="s">
        <v>490</v>
      </c>
      <c r="K120" s="94">
        <v>0.09</v>
      </c>
      <c r="L120" s="94" t="s">
        <v>183</v>
      </c>
      <c r="M120" s="32">
        <v>4.2000000000000003E-2</v>
      </c>
      <c r="N120" s="32">
        <v>2.2200000000000001E-2</v>
      </c>
      <c r="O120" s="105">
        <v>2632.1494795299741</v>
      </c>
      <c r="P120" s="94">
        <v>110.80000000000001</v>
      </c>
      <c r="Q120" s="125">
        <v>0</v>
      </c>
      <c r="R120" s="125">
        <v>2.9164216502780893</v>
      </c>
      <c r="S120" s="32">
        <v>3.1904842176120899E-5</v>
      </c>
      <c r="T120" s="32">
        <v>1.6711818293963151E-5</v>
      </c>
      <c r="U120" s="32">
        <v>2.657052699067539E-6</v>
      </c>
    </row>
    <row r="121" spans="2:21" x14ac:dyDescent="0.2">
      <c r="B121" s="23" t="s">
        <v>505</v>
      </c>
      <c r="C121" s="32" t="s">
        <v>506</v>
      </c>
      <c r="D121" s="32" t="s">
        <v>301</v>
      </c>
      <c r="E121" s="32" t="s">
        <v>177</v>
      </c>
      <c r="F121" s="32" t="s">
        <v>488</v>
      </c>
      <c r="G121" s="32" t="s">
        <v>416</v>
      </c>
      <c r="H121" s="94" t="s">
        <v>489</v>
      </c>
      <c r="I121" s="94" t="s">
        <v>182</v>
      </c>
      <c r="J121" s="94" t="s">
        <v>507</v>
      </c>
      <c r="K121" s="94">
        <v>1.23</v>
      </c>
      <c r="L121" s="94" t="s">
        <v>183</v>
      </c>
      <c r="M121" s="32">
        <v>4.4999999999999998E-2</v>
      </c>
      <c r="N121" s="32">
        <v>-4.0000000000000002E-4</v>
      </c>
      <c r="O121" s="105">
        <v>438913.52567735629</v>
      </c>
      <c r="P121" s="94">
        <v>115.48</v>
      </c>
      <c r="Q121" s="125">
        <v>0</v>
      </c>
      <c r="R121" s="125">
        <v>506.85733943625775</v>
      </c>
      <c r="S121" s="32">
        <v>1.263060505546349E-3</v>
      </c>
      <c r="T121" s="32">
        <v>2.9044180757650919E-3</v>
      </c>
      <c r="U121" s="32">
        <v>4.6178050477127828E-4</v>
      </c>
    </row>
    <row r="122" spans="2:21" x14ac:dyDescent="0.2">
      <c r="B122" s="23" t="s">
        <v>569</v>
      </c>
      <c r="C122" s="32" t="s">
        <v>570</v>
      </c>
      <c r="D122" s="32" t="s">
        <v>301</v>
      </c>
      <c r="E122" s="32" t="s">
        <v>177</v>
      </c>
      <c r="F122" s="32" t="s">
        <v>488</v>
      </c>
      <c r="G122" s="32" t="s">
        <v>416</v>
      </c>
      <c r="H122" s="94" t="s">
        <v>489</v>
      </c>
      <c r="I122" s="94" t="s">
        <v>182</v>
      </c>
      <c r="J122" s="94" t="s">
        <v>571</v>
      </c>
      <c r="K122" s="94">
        <v>3.38</v>
      </c>
      <c r="L122" s="94" t="s">
        <v>183</v>
      </c>
      <c r="M122" s="32">
        <v>3.3000000000000002E-2</v>
      </c>
      <c r="N122" s="32">
        <v>9.1999999999999998E-3</v>
      </c>
      <c r="O122" s="105">
        <v>577383.04204907629</v>
      </c>
      <c r="P122" s="94">
        <v>109.38</v>
      </c>
      <c r="Q122" s="125">
        <v>0</v>
      </c>
      <c r="R122" s="125">
        <v>631.54157143072075</v>
      </c>
      <c r="S122" s="32">
        <v>9.6227191179549989E-4</v>
      </c>
      <c r="T122" s="32">
        <v>3.6188896025469361E-3</v>
      </c>
      <c r="U122" s="32">
        <v>5.7537607320373089E-4</v>
      </c>
    </row>
    <row r="123" spans="2:21" x14ac:dyDescent="0.2">
      <c r="B123" s="23" t="s">
        <v>876</v>
      </c>
      <c r="C123" s="32" t="s">
        <v>877</v>
      </c>
      <c r="D123" s="32" t="s">
        <v>301</v>
      </c>
      <c r="E123" s="32" t="s">
        <v>177</v>
      </c>
      <c r="F123" s="32" t="s">
        <v>878</v>
      </c>
      <c r="G123" s="32" t="s">
        <v>422</v>
      </c>
      <c r="H123" s="94" t="s">
        <v>447</v>
      </c>
      <c r="I123" s="94" t="s">
        <v>182</v>
      </c>
      <c r="J123" s="94" t="s">
        <v>879</v>
      </c>
      <c r="K123" s="94">
        <v>2.12</v>
      </c>
      <c r="L123" s="94" t="s">
        <v>183</v>
      </c>
      <c r="M123" s="32">
        <v>4.2999999999999997E-2</v>
      </c>
      <c r="N123" s="32">
        <v>6.0000000000000001E-3</v>
      </c>
      <c r="O123" s="105">
        <v>171347.45691899688</v>
      </c>
      <c r="P123" s="94">
        <v>111.02000000000001</v>
      </c>
      <c r="Q123" s="125">
        <v>0</v>
      </c>
      <c r="R123" s="125">
        <v>190.22994667147034</v>
      </c>
      <c r="S123" s="32">
        <v>1.427895474324974E-3</v>
      </c>
      <c r="T123" s="32">
        <v>1.0900647039637692E-3</v>
      </c>
      <c r="U123" s="32">
        <v>1.7331204258434581E-4</v>
      </c>
    </row>
    <row r="124" spans="2:21" x14ac:dyDescent="0.2">
      <c r="B124" s="23" t="s">
        <v>541</v>
      </c>
      <c r="C124" s="32" t="s">
        <v>542</v>
      </c>
      <c r="D124" s="32" t="s">
        <v>301</v>
      </c>
      <c r="E124" s="32" t="s">
        <v>177</v>
      </c>
      <c r="F124" s="32" t="s">
        <v>543</v>
      </c>
      <c r="G124" s="32" t="s">
        <v>416</v>
      </c>
      <c r="H124" s="94" t="s">
        <v>447</v>
      </c>
      <c r="I124" s="94" t="s">
        <v>182</v>
      </c>
      <c r="J124" s="94" t="s">
        <v>544</v>
      </c>
      <c r="K124" s="94">
        <v>1.31</v>
      </c>
      <c r="L124" s="94" t="s">
        <v>183</v>
      </c>
      <c r="M124" s="32">
        <v>4.8000000000000001E-2</v>
      </c>
      <c r="N124" s="32">
        <v>3.5999999999999999E-3</v>
      </c>
      <c r="O124" s="105">
        <v>60208.361202406042</v>
      </c>
      <c r="P124" s="94">
        <v>109.35</v>
      </c>
      <c r="Q124" s="125">
        <v>0</v>
      </c>
      <c r="R124" s="125">
        <v>65.837842981967171</v>
      </c>
      <c r="S124" s="32">
        <v>2.8155996266418905E-4</v>
      </c>
      <c r="T124" s="32">
        <v>3.7726714471352196E-4</v>
      </c>
      <c r="U124" s="32">
        <v>5.9982622327378543E-5</v>
      </c>
    </row>
    <row r="125" spans="2:21" x14ac:dyDescent="0.2">
      <c r="B125" s="23" t="s">
        <v>583</v>
      </c>
      <c r="C125" s="32" t="s">
        <v>584</v>
      </c>
      <c r="D125" s="32" t="s">
        <v>301</v>
      </c>
      <c r="E125" s="32" t="s">
        <v>177</v>
      </c>
      <c r="F125" s="32" t="s">
        <v>543</v>
      </c>
      <c r="G125" s="32" t="s">
        <v>416</v>
      </c>
      <c r="H125" s="94" t="s">
        <v>447</v>
      </c>
      <c r="I125" s="94" t="s">
        <v>182</v>
      </c>
      <c r="J125" s="94" t="s">
        <v>585</v>
      </c>
      <c r="K125" s="94">
        <v>2.13</v>
      </c>
      <c r="L125" s="94" t="s">
        <v>183</v>
      </c>
      <c r="M125" s="32">
        <v>1.8500000000000003E-2</v>
      </c>
      <c r="N125" s="32">
        <v>8.1000000000000013E-3</v>
      </c>
      <c r="O125" s="105">
        <v>70378.404536634509</v>
      </c>
      <c r="P125" s="94">
        <v>103.24</v>
      </c>
      <c r="Q125" s="125">
        <v>0</v>
      </c>
      <c r="R125" s="125">
        <v>72.658664856276275</v>
      </c>
      <c r="S125" s="32">
        <v>4.6794151952549542E-4</v>
      </c>
      <c r="T125" s="32">
        <v>4.1635214319721986E-4</v>
      </c>
      <c r="U125" s="32">
        <v>6.6196841443898893E-5</v>
      </c>
    </row>
    <row r="126" spans="2:21" x14ac:dyDescent="0.2">
      <c r="B126" s="23" t="s">
        <v>434</v>
      </c>
      <c r="C126" s="32" t="s">
        <v>435</v>
      </c>
      <c r="D126" s="32" t="s">
        <v>301</v>
      </c>
      <c r="E126" s="32" t="s">
        <v>177</v>
      </c>
      <c r="F126" s="32" t="s">
        <v>436</v>
      </c>
      <c r="G126" s="32" t="s">
        <v>416</v>
      </c>
      <c r="H126" s="94" t="s">
        <v>427</v>
      </c>
      <c r="I126" s="94" t="s">
        <v>187</v>
      </c>
      <c r="J126" s="94" t="s">
        <v>437</v>
      </c>
      <c r="K126" s="94">
        <v>1.1399999999999999</v>
      </c>
      <c r="L126" s="94" t="s">
        <v>183</v>
      </c>
      <c r="M126" s="32">
        <v>4.8499999999999995E-2</v>
      </c>
      <c r="N126" s="32">
        <v>5.6999999999999993E-3</v>
      </c>
      <c r="O126" s="105">
        <v>43131.679462646411</v>
      </c>
      <c r="P126" s="94">
        <v>129.31</v>
      </c>
      <c r="Q126" s="125">
        <v>0</v>
      </c>
      <c r="R126" s="125">
        <v>55.773574708541275</v>
      </c>
      <c r="S126" s="32">
        <v>3.1711869353484356E-4</v>
      </c>
      <c r="T126" s="32">
        <v>3.195963951389005E-4</v>
      </c>
      <c r="U126" s="32">
        <v>5.0813409371667488E-5</v>
      </c>
    </row>
    <row r="127" spans="2:21" x14ac:dyDescent="0.2">
      <c r="B127" s="23" t="s">
        <v>512</v>
      </c>
      <c r="C127" s="32" t="s">
        <v>513</v>
      </c>
      <c r="D127" s="32" t="s">
        <v>301</v>
      </c>
      <c r="E127" s="32" t="s">
        <v>177</v>
      </c>
      <c r="F127" s="32" t="s">
        <v>436</v>
      </c>
      <c r="G127" s="32" t="s">
        <v>416</v>
      </c>
      <c r="H127" s="94" t="s">
        <v>427</v>
      </c>
      <c r="I127" s="94" t="s">
        <v>187</v>
      </c>
      <c r="J127" s="94" t="s">
        <v>514</v>
      </c>
      <c r="K127" s="94">
        <v>1.24</v>
      </c>
      <c r="L127" s="94" t="s">
        <v>183</v>
      </c>
      <c r="M127" s="32">
        <v>5.5E-2</v>
      </c>
      <c r="N127" s="32">
        <v>3.9000000000000003E-3</v>
      </c>
      <c r="O127" s="105">
        <v>44792.218054745521</v>
      </c>
      <c r="P127" s="94">
        <v>112.44000000000001</v>
      </c>
      <c r="Q127" s="125">
        <v>0</v>
      </c>
      <c r="R127" s="125">
        <v>50.36436995655631</v>
      </c>
      <c r="S127" s="32">
        <v>1.3439009317355393E-3</v>
      </c>
      <c r="T127" s="32">
        <v>2.8860031234634716E-4</v>
      </c>
      <c r="U127" s="32">
        <v>4.5885266664764955E-5</v>
      </c>
    </row>
    <row r="128" spans="2:21" x14ac:dyDescent="0.2">
      <c r="B128" s="23" t="s">
        <v>586</v>
      </c>
      <c r="C128" s="32" t="s">
        <v>587</v>
      </c>
      <c r="D128" s="32" t="s">
        <v>301</v>
      </c>
      <c r="E128" s="32" t="s">
        <v>177</v>
      </c>
      <c r="F128" s="32" t="s">
        <v>588</v>
      </c>
      <c r="G128" s="32" t="s">
        <v>416</v>
      </c>
      <c r="H128" s="94" t="s">
        <v>427</v>
      </c>
      <c r="I128" s="94" t="s">
        <v>187</v>
      </c>
      <c r="J128" s="94" t="s">
        <v>589</v>
      </c>
      <c r="K128" s="94">
        <v>3.46</v>
      </c>
      <c r="L128" s="94" t="s">
        <v>183</v>
      </c>
      <c r="M128" s="32">
        <v>2.4E-2</v>
      </c>
      <c r="N128" s="32">
        <v>1.26E-2</v>
      </c>
      <c r="O128" s="105">
        <v>31281.575026944542</v>
      </c>
      <c r="P128" s="94">
        <v>105.32999999999998</v>
      </c>
      <c r="Q128" s="125">
        <v>0</v>
      </c>
      <c r="R128" s="125">
        <v>32.948882993308807</v>
      </c>
      <c r="S128" s="32">
        <v>6.2243007130267006E-5</v>
      </c>
      <c r="T128" s="32">
        <v>1.8880525918490718E-4</v>
      </c>
      <c r="U128" s="32">
        <v>3.0018608070710161E-5</v>
      </c>
    </row>
    <row r="129" spans="2:21" x14ac:dyDescent="0.2">
      <c r="B129" s="23" t="s">
        <v>753</v>
      </c>
      <c r="C129" s="32" t="s">
        <v>754</v>
      </c>
      <c r="D129" s="32" t="s">
        <v>301</v>
      </c>
      <c r="E129" s="32" t="s">
        <v>177</v>
      </c>
      <c r="F129" s="32" t="s">
        <v>755</v>
      </c>
      <c r="G129" s="32" t="s">
        <v>416</v>
      </c>
      <c r="H129" s="94" t="s">
        <v>447</v>
      </c>
      <c r="I129" s="94" t="s">
        <v>182</v>
      </c>
      <c r="J129" s="94" t="s">
        <v>756</v>
      </c>
      <c r="K129" s="94">
        <v>7.15</v>
      </c>
      <c r="L129" s="94" t="s">
        <v>183</v>
      </c>
      <c r="M129" s="32">
        <v>1.9E-2</v>
      </c>
      <c r="N129" s="32">
        <v>2.5899999999999999E-2</v>
      </c>
      <c r="O129" s="105">
        <v>340313.43791743618</v>
      </c>
      <c r="P129" s="94">
        <v>96.48</v>
      </c>
      <c r="Q129" s="125">
        <v>0</v>
      </c>
      <c r="R129" s="125">
        <v>328.33440486785446</v>
      </c>
      <c r="S129" s="32">
        <v>1.291218082855654E-3</v>
      </c>
      <c r="T129" s="32">
        <v>1.8814374503374387E-3</v>
      </c>
      <c r="U129" s="32">
        <v>2.9913432324426778E-4</v>
      </c>
    </row>
    <row r="130" spans="2:21" x14ac:dyDescent="0.2">
      <c r="B130" s="23" t="s">
        <v>848</v>
      </c>
      <c r="C130" s="32" t="s">
        <v>849</v>
      </c>
      <c r="D130" s="32" t="s">
        <v>301</v>
      </c>
      <c r="E130" s="32" t="s">
        <v>177</v>
      </c>
      <c r="F130" s="32" t="s">
        <v>806</v>
      </c>
      <c r="G130" s="32" t="s">
        <v>410</v>
      </c>
      <c r="H130" s="94" t="s">
        <v>427</v>
      </c>
      <c r="I130" s="94" t="s">
        <v>187</v>
      </c>
      <c r="J130" s="94" t="s">
        <v>850</v>
      </c>
      <c r="K130" s="94">
        <v>3.05</v>
      </c>
      <c r="L130" s="94" t="s">
        <v>183</v>
      </c>
      <c r="M130" s="32">
        <v>5.0999999999999997E-2</v>
      </c>
      <c r="N130" s="32">
        <v>5.6000000000000008E-3</v>
      </c>
      <c r="O130" s="105">
        <v>721261.9133495898</v>
      </c>
      <c r="P130" s="94">
        <v>138.74</v>
      </c>
      <c r="Q130" s="125">
        <v>11.131492870000001</v>
      </c>
      <c r="R130" s="125">
        <v>1011.8102714594138</v>
      </c>
      <c r="S130" s="32">
        <v>6.2869182682334602E-4</v>
      </c>
      <c r="T130" s="32">
        <v>5.7979234254357265E-3</v>
      </c>
      <c r="U130" s="32">
        <v>9.2182596863836367E-4</v>
      </c>
    </row>
    <row r="131" spans="2:21" x14ac:dyDescent="0.2">
      <c r="B131" s="23" t="s">
        <v>462</v>
      </c>
      <c r="C131" s="32" t="s">
        <v>463</v>
      </c>
      <c r="D131" s="32" t="s">
        <v>301</v>
      </c>
      <c r="E131" s="32" t="s">
        <v>177</v>
      </c>
      <c r="F131" s="32" t="s">
        <v>464</v>
      </c>
      <c r="G131" s="32" t="s">
        <v>441</v>
      </c>
      <c r="H131" s="94" t="s">
        <v>427</v>
      </c>
      <c r="I131" s="94" t="s">
        <v>187</v>
      </c>
      <c r="J131" s="94" t="s">
        <v>465</v>
      </c>
      <c r="K131" s="94">
        <v>1.43</v>
      </c>
      <c r="L131" s="94" t="s">
        <v>183</v>
      </c>
      <c r="M131" s="32">
        <v>4.9500000000000002E-2</v>
      </c>
      <c r="N131" s="32">
        <v>5.9999999999999995E-4</v>
      </c>
      <c r="O131" s="105">
        <v>683097.71012818511</v>
      </c>
      <c r="P131" s="94">
        <v>130.1</v>
      </c>
      <c r="Q131" s="125">
        <v>0</v>
      </c>
      <c r="R131" s="125">
        <v>888.71012085536029</v>
      </c>
      <c r="S131" s="32">
        <v>4.6202219704800153E-4</v>
      </c>
      <c r="T131" s="32">
        <v>5.0925290773111065E-3</v>
      </c>
      <c r="U131" s="32">
        <v>8.0967360295182704E-4</v>
      </c>
    </row>
    <row r="132" spans="2:21" x14ac:dyDescent="0.2">
      <c r="B132" s="23" t="s">
        <v>748</v>
      </c>
      <c r="C132" s="32" t="s">
        <v>749</v>
      </c>
      <c r="D132" s="32" t="s">
        <v>301</v>
      </c>
      <c r="E132" s="32" t="s">
        <v>177</v>
      </c>
      <c r="F132" s="32" t="s">
        <v>658</v>
      </c>
      <c r="G132" s="32" t="s">
        <v>416</v>
      </c>
      <c r="H132" s="94" t="s">
        <v>447</v>
      </c>
      <c r="I132" s="94" t="s">
        <v>182</v>
      </c>
      <c r="J132" s="94" t="s">
        <v>747</v>
      </c>
      <c r="K132" s="94">
        <v>7.03</v>
      </c>
      <c r="L132" s="94" t="s">
        <v>183</v>
      </c>
      <c r="M132" s="32">
        <v>2.6000000000000002E-2</v>
      </c>
      <c r="N132" s="32">
        <v>2.41E-2</v>
      </c>
      <c r="O132" s="105">
        <v>213280.88950164322</v>
      </c>
      <c r="P132" s="94">
        <v>102.8</v>
      </c>
      <c r="Q132" s="125">
        <v>0</v>
      </c>
      <c r="R132" s="125">
        <v>219.2527544235474</v>
      </c>
      <c r="S132" s="32">
        <v>3.4803754752964742E-4</v>
      </c>
      <c r="T132" s="32">
        <v>1.256372579742667E-3</v>
      </c>
      <c r="U132" s="32">
        <v>1.9975373686569964E-4</v>
      </c>
    </row>
    <row r="133" spans="2:21" x14ac:dyDescent="0.2">
      <c r="B133" s="23" t="s">
        <v>656</v>
      </c>
      <c r="C133" s="32" t="s">
        <v>657</v>
      </c>
      <c r="D133" s="32" t="s">
        <v>301</v>
      </c>
      <c r="E133" s="32" t="s">
        <v>177</v>
      </c>
      <c r="F133" s="32" t="s">
        <v>658</v>
      </c>
      <c r="G133" s="32" t="s">
        <v>416</v>
      </c>
      <c r="H133" s="94" t="s">
        <v>447</v>
      </c>
      <c r="I133" s="94" t="s">
        <v>182</v>
      </c>
      <c r="J133" s="94" t="s">
        <v>659</v>
      </c>
      <c r="K133" s="94">
        <v>3.87</v>
      </c>
      <c r="L133" s="94" t="s">
        <v>183</v>
      </c>
      <c r="M133" s="32">
        <v>4.4000000000000004E-2</v>
      </c>
      <c r="N133" s="32">
        <v>1.3100000000000001E-2</v>
      </c>
      <c r="O133" s="105">
        <v>36795.300379706197</v>
      </c>
      <c r="P133" s="94">
        <v>113.83000000000001</v>
      </c>
      <c r="Q133" s="125">
        <v>0</v>
      </c>
      <c r="R133" s="125">
        <v>41.884090461864979</v>
      </c>
      <c r="S133" s="32">
        <v>2.6955474110433537E-4</v>
      </c>
      <c r="T133" s="32">
        <v>2.4000621074111815E-4</v>
      </c>
      <c r="U133" s="32">
        <v>3.8159172079618755E-5</v>
      </c>
    </row>
    <row r="134" spans="2:21" x14ac:dyDescent="0.2">
      <c r="B134" s="23" t="s">
        <v>744</v>
      </c>
      <c r="C134" s="32" t="s">
        <v>745</v>
      </c>
      <c r="D134" s="32" t="s">
        <v>301</v>
      </c>
      <c r="E134" s="32" t="s">
        <v>177</v>
      </c>
      <c r="F134" s="32" t="s">
        <v>746</v>
      </c>
      <c r="G134" s="32" t="s">
        <v>416</v>
      </c>
      <c r="H134" s="94" t="s">
        <v>427</v>
      </c>
      <c r="I134" s="94" t="s">
        <v>187</v>
      </c>
      <c r="J134" s="94" t="s">
        <v>747</v>
      </c>
      <c r="K134" s="94">
        <v>6.11</v>
      </c>
      <c r="L134" s="94" t="s">
        <v>183</v>
      </c>
      <c r="M134" s="32">
        <v>2.0499999999999997E-2</v>
      </c>
      <c r="N134" s="32">
        <v>1.8100000000000002E-2</v>
      </c>
      <c r="O134" s="105">
        <v>531129.54195830668</v>
      </c>
      <c r="P134" s="94">
        <v>103.2</v>
      </c>
      <c r="Q134" s="125">
        <v>0</v>
      </c>
      <c r="R134" s="125">
        <v>548.12568730097246</v>
      </c>
      <c r="S134" s="32">
        <v>1.6009016573528771E-3</v>
      </c>
      <c r="T134" s="32">
        <v>3.1408959289388303E-3</v>
      </c>
      <c r="U134" s="32">
        <v>4.9937869468649255E-4</v>
      </c>
    </row>
    <row r="135" spans="2:21" x14ac:dyDescent="0.2">
      <c r="B135" s="23" t="s">
        <v>424</v>
      </c>
      <c r="C135" s="32" t="s">
        <v>425</v>
      </c>
      <c r="D135" s="32" t="s">
        <v>301</v>
      </c>
      <c r="E135" s="32" t="s">
        <v>177</v>
      </c>
      <c r="F135" s="32" t="s">
        <v>426</v>
      </c>
      <c r="G135" s="32" t="s">
        <v>416</v>
      </c>
      <c r="H135" s="94" t="s">
        <v>427</v>
      </c>
      <c r="I135" s="94" t="s">
        <v>187</v>
      </c>
      <c r="J135" s="94" t="s">
        <v>428</v>
      </c>
      <c r="K135" s="94">
        <v>4.32</v>
      </c>
      <c r="L135" s="94" t="s">
        <v>183</v>
      </c>
      <c r="M135" s="32">
        <v>4.9500000000000002E-2</v>
      </c>
      <c r="N135" s="32">
        <v>1.41E-2</v>
      </c>
      <c r="O135" s="105">
        <v>56355.211232682872</v>
      </c>
      <c r="P135" s="94">
        <v>142.06</v>
      </c>
      <c r="Q135" s="125">
        <v>0</v>
      </c>
      <c r="R135" s="125">
        <v>80.058213043847147</v>
      </c>
      <c r="S135" s="32">
        <v>3.4880647951655212E-5</v>
      </c>
      <c r="T135" s="32">
        <v>4.5875338677471062E-4</v>
      </c>
      <c r="U135" s="32">
        <v>7.2938318445960911E-5</v>
      </c>
    </row>
    <row r="136" spans="2:21" x14ac:dyDescent="0.2">
      <c r="B136" s="23" t="s">
        <v>444</v>
      </c>
      <c r="C136" s="32" t="s">
        <v>445</v>
      </c>
      <c r="D136" s="32" t="s">
        <v>301</v>
      </c>
      <c r="E136" s="32" t="s">
        <v>177</v>
      </c>
      <c r="F136" s="32" t="s">
        <v>446</v>
      </c>
      <c r="G136" s="32" t="s">
        <v>441</v>
      </c>
      <c r="H136" s="94" t="s">
        <v>447</v>
      </c>
      <c r="I136" s="94" t="s">
        <v>182</v>
      </c>
      <c r="J136" s="94" t="s">
        <v>443</v>
      </c>
      <c r="K136" s="94">
        <v>1.72</v>
      </c>
      <c r="L136" s="94" t="s">
        <v>183</v>
      </c>
      <c r="M136" s="32">
        <v>4.5999999999999999E-2</v>
      </c>
      <c r="N136" s="32">
        <v>6.0000000000000001E-3</v>
      </c>
      <c r="O136" s="105">
        <v>139754.50700976359</v>
      </c>
      <c r="P136" s="94">
        <v>130.03</v>
      </c>
      <c r="Q136" s="125">
        <v>0</v>
      </c>
      <c r="R136" s="125">
        <v>181.72278544874715</v>
      </c>
      <c r="S136" s="32">
        <v>2.5504707374714587E-4</v>
      </c>
      <c r="T136" s="32">
        <v>1.0413165633997861E-3</v>
      </c>
      <c r="U136" s="32">
        <v>1.6556145696992205E-4</v>
      </c>
    </row>
    <row r="137" spans="2:21" x14ac:dyDescent="0.2">
      <c r="B137" s="23" t="s">
        <v>491</v>
      </c>
      <c r="C137" s="32" t="s">
        <v>492</v>
      </c>
      <c r="D137" s="32" t="s">
        <v>301</v>
      </c>
      <c r="E137" s="32" t="s">
        <v>177</v>
      </c>
      <c r="F137" s="32" t="s">
        <v>446</v>
      </c>
      <c r="G137" s="32" t="s">
        <v>441</v>
      </c>
      <c r="H137" s="94" t="s">
        <v>447</v>
      </c>
      <c r="I137" s="94" t="s">
        <v>182</v>
      </c>
      <c r="J137" s="94" t="s">
        <v>493</v>
      </c>
      <c r="K137" s="94">
        <v>2.42</v>
      </c>
      <c r="L137" s="94" t="s">
        <v>183</v>
      </c>
      <c r="M137" s="32">
        <v>6.0999999999999999E-2</v>
      </c>
      <c r="N137" s="32">
        <v>1.1000000000000001E-2</v>
      </c>
      <c r="O137" s="105">
        <v>8562.5552944517021</v>
      </c>
      <c r="P137" s="94">
        <v>125.62</v>
      </c>
      <c r="Q137" s="125">
        <v>0</v>
      </c>
      <c r="R137" s="125">
        <v>10.756281976716677</v>
      </c>
      <c r="S137" s="32">
        <v>1.208989219438508E-5</v>
      </c>
      <c r="T137" s="32">
        <v>6.1636159468360653E-5</v>
      </c>
      <c r="U137" s="32">
        <v>9.7996831341042134E-6</v>
      </c>
    </row>
    <row r="138" spans="2:21" x14ac:dyDescent="0.2">
      <c r="B138" s="23" t="s">
        <v>448</v>
      </c>
      <c r="C138" s="32" t="s">
        <v>449</v>
      </c>
      <c r="D138" s="32" t="s">
        <v>301</v>
      </c>
      <c r="E138" s="32" t="s">
        <v>177</v>
      </c>
      <c r="F138" s="32" t="s">
        <v>446</v>
      </c>
      <c r="G138" s="32" t="s">
        <v>441</v>
      </c>
      <c r="H138" s="94" t="s">
        <v>447</v>
      </c>
      <c r="I138" s="94" t="s">
        <v>182</v>
      </c>
      <c r="J138" s="94" t="s">
        <v>450</v>
      </c>
      <c r="K138" s="94">
        <v>1.94</v>
      </c>
      <c r="L138" s="94" t="s">
        <v>183</v>
      </c>
      <c r="M138" s="32">
        <v>4.4999999999999998E-2</v>
      </c>
      <c r="N138" s="32">
        <v>7.8000000000000005E-3</v>
      </c>
      <c r="O138" s="105">
        <v>496.04970777520879</v>
      </c>
      <c r="P138" s="94">
        <v>130.96</v>
      </c>
      <c r="Q138" s="125">
        <v>0</v>
      </c>
      <c r="R138" s="125">
        <v>0.64962357288458439</v>
      </c>
      <c r="S138" s="32">
        <v>1.3227992207338901E-6</v>
      </c>
      <c r="T138" s="32">
        <v>3.722503948798732E-6</v>
      </c>
      <c r="U138" s="32">
        <v>5.9184997050968121E-7</v>
      </c>
    </row>
    <row r="139" spans="2:21" x14ac:dyDescent="0.2">
      <c r="B139" s="23" t="s">
        <v>633</v>
      </c>
      <c r="C139" s="32" t="s">
        <v>634</v>
      </c>
      <c r="D139" s="32" t="s">
        <v>301</v>
      </c>
      <c r="E139" s="32" t="s">
        <v>177</v>
      </c>
      <c r="F139" s="32" t="s">
        <v>559</v>
      </c>
      <c r="G139" s="32" t="s">
        <v>416</v>
      </c>
      <c r="H139" s="94" t="s">
        <v>447</v>
      </c>
      <c r="I139" s="94" t="s">
        <v>182</v>
      </c>
      <c r="J139" s="94" t="s">
        <v>635</v>
      </c>
      <c r="K139" s="94">
        <v>6.44</v>
      </c>
      <c r="L139" s="94" t="s">
        <v>183</v>
      </c>
      <c r="M139" s="32">
        <v>3.9E-2</v>
      </c>
      <c r="N139" s="32">
        <v>3.5099999999999999E-2</v>
      </c>
      <c r="O139" s="105">
        <v>444296.39953461953</v>
      </c>
      <c r="P139" s="94">
        <v>105.01</v>
      </c>
      <c r="Q139" s="125">
        <v>0</v>
      </c>
      <c r="R139" s="125">
        <v>466.55564916159591</v>
      </c>
      <c r="S139" s="32">
        <v>2.444672342802868E-4</v>
      </c>
      <c r="T139" s="32">
        <v>2.6734794099704841E-3</v>
      </c>
      <c r="U139" s="32">
        <v>4.2506300375044217E-4</v>
      </c>
    </row>
    <row r="140" spans="2:21" x14ac:dyDescent="0.2">
      <c r="B140" s="23" t="s">
        <v>557</v>
      </c>
      <c r="C140" s="32" t="s">
        <v>558</v>
      </c>
      <c r="D140" s="32" t="s">
        <v>301</v>
      </c>
      <c r="E140" s="32" t="s">
        <v>177</v>
      </c>
      <c r="F140" s="32" t="s">
        <v>559</v>
      </c>
      <c r="G140" s="32" t="s">
        <v>416</v>
      </c>
      <c r="H140" s="94" t="s">
        <v>447</v>
      </c>
      <c r="I140" s="94" t="s">
        <v>182</v>
      </c>
      <c r="J140" s="94" t="s">
        <v>560</v>
      </c>
      <c r="K140" s="94">
        <v>4.12</v>
      </c>
      <c r="L140" s="94" t="s">
        <v>183</v>
      </c>
      <c r="M140" s="32">
        <v>4.3400000000000001E-2</v>
      </c>
      <c r="N140" s="32">
        <v>2.4E-2</v>
      </c>
      <c r="O140" s="105">
        <v>316326.37611775176</v>
      </c>
      <c r="P140" s="94">
        <v>108.3</v>
      </c>
      <c r="Q140" s="125">
        <v>6.877076014</v>
      </c>
      <c r="R140" s="125">
        <v>349.45854134255984</v>
      </c>
      <c r="S140" s="32">
        <v>1.9632514304029851E-4</v>
      </c>
      <c r="T140" s="32">
        <v>2.0024839836288418E-3</v>
      </c>
      <c r="U140" s="32">
        <v>3.183798064309102E-4</v>
      </c>
    </row>
    <row r="141" spans="2:21" x14ac:dyDescent="0.2">
      <c r="B141" s="23" t="s">
        <v>767</v>
      </c>
      <c r="C141" s="32" t="s">
        <v>768</v>
      </c>
      <c r="D141" s="32" t="s">
        <v>301</v>
      </c>
      <c r="E141" s="32" t="s">
        <v>177</v>
      </c>
      <c r="F141" s="32" t="s">
        <v>769</v>
      </c>
      <c r="G141" s="32" t="s">
        <v>416</v>
      </c>
      <c r="H141" s="94" t="s">
        <v>535</v>
      </c>
      <c r="I141" s="94" t="s">
        <v>182</v>
      </c>
      <c r="J141" s="94" t="s">
        <v>770</v>
      </c>
      <c r="K141" s="94">
        <v>6.3</v>
      </c>
      <c r="L141" s="94" t="s">
        <v>183</v>
      </c>
      <c r="M141" s="32">
        <v>2.8500000000000001E-2</v>
      </c>
      <c r="N141" s="32">
        <v>3.0499999999999999E-2</v>
      </c>
      <c r="O141" s="105">
        <v>213506.38465792823</v>
      </c>
      <c r="P141" s="94">
        <v>100.51999999999998</v>
      </c>
      <c r="Q141" s="125">
        <v>0</v>
      </c>
      <c r="R141" s="125">
        <v>214.61661785814945</v>
      </c>
      <c r="S141" s="32">
        <v>9.7048356662694649E-4</v>
      </c>
      <c r="T141" s="32">
        <v>1.2298063691058955E-3</v>
      </c>
      <c r="U141" s="32">
        <v>1.9552991032362137E-4</v>
      </c>
    </row>
    <row r="142" spans="2:21" x14ac:dyDescent="0.2">
      <c r="B142" s="23" t="s">
        <v>532</v>
      </c>
      <c r="C142" s="32" t="s">
        <v>533</v>
      </c>
      <c r="D142" s="32" t="s">
        <v>301</v>
      </c>
      <c r="E142" s="32" t="s">
        <v>177</v>
      </c>
      <c r="F142" s="32" t="s">
        <v>534</v>
      </c>
      <c r="G142" s="32" t="s">
        <v>416</v>
      </c>
      <c r="H142" s="94" t="s">
        <v>535</v>
      </c>
      <c r="I142" s="94" t="s">
        <v>182</v>
      </c>
      <c r="J142" s="94" t="s">
        <v>536</v>
      </c>
      <c r="K142" s="94">
        <v>0.78</v>
      </c>
      <c r="L142" s="94" t="s">
        <v>183</v>
      </c>
      <c r="M142" s="32">
        <v>5.9000000000000004E-2</v>
      </c>
      <c r="N142" s="32">
        <v>-1.9E-3</v>
      </c>
      <c r="O142" s="105">
        <v>377.9175837765718</v>
      </c>
      <c r="P142" s="94">
        <v>112.54000000000002</v>
      </c>
      <c r="Q142" s="125">
        <v>0</v>
      </c>
      <c r="R142" s="125">
        <v>0.42530464022435971</v>
      </c>
      <c r="S142" s="32">
        <v>5.3325164400305191E-6</v>
      </c>
      <c r="T142" s="32">
        <v>2.4371009131450999E-6</v>
      </c>
      <c r="U142" s="32">
        <v>3.8748061074307597E-7</v>
      </c>
    </row>
    <row r="143" spans="2:21" x14ac:dyDescent="0.2">
      <c r="B143" s="23" t="s">
        <v>572</v>
      </c>
      <c r="C143" s="32" t="s">
        <v>573</v>
      </c>
      <c r="D143" s="32" t="s">
        <v>301</v>
      </c>
      <c r="E143" s="32" t="s">
        <v>177</v>
      </c>
      <c r="F143" s="32" t="s">
        <v>534</v>
      </c>
      <c r="G143" s="32" t="s">
        <v>416</v>
      </c>
      <c r="H143" s="94" t="s">
        <v>535</v>
      </c>
      <c r="I143" s="94" t="s">
        <v>182</v>
      </c>
      <c r="J143" s="94" t="s">
        <v>574</v>
      </c>
      <c r="K143" s="94">
        <v>1.33</v>
      </c>
      <c r="L143" s="94" t="s">
        <v>183</v>
      </c>
      <c r="M143" s="32">
        <v>4.8000000000000001E-2</v>
      </c>
      <c r="N143" s="32">
        <v>2.9999999999999997E-4</v>
      </c>
      <c r="O143" s="105">
        <v>97.408769470147007</v>
      </c>
      <c r="P143" s="94">
        <v>107.73000000000002</v>
      </c>
      <c r="Q143" s="125">
        <v>0</v>
      </c>
      <c r="R143" s="125">
        <v>0.10493846338564849</v>
      </c>
      <c r="S143" s="32">
        <v>4.8128193996546845E-7</v>
      </c>
      <c r="T143" s="32">
        <v>6.013233827082038E-7</v>
      </c>
      <c r="U143" s="32">
        <v>9.5605869387319385E-8</v>
      </c>
    </row>
    <row r="144" spans="2:21" x14ac:dyDescent="0.2">
      <c r="B144" s="23" t="s">
        <v>647</v>
      </c>
      <c r="C144" s="32" t="s">
        <v>648</v>
      </c>
      <c r="D144" s="32" t="s">
        <v>301</v>
      </c>
      <c r="E144" s="32" t="s">
        <v>177</v>
      </c>
      <c r="F144" s="32" t="s">
        <v>534</v>
      </c>
      <c r="G144" s="32" t="s">
        <v>416</v>
      </c>
      <c r="H144" s="94" t="s">
        <v>535</v>
      </c>
      <c r="I144" s="94" t="s">
        <v>182</v>
      </c>
      <c r="J144" s="94" t="s">
        <v>649</v>
      </c>
      <c r="K144" s="94">
        <v>3.36</v>
      </c>
      <c r="L144" s="94" t="s">
        <v>183</v>
      </c>
      <c r="M144" s="32">
        <v>3.7000000000000005E-2</v>
      </c>
      <c r="N144" s="32">
        <v>1.7399999999999999E-2</v>
      </c>
      <c r="O144" s="105">
        <v>40030.706689914354</v>
      </c>
      <c r="P144" s="94">
        <v>108.86</v>
      </c>
      <c r="Q144" s="125">
        <v>0</v>
      </c>
      <c r="R144" s="125">
        <v>43.577427304226582</v>
      </c>
      <c r="S144" s="32">
        <v>5.2641921179108714E-5</v>
      </c>
      <c r="T144" s="32">
        <v>2.4970945019461832E-4</v>
      </c>
      <c r="U144" s="32">
        <v>3.9701913756563299E-5</v>
      </c>
    </row>
    <row r="145" spans="2:21" x14ac:dyDescent="0.2">
      <c r="B145" s="23" t="s">
        <v>466</v>
      </c>
      <c r="C145" s="32" t="s">
        <v>467</v>
      </c>
      <c r="D145" s="32" t="s">
        <v>301</v>
      </c>
      <c r="E145" s="32" t="s">
        <v>177</v>
      </c>
      <c r="F145" s="32" t="s">
        <v>468</v>
      </c>
      <c r="G145" s="32" t="s">
        <v>459</v>
      </c>
      <c r="H145" s="94" t="s">
        <v>469</v>
      </c>
      <c r="I145" s="94" t="s">
        <v>187</v>
      </c>
      <c r="J145" s="94" t="s">
        <v>470</v>
      </c>
      <c r="K145" s="94">
        <v>0.99</v>
      </c>
      <c r="L145" s="94" t="s">
        <v>183</v>
      </c>
      <c r="M145" s="32">
        <v>4.8000000000000001E-2</v>
      </c>
      <c r="N145" s="32">
        <v>-1E-4</v>
      </c>
      <c r="O145" s="105">
        <v>95205.230073454237</v>
      </c>
      <c r="P145" s="94">
        <v>125.33000000000001</v>
      </c>
      <c r="Q145" s="125">
        <v>0</v>
      </c>
      <c r="R145" s="125">
        <v>119.32071484947437</v>
      </c>
      <c r="S145" s="32">
        <v>2.3267826514882574E-4</v>
      </c>
      <c r="T145" s="32">
        <v>6.8373724529169724E-4</v>
      </c>
      <c r="U145" s="32">
        <v>1.0870905015234448E-4</v>
      </c>
    </row>
    <row r="146" spans="2:21" x14ac:dyDescent="0.2">
      <c r="B146" s="23" t="s">
        <v>666</v>
      </c>
      <c r="C146" s="32" t="s">
        <v>667</v>
      </c>
      <c r="D146" s="32" t="s">
        <v>301</v>
      </c>
      <c r="E146" s="32" t="s">
        <v>177</v>
      </c>
      <c r="F146" s="32" t="s">
        <v>468</v>
      </c>
      <c r="G146" s="32" t="s">
        <v>459</v>
      </c>
      <c r="H146" s="94" t="s">
        <v>469</v>
      </c>
      <c r="I146" s="94" t="s">
        <v>187</v>
      </c>
      <c r="J146" s="94" t="s">
        <v>668</v>
      </c>
      <c r="K146" s="94">
        <v>1</v>
      </c>
      <c r="L146" s="94" t="s">
        <v>183</v>
      </c>
      <c r="M146" s="32">
        <v>5.6900000000000006E-2</v>
      </c>
      <c r="N146" s="32">
        <v>2.0000000000000001E-4</v>
      </c>
      <c r="O146" s="105">
        <v>119663.03360767348</v>
      </c>
      <c r="P146" s="94">
        <v>128.47</v>
      </c>
      <c r="Q146" s="125">
        <v>0</v>
      </c>
      <c r="R146" s="125">
        <v>153.73109927649969</v>
      </c>
      <c r="S146" s="32">
        <v>5.6312015815375752E-4</v>
      </c>
      <c r="T146" s="32">
        <v>8.8091726962563827E-4</v>
      </c>
      <c r="U146" s="32">
        <v>1.4005918253428627E-4</v>
      </c>
    </row>
    <row r="147" spans="2:21" x14ac:dyDescent="0.2">
      <c r="B147" s="23" t="s">
        <v>720</v>
      </c>
      <c r="C147" s="32" t="s">
        <v>721</v>
      </c>
      <c r="D147" s="32" t="s">
        <v>301</v>
      </c>
      <c r="E147" s="32" t="s">
        <v>177</v>
      </c>
      <c r="F147" s="32" t="s">
        <v>722</v>
      </c>
      <c r="G147" s="32" t="s">
        <v>712</v>
      </c>
      <c r="H147" s="94" t="s">
        <v>723</v>
      </c>
      <c r="I147" s="94" t="s">
        <v>182</v>
      </c>
      <c r="J147" s="94" t="s">
        <v>724</v>
      </c>
      <c r="K147" s="94">
        <v>2</v>
      </c>
      <c r="L147" s="94" t="s">
        <v>183</v>
      </c>
      <c r="M147" s="32">
        <v>2.8500000000000001E-2</v>
      </c>
      <c r="N147" s="32">
        <v>2.6800000000000001E-2</v>
      </c>
      <c r="O147" s="105">
        <v>272794.11127743631</v>
      </c>
      <c r="P147" s="94">
        <v>102.85</v>
      </c>
      <c r="Q147" s="125">
        <v>0</v>
      </c>
      <c r="R147" s="125">
        <v>280.56874348848868</v>
      </c>
      <c r="S147" s="32">
        <v>7.4832073059799824E-4</v>
      </c>
      <c r="T147" s="32">
        <v>1.6077283816961403E-3</v>
      </c>
      <c r="U147" s="32">
        <v>2.556166516899203E-4</v>
      </c>
    </row>
    <row r="148" spans="2:21" x14ac:dyDescent="0.2">
      <c r="B148" s="23" t="s">
        <v>498</v>
      </c>
      <c r="C148" s="32" t="s">
        <v>499</v>
      </c>
      <c r="D148" s="32" t="s">
        <v>301</v>
      </c>
      <c r="E148" s="32" t="s">
        <v>177</v>
      </c>
      <c r="F148" s="32" t="s">
        <v>500</v>
      </c>
      <c r="G148" s="32" t="s">
        <v>416</v>
      </c>
      <c r="H148" s="94" t="s">
        <v>460</v>
      </c>
      <c r="I148" s="94" t="s">
        <v>177</v>
      </c>
      <c r="J148" s="94" t="s">
        <v>501</v>
      </c>
      <c r="K148" s="94">
        <v>2.66</v>
      </c>
      <c r="L148" s="94" t="s">
        <v>183</v>
      </c>
      <c r="M148" s="32">
        <v>7.4999999999999997E-2</v>
      </c>
      <c r="N148" s="32">
        <v>0.20149999999999998</v>
      </c>
      <c r="O148" s="105">
        <v>207819.59171324971</v>
      </c>
      <c r="P148" s="94">
        <v>85.74</v>
      </c>
      <c r="Q148" s="125">
        <v>0</v>
      </c>
      <c r="R148" s="125">
        <v>178.18451794921265</v>
      </c>
      <c r="S148" s="32">
        <v>1.5851834960918439E-4</v>
      </c>
      <c r="T148" s="32">
        <v>1.0210414143924341E-3</v>
      </c>
      <c r="U148" s="32">
        <v>1.6233786164077455E-4</v>
      </c>
    </row>
    <row r="149" spans="2:21" x14ac:dyDescent="0.2">
      <c r="B149" s="23" t="s">
        <v>548</v>
      </c>
      <c r="C149" s="32" t="s">
        <v>549</v>
      </c>
      <c r="D149" s="32" t="s">
        <v>301</v>
      </c>
      <c r="E149" s="32" t="s">
        <v>177</v>
      </c>
      <c r="F149" s="32" t="s">
        <v>500</v>
      </c>
      <c r="G149" s="32" t="s">
        <v>416</v>
      </c>
      <c r="H149" s="94" t="s">
        <v>460</v>
      </c>
      <c r="I149" s="94" t="s">
        <v>177</v>
      </c>
      <c r="J149" s="94" t="s">
        <v>550</v>
      </c>
      <c r="K149" s="94">
        <v>2.74</v>
      </c>
      <c r="L149" s="94" t="s">
        <v>183</v>
      </c>
      <c r="M149" s="32">
        <v>6.8000000000000005E-2</v>
      </c>
      <c r="N149" s="32">
        <v>0.17280000000000001</v>
      </c>
      <c r="O149" s="105">
        <v>222439.38419437641</v>
      </c>
      <c r="P149" s="94">
        <v>79.790000000000006</v>
      </c>
      <c r="Q149" s="125">
        <v>0</v>
      </c>
      <c r="R149" s="125">
        <v>177.48438462832314</v>
      </c>
      <c r="S149" s="32">
        <v>2.1922218701582598E-4</v>
      </c>
      <c r="T149" s="32">
        <v>1.0170294770790698E-3</v>
      </c>
      <c r="U149" s="32">
        <v>1.6169999395459852E-4</v>
      </c>
    </row>
    <row r="150" spans="2:21" x14ac:dyDescent="0.2">
      <c r="B150" s="23" t="s">
        <v>644</v>
      </c>
      <c r="C150" s="32" t="s">
        <v>645</v>
      </c>
      <c r="D150" s="32" t="s">
        <v>301</v>
      </c>
      <c r="E150" s="32" t="s">
        <v>177</v>
      </c>
      <c r="F150" s="32" t="s">
        <v>500</v>
      </c>
      <c r="G150" s="32" t="s">
        <v>416</v>
      </c>
      <c r="H150" s="94" t="s">
        <v>460</v>
      </c>
      <c r="I150" s="94" t="s">
        <v>177</v>
      </c>
      <c r="J150" s="94" t="s">
        <v>646</v>
      </c>
      <c r="K150" s="94">
        <v>2.82</v>
      </c>
      <c r="L150" s="94" t="s">
        <v>183</v>
      </c>
      <c r="M150" s="32">
        <v>6.7000000000000004E-2</v>
      </c>
      <c r="N150" s="32">
        <v>0.28600000000000003</v>
      </c>
      <c r="O150" s="105">
        <v>137465.34288633664</v>
      </c>
      <c r="P150" s="94">
        <v>58.26</v>
      </c>
      <c r="Q150" s="125">
        <v>0</v>
      </c>
      <c r="R150" s="125">
        <v>80.087308730089148</v>
      </c>
      <c r="S150" s="32">
        <v>4.1526001636390945E-4</v>
      </c>
      <c r="T150" s="32">
        <v>4.5892011226228479E-4</v>
      </c>
      <c r="U150" s="32">
        <v>7.2964826537358861E-5</v>
      </c>
    </row>
    <row r="151" spans="2:21" x14ac:dyDescent="0.2">
      <c r="B151" s="23" t="s">
        <v>763</v>
      </c>
      <c r="C151" s="32" t="s">
        <v>764</v>
      </c>
      <c r="D151" s="32" t="s">
        <v>301</v>
      </c>
      <c r="E151" s="32" t="s">
        <v>177</v>
      </c>
      <c r="F151" s="32" t="s">
        <v>765</v>
      </c>
      <c r="G151" s="32" t="s">
        <v>416</v>
      </c>
      <c r="H151" s="94" t="s">
        <v>460</v>
      </c>
      <c r="I151" s="94" t="s">
        <v>177</v>
      </c>
      <c r="J151" s="94" t="s">
        <v>766</v>
      </c>
      <c r="K151" s="94">
        <v>3.82</v>
      </c>
      <c r="L151" s="94" t="s">
        <v>183</v>
      </c>
      <c r="M151" s="32">
        <v>2.1000000000000001E-2</v>
      </c>
      <c r="N151" s="32">
        <v>1.34E-2</v>
      </c>
      <c r="O151" s="105">
        <v>60006.101427322101</v>
      </c>
      <c r="P151" s="94">
        <v>104.55000000000001</v>
      </c>
      <c r="Q151" s="125">
        <v>2.4692091483</v>
      </c>
      <c r="R151" s="125">
        <v>63.32349682169405</v>
      </c>
      <c r="S151" s="32">
        <v>2.1486461835803583E-4</v>
      </c>
      <c r="T151" s="32">
        <v>3.6285931854935881E-4</v>
      </c>
      <c r="U151" s="32">
        <v>5.7691886949348839E-5</v>
      </c>
    </row>
    <row r="152" spans="2:21" x14ac:dyDescent="0.2">
      <c r="B152" s="23" t="s">
        <v>456</v>
      </c>
      <c r="C152" s="32" t="s">
        <v>457</v>
      </c>
      <c r="D152" s="32" t="s">
        <v>301</v>
      </c>
      <c r="E152" s="32" t="s">
        <v>177</v>
      </c>
      <c r="F152" s="32" t="s">
        <v>458</v>
      </c>
      <c r="G152" s="32" t="s">
        <v>459</v>
      </c>
      <c r="H152" s="94" t="s">
        <v>460</v>
      </c>
      <c r="I152" s="94" t="s">
        <v>177</v>
      </c>
      <c r="J152" s="94" t="s">
        <v>461</v>
      </c>
      <c r="K152" s="94">
        <v>4.78</v>
      </c>
      <c r="L152" s="94" t="s">
        <v>183</v>
      </c>
      <c r="M152" s="32">
        <v>2.5099999999999997E-2</v>
      </c>
      <c r="N152" s="32">
        <v>0.1757</v>
      </c>
      <c r="O152" s="105">
        <v>213280.88410986762</v>
      </c>
      <c r="P152" s="94">
        <v>78.599999999999994</v>
      </c>
      <c r="Q152" s="125">
        <v>0</v>
      </c>
      <c r="R152" s="125">
        <v>167.63877489830372</v>
      </c>
      <c r="S152" s="32">
        <v>1.0073654085116311E-3</v>
      </c>
      <c r="T152" s="32">
        <v>9.606116951079097E-4</v>
      </c>
      <c r="U152" s="32">
        <v>1.5272999337027996E-4</v>
      </c>
    </row>
    <row r="153" spans="2:21" x14ac:dyDescent="0.2">
      <c r="B153" s="23" t="s">
        <v>760</v>
      </c>
      <c r="C153" s="32" t="s">
        <v>761</v>
      </c>
      <c r="D153" s="32" t="s">
        <v>301</v>
      </c>
      <c r="E153" s="32" t="s">
        <v>177</v>
      </c>
      <c r="F153" s="32" t="s">
        <v>762</v>
      </c>
      <c r="G153" s="32" t="s">
        <v>416</v>
      </c>
      <c r="H153" s="94" t="s">
        <v>442</v>
      </c>
      <c r="I153" s="94" t="s">
        <v>187</v>
      </c>
      <c r="J153" s="94" t="s">
        <v>461</v>
      </c>
      <c r="K153" s="94">
        <v>5.6</v>
      </c>
      <c r="L153" s="94" t="s">
        <v>183</v>
      </c>
      <c r="M153" s="32">
        <v>6.2E-2</v>
      </c>
      <c r="N153" s="32">
        <v>0.1007</v>
      </c>
      <c r="O153" s="105">
        <v>185599.86</v>
      </c>
      <c r="P153" s="94">
        <v>100</v>
      </c>
      <c r="Q153" s="125">
        <v>0</v>
      </c>
      <c r="R153" s="125">
        <v>185.59985999999998</v>
      </c>
      <c r="S153" s="32">
        <v>1.2517357646124765E-3</v>
      </c>
      <c r="T153" s="32">
        <v>1.06353316071743E-3</v>
      </c>
      <c r="U153" s="32">
        <v>1.6909372789511906E-4</v>
      </c>
    </row>
    <row r="154" spans="2:21" x14ac:dyDescent="0.2">
      <c r="B154" s="23" t="s">
        <v>438</v>
      </c>
      <c r="C154" s="32" t="s">
        <v>439</v>
      </c>
      <c r="D154" s="32" t="s">
        <v>301</v>
      </c>
      <c r="E154" s="32" t="s">
        <v>177</v>
      </c>
      <c r="F154" s="32" t="s">
        <v>440</v>
      </c>
      <c r="G154" s="32" t="s">
        <v>441</v>
      </c>
      <c r="H154" s="94" t="s">
        <v>442</v>
      </c>
      <c r="I154" s="94" t="s">
        <v>187</v>
      </c>
      <c r="J154" s="94" t="s">
        <v>443</v>
      </c>
      <c r="K154" s="94">
        <v>0.21</v>
      </c>
      <c r="L154" s="94" t="s">
        <v>183</v>
      </c>
      <c r="M154" s="32">
        <v>6.3200000000000006E-2</v>
      </c>
      <c r="N154" s="32">
        <v>0.45</v>
      </c>
      <c r="O154" s="105">
        <v>1372.8904763832541</v>
      </c>
      <c r="P154" s="94">
        <v>33.159999999999997</v>
      </c>
      <c r="Q154" s="125">
        <v>0</v>
      </c>
      <c r="R154" s="125">
        <v>0.45525474116829334</v>
      </c>
      <c r="S154" s="32">
        <v>4.6147579038092575E-6</v>
      </c>
      <c r="T154" s="32">
        <v>2.6087224085530588E-6</v>
      </c>
      <c r="U154" s="32">
        <v>4.1476713035276134E-7</v>
      </c>
    </row>
    <row r="155" spans="2:21" x14ac:dyDescent="0.2">
      <c r="B155" s="23" t="s">
        <v>480</v>
      </c>
      <c r="C155" s="32" t="s">
        <v>481</v>
      </c>
      <c r="D155" s="32" t="s">
        <v>301</v>
      </c>
      <c r="E155" s="32" t="s">
        <v>177</v>
      </c>
      <c r="F155" s="32" t="s">
        <v>440</v>
      </c>
      <c r="G155" s="32" t="s">
        <v>441</v>
      </c>
      <c r="H155" s="94" t="s">
        <v>442</v>
      </c>
      <c r="I155" s="94" t="s">
        <v>187</v>
      </c>
      <c r="J155" s="94" t="s">
        <v>482</v>
      </c>
      <c r="K155" s="94">
        <v>0.56000000000000005</v>
      </c>
      <c r="L155" s="94" t="s">
        <v>183</v>
      </c>
      <c r="M155" s="32">
        <v>6.7799999999999999E-2</v>
      </c>
      <c r="N155" s="32">
        <v>0.45</v>
      </c>
      <c r="O155" s="105">
        <v>459904.69557400275</v>
      </c>
      <c r="P155" s="94">
        <v>56.27000000000001</v>
      </c>
      <c r="Q155" s="125">
        <v>0</v>
      </c>
      <c r="R155" s="125">
        <v>258.78837218188085</v>
      </c>
      <c r="S155" s="32">
        <v>6.033377048488554E-4</v>
      </c>
      <c r="T155" s="32">
        <v>1.4829214603045194E-3</v>
      </c>
      <c r="U155" s="32">
        <v>2.3577329523925161E-4</v>
      </c>
    </row>
    <row r="156" spans="2:21" s="164" customFormat="1" x14ac:dyDescent="0.2">
      <c r="B156" s="133" t="s">
        <v>151</v>
      </c>
      <c r="C156" s="171" t="s">
        <v>177</v>
      </c>
      <c r="D156" s="171" t="s">
        <v>177</v>
      </c>
      <c r="E156" s="171" t="s">
        <v>177</v>
      </c>
      <c r="F156" s="171" t="s">
        <v>177</v>
      </c>
      <c r="G156" s="171" t="s">
        <v>177</v>
      </c>
      <c r="H156" s="172" t="s">
        <v>177</v>
      </c>
      <c r="I156" s="172" t="s">
        <v>177</v>
      </c>
      <c r="J156" s="172" t="s">
        <v>177</v>
      </c>
      <c r="K156" s="172" t="s">
        <v>177</v>
      </c>
      <c r="L156" s="172" t="s">
        <v>177</v>
      </c>
      <c r="M156" s="171" t="s">
        <v>177</v>
      </c>
      <c r="N156" s="171" t="s">
        <v>177</v>
      </c>
      <c r="O156" s="182" t="s">
        <v>177</v>
      </c>
      <c r="P156" s="172" t="s">
        <v>177</v>
      </c>
      <c r="Q156" s="173" t="s">
        <v>177</v>
      </c>
      <c r="R156" s="173">
        <v>29112.914619499279</v>
      </c>
      <c r="S156" s="171" t="s">
        <v>177</v>
      </c>
      <c r="T156" s="171">
        <v>0.16682421044376189</v>
      </c>
      <c r="U156" s="171">
        <v>2.6523787587466097E-2</v>
      </c>
    </row>
    <row r="157" spans="2:21" x14ac:dyDescent="0.2">
      <c r="B157" s="23" t="s">
        <v>961</v>
      </c>
      <c r="C157" s="32" t="s">
        <v>962</v>
      </c>
      <c r="D157" s="32" t="s">
        <v>301</v>
      </c>
      <c r="E157" s="32" t="s">
        <v>177</v>
      </c>
      <c r="F157" s="32" t="s">
        <v>642</v>
      </c>
      <c r="G157" s="32" t="s">
        <v>410</v>
      </c>
      <c r="H157" s="94" t="s">
        <v>523</v>
      </c>
      <c r="I157" s="94" t="s">
        <v>182</v>
      </c>
      <c r="J157" s="94" t="s">
        <v>963</v>
      </c>
      <c r="K157" s="94">
        <v>5.13</v>
      </c>
      <c r="L157" s="94" t="s">
        <v>183</v>
      </c>
      <c r="M157" s="32">
        <v>3.0200000000000001E-2</v>
      </c>
      <c r="N157" s="32">
        <v>1.9799999999999998E-2</v>
      </c>
      <c r="O157" s="105">
        <v>8343.9154636781568</v>
      </c>
      <c r="P157" s="94">
        <v>105.37</v>
      </c>
      <c r="Q157" s="125">
        <v>0</v>
      </c>
      <c r="R157" s="125">
        <v>8.7919837510365522</v>
      </c>
      <c r="S157" s="32">
        <v>7.2555786640679627E-6</v>
      </c>
      <c r="T157" s="32">
        <v>5.0380244186155049E-5</v>
      </c>
      <c r="U157" s="32">
        <v>8.0100777449728854E-6</v>
      </c>
    </row>
    <row r="158" spans="2:21" x14ac:dyDescent="0.2">
      <c r="B158" s="23" t="s">
        <v>1127</v>
      </c>
      <c r="C158" s="32" t="s">
        <v>1128</v>
      </c>
      <c r="D158" s="32" t="s">
        <v>301</v>
      </c>
      <c r="E158" s="32" t="s">
        <v>177</v>
      </c>
      <c r="F158" s="32" t="s">
        <v>608</v>
      </c>
      <c r="G158" s="32" t="s">
        <v>410</v>
      </c>
      <c r="H158" s="94" t="s">
        <v>523</v>
      </c>
      <c r="I158" s="94" t="s">
        <v>182</v>
      </c>
      <c r="J158" s="94" t="s">
        <v>585</v>
      </c>
      <c r="K158" s="94">
        <v>1.65</v>
      </c>
      <c r="L158" s="94" t="s">
        <v>183</v>
      </c>
      <c r="M158" s="32">
        <v>2.7400000000000001E-2</v>
      </c>
      <c r="N158" s="32">
        <v>7.6E-3</v>
      </c>
      <c r="O158" s="105">
        <v>1976539</v>
      </c>
      <c r="P158" s="94">
        <v>104.17</v>
      </c>
      <c r="Q158" s="125">
        <v>0</v>
      </c>
      <c r="R158" s="125">
        <v>2058.9606800000001</v>
      </c>
      <c r="S158" s="32">
        <v>9.5830985888177892E-4</v>
      </c>
      <c r="T158" s="32">
        <v>1.1798354588162453E-2</v>
      </c>
      <c r="U158" s="32">
        <v>1.8758491357195495E-3</v>
      </c>
    </row>
    <row r="159" spans="2:21" x14ac:dyDescent="0.2">
      <c r="B159" s="23" t="s">
        <v>946</v>
      </c>
      <c r="C159" s="32" t="s">
        <v>947</v>
      </c>
      <c r="D159" s="32" t="s">
        <v>301</v>
      </c>
      <c r="E159" s="32" t="s">
        <v>177</v>
      </c>
      <c r="F159" s="32" t="s">
        <v>608</v>
      </c>
      <c r="G159" s="32" t="s">
        <v>410</v>
      </c>
      <c r="H159" s="94" t="s">
        <v>523</v>
      </c>
      <c r="I159" s="94" t="s">
        <v>182</v>
      </c>
      <c r="J159" s="94" t="s">
        <v>948</v>
      </c>
      <c r="K159" s="94">
        <v>6.13</v>
      </c>
      <c r="L159" s="94" t="s">
        <v>183</v>
      </c>
      <c r="M159" s="32">
        <v>2.98E-2</v>
      </c>
      <c r="N159" s="32">
        <v>2.4399999999999998E-2</v>
      </c>
      <c r="O159" s="105">
        <v>2006461.1734635099</v>
      </c>
      <c r="P159" s="94">
        <v>104.22</v>
      </c>
      <c r="Q159" s="125">
        <v>0</v>
      </c>
      <c r="R159" s="125">
        <v>2091.1338349725693</v>
      </c>
      <c r="S159" s="32">
        <v>7.8928936362869669E-4</v>
      </c>
      <c r="T159" s="32">
        <v>1.1982714733683189E-2</v>
      </c>
      <c r="U159" s="32">
        <v>1.9051610043408895E-3</v>
      </c>
    </row>
    <row r="160" spans="2:21" x14ac:dyDescent="0.2">
      <c r="B160" s="23" t="s">
        <v>949</v>
      </c>
      <c r="C160" s="32" t="s">
        <v>950</v>
      </c>
      <c r="D160" s="32" t="s">
        <v>301</v>
      </c>
      <c r="E160" s="32" t="s">
        <v>177</v>
      </c>
      <c r="F160" s="32" t="s">
        <v>608</v>
      </c>
      <c r="G160" s="32" t="s">
        <v>410</v>
      </c>
      <c r="H160" s="94" t="s">
        <v>523</v>
      </c>
      <c r="I160" s="94" t="s">
        <v>182</v>
      </c>
      <c r="J160" s="94" t="s">
        <v>948</v>
      </c>
      <c r="K160" s="94">
        <v>3.55</v>
      </c>
      <c r="L160" s="94" t="s">
        <v>183</v>
      </c>
      <c r="M160" s="32">
        <v>2.4700000000000003E-2</v>
      </c>
      <c r="N160" s="32">
        <v>1.5600000000000001E-2</v>
      </c>
      <c r="O160" s="105">
        <v>2293838.3329849797</v>
      </c>
      <c r="P160" s="94">
        <v>104.01</v>
      </c>
      <c r="Q160" s="125">
        <v>0</v>
      </c>
      <c r="R160" s="125">
        <v>2385.8212501202333</v>
      </c>
      <c r="S160" s="32">
        <v>6.8858599766001734E-4</v>
      </c>
      <c r="T160" s="32">
        <v>1.3671346600407898E-2</v>
      </c>
      <c r="U160" s="32">
        <v>2.1736406981892314E-3</v>
      </c>
    </row>
    <row r="161" spans="2:21" x14ac:dyDescent="0.2">
      <c r="B161" s="23" t="s">
        <v>1110</v>
      </c>
      <c r="C161" s="32" t="s">
        <v>1111</v>
      </c>
      <c r="D161" s="32" t="s">
        <v>301</v>
      </c>
      <c r="E161" s="32" t="s">
        <v>177</v>
      </c>
      <c r="F161" s="32" t="s">
        <v>1112</v>
      </c>
      <c r="G161" s="32" t="s">
        <v>416</v>
      </c>
      <c r="H161" s="94" t="s">
        <v>523</v>
      </c>
      <c r="I161" s="94" t="s">
        <v>182</v>
      </c>
      <c r="J161" s="94" t="s">
        <v>1113</v>
      </c>
      <c r="K161" s="94">
        <v>4.78</v>
      </c>
      <c r="L161" s="94" t="s">
        <v>183</v>
      </c>
      <c r="M161" s="32">
        <v>1.44E-2</v>
      </c>
      <c r="N161" s="32">
        <v>1.8000000000000002E-2</v>
      </c>
      <c r="O161" s="105">
        <v>862371.25994376279</v>
      </c>
      <c r="P161" s="94">
        <v>98.35</v>
      </c>
      <c r="Q161" s="125">
        <v>0</v>
      </c>
      <c r="R161" s="125">
        <v>848.14213419334499</v>
      </c>
      <c r="S161" s="32">
        <v>8.6237125994376282E-4</v>
      </c>
      <c r="T161" s="32">
        <v>4.860064467269937E-3</v>
      </c>
      <c r="U161" s="32">
        <v>7.72713488338165E-4</v>
      </c>
    </row>
    <row r="162" spans="2:21" x14ac:dyDescent="0.2">
      <c r="B162" s="23" t="s">
        <v>912</v>
      </c>
      <c r="C162" s="32" t="s">
        <v>913</v>
      </c>
      <c r="D162" s="32" t="s">
        <v>301</v>
      </c>
      <c r="E162" s="32" t="s">
        <v>177</v>
      </c>
      <c r="F162" s="32" t="s">
        <v>522</v>
      </c>
      <c r="G162" s="32" t="s">
        <v>410</v>
      </c>
      <c r="H162" s="94" t="s">
        <v>523</v>
      </c>
      <c r="I162" s="94" t="s">
        <v>182</v>
      </c>
      <c r="J162" s="94" t="s">
        <v>914</v>
      </c>
      <c r="K162" s="94">
        <v>0.65</v>
      </c>
      <c r="L162" s="94" t="s">
        <v>183</v>
      </c>
      <c r="M162" s="32">
        <v>5.9000000000000004E-2</v>
      </c>
      <c r="N162" s="32">
        <v>2.5999999999999999E-3</v>
      </c>
      <c r="O162" s="105">
        <v>4893.1040708928767</v>
      </c>
      <c r="P162" s="94">
        <v>105.72</v>
      </c>
      <c r="Q162" s="125">
        <v>0</v>
      </c>
      <c r="R162" s="125">
        <v>5.1729896357367204</v>
      </c>
      <c r="S162" s="32">
        <v>9.0709160831842464E-6</v>
      </c>
      <c r="T162" s="32">
        <v>2.9642511678907417E-5</v>
      </c>
      <c r="U162" s="32">
        <v>4.7129351383645236E-6</v>
      </c>
    </row>
    <row r="163" spans="2:21" x14ac:dyDescent="0.2">
      <c r="B163" s="23" t="s">
        <v>1143</v>
      </c>
      <c r="C163" s="32" t="s">
        <v>1144</v>
      </c>
      <c r="D163" s="32" t="s">
        <v>301</v>
      </c>
      <c r="E163" s="32" t="s">
        <v>177</v>
      </c>
      <c r="F163" s="32" t="s">
        <v>522</v>
      </c>
      <c r="G163" s="32" t="s">
        <v>410</v>
      </c>
      <c r="H163" s="94" t="s">
        <v>523</v>
      </c>
      <c r="I163" s="94" t="s">
        <v>182</v>
      </c>
      <c r="J163" s="94" t="s">
        <v>1145</v>
      </c>
      <c r="K163" s="94">
        <v>0.17</v>
      </c>
      <c r="L163" s="94" t="s">
        <v>183</v>
      </c>
      <c r="M163" s="32">
        <v>1.83E-2</v>
      </c>
      <c r="N163" s="32">
        <v>2.3E-3</v>
      </c>
      <c r="O163" s="105">
        <v>2621.9094668859184</v>
      </c>
      <c r="P163" s="94">
        <v>100.43000000000002</v>
      </c>
      <c r="Q163" s="125">
        <v>0</v>
      </c>
      <c r="R163" s="125">
        <v>2.6331836696644464</v>
      </c>
      <c r="S163" s="32">
        <v>4.1728688379796993E-6</v>
      </c>
      <c r="T163" s="32">
        <v>1.5088794522516072E-5</v>
      </c>
      <c r="U163" s="32">
        <v>2.3990041961029012E-6</v>
      </c>
    </row>
    <row r="164" spans="2:21" x14ac:dyDescent="0.2">
      <c r="B164" s="23" t="s">
        <v>907</v>
      </c>
      <c r="C164" s="32" t="s">
        <v>908</v>
      </c>
      <c r="D164" s="32" t="s">
        <v>301</v>
      </c>
      <c r="E164" s="32" t="s">
        <v>177</v>
      </c>
      <c r="F164" s="32" t="s">
        <v>909</v>
      </c>
      <c r="G164" s="32" t="s">
        <v>910</v>
      </c>
      <c r="H164" s="94" t="s">
        <v>690</v>
      </c>
      <c r="I164" s="94" t="s">
        <v>182</v>
      </c>
      <c r="J164" s="94" t="s">
        <v>911</v>
      </c>
      <c r="K164" s="94">
        <v>1.22</v>
      </c>
      <c r="L164" s="94" t="s">
        <v>183</v>
      </c>
      <c r="M164" s="32">
        <v>4.8399999999999999E-2</v>
      </c>
      <c r="N164" s="32">
        <v>6.5000000000000006E-3</v>
      </c>
      <c r="O164" s="105">
        <v>70216.523134688585</v>
      </c>
      <c r="P164" s="94">
        <v>106.41000000000001</v>
      </c>
      <c r="Q164" s="125">
        <v>0</v>
      </c>
      <c r="R164" s="125">
        <v>74.717402251724309</v>
      </c>
      <c r="S164" s="32">
        <v>1.6718219793973474E-4</v>
      </c>
      <c r="T164" s="32">
        <v>4.2814921830960424E-4</v>
      </c>
      <c r="U164" s="32">
        <v>6.8072487152647792E-5</v>
      </c>
    </row>
    <row r="165" spans="2:21" x14ac:dyDescent="0.2">
      <c r="B165" s="23" t="s">
        <v>943</v>
      </c>
      <c r="C165" s="32" t="s">
        <v>944</v>
      </c>
      <c r="D165" s="32" t="s">
        <v>301</v>
      </c>
      <c r="E165" s="32" t="s">
        <v>177</v>
      </c>
      <c r="F165" s="32" t="s">
        <v>621</v>
      </c>
      <c r="G165" s="32" t="s">
        <v>410</v>
      </c>
      <c r="H165" s="94" t="s">
        <v>690</v>
      </c>
      <c r="I165" s="94" t="s">
        <v>182</v>
      </c>
      <c r="J165" s="94" t="s">
        <v>945</v>
      </c>
      <c r="K165" s="94">
        <v>1.28</v>
      </c>
      <c r="L165" s="94" t="s">
        <v>183</v>
      </c>
      <c r="M165" s="32">
        <v>1.95E-2</v>
      </c>
      <c r="N165" s="32">
        <v>6.7000000000000002E-3</v>
      </c>
      <c r="O165" s="105">
        <v>152484.17140255572</v>
      </c>
      <c r="P165" s="94">
        <v>103.01</v>
      </c>
      <c r="Q165" s="125">
        <v>0</v>
      </c>
      <c r="R165" s="125">
        <v>157.07394496177264</v>
      </c>
      <c r="S165" s="32">
        <v>2.2260462978475286E-4</v>
      </c>
      <c r="T165" s="32">
        <v>9.0007260324199436E-4</v>
      </c>
      <c r="U165" s="32">
        <v>1.4310473568664812E-4</v>
      </c>
    </row>
    <row r="166" spans="2:21" x14ac:dyDescent="0.2">
      <c r="B166" s="23" t="s">
        <v>1114</v>
      </c>
      <c r="C166" s="32" t="s">
        <v>1115</v>
      </c>
      <c r="D166" s="32" t="s">
        <v>301</v>
      </c>
      <c r="E166" s="32" t="s">
        <v>177</v>
      </c>
      <c r="F166" s="32" t="s">
        <v>773</v>
      </c>
      <c r="G166" s="32" t="s">
        <v>416</v>
      </c>
      <c r="H166" s="94" t="s">
        <v>690</v>
      </c>
      <c r="I166" s="94" t="s">
        <v>182</v>
      </c>
      <c r="J166" s="94" t="s">
        <v>1116</v>
      </c>
      <c r="K166" s="94">
        <v>4.5599999999999996</v>
      </c>
      <c r="L166" s="94" t="s">
        <v>183</v>
      </c>
      <c r="M166" s="32">
        <v>1.6299999999999999E-2</v>
      </c>
      <c r="N166" s="32">
        <v>1.8100000000000002E-2</v>
      </c>
      <c r="O166" s="105">
        <v>527791.36681935587</v>
      </c>
      <c r="P166" s="94">
        <v>99.86</v>
      </c>
      <c r="Q166" s="125">
        <v>0</v>
      </c>
      <c r="R166" s="125">
        <v>527.05245894069674</v>
      </c>
      <c r="S166" s="32">
        <v>9.6832680522030963E-4</v>
      </c>
      <c r="T166" s="32">
        <v>3.0201411117502606E-3</v>
      </c>
      <c r="U166" s="32">
        <v>4.8017959215363414E-4</v>
      </c>
    </row>
    <row r="167" spans="2:21" x14ac:dyDescent="0.2">
      <c r="B167" s="23" t="s">
        <v>1125</v>
      </c>
      <c r="C167" s="32" t="s">
        <v>1126</v>
      </c>
      <c r="D167" s="32" t="s">
        <v>301</v>
      </c>
      <c r="E167" s="32" t="s">
        <v>177</v>
      </c>
      <c r="F167" s="32" t="s">
        <v>522</v>
      </c>
      <c r="G167" s="32" t="s">
        <v>410</v>
      </c>
      <c r="H167" s="94" t="s">
        <v>198</v>
      </c>
      <c r="I167" s="94" t="s">
        <v>187</v>
      </c>
      <c r="J167" s="94" t="s">
        <v>800</v>
      </c>
      <c r="K167" s="94">
        <v>1.46</v>
      </c>
      <c r="L167" s="94" t="s">
        <v>183</v>
      </c>
      <c r="M167" s="32">
        <v>6.0999999999999999E-2</v>
      </c>
      <c r="N167" s="32">
        <v>6.9999999999999993E-3</v>
      </c>
      <c r="O167" s="105">
        <v>68921.54986199495</v>
      </c>
      <c r="P167" s="94">
        <v>111.07000000000001</v>
      </c>
      <c r="Q167" s="125">
        <v>0</v>
      </c>
      <c r="R167" s="125">
        <v>76.551165431559212</v>
      </c>
      <c r="S167" s="32">
        <v>6.7056975666857923E-5</v>
      </c>
      <c r="T167" s="32">
        <v>4.3865713545273709E-4</v>
      </c>
      <c r="U167" s="32">
        <v>6.974316649559067E-5</v>
      </c>
    </row>
    <row r="168" spans="2:21" x14ac:dyDescent="0.2">
      <c r="B168" s="23" t="s">
        <v>979</v>
      </c>
      <c r="C168" s="32" t="s">
        <v>980</v>
      </c>
      <c r="D168" s="32" t="s">
        <v>301</v>
      </c>
      <c r="E168" s="32" t="s">
        <v>177</v>
      </c>
      <c r="F168" s="32" t="s">
        <v>539</v>
      </c>
      <c r="G168" s="32" t="s">
        <v>416</v>
      </c>
      <c r="H168" s="94" t="s">
        <v>432</v>
      </c>
      <c r="I168" s="94" t="s">
        <v>182</v>
      </c>
      <c r="J168" s="94" t="s">
        <v>981</v>
      </c>
      <c r="K168" s="94">
        <v>4.71</v>
      </c>
      <c r="L168" s="94" t="s">
        <v>183</v>
      </c>
      <c r="M168" s="32">
        <v>3.39E-2</v>
      </c>
      <c r="N168" s="32">
        <v>2.5899999999999999E-2</v>
      </c>
      <c r="O168" s="105">
        <v>308445.55439279304</v>
      </c>
      <c r="P168" s="94">
        <v>106.27</v>
      </c>
      <c r="Q168" s="125">
        <v>0</v>
      </c>
      <c r="R168" s="125">
        <v>327.78509069048789</v>
      </c>
      <c r="S168" s="32">
        <v>2.8422584581586991E-4</v>
      </c>
      <c r="T168" s="32">
        <v>1.8782897440661002E-3</v>
      </c>
      <c r="U168" s="32">
        <v>2.9863386175665375E-4</v>
      </c>
    </row>
    <row r="169" spans="2:21" x14ac:dyDescent="0.2">
      <c r="B169" s="23" t="s">
        <v>1149</v>
      </c>
      <c r="C169" s="32" t="s">
        <v>1150</v>
      </c>
      <c r="D169" s="32" t="s">
        <v>301</v>
      </c>
      <c r="E169" s="32" t="s">
        <v>177</v>
      </c>
      <c r="F169" s="32" t="s">
        <v>517</v>
      </c>
      <c r="G169" s="32" t="s">
        <v>518</v>
      </c>
      <c r="H169" s="94" t="s">
        <v>411</v>
      </c>
      <c r="I169" s="94" t="s">
        <v>187</v>
      </c>
      <c r="J169" s="94" t="s">
        <v>519</v>
      </c>
      <c r="K169" s="94">
        <v>2.15</v>
      </c>
      <c r="L169" s="94" t="s">
        <v>183</v>
      </c>
      <c r="M169" s="32">
        <v>1.52E-2</v>
      </c>
      <c r="N169" s="32">
        <v>6.5000000000000006E-3</v>
      </c>
      <c r="O169" s="105">
        <v>252362.78640951958</v>
      </c>
      <c r="P169" s="94">
        <v>102.14000000000001</v>
      </c>
      <c r="Q169" s="125">
        <v>0</v>
      </c>
      <c r="R169" s="125">
        <v>257.76335004819816</v>
      </c>
      <c r="S169" s="32">
        <v>3.439314358113762E-4</v>
      </c>
      <c r="T169" s="32">
        <v>1.4770478296366899E-3</v>
      </c>
      <c r="U169" s="32">
        <v>2.348394323917289E-4</v>
      </c>
    </row>
    <row r="170" spans="2:21" x14ac:dyDescent="0.2">
      <c r="B170" s="23" t="s">
        <v>995</v>
      </c>
      <c r="C170" s="32" t="s">
        <v>996</v>
      </c>
      <c r="D170" s="32" t="s">
        <v>301</v>
      </c>
      <c r="E170" s="32" t="s">
        <v>177</v>
      </c>
      <c r="F170" s="32" t="s">
        <v>517</v>
      </c>
      <c r="G170" s="32" t="s">
        <v>518</v>
      </c>
      <c r="H170" s="94" t="s">
        <v>432</v>
      </c>
      <c r="I170" s="94" t="s">
        <v>182</v>
      </c>
      <c r="J170" s="94" t="s">
        <v>997</v>
      </c>
      <c r="K170" s="94">
        <v>5.38</v>
      </c>
      <c r="L170" s="94" t="s">
        <v>183</v>
      </c>
      <c r="M170" s="32">
        <v>3.6499999999999998E-2</v>
      </c>
      <c r="N170" s="32">
        <v>2.75E-2</v>
      </c>
      <c r="O170" s="105">
        <v>1217511.9558767509</v>
      </c>
      <c r="P170" s="94">
        <v>106.22</v>
      </c>
      <c r="Q170" s="125">
        <v>0</v>
      </c>
      <c r="R170" s="125">
        <v>1293.2411995116693</v>
      </c>
      <c r="S170" s="32">
        <v>7.6334569463258877E-4</v>
      </c>
      <c r="T170" s="32">
        <v>7.4105923381981333E-3</v>
      </c>
      <c r="U170" s="32">
        <v>1.178228127397206E-3</v>
      </c>
    </row>
    <row r="171" spans="2:21" x14ac:dyDescent="0.2">
      <c r="B171" s="23" t="s">
        <v>1123</v>
      </c>
      <c r="C171" s="32" t="s">
        <v>1124</v>
      </c>
      <c r="D171" s="32" t="s">
        <v>301</v>
      </c>
      <c r="E171" s="32" t="s">
        <v>177</v>
      </c>
      <c r="F171" s="32" t="s">
        <v>806</v>
      </c>
      <c r="G171" s="32" t="s">
        <v>410</v>
      </c>
      <c r="H171" s="94" t="s">
        <v>432</v>
      </c>
      <c r="I171" s="94" t="s">
        <v>182</v>
      </c>
      <c r="J171" s="94" t="s">
        <v>807</v>
      </c>
      <c r="K171" s="94">
        <v>2.08</v>
      </c>
      <c r="L171" s="94" t="s">
        <v>183</v>
      </c>
      <c r="M171" s="32">
        <v>6.4000000000000001E-2</v>
      </c>
      <c r="N171" s="32">
        <v>9.7000000000000003E-3</v>
      </c>
      <c r="O171" s="105">
        <v>68297.375717169387</v>
      </c>
      <c r="P171" s="94">
        <v>113.68</v>
      </c>
      <c r="Q171" s="125">
        <v>0</v>
      </c>
      <c r="R171" s="125">
        <v>77.640456737479582</v>
      </c>
      <c r="S171" s="32">
        <v>2.0987712871269203E-4</v>
      </c>
      <c r="T171" s="32">
        <v>4.4489904439344162E-4</v>
      </c>
      <c r="U171" s="32">
        <v>7.0735582802811049E-5</v>
      </c>
    </row>
    <row r="172" spans="2:21" x14ac:dyDescent="0.2">
      <c r="B172" s="23" t="s">
        <v>1120</v>
      </c>
      <c r="C172" s="32" t="s">
        <v>1121</v>
      </c>
      <c r="D172" s="32" t="s">
        <v>301</v>
      </c>
      <c r="E172" s="32" t="s">
        <v>177</v>
      </c>
      <c r="F172" s="32" t="s">
        <v>793</v>
      </c>
      <c r="G172" s="32" t="s">
        <v>410</v>
      </c>
      <c r="H172" s="94" t="s">
        <v>432</v>
      </c>
      <c r="I172" s="94" t="s">
        <v>182</v>
      </c>
      <c r="J172" s="94" t="s">
        <v>1122</v>
      </c>
      <c r="K172" s="94">
        <v>0.44</v>
      </c>
      <c r="L172" s="94" t="s">
        <v>183</v>
      </c>
      <c r="M172" s="32">
        <v>6.0999999999999999E-2</v>
      </c>
      <c r="N172" s="32">
        <v>3.4000000000000002E-3</v>
      </c>
      <c r="O172" s="105">
        <v>232719.3387156188</v>
      </c>
      <c r="P172" s="94">
        <v>105.93999999999998</v>
      </c>
      <c r="Q172" s="125">
        <v>0</v>
      </c>
      <c r="R172" s="125">
        <v>246.54286743294782</v>
      </c>
      <c r="S172" s="32">
        <v>1.5514622581041253E-3</v>
      </c>
      <c r="T172" s="32">
        <v>1.412751685552464E-3</v>
      </c>
      <c r="U172" s="32">
        <v>2.2461683182406115E-4</v>
      </c>
    </row>
    <row r="173" spans="2:21" x14ac:dyDescent="0.2">
      <c r="B173" s="23" t="s">
        <v>1154</v>
      </c>
      <c r="C173" s="32" t="s">
        <v>1155</v>
      </c>
      <c r="D173" s="32" t="s">
        <v>301</v>
      </c>
      <c r="E173" s="32" t="s">
        <v>177</v>
      </c>
      <c r="F173" s="32" t="s">
        <v>409</v>
      </c>
      <c r="G173" s="32" t="s">
        <v>410</v>
      </c>
      <c r="H173" s="94" t="s">
        <v>411</v>
      </c>
      <c r="I173" s="94" t="s">
        <v>187</v>
      </c>
      <c r="J173" s="94" t="s">
        <v>1156</v>
      </c>
      <c r="K173" s="94">
        <v>1.5</v>
      </c>
      <c r="L173" s="94" t="s">
        <v>183</v>
      </c>
      <c r="M173" s="32">
        <v>1.0500000000000001E-2</v>
      </c>
      <c r="N173" s="32">
        <v>4.0999999999999995E-3</v>
      </c>
      <c r="O173" s="105">
        <v>2475.1500925169362</v>
      </c>
      <c r="P173" s="94">
        <v>100.95</v>
      </c>
      <c r="Q173" s="125">
        <v>6.5507694809999999E-3</v>
      </c>
      <c r="R173" s="125">
        <v>2.5052147918413117</v>
      </c>
      <c r="S173" s="32">
        <v>8.2505003083897867E-6</v>
      </c>
      <c r="T173" s="32">
        <v>1.4355501161709113E-5</v>
      </c>
      <c r="U173" s="32">
        <v>2.2824160984304737E-6</v>
      </c>
    </row>
    <row r="174" spans="2:21" x14ac:dyDescent="0.2">
      <c r="B174" s="23" t="s">
        <v>1051</v>
      </c>
      <c r="C174" s="32" t="s">
        <v>1052</v>
      </c>
      <c r="D174" s="32" t="s">
        <v>301</v>
      </c>
      <c r="E174" s="32" t="s">
        <v>177</v>
      </c>
      <c r="F174" s="32" t="s">
        <v>674</v>
      </c>
      <c r="G174" s="32" t="s">
        <v>459</v>
      </c>
      <c r="H174" s="94" t="s">
        <v>432</v>
      </c>
      <c r="I174" s="94" t="s">
        <v>182</v>
      </c>
      <c r="J174" s="94" t="s">
        <v>1053</v>
      </c>
      <c r="K174" s="94">
        <v>3.48</v>
      </c>
      <c r="L174" s="94" t="s">
        <v>183</v>
      </c>
      <c r="M174" s="32">
        <v>4.8000000000000001E-2</v>
      </c>
      <c r="N174" s="32">
        <v>1.6200000000000003E-2</v>
      </c>
      <c r="O174" s="105">
        <v>191144.53683604882</v>
      </c>
      <c r="P174" s="94">
        <v>113.88000000000001</v>
      </c>
      <c r="Q174" s="125">
        <v>0</v>
      </c>
      <c r="R174" s="125">
        <v>217.67539855958083</v>
      </c>
      <c r="S174" s="32">
        <v>8.9999748584907756E-5</v>
      </c>
      <c r="T174" s="32">
        <v>1.2473339400175048E-3</v>
      </c>
      <c r="U174" s="32">
        <v>1.9831666151846967E-4</v>
      </c>
    </row>
    <row r="175" spans="2:21" x14ac:dyDescent="0.2">
      <c r="B175" s="23" t="s">
        <v>1062</v>
      </c>
      <c r="C175" s="32" t="s">
        <v>1063</v>
      </c>
      <c r="D175" s="32" t="s">
        <v>301</v>
      </c>
      <c r="E175" s="32" t="s">
        <v>177</v>
      </c>
      <c r="F175" s="32" t="s">
        <v>674</v>
      </c>
      <c r="G175" s="32" t="s">
        <v>459</v>
      </c>
      <c r="H175" s="94" t="s">
        <v>432</v>
      </c>
      <c r="I175" s="94" t="s">
        <v>182</v>
      </c>
      <c r="J175" s="94" t="s">
        <v>1064</v>
      </c>
      <c r="K175" s="94">
        <v>2.3199999999999998</v>
      </c>
      <c r="L175" s="94" t="s">
        <v>183</v>
      </c>
      <c r="M175" s="32">
        <v>4.4999999999999998E-2</v>
      </c>
      <c r="N175" s="32">
        <v>1.21E-2</v>
      </c>
      <c r="O175" s="105">
        <v>23787.24529185519</v>
      </c>
      <c r="P175" s="94">
        <v>108.19000000000001</v>
      </c>
      <c r="Q175" s="125">
        <v>0</v>
      </c>
      <c r="R175" s="125">
        <v>25.73542068125813</v>
      </c>
      <c r="S175" s="32">
        <v>3.9611870769174083E-5</v>
      </c>
      <c r="T175" s="32">
        <v>1.4747033375742404E-4</v>
      </c>
      <c r="U175" s="32">
        <v>2.3446667588774489E-5</v>
      </c>
    </row>
    <row r="176" spans="2:21" x14ac:dyDescent="0.2">
      <c r="B176" s="23" t="s">
        <v>998</v>
      </c>
      <c r="C176" s="32" t="s">
        <v>999</v>
      </c>
      <c r="D176" s="32" t="s">
        <v>301</v>
      </c>
      <c r="E176" s="32" t="s">
        <v>177</v>
      </c>
      <c r="F176" s="32" t="s">
        <v>1000</v>
      </c>
      <c r="G176" s="32" t="s">
        <v>478</v>
      </c>
      <c r="H176" s="94" t="s">
        <v>411</v>
      </c>
      <c r="I176" s="94" t="s">
        <v>187</v>
      </c>
      <c r="J176" s="94" t="s">
        <v>1001</v>
      </c>
      <c r="K176" s="94">
        <v>3.83</v>
      </c>
      <c r="L176" s="94" t="s">
        <v>183</v>
      </c>
      <c r="M176" s="32">
        <v>2.4500000000000001E-2</v>
      </c>
      <c r="N176" s="32">
        <v>1.9400000000000001E-2</v>
      </c>
      <c r="O176" s="105">
        <v>335574.82835733629</v>
      </c>
      <c r="P176" s="94">
        <v>101.96000000000001</v>
      </c>
      <c r="Q176" s="125">
        <v>0</v>
      </c>
      <c r="R176" s="125">
        <v>342.1520950058266</v>
      </c>
      <c r="S176" s="32">
        <v>2.1392424139638513E-4</v>
      </c>
      <c r="T176" s="32">
        <v>1.960616236712879E-3</v>
      </c>
      <c r="U176" s="32">
        <v>3.1172315136261512E-4</v>
      </c>
    </row>
    <row r="177" spans="2:21" x14ac:dyDescent="0.2">
      <c r="B177" s="23" t="s">
        <v>1159</v>
      </c>
      <c r="C177" s="32" t="s">
        <v>1160</v>
      </c>
      <c r="D177" s="32" t="s">
        <v>301</v>
      </c>
      <c r="E177" s="32" t="s">
        <v>177</v>
      </c>
      <c r="F177" s="32" t="s">
        <v>642</v>
      </c>
      <c r="G177" s="32" t="s">
        <v>410</v>
      </c>
      <c r="H177" s="94" t="s">
        <v>411</v>
      </c>
      <c r="I177" s="94" t="s">
        <v>187</v>
      </c>
      <c r="J177" s="94" t="s">
        <v>312</v>
      </c>
      <c r="K177" s="94">
        <v>1.83</v>
      </c>
      <c r="L177" s="94" t="s">
        <v>183</v>
      </c>
      <c r="M177" s="32">
        <v>2.18E-2</v>
      </c>
      <c r="N177" s="32">
        <v>6.5000000000000006E-3</v>
      </c>
      <c r="O177" s="105">
        <v>13117.183040168278</v>
      </c>
      <c r="P177" s="94">
        <v>103.15</v>
      </c>
      <c r="Q177" s="125">
        <v>0</v>
      </c>
      <c r="R177" s="125">
        <v>13.53037430989812</v>
      </c>
      <c r="S177" s="32">
        <v>1.3117196157364435E-5</v>
      </c>
      <c r="T177" s="32">
        <v>7.7532395528185537E-5</v>
      </c>
      <c r="U177" s="32">
        <v>1.2327064427079967E-5</v>
      </c>
    </row>
    <row r="178" spans="2:21" x14ac:dyDescent="0.2">
      <c r="B178" s="23" t="s">
        <v>1132</v>
      </c>
      <c r="C178" s="32" t="s">
        <v>1133</v>
      </c>
      <c r="D178" s="32" t="s">
        <v>301</v>
      </c>
      <c r="E178" s="32" t="s">
        <v>177</v>
      </c>
      <c r="F178" s="32" t="s">
        <v>642</v>
      </c>
      <c r="G178" s="32" t="s">
        <v>410</v>
      </c>
      <c r="H178" s="94" t="s">
        <v>411</v>
      </c>
      <c r="I178" s="94" t="s">
        <v>187</v>
      </c>
      <c r="J178" s="94" t="s">
        <v>865</v>
      </c>
      <c r="K178" s="94">
        <v>2.31</v>
      </c>
      <c r="L178" s="94" t="s">
        <v>183</v>
      </c>
      <c r="M178" s="32">
        <v>1.5600000000000001E-2</v>
      </c>
      <c r="N178" s="32">
        <v>6.3E-3</v>
      </c>
      <c r="O178" s="105">
        <v>22602.989355918417</v>
      </c>
      <c r="P178" s="94">
        <v>102.48000000000002</v>
      </c>
      <c r="Q178" s="125">
        <v>0</v>
      </c>
      <c r="R178" s="125">
        <v>23.163543482430295</v>
      </c>
      <c r="S178" s="32">
        <v>2.3792620374650965E-5</v>
      </c>
      <c r="T178" s="32">
        <v>1.3273284049505595E-4</v>
      </c>
      <c r="U178" s="32">
        <v>2.1103517635761296E-5</v>
      </c>
    </row>
    <row r="179" spans="2:21" x14ac:dyDescent="0.2">
      <c r="B179" s="23" t="s">
        <v>940</v>
      </c>
      <c r="C179" s="32" t="s">
        <v>941</v>
      </c>
      <c r="D179" s="32" t="s">
        <v>301</v>
      </c>
      <c r="E179" s="32" t="s">
        <v>177</v>
      </c>
      <c r="F179" s="32" t="s">
        <v>631</v>
      </c>
      <c r="G179" s="32" t="s">
        <v>422</v>
      </c>
      <c r="H179" s="94" t="s">
        <v>432</v>
      </c>
      <c r="I179" s="94" t="s">
        <v>182</v>
      </c>
      <c r="J179" s="94" t="s">
        <v>942</v>
      </c>
      <c r="K179" s="94">
        <v>4.88</v>
      </c>
      <c r="L179" s="94" t="s">
        <v>183</v>
      </c>
      <c r="M179" s="32">
        <v>3.85E-2</v>
      </c>
      <c r="N179" s="32">
        <v>2.3300000000000001E-2</v>
      </c>
      <c r="O179" s="105">
        <v>399871.21320366091</v>
      </c>
      <c r="P179" s="94">
        <v>108.24000000000001</v>
      </c>
      <c r="Q179" s="125">
        <v>0</v>
      </c>
      <c r="R179" s="125">
        <v>432.82060120018724</v>
      </c>
      <c r="S179" s="32">
        <v>1.0026081553431425E-3</v>
      </c>
      <c r="T179" s="32">
        <v>2.4801692308283711E-3</v>
      </c>
      <c r="U179" s="32">
        <v>3.9432814748214959E-4</v>
      </c>
    </row>
    <row r="180" spans="2:21" x14ac:dyDescent="0.2">
      <c r="B180" s="23" t="s">
        <v>1017</v>
      </c>
      <c r="C180" s="32" t="s">
        <v>1018</v>
      </c>
      <c r="D180" s="32" t="s">
        <v>301</v>
      </c>
      <c r="E180" s="32" t="s">
        <v>177</v>
      </c>
      <c r="F180" s="32" t="s">
        <v>563</v>
      </c>
      <c r="G180" s="32" t="s">
        <v>564</v>
      </c>
      <c r="H180" s="94" t="s">
        <v>411</v>
      </c>
      <c r="I180" s="94" t="s">
        <v>187</v>
      </c>
      <c r="J180" s="94" t="s">
        <v>1019</v>
      </c>
      <c r="K180" s="94">
        <v>5.39</v>
      </c>
      <c r="L180" s="94" t="s">
        <v>183</v>
      </c>
      <c r="M180" s="32">
        <v>5.0900000000000001E-2</v>
      </c>
      <c r="N180" s="32">
        <v>2.6200000000000001E-2</v>
      </c>
      <c r="O180" s="105">
        <v>874204.64646560117</v>
      </c>
      <c r="P180" s="94">
        <v>113.16</v>
      </c>
      <c r="Q180" s="125">
        <v>117.34737461999998</v>
      </c>
      <c r="R180" s="125">
        <v>1024.1598873513412</v>
      </c>
      <c r="S180" s="32">
        <v>7.056197788237609E-4</v>
      </c>
      <c r="T180" s="32">
        <v>5.8686897828197663E-3</v>
      </c>
      <c r="U180" s="32">
        <v>9.3307728417943588E-4</v>
      </c>
    </row>
    <row r="181" spans="2:21" x14ac:dyDescent="0.2">
      <c r="B181" s="23" t="s">
        <v>920</v>
      </c>
      <c r="C181" s="32" t="s">
        <v>921</v>
      </c>
      <c r="D181" s="32" t="s">
        <v>301</v>
      </c>
      <c r="E181" s="32" t="s">
        <v>177</v>
      </c>
      <c r="F181" s="32" t="s">
        <v>922</v>
      </c>
      <c r="G181" s="32" t="s">
        <v>910</v>
      </c>
      <c r="H181" s="94" t="s">
        <v>411</v>
      </c>
      <c r="I181" s="94" t="s">
        <v>187</v>
      </c>
      <c r="J181" s="94" t="s">
        <v>923</v>
      </c>
      <c r="K181" s="94">
        <v>1.24</v>
      </c>
      <c r="L181" s="94" t="s">
        <v>183</v>
      </c>
      <c r="M181" s="32">
        <v>4.0999999999999995E-2</v>
      </c>
      <c r="N181" s="32">
        <v>6.8000000000000005E-3</v>
      </c>
      <c r="O181" s="105">
        <v>5096.7503252140605</v>
      </c>
      <c r="P181" s="94">
        <v>105.25999999999999</v>
      </c>
      <c r="Q181" s="125">
        <v>0</v>
      </c>
      <c r="R181" s="125">
        <v>5.3648393986635856</v>
      </c>
      <c r="S181" s="32">
        <v>5.6630559169045115E-6</v>
      </c>
      <c r="T181" s="32">
        <v>3.0741858331154344E-5</v>
      </c>
      <c r="U181" s="32">
        <v>4.8877229405164136E-6</v>
      </c>
    </row>
    <row r="182" spans="2:21" x14ac:dyDescent="0.2">
      <c r="B182" s="23" t="s">
        <v>991</v>
      </c>
      <c r="C182" s="32" t="s">
        <v>992</v>
      </c>
      <c r="D182" s="32" t="s">
        <v>301</v>
      </c>
      <c r="E182" s="32" t="s">
        <v>177</v>
      </c>
      <c r="F182" s="32" t="s">
        <v>993</v>
      </c>
      <c r="G182" s="32" t="s">
        <v>416</v>
      </c>
      <c r="H182" s="94" t="s">
        <v>181</v>
      </c>
      <c r="I182" s="94" t="s">
        <v>182</v>
      </c>
      <c r="J182" s="94" t="s">
        <v>994</v>
      </c>
      <c r="K182" s="94">
        <v>4.29</v>
      </c>
      <c r="L182" s="94" t="s">
        <v>183</v>
      </c>
      <c r="M182" s="32">
        <v>4.3499999999999997E-2</v>
      </c>
      <c r="N182" s="32">
        <v>3.9900000000000005E-2</v>
      </c>
      <c r="O182" s="105">
        <v>424839.51108242024</v>
      </c>
      <c r="P182" s="94">
        <v>103.32</v>
      </c>
      <c r="Q182" s="125">
        <v>0</v>
      </c>
      <c r="R182" s="125">
        <v>438.94418283767004</v>
      </c>
      <c r="S182" s="32">
        <v>2.2643953277333859E-4</v>
      </c>
      <c r="T182" s="32">
        <v>2.5152588700868453E-3</v>
      </c>
      <c r="U182" s="32">
        <v>3.9990713470311012E-4</v>
      </c>
    </row>
    <row r="183" spans="2:21" x14ac:dyDescent="0.2">
      <c r="B183" s="23" t="s">
        <v>1086</v>
      </c>
      <c r="C183" s="32" t="s">
        <v>1087</v>
      </c>
      <c r="D183" s="32" t="s">
        <v>301</v>
      </c>
      <c r="E183" s="32" t="s">
        <v>177</v>
      </c>
      <c r="F183" s="32" t="s">
        <v>453</v>
      </c>
      <c r="G183" s="32" t="s">
        <v>422</v>
      </c>
      <c r="H183" s="94" t="s">
        <v>181</v>
      </c>
      <c r="I183" s="94" t="s">
        <v>182</v>
      </c>
      <c r="J183" s="94" t="s">
        <v>1088</v>
      </c>
      <c r="K183" s="94">
        <v>5.88</v>
      </c>
      <c r="L183" s="94" t="s">
        <v>183</v>
      </c>
      <c r="M183" s="32">
        <v>2.2200000000000001E-2</v>
      </c>
      <c r="N183" s="32">
        <v>2.75E-2</v>
      </c>
      <c r="O183" s="105">
        <v>191158.26770623028</v>
      </c>
      <c r="P183" s="94">
        <v>97.42</v>
      </c>
      <c r="Q183" s="125">
        <v>0</v>
      </c>
      <c r="R183" s="125">
        <v>186.22638439940954</v>
      </c>
      <c r="S183" s="32">
        <v>7.0229459352524621E-4</v>
      </c>
      <c r="T183" s="32">
        <v>1.067123300681817E-3</v>
      </c>
      <c r="U183" s="32">
        <v>1.6966453299332017E-4</v>
      </c>
    </row>
    <row r="184" spans="2:21" x14ac:dyDescent="0.2">
      <c r="B184" s="23" t="s">
        <v>1157</v>
      </c>
      <c r="C184" s="32" t="s">
        <v>1158</v>
      </c>
      <c r="D184" s="32" t="s">
        <v>301</v>
      </c>
      <c r="E184" s="32" t="s">
        <v>177</v>
      </c>
      <c r="F184" s="32" t="s">
        <v>844</v>
      </c>
      <c r="G184" s="32" t="s">
        <v>422</v>
      </c>
      <c r="H184" s="94" t="s">
        <v>417</v>
      </c>
      <c r="I184" s="94" t="s">
        <v>187</v>
      </c>
      <c r="J184" s="94" t="s">
        <v>873</v>
      </c>
      <c r="K184" s="94">
        <v>0.67</v>
      </c>
      <c r="L184" s="94" t="s">
        <v>183</v>
      </c>
      <c r="M184" s="32">
        <v>1.9400000000000001E-2</v>
      </c>
      <c r="N184" s="32">
        <v>5.6999999999999993E-3</v>
      </c>
      <c r="O184" s="105">
        <v>321.12781144004509</v>
      </c>
      <c r="P184" s="94">
        <v>101.1</v>
      </c>
      <c r="Q184" s="125">
        <v>0</v>
      </c>
      <c r="R184" s="125">
        <v>0.32466021736588557</v>
      </c>
      <c r="S184" s="32">
        <v>2.0730377594593931E-5</v>
      </c>
      <c r="T184" s="32">
        <v>1.8603834460561993E-6</v>
      </c>
      <c r="U184" s="32">
        <v>2.9578689581790242E-7</v>
      </c>
    </row>
    <row r="185" spans="2:21" x14ac:dyDescent="0.2">
      <c r="B185" s="23" t="s">
        <v>1092</v>
      </c>
      <c r="C185" s="32" t="s">
        <v>1093</v>
      </c>
      <c r="D185" s="32" t="s">
        <v>301</v>
      </c>
      <c r="E185" s="32" t="s">
        <v>177</v>
      </c>
      <c r="F185" s="32" t="s">
        <v>844</v>
      </c>
      <c r="G185" s="32" t="s">
        <v>422</v>
      </c>
      <c r="H185" s="94" t="s">
        <v>417</v>
      </c>
      <c r="I185" s="94" t="s">
        <v>187</v>
      </c>
      <c r="J185" s="94" t="s">
        <v>1091</v>
      </c>
      <c r="K185" s="94">
        <v>10.66</v>
      </c>
      <c r="L185" s="94" t="s">
        <v>183</v>
      </c>
      <c r="M185" s="32">
        <v>3.0499999999999999E-2</v>
      </c>
      <c r="N185" s="32">
        <v>3.8699999999999998E-2</v>
      </c>
      <c r="O185" s="105">
        <v>121800.51209752234</v>
      </c>
      <c r="P185" s="94">
        <v>93.87</v>
      </c>
      <c r="Q185" s="125">
        <v>0</v>
      </c>
      <c r="R185" s="125">
        <v>114.33414070118677</v>
      </c>
      <c r="S185" s="32">
        <v>9.6180445837546022E-4</v>
      </c>
      <c r="T185" s="32">
        <v>6.5516294052077697E-4</v>
      </c>
      <c r="U185" s="32">
        <v>1.0416595183233832E-4</v>
      </c>
    </row>
    <row r="186" spans="2:21" x14ac:dyDescent="0.2">
      <c r="B186" s="23" t="s">
        <v>967</v>
      </c>
      <c r="C186" s="32" t="s">
        <v>968</v>
      </c>
      <c r="D186" s="32" t="s">
        <v>301</v>
      </c>
      <c r="E186" s="32" t="s">
        <v>177</v>
      </c>
      <c r="F186" s="32" t="s">
        <v>844</v>
      </c>
      <c r="G186" s="32" t="s">
        <v>422</v>
      </c>
      <c r="H186" s="94" t="s">
        <v>417</v>
      </c>
      <c r="I186" s="94" t="s">
        <v>187</v>
      </c>
      <c r="J186" s="94" t="s">
        <v>969</v>
      </c>
      <c r="K186" s="94">
        <v>7.73</v>
      </c>
      <c r="L186" s="94" t="s">
        <v>183</v>
      </c>
      <c r="M186" s="32">
        <v>4.36E-2</v>
      </c>
      <c r="N186" s="32">
        <v>3.1E-2</v>
      </c>
      <c r="O186" s="105">
        <v>393287.30809004535</v>
      </c>
      <c r="P186" s="94">
        <v>111.31</v>
      </c>
      <c r="Q186" s="125">
        <v>0</v>
      </c>
      <c r="R186" s="125">
        <v>437.76810265723094</v>
      </c>
      <c r="S186" s="32">
        <v>1.3109576936334846E-3</v>
      </c>
      <c r="T186" s="32">
        <v>2.5085196394022988E-3</v>
      </c>
      <c r="U186" s="32">
        <v>3.9883564800040453E-4</v>
      </c>
    </row>
    <row r="187" spans="2:21" x14ac:dyDescent="0.2">
      <c r="B187" s="23" t="s">
        <v>982</v>
      </c>
      <c r="C187" s="32" t="s">
        <v>983</v>
      </c>
      <c r="D187" s="32" t="s">
        <v>301</v>
      </c>
      <c r="E187" s="32" t="s">
        <v>177</v>
      </c>
      <c r="F187" s="32" t="s">
        <v>844</v>
      </c>
      <c r="G187" s="32" t="s">
        <v>422</v>
      </c>
      <c r="H187" s="94" t="s">
        <v>417</v>
      </c>
      <c r="I187" s="94" t="s">
        <v>187</v>
      </c>
      <c r="J187" s="94" t="s">
        <v>984</v>
      </c>
      <c r="K187" s="94">
        <v>8.51</v>
      </c>
      <c r="L187" s="94" t="s">
        <v>183</v>
      </c>
      <c r="M187" s="32">
        <v>3.95E-2</v>
      </c>
      <c r="N187" s="32">
        <v>3.4700000000000002E-2</v>
      </c>
      <c r="O187" s="105">
        <v>238575.15986080037</v>
      </c>
      <c r="P187" s="94">
        <v>105.32</v>
      </c>
      <c r="Q187" s="125">
        <v>0</v>
      </c>
      <c r="R187" s="125">
        <v>251.26735839076801</v>
      </c>
      <c r="S187" s="32">
        <v>9.9402186033661346E-4</v>
      </c>
      <c r="T187" s="32">
        <v>1.4398241887383575E-3</v>
      </c>
      <c r="U187" s="32">
        <v>2.2892115505180818E-4</v>
      </c>
    </row>
    <row r="188" spans="2:21" x14ac:dyDescent="0.2">
      <c r="B188" s="23" t="s">
        <v>985</v>
      </c>
      <c r="C188" s="32" t="s">
        <v>986</v>
      </c>
      <c r="D188" s="32" t="s">
        <v>301</v>
      </c>
      <c r="E188" s="32" t="s">
        <v>177</v>
      </c>
      <c r="F188" s="32" t="s">
        <v>844</v>
      </c>
      <c r="G188" s="32" t="s">
        <v>422</v>
      </c>
      <c r="H188" s="94" t="s">
        <v>417</v>
      </c>
      <c r="I188" s="94" t="s">
        <v>187</v>
      </c>
      <c r="J188" s="94" t="s">
        <v>984</v>
      </c>
      <c r="K188" s="94">
        <v>9.16</v>
      </c>
      <c r="L188" s="94" t="s">
        <v>183</v>
      </c>
      <c r="M188" s="32">
        <v>3.95E-2</v>
      </c>
      <c r="N188" s="32">
        <v>3.6299999999999999E-2</v>
      </c>
      <c r="O188" s="105">
        <v>30577.401680314659</v>
      </c>
      <c r="P188" s="94">
        <v>104.18</v>
      </c>
      <c r="Q188" s="125">
        <v>0</v>
      </c>
      <c r="R188" s="125">
        <v>31.855537072137629</v>
      </c>
      <c r="S188" s="32">
        <v>1.2740054631110958E-4</v>
      </c>
      <c r="T188" s="32">
        <v>1.8254011629470948E-4</v>
      </c>
      <c r="U188" s="32">
        <v>2.9022497741264022E-5</v>
      </c>
    </row>
    <row r="189" spans="2:21" x14ac:dyDescent="0.2">
      <c r="B189" s="23" t="s">
        <v>1089</v>
      </c>
      <c r="C189" s="32" t="s">
        <v>1090</v>
      </c>
      <c r="D189" s="32" t="s">
        <v>301</v>
      </c>
      <c r="E189" s="32" t="s">
        <v>177</v>
      </c>
      <c r="F189" s="32" t="s">
        <v>844</v>
      </c>
      <c r="G189" s="32" t="s">
        <v>422</v>
      </c>
      <c r="H189" s="94" t="s">
        <v>417</v>
      </c>
      <c r="I189" s="94" t="s">
        <v>187</v>
      </c>
      <c r="J189" s="94" t="s">
        <v>1091</v>
      </c>
      <c r="K189" s="94">
        <v>10.02</v>
      </c>
      <c r="L189" s="94" t="s">
        <v>183</v>
      </c>
      <c r="M189" s="32">
        <v>3.0499999999999999E-2</v>
      </c>
      <c r="N189" s="32">
        <v>3.7999999999999999E-2</v>
      </c>
      <c r="O189" s="105">
        <v>97635.905946357161</v>
      </c>
      <c r="P189" s="94">
        <v>95.02</v>
      </c>
      <c r="Q189" s="125">
        <v>0</v>
      </c>
      <c r="R189" s="125">
        <v>92.773637836571837</v>
      </c>
      <c r="S189" s="32">
        <v>7.7098731376059357E-4</v>
      </c>
      <c r="T189" s="32">
        <v>5.3161591975114312E-4</v>
      </c>
      <c r="U189" s="32">
        <v>8.4522910050565777E-5</v>
      </c>
    </row>
    <row r="190" spans="2:21" x14ac:dyDescent="0.2">
      <c r="B190" s="23" t="s">
        <v>951</v>
      </c>
      <c r="C190" s="32" t="s">
        <v>952</v>
      </c>
      <c r="D190" s="32" t="s">
        <v>301</v>
      </c>
      <c r="E190" s="32" t="s">
        <v>177</v>
      </c>
      <c r="F190" s="32" t="s">
        <v>953</v>
      </c>
      <c r="G190" s="32" t="s">
        <v>422</v>
      </c>
      <c r="H190" s="94" t="s">
        <v>181</v>
      </c>
      <c r="I190" s="94" t="s">
        <v>182</v>
      </c>
      <c r="J190" s="94" t="s">
        <v>954</v>
      </c>
      <c r="K190" s="94">
        <v>4.1900000000000004</v>
      </c>
      <c r="L190" s="94" t="s">
        <v>183</v>
      </c>
      <c r="M190" s="32">
        <v>3.5799999999999998E-2</v>
      </c>
      <c r="N190" s="32">
        <v>2.0899999999999998E-2</v>
      </c>
      <c r="O190" s="105">
        <v>354229.69795961195</v>
      </c>
      <c r="P190" s="94">
        <v>108.1</v>
      </c>
      <c r="Q190" s="125">
        <v>0</v>
      </c>
      <c r="R190" s="125">
        <v>382.9223034626242</v>
      </c>
      <c r="S190" s="32">
        <v>2.9727381806186665E-4</v>
      </c>
      <c r="T190" s="32">
        <v>2.1942396277174112E-3</v>
      </c>
      <c r="U190" s="32">
        <v>3.4886750338433009E-4</v>
      </c>
    </row>
    <row r="191" spans="2:21" x14ac:dyDescent="0.2">
      <c r="B191" s="23" t="s">
        <v>1011</v>
      </c>
      <c r="C191" s="32" t="s">
        <v>1012</v>
      </c>
      <c r="D191" s="32" t="s">
        <v>301</v>
      </c>
      <c r="E191" s="32" t="s">
        <v>177</v>
      </c>
      <c r="F191" s="32" t="s">
        <v>530</v>
      </c>
      <c r="G191" s="32" t="s">
        <v>416</v>
      </c>
      <c r="H191" s="94" t="s">
        <v>417</v>
      </c>
      <c r="I191" s="94" t="s">
        <v>187</v>
      </c>
      <c r="J191" s="94" t="s">
        <v>1013</v>
      </c>
      <c r="K191" s="94">
        <v>5.12</v>
      </c>
      <c r="L191" s="94" t="s">
        <v>183</v>
      </c>
      <c r="M191" s="32">
        <v>3.5000000000000003E-2</v>
      </c>
      <c r="N191" s="32">
        <v>3.1300000000000001E-2</v>
      </c>
      <c r="O191" s="105">
        <v>1031630.7055353116</v>
      </c>
      <c r="P191" s="94">
        <v>102.86</v>
      </c>
      <c r="Q191" s="125">
        <v>0</v>
      </c>
      <c r="R191" s="125">
        <v>1061.1353436841887</v>
      </c>
      <c r="S191" s="32">
        <v>1.0049346898642353E-3</v>
      </c>
      <c r="T191" s="32">
        <v>6.080568304401855E-3</v>
      </c>
      <c r="U191" s="32">
        <v>9.6676436644309901E-4</v>
      </c>
    </row>
    <row r="192" spans="2:21" x14ac:dyDescent="0.2">
      <c r="B192" s="23" t="s">
        <v>1005</v>
      </c>
      <c r="C192" s="32" t="s">
        <v>1006</v>
      </c>
      <c r="D192" s="32" t="s">
        <v>301</v>
      </c>
      <c r="E192" s="32" t="s">
        <v>177</v>
      </c>
      <c r="F192" s="32" t="s">
        <v>473</v>
      </c>
      <c r="G192" s="32" t="s">
        <v>422</v>
      </c>
      <c r="H192" s="94" t="s">
        <v>181</v>
      </c>
      <c r="I192" s="94" t="s">
        <v>182</v>
      </c>
      <c r="J192" s="94" t="s">
        <v>1007</v>
      </c>
      <c r="K192" s="94">
        <v>4.72</v>
      </c>
      <c r="L192" s="94" t="s">
        <v>183</v>
      </c>
      <c r="M192" s="32">
        <v>2.9399999999999999E-2</v>
      </c>
      <c r="N192" s="32">
        <v>2.2799999999999997E-2</v>
      </c>
      <c r="O192" s="105">
        <v>113937.71745711725</v>
      </c>
      <c r="P192" s="94">
        <v>103.06</v>
      </c>
      <c r="Q192" s="125">
        <v>0</v>
      </c>
      <c r="R192" s="125">
        <v>117.42421162081995</v>
      </c>
      <c r="S192" s="32">
        <v>4.9489724164238135E-4</v>
      </c>
      <c r="T192" s="32">
        <v>6.7286981213155557E-4</v>
      </c>
      <c r="U192" s="32">
        <v>1.0698121048210817E-4</v>
      </c>
    </row>
    <row r="193" spans="2:21" x14ac:dyDescent="0.2">
      <c r="B193" s="23" t="s">
        <v>955</v>
      </c>
      <c r="C193" s="32" t="s">
        <v>956</v>
      </c>
      <c r="D193" s="32" t="s">
        <v>301</v>
      </c>
      <c r="E193" s="32" t="s">
        <v>177</v>
      </c>
      <c r="F193" s="32" t="s">
        <v>421</v>
      </c>
      <c r="G193" s="32" t="s">
        <v>422</v>
      </c>
      <c r="H193" s="94" t="s">
        <v>181</v>
      </c>
      <c r="I193" s="94" t="s">
        <v>182</v>
      </c>
      <c r="J193" s="94" t="s">
        <v>957</v>
      </c>
      <c r="K193" s="94">
        <v>5.18</v>
      </c>
      <c r="L193" s="94" t="s">
        <v>183</v>
      </c>
      <c r="M193" s="32">
        <v>4.0999999999999995E-2</v>
      </c>
      <c r="N193" s="32">
        <v>2.2499999999999999E-2</v>
      </c>
      <c r="O193" s="105">
        <v>369719.16711457341</v>
      </c>
      <c r="P193" s="94">
        <v>110.96999999999998</v>
      </c>
      <c r="Q193" s="125">
        <v>0</v>
      </c>
      <c r="R193" s="125">
        <v>410.27735977479392</v>
      </c>
      <c r="S193" s="32">
        <v>1.2323972237152448E-3</v>
      </c>
      <c r="T193" s="32">
        <v>2.350990874734974E-3</v>
      </c>
      <c r="U193" s="32">
        <v>3.7378976597981741E-4</v>
      </c>
    </row>
    <row r="194" spans="2:21" x14ac:dyDescent="0.2">
      <c r="B194" s="23" t="s">
        <v>1048</v>
      </c>
      <c r="C194" s="32" t="s">
        <v>1049</v>
      </c>
      <c r="D194" s="32" t="s">
        <v>301</v>
      </c>
      <c r="E194" s="32" t="s">
        <v>177</v>
      </c>
      <c r="F194" s="32" t="s">
        <v>707</v>
      </c>
      <c r="G194" s="32" t="s">
        <v>459</v>
      </c>
      <c r="H194" s="94" t="s">
        <v>417</v>
      </c>
      <c r="I194" s="94" t="s">
        <v>187</v>
      </c>
      <c r="J194" s="94" t="s">
        <v>1050</v>
      </c>
      <c r="K194" s="94">
        <v>3.93</v>
      </c>
      <c r="L194" s="94" t="s">
        <v>183</v>
      </c>
      <c r="M194" s="32">
        <v>2.9600000000000001E-2</v>
      </c>
      <c r="N194" s="32">
        <v>1.8200000000000001E-2</v>
      </c>
      <c r="O194" s="105">
        <v>141691.33524883579</v>
      </c>
      <c r="P194" s="94">
        <v>105.54</v>
      </c>
      <c r="Q194" s="125">
        <v>0</v>
      </c>
      <c r="R194" s="125">
        <v>149.54103524858016</v>
      </c>
      <c r="S194" s="32">
        <v>3.4694764185770551E-4</v>
      </c>
      <c r="T194" s="32">
        <v>8.569071650963479E-4</v>
      </c>
      <c r="U194" s="32">
        <v>1.3624175752868469E-4</v>
      </c>
    </row>
    <row r="195" spans="2:21" x14ac:dyDescent="0.2">
      <c r="B195" s="23" t="s">
        <v>1140</v>
      </c>
      <c r="C195" s="32" t="s">
        <v>1141</v>
      </c>
      <c r="D195" s="32" t="s">
        <v>301</v>
      </c>
      <c r="E195" s="32" t="s">
        <v>177</v>
      </c>
      <c r="F195" s="32" t="s">
        <v>707</v>
      </c>
      <c r="G195" s="32" t="s">
        <v>459</v>
      </c>
      <c r="H195" s="94" t="s">
        <v>417</v>
      </c>
      <c r="I195" s="94" t="s">
        <v>187</v>
      </c>
      <c r="J195" s="94" t="s">
        <v>1142</v>
      </c>
      <c r="K195" s="94">
        <v>0.65</v>
      </c>
      <c r="L195" s="94" t="s">
        <v>183</v>
      </c>
      <c r="M195" s="32">
        <v>2.3E-2</v>
      </c>
      <c r="N195" s="32">
        <v>5.8999999999999999E-3</v>
      </c>
      <c r="O195" s="105">
        <v>923003.54672749992</v>
      </c>
      <c r="P195" s="94">
        <v>101.1</v>
      </c>
      <c r="Q195" s="125">
        <v>0</v>
      </c>
      <c r="R195" s="125">
        <v>933.15658574943154</v>
      </c>
      <c r="S195" s="32">
        <v>3.1015978552423025E-4</v>
      </c>
      <c r="T195" s="32">
        <v>5.3472183281085359E-3</v>
      </c>
      <c r="U195" s="32">
        <v>8.5016726733658492E-4</v>
      </c>
    </row>
    <row r="196" spans="2:21" x14ac:dyDescent="0.2">
      <c r="B196" s="23" t="s">
        <v>1151</v>
      </c>
      <c r="C196" s="32" t="s">
        <v>1152</v>
      </c>
      <c r="D196" s="32" t="s">
        <v>301</v>
      </c>
      <c r="E196" s="32" t="s">
        <v>177</v>
      </c>
      <c r="F196" s="32" t="s">
        <v>707</v>
      </c>
      <c r="G196" s="32" t="s">
        <v>459</v>
      </c>
      <c r="H196" s="94" t="s">
        <v>417</v>
      </c>
      <c r="I196" s="94" t="s">
        <v>187</v>
      </c>
      <c r="J196" s="94" t="s">
        <v>1153</v>
      </c>
      <c r="K196" s="94">
        <v>5.41</v>
      </c>
      <c r="L196" s="94" t="s">
        <v>183</v>
      </c>
      <c r="M196" s="32">
        <v>1.7499999761581422E-2</v>
      </c>
      <c r="N196" s="32">
        <v>1.23E-2</v>
      </c>
      <c r="O196" s="105">
        <v>736833.62294060702</v>
      </c>
      <c r="P196" s="94">
        <v>102.98</v>
      </c>
      <c r="Q196" s="125">
        <v>0</v>
      </c>
      <c r="R196" s="125">
        <v>758.7912648867931</v>
      </c>
      <c r="S196" s="32">
        <v>5.1006136166643391E-4</v>
      </c>
      <c r="T196" s="32">
        <v>4.3480618588280602E-3</v>
      </c>
      <c r="U196" s="32">
        <v>6.9130894642895004E-4</v>
      </c>
    </row>
    <row r="197" spans="2:21" x14ac:dyDescent="0.2">
      <c r="B197" s="23" t="s">
        <v>976</v>
      </c>
      <c r="C197" s="32" t="s">
        <v>977</v>
      </c>
      <c r="D197" s="32" t="s">
        <v>301</v>
      </c>
      <c r="E197" s="32" t="s">
        <v>177</v>
      </c>
      <c r="F197" s="32" t="s">
        <v>631</v>
      </c>
      <c r="G197" s="32" t="s">
        <v>422</v>
      </c>
      <c r="H197" s="94" t="s">
        <v>181</v>
      </c>
      <c r="I197" s="94" t="s">
        <v>182</v>
      </c>
      <c r="J197" s="94" t="s">
        <v>978</v>
      </c>
      <c r="K197" s="94">
        <v>4.09</v>
      </c>
      <c r="L197" s="94" t="s">
        <v>183</v>
      </c>
      <c r="M197" s="32">
        <v>3.0499999999999999E-2</v>
      </c>
      <c r="N197" s="32">
        <v>2.0099999999999996E-2</v>
      </c>
      <c r="O197" s="105">
        <v>596177.53239411802</v>
      </c>
      <c r="P197" s="94">
        <v>104.82000000000001</v>
      </c>
      <c r="Q197" s="125">
        <v>0</v>
      </c>
      <c r="R197" s="125">
        <v>624.9132894666152</v>
      </c>
      <c r="S197" s="32">
        <v>1.4517107686309451E-3</v>
      </c>
      <c r="T197" s="32">
        <v>3.5809079054302923E-3</v>
      </c>
      <c r="U197" s="32">
        <v>5.6933727065910293E-4</v>
      </c>
    </row>
    <row r="198" spans="2:21" x14ac:dyDescent="0.2">
      <c r="B198" s="23" t="s">
        <v>1026</v>
      </c>
      <c r="C198" s="32" t="s">
        <v>1027</v>
      </c>
      <c r="D198" s="32" t="s">
        <v>301</v>
      </c>
      <c r="E198" s="32" t="s">
        <v>177</v>
      </c>
      <c r="F198" s="32" t="s">
        <v>631</v>
      </c>
      <c r="G198" s="32" t="s">
        <v>422</v>
      </c>
      <c r="H198" s="94" t="s">
        <v>181</v>
      </c>
      <c r="I198" s="94" t="s">
        <v>182</v>
      </c>
      <c r="J198" s="94" t="s">
        <v>1028</v>
      </c>
      <c r="K198" s="94">
        <v>6.12</v>
      </c>
      <c r="L198" s="94" t="s">
        <v>183</v>
      </c>
      <c r="M198" s="32">
        <v>3.6600000000000001E-2</v>
      </c>
      <c r="N198" s="32">
        <v>2.7799999999999998E-2</v>
      </c>
      <c r="O198" s="105">
        <v>189762.32907444128</v>
      </c>
      <c r="P198" s="94">
        <v>105.85</v>
      </c>
      <c r="Q198" s="125">
        <v>0</v>
      </c>
      <c r="R198" s="125">
        <v>200.86342532926065</v>
      </c>
      <c r="S198" s="32">
        <v>2.472473342989463E-4</v>
      </c>
      <c r="T198" s="32">
        <v>1.1509971700030272E-3</v>
      </c>
      <c r="U198" s="32">
        <v>1.8299984378602208E-4</v>
      </c>
    </row>
    <row r="199" spans="2:21" x14ac:dyDescent="0.2">
      <c r="B199" s="23" t="s">
        <v>1068</v>
      </c>
      <c r="C199" s="32" t="s">
        <v>1069</v>
      </c>
      <c r="D199" s="32" t="s">
        <v>301</v>
      </c>
      <c r="E199" s="32" t="s">
        <v>177</v>
      </c>
      <c r="F199" s="32" t="s">
        <v>711</v>
      </c>
      <c r="G199" s="32" t="s">
        <v>712</v>
      </c>
      <c r="H199" s="94" t="s">
        <v>417</v>
      </c>
      <c r="I199" s="94" t="s">
        <v>187</v>
      </c>
      <c r="J199" s="94" t="s">
        <v>380</v>
      </c>
      <c r="K199" s="94">
        <v>3.73</v>
      </c>
      <c r="L199" s="94" t="s">
        <v>183</v>
      </c>
      <c r="M199" s="32">
        <v>2.7000000000000003E-2</v>
      </c>
      <c r="N199" s="32">
        <v>2.6099999999999998E-2</v>
      </c>
      <c r="O199" s="105">
        <v>222555.35216907735</v>
      </c>
      <c r="P199" s="94">
        <v>100.47</v>
      </c>
      <c r="Q199" s="125">
        <v>0</v>
      </c>
      <c r="R199" s="125">
        <v>223.60136234431673</v>
      </c>
      <c r="S199" s="32">
        <v>9.8112139981279111E-4</v>
      </c>
      <c r="T199" s="32">
        <v>1.2812911800406234E-3</v>
      </c>
      <c r="U199" s="32">
        <v>2.0371560582657669E-4</v>
      </c>
    </row>
    <row r="200" spans="2:21" x14ac:dyDescent="0.2">
      <c r="B200" s="23" t="s">
        <v>928</v>
      </c>
      <c r="C200" s="32" t="s">
        <v>929</v>
      </c>
      <c r="D200" s="32" t="s">
        <v>301</v>
      </c>
      <c r="E200" s="32" t="s">
        <v>177</v>
      </c>
      <c r="F200" s="32" t="s">
        <v>581</v>
      </c>
      <c r="G200" s="32" t="s">
        <v>441</v>
      </c>
      <c r="H200" s="94" t="s">
        <v>489</v>
      </c>
      <c r="I200" s="94" t="s">
        <v>182</v>
      </c>
      <c r="J200" s="94" t="s">
        <v>930</v>
      </c>
      <c r="K200" s="94">
        <v>3.94</v>
      </c>
      <c r="L200" s="94" t="s">
        <v>183</v>
      </c>
      <c r="M200" s="32">
        <v>3.7499999999999999E-2</v>
      </c>
      <c r="N200" s="32">
        <v>2.1499999999999998E-2</v>
      </c>
      <c r="O200" s="105">
        <v>1369.1386821219826</v>
      </c>
      <c r="P200" s="94">
        <v>107.35</v>
      </c>
      <c r="Q200" s="125">
        <v>0</v>
      </c>
      <c r="R200" s="125">
        <v>1.4697706607570855</v>
      </c>
      <c r="S200" s="32">
        <v>2.5978378253596208E-6</v>
      </c>
      <c r="T200" s="32">
        <v>8.4221498678109391E-6</v>
      </c>
      <c r="U200" s="32">
        <v>1.3390581230949635E-6</v>
      </c>
    </row>
    <row r="201" spans="2:21" x14ac:dyDescent="0.2">
      <c r="B201" s="23" t="s">
        <v>1161</v>
      </c>
      <c r="C201" s="32" t="s">
        <v>1162</v>
      </c>
      <c r="D201" s="32" t="s">
        <v>301</v>
      </c>
      <c r="E201" s="32" t="s">
        <v>177</v>
      </c>
      <c r="F201" s="32" t="s">
        <v>806</v>
      </c>
      <c r="G201" s="32" t="s">
        <v>410</v>
      </c>
      <c r="H201" s="94" t="s">
        <v>489</v>
      </c>
      <c r="I201" s="94" t="s">
        <v>182</v>
      </c>
      <c r="J201" s="94" t="s">
        <v>1035</v>
      </c>
      <c r="K201" s="94">
        <v>3.09</v>
      </c>
      <c r="L201" s="94" t="s">
        <v>183</v>
      </c>
      <c r="M201" s="32">
        <v>3.6000000000000004E-2</v>
      </c>
      <c r="N201" s="32">
        <v>2.3E-2</v>
      </c>
      <c r="O201" s="105">
        <v>4.2341296619502238</v>
      </c>
      <c r="P201" s="94">
        <v>5332000</v>
      </c>
      <c r="Q201" s="125">
        <v>0</v>
      </c>
      <c r="R201" s="125">
        <v>225.76379357518593</v>
      </c>
      <c r="S201" s="32">
        <v>2.700165590172963E-4</v>
      </c>
      <c r="T201" s="32">
        <v>1.2936824465092534E-3</v>
      </c>
      <c r="U201" s="32">
        <v>2.0568572346645262E-4</v>
      </c>
    </row>
    <row r="202" spans="2:21" x14ac:dyDescent="0.2">
      <c r="B202" s="23" t="s">
        <v>915</v>
      </c>
      <c r="C202" s="32" t="s">
        <v>916</v>
      </c>
      <c r="D202" s="32" t="s">
        <v>301</v>
      </c>
      <c r="E202" s="32" t="s">
        <v>177</v>
      </c>
      <c r="F202" s="32" t="s">
        <v>917</v>
      </c>
      <c r="G202" s="32" t="s">
        <v>918</v>
      </c>
      <c r="H202" s="94" t="s">
        <v>489</v>
      </c>
      <c r="I202" s="94" t="s">
        <v>182</v>
      </c>
      <c r="J202" s="94" t="s">
        <v>919</v>
      </c>
      <c r="K202" s="94">
        <v>1.69</v>
      </c>
      <c r="L202" s="94" t="s">
        <v>183</v>
      </c>
      <c r="M202" s="32">
        <v>7.5999999999999998E-2</v>
      </c>
      <c r="N202" s="32">
        <v>1.1299999999999999E-2</v>
      </c>
      <c r="O202" s="105">
        <v>27967.248583669334</v>
      </c>
      <c r="P202" s="94">
        <v>113.03</v>
      </c>
      <c r="Q202" s="125">
        <v>0</v>
      </c>
      <c r="R202" s="125">
        <v>31.611381059793594</v>
      </c>
      <c r="S202" s="32">
        <v>2.8995276097713775E-4</v>
      </c>
      <c r="T202" s="32">
        <v>1.8114104187990973E-4</v>
      </c>
      <c r="U202" s="32">
        <v>2.8800055492033554E-5</v>
      </c>
    </row>
    <row r="203" spans="2:21" x14ac:dyDescent="0.2">
      <c r="B203" s="23" t="s">
        <v>1146</v>
      </c>
      <c r="C203" s="32" t="s">
        <v>1147</v>
      </c>
      <c r="D203" s="32" t="s">
        <v>301</v>
      </c>
      <c r="E203" s="32" t="s">
        <v>177</v>
      </c>
      <c r="F203" s="32" t="s">
        <v>831</v>
      </c>
      <c r="G203" s="32" t="s">
        <v>410</v>
      </c>
      <c r="H203" s="94" t="s">
        <v>454</v>
      </c>
      <c r="I203" s="94" t="s">
        <v>187</v>
      </c>
      <c r="J203" s="94" t="s">
        <v>1148</v>
      </c>
      <c r="K203" s="94">
        <v>0.92</v>
      </c>
      <c r="L203" s="94" t="s">
        <v>183</v>
      </c>
      <c r="M203" s="32">
        <v>1.3300000000000001E-2</v>
      </c>
      <c r="N203" s="32">
        <v>8.5000000000000006E-3</v>
      </c>
      <c r="O203" s="105">
        <v>19497.031490190548</v>
      </c>
      <c r="P203" s="94">
        <v>100.6</v>
      </c>
      <c r="Q203" s="125">
        <v>0</v>
      </c>
      <c r="R203" s="125">
        <v>19.614013673739915</v>
      </c>
      <c r="S203" s="32">
        <v>1.3539605201521213E-4</v>
      </c>
      <c r="T203" s="32">
        <v>1.1239315566718371E-4</v>
      </c>
      <c r="U203" s="32">
        <v>1.7869661599305744E-5</v>
      </c>
    </row>
    <row r="204" spans="2:21" x14ac:dyDescent="0.2">
      <c r="B204" s="23" t="s">
        <v>936</v>
      </c>
      <c r="C204" s="32" t="s">
        <v>937</v>
      </c>
      <c r="D204" s="32" t="s">
        <v>301</v>
      </c>
      <c r="E204" s="32" t="s">
        <v>177</v>
      </c>
      <c r="F204" s="32" t="s">
        <v>938</v>
      </c>
      <c r="G204" s="32" t="s">
        <v>934</v>
      </c>
      <c r="H204" s="94" t="s">
        <v>454</v>
      </c>
      <c r="I204" s="94" t="s">
        <v>187</v>
      </c>
      <c r="J204" s="94" t="s">
        <v>939</v>
      </c>
      <c r="K204" s="94">
        <v>3.64</v>
      </c>
      <c r="L204" s="94" t="s">
        <v>183</v>
      </c>
      <c r="M204" s="32">
        <v>5.8899999999999994E-2</v>
      </c>
      <c r="N204" s="32">
        <v>2.4399999999999998E-2</v>
      </c>
      <c r="O204" s="105">
        <v>101478.89685936108</v>
      </c>
      <c r="P204" s="94">
        <v>114.49000000000001</v>
      </c>
      <c r="Q204" s="125">
        <v>0</v>
      </c>
      <c r="R204" s="125">
        <v>116.1831890098105</v>
      </c>
      <c r="S204" s="32">
        <v>2.0771597470877222E-4</v>
      </c>
      <c r="T204" s="32">
        <v>6.6575844523715879E-4</v>
      </c>
      <c r="U204" s="32">
        <v>1.0585055693690764E-4</v>
      </c>
    </row>
    <row r="205" spans="2:21" x14ac:dyDescent="0.2">
      <c r="B205" s="23" t="s">
        <v>973</v>
      </c>
      <c r="C205" s="32" t="s">
        <v>974</v>
      </c>
      <c r="D205" s="32" t="s">
        <v>301</v>
      </c>
      <c r="E205" s="32" t="s">
        <v>177</v>
      </c>
      <c r="F205" s="32" t="s">
        <v>426</v>
      </c>
      <c r="G205" s="32" t="s">
        <v>416</v>
      </c>
      <c r="H205" s="94" t="s">
        <v>489</v>
      </c>
      <c r="I205" s="94" t="s">
        <v>182</v>
      </c>
      <c r="J205" s="94" t="s">
        <v>975</v>
      </c>
      <c r="K205" s="94">
        <v>3.4</v>
      </c>
      <c r="L205" s="94" t="s">
        <v>183</v>
      </c>
      <c r="M205" s="32">
        <v>7.0499999999999993E-2</v>
      </c>
      <c r="N205" s="32">
        <v>2.3599999999999999E-2</v>
      </c>
      <c r="O205" s="105">
        <v>4194.1238763642932</v>
      </c>
      <c r="P205" s="94">
        <v>118.26</v>
      </c>
      <c r="Q205" s="125">
        <v>0</v>
      </c>
      <c r="R205" s="125">
        <v>4.9599708896072761</v>
      </c>
      <c r="S205" s="32">
        <v>7.9365187259207496E-6</v>
      </c>
      <c r="T205" s="32">
        <v>2.842186151051229E-5</v>
      </c>
      <c r="U205" s="32">
        <v>4.5188609946956019E-6</v>
      </c>
    </row>
    <row r="206" spans="2:21" x14ac:dyDescent="0.2">
      <c r="B206" s="23" t="s">
        <v>1014</v>
      </c>
      <c r="C206" s="32" t="s">
        <v>1015</v>
      </c>
      <c r="D206" s="32" t="s">
        <v>301</v>
      </c>
      <c r="E206" s="32" t="s">
        <v>177</v>
      </c>
      <c r="F206" s="32" t="s">
        <v>177</v>
      </c>
      <c r="G206" s="32" t="s">
        <v>416</v>
      </c>
      <c r="H206" s="94" t="s">
        <v>454</v>
      </c>
      <c r="I206" s="94" t="s">
        <v>187</v>
      </c>
      <c r="J206" s="94" t="s">
        <v>1016</v>
      </c>
      <c r="K206" s="94">
        <v>3.23</v>
      </c>
      <c r="L206" s="94" t="s">
        <v>183</v>
      </c>
      <c r="M206" s="32">
        <v>5.7999999999999996E-2</v>
      </c>
      <c r="N206" s="32">
        <v>4.7300000000000002E-2</v>
      </c>
      <c r="O206" s="105">
        <v>295047.22442945396</v>
      </c>
      <c r="P206" s="94">
        <v>105.53000000000002</v>
      </c>
      <c r="Q206" s="125">
        <v>0</v>
      </c>
      <c r="R206" s="125">
        <v>311.36333595988452</v>
      </c>
      <c r="S206" s="32">
        <v>7.4145805007121222E-4</v>
      </c>
      <c r="T206" s="32">
        <v>1.7841890226907445E-3</v>
      </c>
      <c r="U206" s="32">
        <v>2.8367255884415677E-4</v>
      </c>
    </row>
    <row r="207" spans="2:21" x14ac:dyDescent="0.2">
      <c r="B207" s="23" t="s">
        <v>1103</v>
      </c>
      <c r="C207" s="32" t="s">
        <v>1104</v>
      </c>
      <c r="D207" s="32" t="s">
        <v>301</v>
      </c>
      <c r="E207" s="32" t="s">
        <v>177</v>
      </c>
      <c r="F207" s="32" t="s">
        <v>1105</v>
      </c>
      <c r="G207" s="32" t="s">
        <v>518</v>
      </c>
      <c r="H207" s="94" t="s">
        <v>454</v>
      </c>
      <c r="I207" s="94" t="s">
        <v>187</v>
      </c>
      <c r="J207" s="94" t="s">
        <v>1106</v>
      </c>
      <c r="K207" s="94">
        <v>3.69</v>
      </c>
      <c r="L207" s="94" t="s">
        <v>183</v>
      </c>
      <c r="M207" s="32">
        <v>4.1399999999999999E-2</v>
      </c>
      <c r="N207" s="32">
        <v>2.2799999999999997E-2</v>
      </c>
      <c r="O207" s="105">
        <v>7663.1601842931987</v>
      </c>
      <c r="P207" s="94">
        <v>107.99000000000001</v>
      </c>
      <c r="Q207" s="125">
        <v>0</v>
      </c>
      <c r="R207" s="125">
        <v>8.2754466532841686</v>
      </c>
      <c r="S207" s="32">
        <v>1.0590195721995021E-5</v>
      </c>
      <c r="T207" s="32">
        <v>4.7420358698092716E-5</v>
      </c>
      <c r="U207" s="32">
        <v>7.5394783412067612E-6</v>
      </c>
    </row>
    <row r="208" spans="2:21" x14ac:dyDescent="0.2">
      <c r="B208" s="23" t="s">
        <v>1107</v>
      </c>
      <c r="C208" s="32" t="s">
        <v>1108</v>
      </c>
      <c r="D208" s="32" t="s">
        <v>301</v>
      </c>
      <c r="E208" s="32" t="s">
        <v>177</v>
      </c>
      <c r="F208" s="32" t="s">
        <v>1031</v>
      </c>
      <c r="G208" s="32" t="s">
        <v>416</v>
      </c>
      <c r="H208" s="94" t="s">
        <v>454</v>
      </c>
      <c r="I208" s="94" t="s">
        <v>187</v>
      </c>
      <c r="J208" s="94" t="s">
        <v>1109</v>
      </c>
      <c r="K208" s="94">
        <v>5.34</v>
      </c>
      <c r="L208" s="94" t="s">
        <v>183</v>
      </c>
      <c r="M208" s="32">
        <v>3.9E-2</v>
      </c>
      <c r="N208" s="32">
        <v>4.2199999999999994E-2</v>
      </c>
      <c r="O208" s="105">
        <v>344732.68785132939</v>
      </c>
      <c r="P208" s="94">
        <v>99.78</v>
      </c>
      <c r="Q208" s="125">
        <v>0</v>
      </c>
      <c r="R208" s="125">
        <v>343.97427593805645</v>
      </c>
      <c r="S208" s="32">
        <v>8.1905649421779893E-4</v>
      </c>
      <c r="T208" s="32">
        <v>1.9710577847089467E-3</v>
      </c>
      <c r="U208" s="32">
        <v>3.1338327851319675E-4</v>
      </c>
    </row>
    <row r="209" spans="2:21" x14ac:dyDescent="0.2">
      <c r="B209" s="23" t="s">
        <v>1137</v>
      </c>
      <c r="C209" s="32" t="s">
        <v>1138</v>
      </c>
      <c r="D209" s="32" t="s">
        <v>301</v>
      </c>
      <c r="E209" s="32" t="s">
        <v>177</v>
      </c>
      <c r="F209" s="32" t="s">
        <v>1084</v>
      </c>
      <c r="G209" s="32" t="s">
        <v>518</v>
      </c>
      <c r="H209" s="94" t="s">
        <v>454</v>
      </c>
      <c r="I209" s="94" t="s">
        <v>187</v>
      </c>
      <c r="J209" s="94" t="s">
        <v>1139</v>
      </c>
      <c r="K209" s="94">
        <v>1.74</v>
      </c>
      <c r="L209" s="94" t="s">
        <v>183</v>
      </c>
      <c r="M209" s="32">
        <v>1.3300000000000001E-2</v>
      </c>
      <c r="N209" s="32">
        <v>5.5000000000000005E-3</v>
      </c>
      <c r="O209" s="105">
        <v>35273.243359196145</v>
      </c>
      <c r="P209" s="94">
        <v>101.46</v>
      </c>
      <c r="Q209" s="125">
        <v>0</v>
      </c>
      <c r="R209" s="125">
        <v>35.788232700188203</v>
      </c>
      <c r="S209" s="32">
        <v>8.0732765835616344E-5</v>
      </c>
      <c r="T209" s="32">
        <v>2.0507543615669776E-4</v>
      </c>
      <c r="U209" s="32">
        <v>3.260544314016631E-5</v>
      </c>
    </row>
    <row r="210" spans="2:21" x14ac:dyDescent="0.2">
      <c r="B210" s="23" t="s">
        <v>1082</v>
      </c>
      <c r="C210" s="32" t="s">
        <v>1083</v>
      </c>
      <c r="D210" s="32" t="s">
        <v>301</v>
      </c>
      <c r="E210" s="32" t="s">
        <v>177</v>
      </c>
      <c r="F210" s="32" t="s">
        <v>1084</v>
      </c>
      <c r="G210" s="32" t="s">
        <v>518</v>
      </c>
      <c r="H210" s="94" t="s">
        <v>454</v>
      </c>
      <c r="I210" s="94" t="s">
        <v>187</v>
      </c>
      <c r="J210" s="94" t="s">
        <v>1085</v>
      </c>
      <c r="K210" s="94">
        <v>3.58</v>
      </c>
      <c r="L210" s="94" t="s">
        <v>183</v>
      </c>
      <c r="M210" s="32">
        <v>2.1600000000000001E-2</v>
      </c>
      <c r="N210" s="32">
        <v>2.1600000000000001E-2</v>
      </c>
      <c r="O210" s="105">
        <v>603473.98444045114</v>
      </c>
      <c r="P210" s="94">
        <v>100.6</v>
      </c>
      <c r="Q210" s="125">
        <v>0</v>
      </c>
      <c r="R210" s="125">
        <v>607.0948283312357</v>
      </c>
      <c r="S210" s="32">
        <v>9.3702338923696638E-4</v>
      </c>
      <c r="T210" s="32">
        <v>3.4788037104679101E-3</v>
      </c>
      <c r="U210" s="32">
        <v>5.5310347598525132E-4</v>
      </c>
    </row>
    <row r="211" spans="2:21" x14ac:dyDescent="0.2">
      <c r="B211" s="23" t="s">
        <v>1044</v>
      </c>
      <c r="C211" s="32" t="s">
        <v>1045</v>
      </c>
      <c r="D211" s="32" t="s">
        <v>301</v>
      </c>
      <c r="E211" s="32" t="s">
        <v>177</v>
      </c>
      <c r="F211" s="32" t="s">
        <v>1046</v>
      </c>
      <c r="G211" s="32" t="s">
        <v>1047</v>
      </c>
      <c r="H211" s="94" t="s">
        <v>454</v>
      </c>
      <c r="I211" s="94" t="s">
        <v>187</v>
      </c>
      <c r="J211" s="94" t="s">
        <v>716</v>
      </c>
      <c r="K211" s="94">
        <v>3.77</v>
      </c>
      <c r="L211" s="94" t="s">
        <v>183</v>
      </c>
      <c r="M211" s="32">
        <v>3.3500000000000002E-2</v>
      </c>
      <c r="N211" s="32">
        <v>2.2499999999999999E-2</v>
      </c>
      <c r="O211" s="105">
        <v>445274.5197224337</v>
      </c>
      <c r="P211" s="94">
        <v>104.17</v>
      </c>
      <c r="Q211" s="125">
        <v>63.117663176000001</v>
      </c>
      <c r="R211" s="125">
        <v>468.9798219187993</v>
      </c>
      <c r="S211" s="32">
        <v>8.0997646826855881E-4</v>
      </c>
      <c r="T211" s="32">
        <v>2.6873705202040458E-3</v>
      </c>
      <c r="U211" s="32">
        <v>4.2727158520399129E-4</v>
      </c>
    </row>
    <row r="212" spans="2:21" x14ac:dyDescent="0.2">
      <c r="B212" s="23" t="s">
        <v>1117</v>
      </c>
      <c r="C212" s="32" t="s">
        <v>1118</v>
      </c>
      <c r="D212" s="32" t="s">
        <v>301</v>
      </c>
      <c r="E212" s="32" t="s">
        <v>177</v>
      </c>
      <c r="F212" s="32" t="s">
        <v>1046</v>
      </c>
      <c r="G212" s="32" t="s">
        <v>1047</v>
      </c>
      <c r="H212" s="94" t="s">
        <v>454</v>
      </c>
      <c r="I212" s="94" t="s">
        <v>187</v>
      </c>
      <c r="J212" s="94" t="s">
        <v>1119</v>
      </c>
      <c r="K212" s="94">
        <v>5.61</v>
      </c>
      <c r="L212" s="94" t="s">
        <v>183</v>
      </c>
      <c r="M212" s="32">
        <v>2.6200000000000001E-2</v>
      </c>
      <c r="N212" s="32">
        <v>3.2000000000000001E-2</v>
      </c>
      <c r="O212" s="105">
        <v>7567.0398906096943</v>
      </c>
      <c r="P212" s="94">
        <v>97.56</v>
      </c>
      <c r="Q212" s="125">
        <v>0</v>
      </c>
      <c r="R212" s="125">
        <v>7.3824040855624906</v>
      </c>
      <c r="S212" s="32">
        <v>2.9897667664737352E-5</v>
      </c>
      <c r="T212" s="32">
        <v>4.2303003627327867E-5</v>
      </c>
      <c r="U212" s="32">
        <v>6.7258575930818006E-6</v>
      </c>
    </row>
    <row r="213" spans="2:21" x14ac:dyDescent="0.2">
      <c r="B213" s="23" t="s">
        <v>931</v>
      </c>
      <c r="C213" s="32" t="s">
        <v>932</v>
      </c>
      <c r="D213" s="32" t="s">
        <v>301</v>
      </c>
      <c r="E213" s="32" t="s">
        <v>177</v>
      </c>
      <c r="F213" s="32" t="s">
        <v>933</v>
      </c>
      <c r="G213" s="32" t="s">
        <v>934</v>
      </c>
      <c r="H213" s="94" t="s">
        <v>427</v>
      </c>
      <c r="I213" s="94" t="s">
        <v>187</v>
      </c>
      <c r="J213" s="94" t="s">
        <v>935</v>
      </c>
      <c r="K213" s="94">
        <v>3.46</v>
      </c>
      <c r="L213" s="94" t="s">
        <v>183</v>
      </c>
      <c r="M213" s="32">
        <v>4.7500000000000001E-2</v>
      </c>
      <c r="N213" s="32">
        <v>2.4399999999999998E-2</v>
      </c>
      <c r="O213" s="105">
        <v>619355.5625468035</v>
      </c>
      <c r="P213" s="94">
        <v>109.37</v>
      </c>
      <c r="Q213" s="125">
        <v>0</v>
      </c>
      <c r="R213" s="125">
        <v>677.38917873365176</v>
      </c>
      <c r="S213" s="32">
        <v>1.233825177391138E-3</v>
      </c>
      <c r="T213" s="32">
        <v>3.8816077463333471E-3</v>
      </c>
      <c r="U213" s="32">
        <v>6.1714627084247958E-4</v>
      </c>
    </row>
    <row r="214" spans="2:21" x14ac:dyDescent="0.2">
      <c r="B214" s="23" t="s">
        <v>1023</v>
      </c>
      <c r="C214" s="32" t="s">
        <v>1024</v>
      </c>
      <c r="D214" s="32" t="s">
        <v>301</v>
      </c>
      <c r="E214" s="32" t="s">
        <v>177</v>
      </c>
      <c r="F214" s="32" t="s">
        <v>1025</v>
      </c>
      <c r="G214" s="32" t="s">
        <v>416</v>
      </c>
      <c r="H214" s="94" t="s">
        <v>447</v>
      </c>
      <c r="I214" s="94" t="s">
        <v>182</v>
      </c>
      <c r="J214" s="94" t="s">
        <v>377</v>
      </c>
      <c r="K214" s="94">
        <v>2.39</v>
      </c>
      <c r="L214" s="94" t="s">
        <v>183</v>
      </c>
      <c r="M214" s="32">
        <v>6.8499999999999991E-2</v>
      </c>
      <c r="N214" s="32">
        <v>5.4299999999999994E-2</v>
      </c>
      <c r="O214" s="105">
        <v>496988.34525830008</v>
      </c>
      <c r="P214" s="94">
        <v>105.79</v>
      </c>
      <c r="Q214" s="125">
        <v>0</v>
      </c>
      <c r="R214" s="125">
        <v>525.76397046752379</v>
      </c>
      <c r="S214" s="32">
        <v>8.6884564346810902E-4</v>
      </c>
      <c r="T214" s="32">
        <v>3.012757753710973E-3</v>
      </c>
      <c r="U214" s="32">
        <v>4.790056940737611E-4</v>
      </c>
    </row>
    <row r="215" spans="2:21" x14ac:dyDescent="0.2">
      <c r="B215" s="23" t="s">
        <v>1039</v>
      </c>
      <c r="C215" s="32" t="s">
        <v>1040</v>
      </c>
      <c r="D215" s="32" t="s">
        <v>301</v>
      </c>
      <c r="E215" s="32" t="s">
        <v>177</v>
      </c>
      <c r="F215" s="32" t="s">
        <v>1025</v>
      </c>
      <c r="G215" s="32" t="s">
        <v>416</v>
      </c>
      <c r="H215" s="94" t="s">
        <v>447</v>
      </c>
      <c r="I215" s="94" t="s">
        <v>182</v>
      </c>
      <c r="J215" s="94" t="s">
        <v>1038</v>
      </c>
      <c r="K215" s="94">
        <v>2.38</v>
      </c>
      <c r="L215" s="94" t="s">
        <v>183</v>
      </c>
      <c r="M215" s="32">
        <v>6.8499999999999991E-2</v>
      </c>
      <c r="N215" s="32">
        <v>6.3500000000000001E-2</v>
      </c>
      <c r="O215" s="105">
        <v>247846.08599918615</v>
      </c>
      <c r="P215" s="94">
        <v>105.44</v>
      </c>
      <c r="Q215" s="125">
        <v>0</v>
      </c>
      <c r="R215" s="125">
        <v>261.3289130945418</v>
      </c>
      <c r="S215" s="32">
        <v>3.7137270664601088E-4</v>
      </c>
      <c r="T215" s="32">
        <v>1.4974793888868701E-3</v>
      </c>
      <c r="U215" s="32">
        <v>2.3808789576638514E-4</v>
      </c>
    </row>
    <row r="216" spans="2:21" x14ac:dyDescent="0.2">
      <c r="B216" s="23" t="s">
        <v>1041</v>
      </c>
      <c r="C216" s="32" t="s">
        <v>1042</v>
      </c>
      <c r="D216" s="32" t="s">
        <v>301</v>
      </c>
      <c r="E216" s="32" t="s">
        <v>177</v>
      </c>
      <c r="F216" s="32" t="s">
        <v>1025</v>
      </c>
      <c r="G216" s="32" t="s">
        <v>416</v>
      </c>
      <c r="H216" s="94" t="s">
        <v>447</v>
      </c>
      <c r="I216" s="94" t="s">
        <v>182</v>
      </c>
      <c r="J216" s="94" t="s">
        <v>1043</v>
      </c>
      <c r="K216" s="94">
        <v>4.6100000000000003</v>
      </c>
      <c r="L216" s="94" t="s">
        <v>183</v>
      </c>
      <c r="M216" s="32">
        <v>3.95E-2</v>
      </c>
      <c r="N216" s="32">
        <v>4.2199999999999994E-2</v>
      </c>
      <c r="O216" s="105">
        <v>543188.89581324905</v>
      </c>
      <c r="P216" s="94">
        <v>99.27</v>
      </c>
      <c r="Q216" s="125">
        <v>0</v>
      </c>
      <c r="R216" s="125">
        <v>539.22361689234253</v>
      </c>
      <c r="S216" s="32">
        <v>8.7898910272869084E-4</v>
      </c>
      <c r="T216" s="32">
        <v>3.0898848609422318E-3</v>
      </c>
      <c r="U216" s="32">
        <v>4.9126832072726625E-4</v>
      </c>
    </row>
    <row r="217" spans="2:21" x14ac:dyDescent="0.2">
      <c r="B217" s="23" t="s">
        <v>1070</v>
      </c>
      <c r="C217" s="32" t="s">
        <v>1071</v>
      </c>
      <c r="D217" s="32" t="s">
        <v>301</v>
      </c>
      <c r="E217" s="32" t="s">
        <v>177</v>
      </c>
      <c r="F217" s="32" t="s">
        <v>1025</v>
      </c>
      <c r="G217" s="32" t="s">
        <v>416</v>
      </c>
      <c r="H217" s="94" t="s">
        <v>447</v>
      </c>
      <c r="I217" s="94" t="s">
        <v>182</v>
      </c>
      <c r="J217" s="94" t="s">
        <v>1072</v>
      </c>
      <c r="K217" s="94">
        <v>4.92</v>
      </c>
      <c r="L217" s="94" t="s">
        <v>183</v>
      </c>
      <c r="M217" s="32">
        <v>6.0999999999999999E-2</v>
      </c>
      <c r="N217" s="32">
        <v>7.9500000000000001E-2</v>
      </c>
      <c r="O217" s="105">
        <v>262425.00128864107</v>
      </c>
      <c r="P217" s="94">
        <v>93.25</v>
      </c>
      <c r="Q217" s="125">
        <v>0</v>
      </c>
      <c r="R217" s="125">
        <v>244.71131369174645</v>
      </c>
      <c r="S217" s="32">
        <v>5.1226266490915311E-4</v>
      </c>
      <c r="T217" s="32">
        <v>1.4022564290398581E-3</v>
      </c>
      <c r="U217" s="32">
        <v>2.2294816542560593E-4</v>
      </c>
    </row>
    <row r="218" spans="2:21" x14ac:dyDescent="0.2">
      <c r="B218" s="23" t="s">
        <v>1094</v>
      </c>
      <c r="C218" s="32" t="s">
        <v>1095</v>
      </c>
      <c r="D218" s="32" t="s">
        <v>301</v>
      </c>
      <c r="E218" s="32" t="s">
        <v>177</v>
      </c>
      <c r="F218" s="32" t="s">
        <v>1025</v>
      </c>
      <c r="G218" s="32" t="s">
        <v>416</v>
      </c>
      <c r="H218" s="94" t="s">
        <v>447</v>
      </c>
      <c r="I218" s="94" t="s">
        <v>182</v>
      </c>
      <c r="J218" s="94" t="s">
        <v>337</v>
      </c>
      <c r="K218" s="94">
        <v>5.22</v>
      </c>
      <c r="L218" s="94" t="s">
        <v>183</v>
      </c>
      <c r="M218" s="32">
        <v>0.03</v>
      </c>
      <c r="N218" s="32">
        <v>4.2999999999999997E-2</v>
      </c>
      <c r="O218" s="105">
        <v>705537.62443818885</v>
      </c>
      <c r="P218" s="94">
        <v>94.19</v>
      </c>
      <c r="Q218" s="125">
        <v>0</v>
      </c>
      <c r="R218" s="125">
        <v>664.54588845833007</v>
      </c>
      <c r="S218" s="32">
        <v>9.4041715298483393E-4</v>
      </c>
      <c r="T218" s="32">
        <v>3.808012512476359E-3</v>
      </c>
      <c r="U218" s="32">
        <v>6.0544518534008066E-4</v>
      </c>
    </row>
    <row r="219" spans="2:21" x14ac:dyDescent="0.2">
      <c r="B219" s="23" t="s">
        <v>1129</v>
      </c>
      <c r="C219" s="32" t="s">
        <v>1130</v>
      </c>
      <c r="D219" s="32" t="s">
        <v>301</v>
      </c>
      <c r="E219" s="32" t="s">
        <v>177</v>
      </c>
      <c r="F219" s="32" t="s">
        <v>878</v>
      </c>
      <c r="G219" s="32" t="s">
        <v>422</v>
      </c>
      <c r="H219" s="94" t="s">
        <v>447</v>
      </c>
      <c r="I219" s="94" t="s">
        <v>182</v>
      </c>
      <c r="J219" s="94" t="s">
        <v>1131</v>
      </c>
      <c r="K219" s="94">
        <v>3.53</v>
      </c>
      <c r="L219" s="94" t="s">
        <v>183</v>
      </c>
      <c r="M219" s="32">
        <v>4.3499999999999997E-2</v>
      </c>
      <c r="N219" s="32">
        <v>2.2200000000000001E-2</v>
      </c>
      <c r="O219" s="105">
        <v>183946.76784191618</v>
      </c>
      <c r="P219" s="94">
        <v>108.64</v>
      </c>
      <c r="Q219" s="125">
        <v>0</v>
      </c>
      <c r="R219" s="125">
        <v>199.83976858345775</v>
      </c>
      <c r="S219" s="32">
        <v>1.0646607891298867E-3</v>
      </c>
      <c r="T219" s="32">
        <v>1.1451313633458807E-3</v>
      </c>
      <c r="U219" s="32">
        <v>1.8206722489701649E-4</v>
      </c>
    </row>
    <row r="220" spans="2:21" x14ac:dyDescent="0.2">
      <c r="B220" s="23" t="s">
        <v>987</v>
      </c>
      <c r="C220" s="32" t="s">
        <v>988</v>
      </c>
      <c r="D220" s="32" t="s">
        <v>301</v>
      </c>
      <c r="E220" s="32" t="s">
        <v>177</v>
      </c>
      <c r="F220" s="32" t="s">
        <v>989</v>
      </c>
      <c r="G220" s="32" t="s">
        <v>416</v>
      </c>
      <c r="H220" s="94" t="s">
        <v>447</v>
      </c>
      <c r="I220" s="94" t="s">
        <v>182</v>
      </c>
      <c r="J220" s="94" t="s">
        <v>990</v>
      </c>
      <c r="K220" s="94">
        <v>2.4500000000000002</v>
      </c>
      <c r="L220" s="94" t="s">
        <v>183</v>
      </c>
      <c r="M220" s="32">
        <v>3.9E-2</v>
      </c>
      <c r="N220" s="32">
        <v>2.2099999999999998E-2</v>
      </c>
      <c r="O220" s="105">
        <v>68991.727072345806</v>
      </c>
      <c r="P220" s="94">
        <v>104.16000000000001</v>
      </c>
      <c r="Q220" s="125">
        <v>0</v>
      </c>
      <c r="R220" s="125">
        <v>71.861782941264281</v>
      </c>
      <c r="S220" s="32">
        <v>2.1398825555013858E-4</v>
      </c>
      <c r="T220" s="32">
        <v>4.117858124802071E-4</v>
      </c>
      <c r="U220" s="32">
        <v>6.5470829400023536E-5</v>
      </c>
    </row>
    <row r="221" spans="2:21" x14ac:dyDescent="0.2">
      <c r="B221" s="23" t="s">
        <v>970</v>
      </c>
      <c r="C221" s="32" t="s">
        <v>971</v>
      </c>
      <c r="D221" s="32" t="s">
        <v>301</v>
      </c>
      <c r="E221" s="32" t="s">
        <v>177</v>
      </c>
      <c r="F221" s="32" t="s">
        <v>658</v>
      </c>
      <c r="G221" s="32" t="s">
        <v>416</v>
      </c>
      <c r="H221" s="94" t="s">
        <v>447</v>
      </c>
      <c r="I221" s="94" t="s">
        <v>182</v>
      </c>
      <c r="J221" s="94" t="s">
        <v>972</v>
      </c>
      <c r="K221" s="94">
        <v>2.38</v>
      </c>
      <c r="L221" s="94" t="s">
        <v>183</v>
      </c>
      <c r="M221" s="32">
        <v>0.05</v>
      </c>
      <c r="N221" s="32">
        <v>1.8200000000000001E-2</v>
      </c>
      <c r="O221" s="105">
        <v>159820.01346198493</v>
      </c>
      <c r="P221" s="94">
        <v>108.64</v>
      </c>
      <c r="Q221" s="125">
        <v>0</v>
      </c>
      <c r="R221" s="125">
        <v>173.62846265161528</v>
      </c>
      <c r="S221" s="32">
        <v>5.6354088080065861E-4</v>
      </c>
      <c r="T221" s="32">
        <v>9.949340892519028E-4</v>
      </c>
      <c r="U221" s="32">
        <v>1.5818699442154795E-4</v>
      </c>
    </row>
    <row r="222" spans="2:21" x14ac:dyDescent="0.2">
      <c r="B222" s="23" t="s">
        <v>1033</v>
      </c>
      <c r="C222" s="32" t="s">
        <v>1034</v>
      </c>
      <c r="D222" s="32" t="s">
        <v>301</v>
      </c>
      <c r="E222" s="32" t="s">
        <v>177</v>
      </c>
      <c r="F222" s="32" t="s">
        <v>1031</v>
      </c>
      <c r="G222" s="32" t="s">
        <v>416</v>
      </c>
      <c r="H222" s="94" t="s">
        <v>447</v>
      </c>
      <c r="I222" s="94" t="s">
        <v>182</v>
      </c>
      <c r="J222" s="94" t="s">
        <v>1035</v>
      </c>
      <c r="K222" s="94">
        <v>2.4</v>
      </c>
      <c r="L222" s="94" t="s">
        <v>183</v>
      </c>
      <c r="M222" s="32">
        <v>6.9000000000000006E-2</v>
      </c>
      <c r="N222" s="32">
        <v>4.8499999999999995E-2</v>
      </c>
      <c r="O222" s="105">
        <v>404647.50263250206</v>
      </c>
      <c r="P222" s="94">
        <v>108.60000000000001</v>
      </c>
      <c r="Q222" s="125">
        <v>0</v>
      </c>
      <c r="R222" s="125">
        <v>439.44718784732083</v>
      </c>
      <c r="S222" s="32">
        <v>7.8329379793105924E-4</v>
      </c>
      <c r="T222" s="32">
        <v>2.5181412133589288E-3</v>
      </c>
      <c r="U222" s="32">
        <v>4.0036540548107175E-4</v>
      </c>
    </row>
    <row r="223" spans="2:21" x14ac:dyDescent="0.2">
      <c r="B223" s="23" t="s">
        <v>1029</v>
      </c>
      <c r="C223" s="32" t="s">
        <v>1030</v>
      </c>
      <c r="D223" s="32" t="s">
        <v>301</v>
      </c>
      <c r="E223" s="32" t="s">
        <v>177</v>
      </c>
      <c r="F223" s="32" t="s">
        <v>1031</v>
      </c>
      <c r="G223" s="32" t="s">
        <v>416</v>
      </c>
      <c r="H223" s="94" t="s">
        <v>447</v>
      </c>
      <c r="I223" s="94" t="s">
        <v>182</v>
      </c>
      <c r="J223" s="94" t="s">
        <v>1032</v>
      </c>
      <c r="K223" s="94">
        <v>4.1900000000000004</v>
      </c>
      <c r="L223" s="94" t="s">
        <v>183</v>
      </c>
      <c r="M223" s="32">
        <v>5.1500000000000004E-2</v>
      </c>
      <c r="N223" s="32">
        <v>6.8199999999999997E-2</v>
      </c>
      <c r="O223" s="105">
        <v>139296.21662948592</v>
      </c>
      <c r="P223" s="94">
        <v>93.72</v>
      </c>
      <c r="Q223" s="125">
        <v>0</v>
      </c>
      <c r="R223" s="125">
        <v>130.54841419778302</v>
      </c>
      <c r="S223" s="32">
        <v>3.3986374150829556E-4</v>
      </c>
      <c r="T223" s="32">
        <v>7.4807474304353669E-4</v>
      </c>
      <c r="U223" s="32">
        <v>1.1893822564035997E-4</v>
      </c>
    </row>
    <row r="224" spans="2:21" x14ac:dyDescent="0.2">
      <c r="B224" s="23" t="s">
        <v>1065</v>
      </c>
      <c r="C224" s="32" t="s">
        <v>1066</v>
      </c>
      <c r="D224" s="32" t="s">
        <v>301</v>
      </c>
      <c r="E224" s="32" t="s">
        <v>177</v>
      </c>
      <c r="F224" s="32" t="s">
        <v>1031</v>
      </c>
      <c r="G224" s="32" t="s">
        <v>416</v>
      </c>
      <c r="H224" s="94" t="s">
        <v>447</v>
      </c>
      <c r="I224" s="94" t="s">
        <v>182</v>
      </c>
      <c r="J224" s="94" t="s">
        <v>1067</v>
      </c>
      <c r="K224" s="94">
        <v>4.16</v>
      </c>
      <c r="L224" s="94" t="s">
        <v>183</v>
      </c>
      <c r="M224" s="32">
        <v>5.1500000000000004E-2</v>
      </c>
      <c r="N224" s="32">
        <v>5.1500000000000004E-2</v>
      </c>
      <c r="O224" s="105">
        <v>451993.80899113801</v>
      </c>
      <c r="P224" s="94">
        <v>92.53</v>
      </c>
      <c r="Q224" s="125">
        <v>0</v>
      </c>
      <c r="R224" s="125">
        <v>418.22987142032241</v>
      </c>
      <c r="S224" s="32">
        <v>1.3443074609822442E-3</v>
      </c>
      <c r="T224" s="32">
        <v>2.3965607358653169E-3</v>
      </c>
      <c r="U224" s="32">
        <v>3.8103502920507933E-4</v>
      </c>
    </row>
    <row r="225" spans="2:21" x14ac:dyDescent="0.2">
      <c r="B225" s="23" t="s">
        <v>1073</v>
      </c>
      <c r="C225" s="32" t="s">
        <v>1074</v>
      </c>
      <c r="D225" s="32" t="s">
        <v>301</v>
      </c>
      <c r="E225" s="32" t="s">
        <v>177</v>
      </c>
      <c r="F225" s="32" t="s">
        <v>1075</v>
      </c>
      <c r="G225" s="32" t="s">
        <v>459</v>
      </c>
      <c r="H225" s="94" t="s">
        <v>535</v>
      </c>
      <c r="I225" s="94" t="s">
        <v>182</v>
      </c>
      <c r="J225" s="94" t="s">
        <v>1076</v>
      </c>
      <c r="K225" s="94">
        <v>5.77</v>
      </c>
      <c r="L225" s="94" t="s">
        <v>183</v>
      </c>
      <c r="M225" s="32">
        <v>4.4500000000000005E-2</v>
      </c>
      <c r="N225" s="32">
        <v>3.7100000000000001E-2</v>
      </c>
      <c r="O225" s="105">
        <v>494940.86771399254</v>
      </c>
      <c r="P225" s="94">
        <v>105.57</v>
      </c>
      <c r="Q225" s="125">
        <v>0</v>
      </c>
      <c r="R225" s="125">
        <v>522.50907407788577</v>
      </c>
      <c r="S225" s="32">
        <v>1.6027877840479033E-3</v>
      </c>
      <c r="T225" s="32">
        <v>2.9941063913388275E-3</v>
      </c>
      <c r="U225" s="32">
        <v>4.7604026853714565E-4</v>
      </c>
    </row>
    <row r="226" spans="2:21" x14ac:dyDescent="0.2">
      <c r="B226" s="23" t="s">
        <v>1054</v>
      </c>
      <c r="C226" s="32" t="s">
        <v>1055</v>
      </c>
      <c r="D226" s="32" t="s">
        <v>301</v>
      </c>
      <c r="E226" s="32" t="s">
        <v>177</v>
      </c>
      <c r="F226" s="32" t="s">
        <v>1056</v>
      </c>
      <c r="G226" s="32" t="s">
        <v>416</v>
      </c>
      <c r="H226" s="94" t="s">
        <v>535</v>
      </c>
      <c r="I226" s="94" t="s">
        <v>182</v>
      </c>
      <c r="J226" s="94" t="s">
        <v>1057</v>
      </c>
      <c r="K226" s="94">
        <v>2.42</v>
      </c>
      <c r="L226" s="94" t="s">
        <v>183</v>
      </c>
      <c r="M226" s="32">
        <v>3.7499999999999999E-2</v>
      </c>
      <c r="N226" s="32">
        <v>5.1200000000000002E-2</v>
      </c>
      <c r="O226" s="105">
        <v>325731.78519179305</v>
      </c>
      <c r="P226" s="94">
        <v>98.45</v>
      </c>
      <c r="Q226" s="125">
        <v>0</v>
      </c>
      <c r="R226" s="125">
        <v>320.68294253717841</v>
      </c>
      <c r="S226" s="32">
        <v>1.2276940494187888E-3</v>
      </c>
      <c r="T226" s="32">
        <v>1.8375926763346229E-3</v>
      </c>
      <c r="U226" s="32">
        <v>2.9216333582357095E-4</v>
      </c>
    </row>
    <row r="227" spans="2:21" x14ac:dyDescent="0.2">
      <c r="B227" s="23" t="s">
        <v>1002</v>
      </c>
      <c r="C227" s="32" t="s">
        <v>1003</v>
      </c>
      <c r="D227" s="32" t="s">
        <v>301</v>
      </c>
      <c r="E227" s="32" t="s">
        <v>177</v>
      </c>
      <c r="F227" s="32" t="s">
        <v>468</v>
      </c>
      <c r="G227" s="32" t="s">
        <v>459</v>
      </c>
      <c r="H227" s="94" t="s">
        <v>469</v>
      </c>
      <c r="I227" s="94" t="s">
        <v>187</v>
      </c>
      <c r="J227" s="94" t="s">
        <v>1004</v>
      </c>
      <c r="K227" s="94">
        <v>1.69</v>
      </c>
      <c r="L227" s="94" t="s">
        <v>183</v>
      </c>
      <c r="M227" s="32">
        <v>0.06</v>
      </c>
      <c r="N227" s="32">
        <v>1.7600000000000001E-2</v>
      </c>
      <c r="O227" s="105">
        <v>137204.25360626832</v>
      </c>
      <c r="P227" s="94">
        <v>108.72</v>
      </c>
      <c r="Q227" s="125">
        <v>0</v>
      </c>
      <c r="R227" s="125">
        <v>149.16846450614543</v>
      </c>
      <c r="S227" s="32">
        <v>2.5078547818385385E-4</v>
      </c>
      <c r="T227" s="32">
        <v>8.547722424768349E-4</v>
      </c>
      <c r="U227" s="32">
        <v>1.3590232098092576E-4</v>
      </c>
    </row>
    <row r="228" spans="2:21" x14ac:dyDescent="0.2">
      <c r="B228" s="23" t="s">
        <v>964</v>
      </c>
      <c r="C228" s="32" t="s">
        <v>965</v>
      </c>
      <c r="D228" s="32" t="s">
        <v>301</v>
      </c>
      <c r="E228" s="32" t="s">
        <v>177</v>
      </c>
      <c r="F228" s="32" t="s">
        <v>468</v>
      </c>
      <c r="G228" s="32" t="s">
        <v>459</v>
      </c>
      <c r="H228" s="94" t="s">
        <v>469</v>
      </c>
      <c r="I228" s="94" t="s">
        <v>187</v>
      </c>
      <c r="J228" s="94" t="s">
        <v>966</v>
      </c>
      <c r="K228" s="94">
        <v>3.65</v>
      </c>
      <c r="L228" s="94" t="s">
        <v>183</v>
      </c>
      <c r="M228" s="32">
        <v>5.9000000000000004E-2</v>
      </c>
      <c r="N228" s="32">
        <v>2.7200000000000002E-2</v>
      </c>
      <c r="O228" s="105">
        <v>326655.31706116756</v>
      </c>
      <c r="P228" s="94">
        <v>113.55</v>
      </c>
      <c r="Q228" s="125">
        <v>0</v>
      </c>
      <c r="R228" s="125">
        <v>370.91711253088488</v>
      </c>
      <c r="S228" s="32">
        <v>3.6729710952749432E-4</v>
      </c>
      <c r="T228" s="32">
        <v>2.1254469106504427E-3</v>
      </c>
      <c r="U228" s="32">
        <v>3.3792998172488226E-4</v>
      </c>
    </row>
    <row r="229" spans="2:21" x14ac:dyDescent="0.2">
      <c r="B229" s="23" t="s">
        <v>1058</v>
      </c>
      <c r="C229" s="32" t="s">
        <v>1059</v>
      </c>
      <c r="D229" s="32" t="s">
        <v>301</v>
      </c>
      <c r="E229" s="32" t="s">
        <v>177</v>
      </c>
      <c r="F229" s="32" t="s">
        <v>1060</v>
      </c>
      <c r="G229" s="32" t="s">
        <v>459</v>
      </c>
      <c r="H229" s="94" t="s">
        <v>535</v>
      </c>
      <c r="I229" s="94" t="s">
        <v>182</v>
      </c>
      <c r="J229" s="94" t="s">
        <v>1061</v>
      </c>
      <c r="K229" s="94">
        <v>3.45</v>
      </c>
      <c r="L229" s="94" t="s">
        <v>183</v>
      </c>
      <c r="M229" s="32">
        <v>2.9500000000000002E-2</v>
      </c>
      <c r="N229" s="32">
        <v>2.4E-2</v>
      </c>
      <c r="O229" s="105">
        <v>230894.86096627437</v>
      </c>
      <c r="P229" s="94">
        <v>102.91</v>
      </c>
      <c r="Q229" s="125">
        <v>0</v>
      </c>
      <c r="R229" s="125">
        <v>237.61390142039298</v>
      </c>
      <c r="S229" s="32">
        <v>9.9603071831535659E-4</v>
      </c>
      <c r="T229" s="32">
        <v>1.3615864990848073E-3</v>
      </c>
      <c r="U229" s="32">
        <v>2.1648195419370241E-4</v>
      </c>
    </row>
    <row r="230" spans="2:21" x14ac:dyDescent="0.2">
      <c r="B230" s="23" t="s">
        <v>1134</v>
      </c>
      <c r="C230" s="32" t="s">
        <v>1135</v>
      </c>
      <c r="D230" s="32" t="s">
        <v>301</v>
      </c>
      <c r="E230" s="32" t="s">
        <v>177</v>
      </c>
      <c r="F230" s="32" t="s">
        <v>831</v>
      </c>
      <c r="G230" s="32" t="s">
        <v>410</v>
      </c>
      <c r="H230" s="94" t="s">
        <v>469</v>
      </c>
      <c r="I230" s="94" t="s">
        <v>187</v>
      </c>
      <c r="J230" s="94" t="s">
        <v>1136</v>
      </c>
      <c r="K230" s="94">
        <v>1.41</v>
      </c>
      <c r="L230" s="94" t="s">
        <v>183</v>
      </c>
      <c r="M230" s="32">
        <v>1.5800000000000002E-2</v>
      </c>
      <c r="N230" s="32">
        <v>9.7999999999999997E-3</v>
      </c>
      <c r="O230" s="105">
        <v>10703.018211385695</v>
      </c>
      <c r="P230" s="94">
        <v>101.05999999999999</v>
      </c>
      <c r="Q230" s="125">
        <v>0</v>
      </c>
      <c r="R230" s="125">
        <v>10.816470209152115</v>
      </c>
      <c r="S230" s="32">
        <v>1.0703018211385695E-4</v>
      </c>
      <c r="T230" s="32">
        <v>6.1981052945543554E-5</v>
      </c>
      <c r="U230" s="32">
        <v>9.8545185881715076E-6</v>
      </c>
    </row>
    <row r="231" spans="2:21" x14ac:dyDescent="0.2">
      <c r="B231" s="23" t="s">
        <v>1036</v>
      </c>
      <c r="C231" s="32" t="s">
        <v>1037</v>
      </c>
      <c r="D231" s="32" t="s">
        <v>301</v>
      </c>
      <c r="E231" s="32" t="s">
        <v>177</v>
      </c>
      <c r="F231" s="32" t="s">
        <v>722</v>
      </c>
      <c r="G231" s="32" t="s">
        <v>712</v>
      </c>
      <c r="H231" s="94" t="s">
        <v>723</v>
      </c>
      <c r="I231" s="94" t="s">
        <v>182</v>
      </c>
      <c r="J231" s="94" t="s">
        <v>1038</v>
      </c>
      <c r="K231" s="94">
        <v>1.38</v>
      </c>
      <c r="L231" s="94" t="s">
        <v>183</v>
      </c>
      <c r="M231" s="32">
        <v>4.2999999999999997E-2</v>
      </c>
      <c r="N231" s="32">
        <v>3.15E-2</v>
      </c>
      <c r="O231" s="105">
        <v>378123.20904314012</v>
      </c>
      <c r="P231" s="94">
        <v>101.96000000000001</v>
      </c>
      <c r="Q231" s="125">
        <v>0</v>
      </c>
      <c r="R231" s="125">
        <v>385.5344239230368</v>
      </c>
      <c r="S231" s="32">
        <v>8.7303385591605445E-4</v>
      </c>
      <c r="T231" s="32">
        <v>2.2092077248347108E-3</v>
      </c>
      <c r="U231" s="32">
        <v>3.5124731760596947E-4</v>
      </c>
    </row>
    <row r="232" spans="2:21" x14ac:dyDescent="0.2">
      <c r="B232" s="23" t="s">
        <v>1008</v>
      </c>
      <c r="C232" s="32" t="s">
        <v>1009</v>
      </c>
      <c r="D232" s="32" t="s">
        <v>301</v>
      </c>
      <c r="E232" s="32" t="s">
        <v>177</v>
      </c>
      <c r="F232" s="32" t="s">
        <v>722</v>
      </c>
      <c r="G232" s="32" t="s">
        <v>712</v>
      </c>
      <c r="H232" s="94" t="s">
        <v>723</v>
      </c>
      <c r="I232" s="94" t="s">
        <v>182</v>
      </c>
      <c r="J232" s="94" t="s">
        <v>1010</v>
      </c>
      <c r="K232" s="94">
        <v>2.06</v>
      </c>
      <c r="L232" s="94" t="s">
        <v>183</v>
      </c>
      <c r="M232" s="32">
        <v>4.2500000000000003E-2</v>
      </c>
      <c r="N232" s="32">
        <v>3.78E-2</v>
      </c>
      <c r="O232" s="105">
        <v>816379.95048251853</v>
      </c>
      <c r="P232" s="94">
        <v>102.73</v>
      </c>
      <c r="Q232" s="125">
        <v>0</v>
      </c>
      <c r="R232" s="125">
        <v>838.66712316383496</v>
      </c>
      <c r="S232" s="32">
        <v>1.6617995151320668E-3</v>
      </c>
      <c r="T232" s="32">
        <v>4.8057703076296908E-3</v>
      </c>
      <c r="U232" s="32">
        <v>7.6408112764119449E-4</v>
      </c>
    </row>
    <row r="233" spans="2:21" x14ac:dyDescent="0.2">
      <c r="B233" s="23" t="s">
        <v>1077</v>
      </c>
      <c r="C233" s="32" t="s">
        <v>1078</v>
      </c>
      <c r="D233" s="32" t="s">
        <v>301</v>
      </c>
      <c r="E233" s="32" t="s">
        <v>177</v>
      </c>
      <c r="F233" s="32" t="s">
        <v>1079</v>
      </c>
      <c r="G233" s="32" t="s">
        <v>416</v>
      </c>
      <c r="H233" s="94" t="s">
        <v>1080</v>
      </c>
      <c r="I233" s="94" t="s">
        <v>187</v>
      </c>
      <c r="J233" s="94" t="s">
        <v>1081</v>
      </c>
      <c r="K233" s="94">
        <v>4.04</v>
      </c>
      <c r="L233" s="94" t="s">
        <v>183</v>
      </c>
      <c r="M233" s="32">
        <v>4.07E-2</v>
      </c>
      <c r="N233" s="32">
        <v>9.1499999999999998E-2</v>
      </c>
      <c r="O233" s="105">
        <v>435236.50368723838</v>
      </c>
      <c r="P233" s="94">
        <v>94.5</v>
      </c>
      <c r="Q233" s="125">
        <v>0</v>
      </c>
      <c r="R233" s="125">
        <v>411.29849602408575</v>
      </c>
      <c r="S233" s="32">
        <v>1.2089902880201065E-3</v>
      </c>
      <c r="T233" s="32">
        <v>2.3568422383229235E-3</v>
      </c>
      <c r="U233" s="32">
        <v>3.7472008853006933E-4</v>
      </c>
    </row>
    <row r="234" spans="2:21" x14ac:dyDescent="0.2">
      <c r="B234" s="23" t="s">
        <v>1100</v>
      </c>
      <c r="C234" s="32" t="s">
        <v>1101</v>
      </c>
      <c r="D234" s="32" t="s">
        <v>301</v>
      </c>
      <c r="E234" s="32" t="s">
        <v>177</v>
      </c>
      <c r="F234" s="32" t="s">
        <v>1098</v>
      </c>
      <c r="G234" s="32" t="s">
        <v>416</v>
      </c>
      <c r="H234" s="94" t="s">
        <v>1080</v>
      </c>
      <c r="I234" s="94" t="s">
        <v>187</v>
      </c>
      <c r="J234" s="94" t="s">
        <v>1102</v>
      </c>
      <c r="K234" s="94">
        <v>2.31</v>
      </c>
      <c r="L234" s="94" t="s">
        <v>183</v>
      </c>
      <c r="M234" s="32">
        <v>7.2999999999999995E-2</v>
      </c>
      <c r="N234" s="32">
        <v>7.9600000000000004E-2</v>
      </c>
      <c r="O234" s="105">
        <v>57802.926768390469</v>
      </c>
      <c r="P234" s="94">
        <v>100</v>
      </c>
      <c r="Q234" s="125">
        <v>0</v>
      </c>
      <c r="R234" s="125">
        <v>57.802926768390471</v>
      </c>
      <c r="S234" s="32">
        <v>1.4450731692097616E-4</v>
      </c>
      <c r="T234" s="32">
        <v>3.3122508500116571E-4</v>
      </c>
      <c r="U234" s="32">
        <v>5.2662283099328382E-5</v>
      </c>
    </row>
    <row r="235" spans="2:21" x14ac:dyDescent="0.2">
      <c r="B235" s="23" t="s">
        <v>1096</v>
      </c>
      <c r="C235" s="32" t="s">
        <v>1097</v>
      </c>
      <c r="D235" s="32" t="s">
        <v>301</v>
      </c>
      <c r="E235" s="32" t="s">
        <v>177</v>
      </c>
      <c r="F235" s="32" t="s">
        <v>1098</v>
      </c>
      <c r="G235" s="32" t="s">
        <v>416</v>
      </c>
      <c r="H235" s="94" t="s">
        <v>1080</v>
      </c>
      <c r="I235" s="94" t="s">
        <v>187</v>
      </c>
      <c r="J235" s="94" t="s">
        <v>1099</v>
      </c>
      <c r="K235" s="94">
        <v>3.87</v>
      </c>
      <c r="L235" s="94" t="s">
        <v>183</v>
      </c>
      <c r="M235" s="32">
        <v>6.8000000000000005E-2</v>
      </c>
      <c r="N235" s="32">
        <v>8.9800000000000005E-2</v>
      </c>
      <c r="O235" s="105">
        <v>210834.2841034765</v>
      </c>
      <c r="P235" s="94">
        <v>93.79</v>
      </c>
      <c r="Q235" s="125">
        <v>0</v>
      </c>
      <c r="R235" s="125">
        <v>197.7414750606506</v>
      </c>
      <c r="S235" s="32">
        <v>1.0039727814451262E-3</v>
      </c>
      <c r="T235" s="32">
        <v>1.1331076218278431E-3</v>
      </c>
      <c r="U235" s="32">
        <v>1.8015554094429344E-4</v>
      </c>
    </row>
    <row r="236" spans="2:21" x14ac:dyDescent="0.2">
      <c r="B236" s="23" t="s">
        <v>924</v>
      </c>
      <c r="C236" s="32" t="s">
        <v>925</v>
      </c>
      <c r="D236" s="32" t="s">
        <v>301</v>
      </c>
      <c r="E236" s="32" t="s">
        <v>177</v>
      </c>
      <c r="F236" s="32" t="s">
        <v>926</v>
      </c>
      <c r="G236" s="32" t="s">
        <v>416</v>
      </c>
      <c r="H236" s="94" t="s">
        <v>460</v>
      </c>
      <c r="I236" s="94" t="s">
        <v>177</v>
      </c>
      <c r="J236" s="94" t="s">
        <v>927</v>
      </c>
      <c r="K236" s="94">
        <v>0.67</v>
      </c>
      <c r="L236" s="94" t="s">
        <v>183</v>
      </c>
      <c r="M236" s="32">
        <v>0.06</v>
      </c>
      <c r="N236" s="32">
        <v>1.95E-2</v>
      </c>
      <c r="O236" s="105">
        <v>38463.294766678773</v>
      </c>
      <c r="P236" s="94">
        <v>107.60000000000001</v>
      </c>
      <c r="Q236" s="125">
        <v>0</v>
      </c>
      <c r="R236" s="125">
        <v>41.386505138181519</v>
      </c>
      <c r="S236" s="32">
        <v>2.0490344995344585E-4</v>
      </c>
      <c r="T236" s="32">
        <v>2.3715492361178693E-4</v>
      </c>
      <c r="U236" s="32">
        <v>3.7705838993443281E-5</v>
      </c>
    </row>
    <row r="237" spans="2:21" x14ac:dyDescent="0.2">
      <c r="B237" s="23" t="s">
        <v>1020</v>
      </c>
      <c r="C237" s="32" t="s">
        <v>1021</v>
      </c>
      <c r="D237" s="32" t="s">
        <v>301</v>
      </c>
      <c r="E237" s="32" t="s">
        <v>177</v>
      </c>
      <c r="F237" s="32" t="s">
        <v>177</v>
      </c>
      <c r="G237" s="32" t="s">
        <v>416</v>
      </c>
      <c r="H237" s="94" t="s">
        <v>460</v>
      </c>
      <c r="I237" s="94" t="s">
        <v>177</v>
      </c>
      <c r="J237" s="94" t="s">
        <v>1022</v>
      </c>
      <c r="K237" s="94">
        <v>4.05</v>
      </c>
      <c r="L237" s="94" t="s">
        <v>183</v>
      </c>
      <c r="M237" s="32">
        <v>0.01</v>
      </c>
      <c r="N237" s="32">
        <v>0.1197</v>
      </c>
      <c r="O237" s="105">
        <v>9095.96095862117</v>
      </c>
      <c r="P237" s="94">
        <v>65.989999999999995</v>
      </c>
      <c r="Q237" s="125">
        <v>0</v>
      </c>
      <c r="R237" s="125">
        <v>6.0024246338030727</v>
      </c>
      <c r="S237" s="32">
        <v>3.2391177705761675E-5</v>
      </c>
      <c r="T237" s="32">
        <v>3.4395379623436912E-5</v>
      </c>
      <c r="U237" s="32">
        <v>5.4686051904309441E-6</v>
      </c>
    </row>
    <row r="238" spans="2:21" x14ac:dyDescent="0.2">
      <c r="B238" s="23" t="s">
        <v>904</v>
      </c>
      <c r="C238" s="32" t="s">
        <v>905</v>
      </c>
      <c r="D238" s="32" t="s">
        <v>301</v>
      </c>
      <c r="E238" s="32" t="s">
        <v>177</v>
      </c>
      <c r="F238" s="32" t="s">
        <v>458</v>
      </c>
      <c r="G238" s="32" t="s">
        <v>459</v>
      </c>
      <c r="H238" s="94" t="s">
        <v>460</v>
      </c>
      <c r="I238" s="94" t="s">
        <v>177</v>
      </c>
      <c r="J238" s="94" t="s">
        <v>906</v>
      </c>
      <c r="K238" s="94">
        <v>4.66</v>
      </c>
      <c r="L238" s="94" t="s">
        <v>183</v>
      </c>
      <c r="M238" s="32">
        <v>3.6900000000000002E-2</v>
      </c>
      <c r="N238" s="32">
        <v>0.1885</v>
      </c>
      <c r="O238" s="105">
        <v>103761.68140218241</v>
      </c>
      <c r="P238" s="94">
        <v>68.91</v>
      </c>
      <c r="Q238" s="125">
        <v>0</v>
      </c>
      <c r="R238" s="125">
        <v>71.502174661697239</v>
      </c>
      <c r="S238" s="32">
        <v>9.8390923317174237E-4</v>
      </c>
      <c r="T238" s="32">
        <v>4.0972516798301785E-4</v>
      </c>
      <c r="U238" s="32">
        <v>6.5143202511867799E-5</v>
      </c>
    </row>
    <row r="239" spans="2:21" x14ac:dyDescent="0.2">
      <c r="B239" s="23" t="s">
        <v>958</v>
      </c>
      <c r="C239" s="32" t="s">
        <v>959</v>
      </c>
      <c r="D239" s="32" t="s">
        <v>301</v>
      </c>
      <c r="E239" s="32" t="s">
        <v>177</v>
      </c>
      <c r="F239" s="32" t="s">
        <v>458</v>
      </c>
      <c r="G239" s="32" t="s">
        <v>459</v>
      </c>
      <c r="H239" s="94" t="s">
        <v>460</v>
      </c>
      <c r="I239" s="94" t="s">
        <v>177</v>
      </c>
      <c r="J239" s="94" t="s">
        <v>960</v>
      </c>
      <c r="K239" s="94">
        <v>4.45</v>
      </c>
      <c r="L239" s="94" t="s">
        <v>183</v>
      </c>
      <c r="M239" s="32">
        <v>3.4500000000000003E-2</v>
      </c>
      <c r="N239" s="32">
        <v>0.31659999999999999</v>
      </c>
      <c r="O239" s="105">
        <v>47727.359870614207</v>
      </c>
      <c r="P239" s="94">
        <v>41.99</v>
      </c>
      <c r="Q239" s="125">
        <v>0</v>
      </c>
      <c r="R239" s="125">
        <v>20.040718398229242</v>
      </c>
      <c r="S239" s="32">
        <v>8.1750520878138386E-5</v>
      </c>
      <c r="T239" s="32">
        <v>1.1483827940989123E-4</v>
      </c>
      <c r="U239" s="32">
        <v>1.8258417779263855E-5</v>
      </c>
    </row>
    <row r="240" spans="2:21" s="164" customFormat="1" x14ac:dyDescent="0.2">
      <c r="B240" s="133" t="s">
        <v>405</v>
      </c>
      <c r="C240" s="171" t="s">
        <v>177</v>
      </c>
      <c r="D240" s="171" t="s">
        <v>177</v>
      </c>
      <c r="E240" s="171" t="s">
        <v>177</v>
      </c>
      <c r="F240" s="171" t="s">
        <v>177</v>
      </c>
      <c r="G240" s="171" t="s">
        <v>177</v>
      </c>
      <c r="H240" s="172" t="s">
        <v>177</v>
      </c>
      <c r="I240" s="172" t="s">
        <v>177</v>
      </c>
      <c r="J240" s="172" t="s">
        <v>177</v>
      </c>
      <c r="K240" s="172" t="s">
        <v>177</v>
      </c>
      <c r="L240" s="172" t="s">
        <v>177</v>
      </c>
      <c r="M240" s="171" t="s">
        <v>177</v>
      </c>
      <c r="N240" s="171" t="s">
        <v>177</v>
      </c>
      <c r="O240" s="182" t="s">
        <v>177</v>
      </c>
      <c r="P240" s="172" t="s">
        <v>177</v>
      </c>
      <c r="Q240" s="173" t="s">
        <v>177</v>
      </c>
      <c r="R240" s="173">
        <v>2584.9498740174745</v>
      </c>
      <c r="S240" s="171" t="s">
        <v>177</v>
      </c>
      <c r="T240" s="171">
        <v>1.4812402928590179E-2</v>
      </c>
      <c r="U240" s="171">
        <v>2.3550600233191617E-3</v>
      </c>
    </row>
    <row r="241" spans="2:21" x14ac:dyDescent="0.2">
      <c r="B241" s="23" t="s">
        <v>1168</v>
      </c>
      <c r="C241" s="32" t="s">
        <v>1169</v>
      </c>
      <c r="D241" s="32" t="s">
        <v>301</v>
      </c>
      <c r="E241" s="32" t="s">
        <v>177</v>
      </c>
      <c r="F241" s="32" t="s">
        <v>1170</v>
      </c>
      <c r="G241" s="32" t="s">
        <v>1171</v>
      </c>
      <c r="H241" s="94" t="s">
        <v>411</v>
      </c>
      <c r="I241" s="94" t="s">
        <v>187</v>
      </c>
      <c r="J241" s="94" t="s">
        <v>1172</v>
      </c>
      <c r="K241" s="94">
        <v>3.61</v>
      </c>
      <c r="L241" s="94" t="s">
        <v>183</v>
      </c>
      <c r="M241" s="32">
        <v>3.49E-2</v>
      </c>
      <c r="N241" s="32">
        <v>4.4400000000000002E-2</v>
      </c>
      <c r="O241" s="105">
        <v>1217199.8188511231</v>
      </c>
      <c r="P241" s="94">
        <v>98.39</v>
      </c>
      <c r="Q241" s="125">
        <v>0</v>
      </c>
      <c r="R241" s="125">
        <v>1197.6029017841918</v>
      </c>
      <c r="S241" s="32">
        <v>5.5760898626097341E-4</v>
      </c>
      <c r="T241" s="32">
        <v>6.8625612078527833E-3</v>
      </c>
      <c r="U241" s="32">
        <v>1.0910953230282672E-3</v>
      </c>
    </row>
    <row r="242" spans="2:21" x14ac:dyDescent="0.2">
      <c r="B242" s="23" t="s">
        <v>1165</v>
      </c>
      <c r="C242" s="32" t="s">
        <v>1166</v>
      </c>
      <c r="D242" s="32" t="s">
        <v>301</v>
      </c>
      <c r="E242" s="32" t="s">
        <v>177</v>
      </c>
      <c r="F242" s="32" t="s">
        <v>464</v>
      </c>
      <c r="G242" s="32" t="s">
        <v>441</v>
      </c>
      <c r="H242" s="94" t="s">
        <v>427</v>
      </c>
      <c r="I242" s="94" t="s">
        <v>187</v>
      </c>
      <c r="J242" s="94" t="s">
        <v>1167</v>
      </c>
      <c r="K242" s="94">
        <v>3.33</v>
      </c>
      <c r="L242" s="94" t="s">
        <v>183</v>
      </c>
      <c r="M242" s="32">
        <v>5.2499999999999998E-2</v>
      </c>
      <c r="N242" s="32">
        <v>4.5700000000000005E-2</v>
      </c>
      <c r="O242" s="105">
        <v>7.9290817639517304</v>
      </c>
      <c r="P242" s="94">
        <v>98.19</v>
      </c>
      <c r="Q242" s="125">
        <v>0</v>
      </c>
      <c r="R242" s="125">
        <v>7.7855653840242034E-3</v>
      </c>
      <c r="S242" s="32">
        <v>6.0955847357121403E-9</v>
      </c>
      <c r="T242" s="32">
        <v>4.4613217708480344E-8</v>
      </c>
      <c r="U242" s="32">
        <v>7.0931641573212768E-9</v>
      </c>
    </row>
    <row r="243" spans="2:21" x14ac:dyDescent="0.2">
      <c r="B243" s="23" t="s">
        <v>1163</v>
      </c>
      <c r="C243" s="32" t="s">
        <v>1164</v>
      </c>
      <c r="D243" s="32" t="s">
        <v>301</v>
      </c>
      <c r="E243" s="32" t="s">
        <v>177</v>
      </c>
      <c r="F243" s="32" t="s">
        <v>468</v>
      </c>
      <c r="G243" s="32" t="s">
        <v>459</v>
      </c>
      <c r="H243" s="94" t="s">
        <v>469</v>
      </c>
      <c r="I243" s="94" t="s">
        <v>187</v>
      </c>
      <c r="J243" s="94" t="s">
        <v>327</v>
      </c>
      <c r="K243" s="94">
        <v>3.21</v>
      </c>
      <c r="L243" s="94" t="s">
        <v>183</v>
      </c>
      <c r="M243" s="32">
        <v>6.7000000000000004E-2</v>
      </c>
      <c r="N243" s="32">
        <v>4.7E-2</v>
      </c>
      <c r="O243" s="105">
        <v>714810.93136266514</v>
      </c>
      <c r="P243" s="94">
        <v>100.87000000000002</v>
      </c>
      <c r="Q243" s="125">
        <v>0</v>
      </c>
      <c r="R243" s="125">
        <v>721.02978646789893</v>
      </c>
      <c r="S243" s="32">
        <v>5.9355037118141555E-4</v>
      </c>
      <c r="T243" s="32">
        <v>4.1316792360383148E-3</v>
      </c>
      <c r="U243" s="32">
        <v>6.5690574614268957E-4</v>
      </c>
    </row>
    <row r="244" spans="2:21" x14ac:dyDescent="0.2">
      <c r="B244" s="23" t="s">
        <v>1173</v>
      </c>
      <c r="C244" s="32" t="s">
        <v>1174</v>
      </c>
      <c r="D244" s="32" t="s">
        <v>301</v>
      </c>
      <c r="E244" s="32" t="s">
        <v>177</v>
      </c>
      <c r="F244" s="32" t="s">
        <v>1175</v>
      </c>
      <c r="G244" s="32" t="s">
        <v>416</v>
      </c>
      <c r="H244" s="94" t="s">
        <v>469</v>
      </c>
      <c r="I244" s="94" t="s">
        <v>187</v>
      </c>
      <c r="J244" s="94" t="s">
        <v>1176</v>
      </c>
      <c r="K244" s="94">
        <v>3.77</v>
      </c>
      <c r="L244" s="94" t="s">
        <v>183</v>
      </c>
      <c r="M244" s="32">
        <v>5.5E-2</v>
      </c>
      <c r="N244" s="32">
        <v>8.5999999999999993E-2</v>
      </c>
      <c r="O244" s="105">
        <v>6940</v>
      </c>
      <c r="P244" s="94">
        <v>9601</v>
      </c>
      <c r="Q244" s="125">
        <v>0</v>
      </c>
      <c r="R244" s="125">
        <v>666.30939999999998</v>
      </c>
      <c r="S244" s="32">
        <v>8.5883223566158543E-4</v>
      </c>
      <c r="T244" s="32">
        <v>3.8181178703353244E-3</v>
      </c>
      <c r="U244" s="32">
        <v>6.0705186080183492E-4</v>
      </c>
    </row>
    <row r="245" spans="2:21" s="164" customFormat="1" x14ac:dyDescent="0.2">
      <c r="B245" s="133" t="s">
        <v>1177</v>
      </c>
      <c r="C245" s="171" t="s">
        <v>177</v>
      </c>
      <c r="D245" s="171" t="s">
        <v>177</v>
      </c>
      <c r="E245" s="171" t="s">
        <v>177</v>
      </c>
      <c r="F245" s="171" t="s">
        <v>177</v>
      </c>
      <c r="G245" s="171" t="s">
        <v>177</v>
      </c>
      <c r="H245" s="172" t="s">
        <v>177</v>
      </c>
      <c r="I245" s="172" t="s">
        <v>177</v>
      </c>
      <c r="J245" s="172" t="s">
        <v>177</v>
      </c>
      <c r="K245" s="172" t="s">
        <v>177</v>
      </c>
      <c r="L245" s="172" t="s">
        <v>177</v>
      </c>
      <c r="M245" s="171" t="s">
        <v>177</v>
      </c>
      <c r="N245" s="171" t="s">
        <v>177</v>
      </c>
      <c r="O245" s="182" t="s">
        <v>177</v>
      </c>
      <c r="P245" s="172" t="s">
        <v>177</v>
      </c>
      <c r="Q245" s="173" t="s">
        <v>177</v>
      </c>
      <c r="R245" s="173">
        <v>0</v>
      </c>
      <c r="S245" s="171" t="s">
        <v>177</v>
      </c>
      <c r="T245" s="171">
        <v>0</v>
      </c>
      <c r="U245" s="171">
        <v>0</v>
      </c>
    </row>
    <row r="246" spans="2:21" s="164" customFormat="1" x14ac:dyDescent="0.2">
      <c r="B246" s="133" t="s">
        <v>395</v>
      </c>
      <c r="C246" s="171" t="s">
        <v>177</v>
      </c>
      <c r="D246" s="171" t="s">
        <v>177</v>
      </c>
      <c r="E246" s="171" t="s">
        <v>177</v>
      </c>
      <c r="F246" s="171" t="s">
        <v>177</v>
      </c>
      <c r="G246" s="171" t="s">
        <v>177</v>
      </c>
      <c r="H246" s="172" t="s">
        <v>177</v>
      </c>
      <c r="I246" s="172" t="s">
        <v>177</v>
      </c>
      <c r="J246" s="172" t="s">
        <v>177</v>
      </c>
      <c r="K246" s="172" t="s">
        <v>177</v>
      </c>
      <c r="L246" s="172" t="s">
        <v>177</v>
      </c>
      <c r="M246" s="171" t="s">
        <v>177</v>
      </c>
      <c r="N246" s="171" t="s">
        <v>177</v>
      </c>
      <c r="O246" s="182" t="s">
        <v>177</v>
      </c>
      <c r="P246" s="172" t="s">
        <v>177</v>
      </c>
      <c r="Q246" s="173" t="s">
        <v>177</v>
      </c>
      <c r="R246" s="173">
        <v>52299.995891021237</v>
      </c>
      <c r="S246" s="171" t="s">
        <v>177</v>
      </c>
      <c r="T246" s="171">
        <v>0.29969192829933394</v>
      </c>
      <c r="U246" s="171">
        <v>4.7648749703325159E-2</v>
      </c>
    </row>
    <row r="247" spans="2:21" s="164" customFormat="1" x14ac:dyDescent="0.2">
      <c r="B247" s="133" t="s">
        <v>155</v>
      </c>
      <c r="C247" s="171" t="s">
        <v>177</v>
      </c>
      <c r="D247" s="171" t="s">
        <v>177</v>
      </c>
      <c r="E247" s="171" t="s">
        <v>177</v>
      </c>
      <c r="F247" s="171" t="s">
        <v>177</v>
      </c>
      <c r="G247" s="171" t="s">
        <v>177</v>
      </c>
      <c r="H247" s="172" t="s">
        <v>177</v>
      </c>
      <c r="I247" s="172" t="s">
        <v>177</v>
      </c>
      <c r="J247" s="172" t="s">
        <v>177</v>
      </c>
      <c r="K247" s="172" t="s">
        <v>177</v>
      </c>
      <c r="L247" s="172" t="s">
        <v>177</v>
      </c>
      <c r="M247" s="171" t="s">
        <v>177</v>
      </c>
      <c r="N247" s="171" t="s">
        <v>177</v>
      </c>
      <c r="O247" s="182" t="s">
        <v>177</v>
      </c>
      <c r="P247" s="172" t="s">
        <v>177</v>
      </c>
      <c r="Q247" s="173" t="s">
        <v>177</v>
      </c>
      <c r="R247" s="173">
        <v>2478.4305161633929</v>
      </c>
      <c r="S247" s="171" t="s">
        <v>177</v>
      </c>
      <c r="T247" s="171">
        <v>1.4202020629076901E-2</v>
      </c>
      <c r="U247" s="171">
        <v>2.2580138546822843E-3</v>
      </c>
    </row>
    <row r="248" spans="2:21" x14ac:dyDescent="0.2">
      <c r="B248" s="23" t="s">
        <v>1178</v>
      </c>
      <c r="C248" s="32" t="s">
        <v>1179</v>
      </c>
      <c r="D248" s="32" t="s">
        <v>399</v>
      </c>
      <c r="E248" s="32" t="s">
        <v>1180</v>
      </c>
      <c r="F248" s="32" t="s">
        <v>674</v>
      </c>
      <c r="G248" s="32" t="s">
        <v>1181</v>
      </c>
      <c r="H248" s="94" t="s">
        <v>1182</v>
      </c>
      <c r="I248" s="94" t="s">
        <v>293</v>
      </c>
      <c r="J248" s="94" t="s">
        <v>1183</v>
      </c>
      <c r="K248" s="94">
        <v>1.2330000000000001</v>
      </c>
      <c r="L248" s="94" t="s">
        <v>136</v>
      </c>
      <c r="M248" s="32">
        <v>9.3800000000000008E-2</v>
      </c>
      <c r="N248" s="32">
        <v>3.5209999999999998E-2</v>
      </c>
      <c r="O248" s="105">
        <v>1982.2704409879325</v>
      </c>
      <c r="P248" s="94">
        <v>108.9597</v>
      </c>
      <c r="Q248" s="125">
        <v>0</v>
      </c>
      <c r="R248" s="125">
        <v>7.8338699844567392</v>
      </c>
      <c r="S248" s="32">
        <v>3.9645408819758653E-6</v>
      </c>
      <c r="T248" s="32">
        <v>4.4890015031361984E-5</v>
      </c>
      <c r="U248" s="32">
        <v>7.1371728379400106E-6</v>
      </c>
    </row>
    <row r="249" spans="2:21" x14ac:dyDescent="0.2">
      <c r="B249" s="23" t="s">
        <v>1198</v>
      </c>
      <c r="C249" s="32" t="s">
        <v>1199</v>
      </c>
      <c r="D249" s="32" t="s">
        <v>399</v>
      </c>
      <c r="E249" s="32" t="s">
        <v>1180</v>
      </c>
      <c r="F249" s="32" t="s">
        <v>177</v>
      </c>
      <c r="G249" s="32" t="s">
        <v>1200</v>
      </c>
      <c r="H249" s="94" t="s">
        <v>1201</v>
      </c>
      <c r="I249" s="94" t="s">
        <v>293</v>
      </c>
      <c r="J249" s="94" t="s">
        <v>1202</v>
      </c>
      <c r="K249" s="94">
        <v>1.5049999999999999</v>
      </c>
      <c r="L249" s="94" t="s">
        <v>137</v>
      </c>
      <c r="M249" s="32">
        <v>0.04</v>
      </c>
      <c r="N249" s="32">
        <v>5.0800000000000003E-3</v>
      </c>
      <c r="O249" s="105">
        <v>166590</v>
      </c>
      <c r="P249" s="94">
        <v>106.89420000000001</v>
      </c>
      <c r="Q249" s="125">
        <v>0</v>
      </c>
      <c r="R249" s="125">
        <v>750.69317000000001</v>
      </c>
      <c r="S249" s="32">
        <v>1.2509856045416657E-3</v>
      </c>
      <c r="T249" s="32">
        <v>4.3016577696722777E-3</v>
      </c>
      <c r="U249" s="32">
        <v>6.8393104725781781E-4</v>
      </c>
    </row>
    <row r="250" spans="2:21" x14ac:dyDescent="0.2">
      <c r="B250" s="23" t="s">
        <v>1184</v>
      </c>
      <c r="C250" s="32" t="s">
        <v>1185</v>
      </c>
      <c r="D250" s="32" t="s">
        <v>399</v>
      </c>
      <c r="E250" s="32" t="s">
        <v>1180</v>
      </c>
      <c r="F250" s="32" t="s">
        <v>177</v>
      </c>
      <c r="G250" s="32" t="s">
        <v>1186</v>
      </c>
      <c r="H250" s="94" t="s">
        <v>1187</v>
      </c>
      <c r="I250" s="94" t="s">
        <v>271</v>
      </c>
      <c r="J250" s="94" t="s">
        <v>1188</v>
      </c>
      <c r="K250" s="94">
        <v>2.093</v>
      </c>
      <c r="L250" s="94" t="s">
        <v>136</v>
      </c>
      <c r="M250" s="32">
        <v>4.4299999999999999E-2</v>
      </c>
      <c r="N250" s="32">
        <v>4.0629999999999999E-2</v>
      </c>
      <c r="O250" s="105">
        <v>111197.44265765906</v>
      </c>
      <c r="P250" s="94">
        <v>101.78670000000001</v>
      </c>
      <c r="Q250" s="125">
        <v>0</v>
      </c>
      <c r="R250" s="125">
        <v>410.51912009437382</v>
      </c>
      <c r="S250" s="32">
        <v>3.4749200830518458E-4</v>
      </c>
      <c r="T250" s="32">
        <v>2.3523762212369534E-3</v>
      </c>
      <c r="U250" s="32">
        <v>3.7401002559474863E-4</v>
      </c>
    </row>
    <row r="251" spans="2:21" x14ac:dyDescent="0.2">
      <c r="B251" s="23" t="s">
        <v>1189</v>
      </c>
      <c r="C251" s="32" t="s">
        <v>1190</v>
      </c>
      <c r="D251" s="32" t="s">
        <v>399</v>
      </c>
      <c r="E251" s="32" t="s">
        <v>1180</v>
      </c>
      <c r="F251" s="32" t="s">
        <v>177</v>
      </c>
      <c r="G251" s="32" t="s">
        <v>1186</v>
      </c>
      <c r="H251" s="94" t="s">
        <v>1187</v>
      </c>
      <c r="I251" s="94" t="s">
        <v>271</v>
      </c>
      <c r="J251" s="94" t="s">
        <v>1191</v>
      </c>
      <c r="K251" s="94">
        <v>4.5</v>
      </c>
      <c r="L251" s="94" t="s">
        <v>136</v>
      </c>
      <c r="M251" s="32">
        <v>5.0799999999999998E-2</v>
      </c>
      <c r="N251" s="32">
        <v>4.9249999999999995E-2</v>
      </c>
      <c r="O251" s="105">
        <v>57901.28385603959</v>
      </c>
      <c r="P251" s="94">
        <v>101.9188</v>
      </c>
      <c r="Q251" s="125">
        <v>0</v>
      </c>
      <c r="R251" s="125">
        <v>214.03758920900003</v>
      </c>
      <c r="S251" s="32">
        <v>1.8094151205012371E-4</v>
      </c>
      <c r="T251" s="32">
        <v>1.2264883915525944E-3</v>
      </c>
      <c r="U251" s="32">
        <v>1.9500237699012233E-4</v>
      </c>
    </row>
    <row r="252" spans="2:21" x14ac:dyDescent="0.2">
      <c r="B252" s="23" t="s">
        <v>1192</v>
      </c>
      <c r="C252" s="32" t="s">
        <v>1193</v>
      </c>
      <c r="D252" s="32" t="s">
        <v>399</v>
      </c>
      <c r="E252" s="32" t="s">
        <v>1180</v>
      </c>
      <c r="F252" s="32" t="s">
        <v>1194</v>
      </c>
      <c r="G252" s="32" t="s">
        <v>1195</v>
      </c>
      <c r="H252" s="94" t="s">
        <v>1196</v>
      </c>
      <c r="I252" s="94" t="s">
        <v>271</v>
      </c>
      <c r="J252" s="94" t="s">
        <v>1197</v>
      </c>
      <c r="K252" s="94">
        <v>6.8049999999999997</v>
      </c>
      <c r="L252" s="94" t="s">
        <v>136</v>
      </c>
      <c r="M252" s="32">
        <v>6.7500000000000004E-2</v>
      </c>
      <c r="N252" s="32">
        <v>5.9400000000000001E-2</v>
      </c>
      <c r="O252" s="105">
        <v>284654.03532586712</v>
      </c>
      <c r="P252" s="94">
        <v>106.09300000000002</v>
      </c>
      <c r="Q252" s="125">
        <v>0</v>
      </c>
      <c r="R252" s="125">
        <v>1095.3467666755623</v>
      </c>
      <c r="S252" s="32">
        <v>2.2839104367239178E-4</v>
      </c>
      <c r="T252" s="32">
        <v>6.2766082304376641E-3</v>
      </c>
      <c r="U252" s="32">
        <v>9.9793323181944222E-4</v>
      </c>
    </row>
    <row r="253" spans="2:21" s="164" customFormat="1" x14ac:dyDescent="0.2">
      <c r="B253" s="133" t="s">
        <v>156</v>
      </c>
      <c r="C253" s="171" t="s">
        <v>177</v>
      </c>
      <c r="D253" s="171" t="s">
        <v>177</v>
      </c>
      <c r="E253" s="171" t="s">
        <v>177</v>
      </c>
      <c r="F253" s="171" t="s">
        <v>177</v>
      </c>
      <c r="G253" s="171" t="s">
        <v>177</v>
      </c>
      <c r="H253" s="172" t="s">
        <v>177</v>
      </c>
      <c r="I253" s="172" t="s">
        <v>177</v>
      </c>
      <c r="J253" s="172" t="s">
        <v>177</v>
      </c>
      <c r="K253" s="172" t="s">
        <v>177</v>
      </c>
      <c r="L253" s="172" t="s">
        <v>177</v>
      </c>
      <c r="M253" s="171" t="s">
        <v>177</v>
      </c>
      <c r="N253" s="171" t="s">
        <v>177</v>
      </c>
      <c r="O253" s="182" t="s">
        <v>177</v>
      </c>
      <c r="P253" s="172" t="s">
        <v>177</v>
      </c>
      <c r="Q253" s="173" t="s">
        <v>177</v>
      </c>
      <c r="R253" s="173">
        <v>49821.565374857841</v>
      </c>
      <c r="S253" s="171" t="s">
        <v>177</v>
      </c>
      <c r="T253" s="171">
        <v>0.28548990767025706</v>
      </c>
      <c r="U253" s="171">
        <v>4.5390735848642873E-2</v>
      </c>
    </row>
    <row r="254" spans="2:21" x14ac:dyDescent="0.2">
      <c r="B254" s="23" t="s">
        <v>1203</v>
      </c>
      <c r="C254" s="32" t="s">
        <v>1204</v>
      </c>
      <c r="D254" s="32" t="s">
        <v>399</v>
      </c>
      <c r="E254" s="32" t="s">
        <v>1180</v>
      </c>
      <c r="F254" s="32" t="s">
        <v>177</v>
      </c>
      <c r="G254" s="32" t="s">
        <v>1205</v>
      </c>
      <c r="H254" s="94" t="s">
        <v>1187</v>
      </c>
      <c r="I254" s="94" t="s">
        <v>271</v>
      </c>
      <c r="J254" s="94" t="s">
        <v>1206</v>
      </c>
      <c r="K254" s="94">
        <v>5.431</v>
      </c>
      <c r="L254" s="94" t="s">
        <v>136</v>
      </c>
      <c r="M254" s="32">
        <v>4.7500000000000001E-2</v>
      </c>
      <c r="N254" s="32">
        <v>4.607E-2</v>
      </c>
      <c r="O254" s="105">
        <v>230734.24892637625</v>
      </c>
      <c r="P254" s="94">
        <v>102.006</v>
      </c>
      <c r="Q254" s="125">
        <v>0</v>
      </c>
      <c r="R254" s="125">
        <v>853.66079569081478</v>
      </c>
      <c r="S254" s="32">
        <v>3.8455708154396044E-4</v>
      </c>
      <c r="T254" s="32">
        <v>4.891687764320557E-3</v>
      </c>
      <c r="U254" s="32">
        <v>7.7774135336779605E-4</v>
      </c>
    </row>
    <row r="255" spans="2:21" x14ac:dyDescent="0.2">
      <c r="B255" s="23" t="s">
        <v>1207</v>
      </c>
      <c r="C255" s="32" t="s">
        <v>1208</v>
      </c>
      <c r="D255" s="32" t="s">
        <v>399</v>
      </c>
      <c r="E255" s="32" t="s">
        <v>1180</v>
      </c>
      <c r="F255" s="32" t="s">
        <v>177</v>
      </c>
      <c r="G255" s="32" t="s">
        <v>1209</v>
      </c>
      <c r="H255" s="94" t="s">
        <v>1210</v>
      </c>
      <c r="I255" s="94" t="s">
        <v>271</v>
      </c>
      <c r="J255" s="94" t="s">
        <v>1211</v>
      </c>
      <c r="K255" s="94">
        <v>5.468</v>
      </c>
      <c r="L255" s="94" t="s">
        <v>136</v>
      </c>
      <c r="M255" s="32">
        <v>0.04</v>
      </c>
      <c r="N255" s="32">
        <v>4.2430000000000002E-2</v>
      </c>
      <c r="O255" s="105">
        <v>363485.7005784681</v>
      </c>
      <c r="P255" s="94">
        <v>99.382900000000006</v>
      </c>
      <c r="Q255" s="125">
        <v>0</v>
      </c>
      <c r="R255" s="125">
        <v>1310.2270201220354</v>
      </c>
      <c r="S255" s="32">
        <v>1.4539428023138725E-4</v>
      </c>
      <c r="T255" s="32">
        <v>7.507925296752746E-3</v>
      </c>
      <c r="U255" s="32">
        <v>1.1937033315722767E-3</v>
      </c>
    </row>
    <row r="256" spans="2:21" x14ac:dyDescent="0.2">
      <c r="B256" s="23" t="s">
        <v>1212</v>
      </c>
      <c r="C256" s="32" t="s">
        <v>1213</v>
      </c>
      <c r="D256" s="32" t="s">
        <v>399</v>
      </c>
      <c r="E256" s="32" t="s">
        <v>1180</v>
      </c>
      <c r="F256" s="32" t="s">
        <v>177</v>
      </c>
      <c r="G256" s="32" t="s">
        <v>1209</v>
      </c>
      <c r="H256" s="94" t="s">
        <v>1187</v>
      </c>
      <c r="I256" s="94" t="s">
        <v>271</v>
      </c>
      <c r="J256" s="94" t="s">
        <v>1214</v>
      </c>
      <c r="K256" s="94">
        <v>5.6539999999999999</v>
      </c>
      <c r="L256" s="94" t="s">
        <v>136</v>
      </c>
      <c r="M256" s="32">
        <v>3.8800000000000001E-2</v>
      </c>
      <c r="N256" s="32">
        <v>4.3440000000000006E-2</v>
      </c>
      <c r="O256" s="105">
        <v>363187.93376515689</v>
      </c>
      <c r="P256" s="94">
        <v>97.251300000000001</v>
      </c>
      <c r="Q256" s="125">
        <v>0</v>
      </c>
      <c r="R256" s="125">
        <v>1281.0744879834542</v>
      </c>
      <c r="S256" s="32">
        <v>3.6318793376515689E-4</v>
      </c>
      <c r="T256" s="32">
        <v>7.3408740681135554E-3</v>
      </c>
      <c r="U256" s="32">
        <v>1.1671434498089234E-3</v>
      </c>
    </row>
    <row r="257" spans="2:21" x14ac:dyDescent="0.2">
      <c r="B257" s="23" t="s">
        <v>1215</v>
      </c>
      <c r="C257" s="32" t="s">
        <v>1216</v>
      </c>
      <c r="D257" s="32" t="s">
        <v>399</v>
      </c>
      <c r="E257" s="32" t="s">
        <v>1180</v>
      </c>
      <c r="F257" s="32" t="s">
        <v>177</v>
      </c>
      <c r="G257" s="32" t="s">
        <v>1205</v>
      </c>
      <c r="H257" s="94" t="s">
        <v>1187</v>
      </c>
      <c r="I257" s="94" t="s">
        <v>271</v>
      </c>
      <c r="J257" s="94" t="s">
        <v>1217</v>
      </c>
      <c r="K257" s="94">
        <v>5.1849999999999996</v>
      </c>
      <c r="L257" s="94" t="s">
        <v>136</v>
      </c>
      <c r="M257" s="32">
        <v>0.04</v>
      </c>
      <c r="N257" s="32">
        <v>4.3710000000000006E-2</v>
      </c>
      <c r="O257" s="105">
        <v>248284.97521683623</v>
      </c>
      <c r="P257" s="94">
        <v>98.251599999999996</v>
      </c>
      <c r="Q257" s="125">
        <v>0</v>
      </c>
      <c r="R257" s="125">
        <v>884.78474556400727</v>
      </c>
      <c r="S257" s="32">
        <v>4.1380829202806036E-4</v>
      </c>
      <c r="T257" s="32">
        <v>5.0700357047912415E-3</v>
      </c>
      <c r="U257" s="32">
        <v>8.0609732686302892E-4</v>
      </c>
    </row>
    <row r="258" spans="2:21" x14ac:dyDescent="0.2">
      <c r="B258" s="23" t="s">
        <v>1218</v>
      </c>
      <c r="C258" s="32" t="s">
        <v>1219</v>
      </c>
      <c r="D258" s="32" t="s">
        <v>399</v>
      </c>
      <c r="E258" s="32" t="s">
        <v>1180</v>
      </c>
      <c r="F258" s="32" t="s">
        <v>177</v>
      </c>
      <c r="G258" s="32" t="s">
        <v>1220</v>
      </c>
      <c r="H258" s="94" t="s">
        <v>1187</v>
      </c>
      <c r="I258" s="94" t="s">
        <v>271</v>
      </c>
      <c r="J258" s="94" t="s">
        <v>1221</v>
      </c>
      <c r="K258" s="94">
        <v>3.7749999999999999</v>
      </c>
      <c r="L258" s="94" t="s">
        <v>136</v>
      </c>
      <c r="M258" s="32">
        <v>5.2499999999999998E-2</v>
      </c>
      <c r="N258" s="32">
        <v>4.5330000000000002E-2</v>
      </c>
      <c r="O258" s="105">
        <v>199083.3882408861</v>
      </c>
      <c r="P258" s="94">
        <v>104.50150000000001</v>
      </c>
      <c r="Q258" s="125">
        <v>0</v>
      </c>
      <c r="R258" s="125">
        <v>754.5796755416859</v>
      </c>
      <c r="S258" s="32">
        <v>3.0628213575520938E-4</v>
      </c>
      <c r="T258" s="32">
        <v>4.3239284089006428E-3</v>
      </c>
      <c r="U258" s="32">
        <v>6.8747191043804173E-4</v>
      </c>
    </row>
    <row r="259" spans="2:21" x14ac:dyDescent="0.2">
      <c r="B259" s="23" t="s">
        <v>1222</v>
      </c>
      <c r="C259" s="32" t="s">
        <v>1223</v>
      </c>
      <c r="D259" s="32" t="s">
        <v>399</v>
      </c>
      <c r="E259" s="32" t="s">
        <v>1180</v>
      </c>
      <c r="F259" s="32" t="s">
        <v>177</v>
      </c>
      <c r="G259" s="32" t="s">
        <v>1209</v>
      </c>
      <c r="H259" s="94" t="s">
        <v>1182</v>
      </c>
      <c r="I259" s="94" t="s">
        <v>293</v>
      </c>
      <c r="J259" s="94" t="s">
        <v>1224</v>
      </c>
      <c r="K259" s="94">
        <v>2.8109999999999999</v>
      </c>
      <c r="L259" s="94" t="s">
        <v>136</v>
      </c>
      <c r="M259" s="32">
        <v>3.3799999999999997E-2</v>
      </c>
      <c r="N259" s="32">
        <v>4.4500000000000005E-2</v>
      </c>
      <c r="O259" s="105">
        <v>345409.50344098837</v>
      </c>
      <c r="P259" s="94">
        <v>98.520099999999999</v>
      </c>
      <c r="Q259" s="125">
        <v>0</v>
      </c>
      <c r="R259" s="125">
        <v>1234.2600777570847</v>
      </c>
      <c r="S259" s="32">
        <v>4.605460045879845E-4</v>
      </c>
      <c r="T259" s="32">
        <v>7.0726159041517231E-3</v>
      </c>
      <c r="U259" s="32">
        <v>1.1244924308674855E-3</v>
      </c>
    </row>
    <row r="260" spans="2:21" x14ac:dyDescent="0.2">
      <c r="B260" s="23" t="s">
        <v>1225</v>
      </c>
      <c r="C260" s="32" t="s">
        <v>1226</v>
      </c>
      <c r="D260" s="32" t="s">
        <v>399</v>
      </c>
      <c r="E260" s="32" t="s">
        <v>1180</v>
      </c>
      <c r="F260" s="32" t="s">
        <v>177</v>
      </c>
      <c r="G260" s="32" t="s">
        <v>1227</v>
      </c>
      <c r="H260" s="94" t="s">
        <v>1187</v>
      </c>
      <c r="I260" s="94" t="s">
        <v>271</v>
      </c>
      <c r="J260" s="94" t="s">
        <v>1228</v>
      </c>
      <c r="K260" s="94">
        <v>5.3230000000000004</v>
      </c>
      <c r="L260" s="94" t="s">
        <v>136</v>
      </c>
      <c r="M260" s="32">
        <v>5.1500000000000004E-2</v>
      </c>
      <c r="N260" s="32">
        <v>5.2300000000000006E-2</v>
      </c>
      <c r="O260" s="105">
        <v>289079.02864047018</v>
      </c>
      <c r="P260" s="94">
        <v>100.2216</v>
      </c>
      <c r="Q260" s="125">
        <v>0</v>
      </c>
      <c r="R260" s="125">
        <v>1050.813089954105</v>
      </c>
      <c r="S260" s="32">
        <v>4.4473696713918486E-4</v>
      </c>
      <c r="T260" s="32">
        <v>6.0214192342717193E-3</v>
      </c>
      <c r="U260" s="32">
        <v>9.5736011170120881E-4</v>
      </c>
    </row>
    <row r="261" spans="2:21" x14ac:dyDescent="0.2">
      <c r="B261" s="23" t="s">
        <v>1229</v>
      </c>
      <c r="C261" s="32" t="s">
        <v>1230</v>
      </c>
      <c r="D261" s="32" t="s">
        <v>399</v>
      </c>
      <c r="E261" s="32" t="s">
        <v>1180</v>
      </c>
      <c r="F261" s="32" t="s">
        <v>177</v>
      </c>
      <c r="G261" s="32" t="s">
        <v>1231</v>
      </c>
      <c r="H261" s="94" t="s">
        <v>1182</v>
      </c>
      <c r="I261" s="94" t="s">
        <v>293</v>
      </c>
      <c r="J261" s="94" t="s">
        <v>1232</v>
      </c>
      <c r="K261" s="94">
        <v>6.5890000000000004</v>
      </c>
      <c r="L261" s="94" t="s">
        <v>136</v>
      </c>
      <c r="M261" s="32">
        <v>5.1299999999999998E-2</v>
      </c>
      <c r="N261" s="32">
        <v>5.3899999999999997E-2</v>
      </c>
      <c r="O261" s="105">
        <v>364939.50325522275</v>
      </c>
      <c r="P261" s="94">
        <v>99.127899999999997</v>
      </c>
      <c r="Q261" s="125">
        <v>0</v>
      </c>
      <c r="R261" s="125">
        <v>1312.0921524448327</v>
      </c>
      <c r="S261" s="32">
        <v>3.6493950325522276E-4</v>
      </c>
      <c r="T261" s="32">
        <v>7.5186129668534715E-3</v>
      </c>
      <c r="U261" s="32">
        <v>1.1954025902758097E-3</v>
      </c>
    </row>
    <row r="262" spans="2:21" x14ac:dyDescent="0.2">
      <c r="B262" s="23" t="s">
        <v>1233</v>
      </c>
      <c r="C262" s="32" t="s">
        <v>1234</v>
      </c>
      <c r="D262" s="32" t="s">
        <v>399</v>
      </c>
      <c r="E262" s="32" t="s">
        <v>1180</v>
      </c>
      <c r="F262" s="32" t="s">
        <v>177</v>
      </c>
      <c r="G262" s="32" t="s">
        <v>1235</v>
      </c>
      <c r="H262" s="94" t="s">
        <v>1236</v>
      </c>
      <c r="I262" s="94" t="s">
        <v>293</v>
      </c>
      <c r="J262" s="94" t="s">
        <v>1237</v>
      </c>
      <c r="K262" s="94">
        <v>6.5670000000000002</v>
      </c>
      <c r="L262" s="94" t="s">
        <v>136</v>
      </c>
      <c r="M262" s="32">
        <v>3.2500000000000001E-2</v>
      </c>
      <c r="N262" s="32">
        <v>5.1060000000000001E-2</v>
      </c>
      <c r="O262" s="105">
        <v>280303.66549524019</v>
      </c>
      <c r="P262" s="94">
        <v>89.114000000000004</v>
      </c>
      <c r="Q262" s="125">
        <v>0</v>
      </c>
      <c r="R262" s="125">
        <v>905.98763524259857</v>
      </c>
      <c r="S262" s="32">
        <v>4.6717277582540031E-4</v>
      </c>
      <c r="T262" s="32">
        <v>5.1915335134437657E-3</v>
      </c>
      <c r="U262" s="32">
        <v>8.2541455941860281E-4</v>
      </c>
    </row>
    <row r="263" spans="2:21" x14ac:dyDescent="0.2">
      <c r="B263" s="23" t="s">
        <v>1238</v>
      </c>
      <c r="C263" s="32" t="s">
        <v>1239</v>
      </c>
      <c r="D263" s="32" t="s">
        <v>399</v>
      </c>
      <c r="E263" s="32" t="s">
        <v>1180</v>
      </c>
      <c r="F263" s="32" t="s">
        <v>177</v>
      </c>
      <c r="G263" s="32" t="s">
        <v>1240</v>
      </c>
      <c r="H263" s="94" t="s">
        <v>1187</v>
      </c>
      <c r="I263" s="94" t="s">
        <v>271</v>
      </c>
      <c r="J263" s="94" t="s">
        <v>1241</v>
      </c>
      <c r="K263" s="94">
        <v>6.2949999999999999</v>
      </c>
      <c r="L263" s="94" t="s">
        <v>136</v>
      </c>
      <c r="M263" s="32">
        <v>4.1299999999999996E-2</v>
      </c>
      <c r="N263" s="32">
        <v>4.7759999999999997E-2</v>
      </c>
      <c r="O263" s="105">
        <v>280181.05563093559</v>
      </c>
      <c r="P263" s="94">
        <v>97.447199999999995</v>
      </c>
      <c r="Q263" s="125">
        <v>0</v>
      </c>
      <c r="R263" s="125">
        <v>990.27470906840972</v>
      </c>
      <c r="S263" s="32">
        <v>2.8018105563093557E-4</v>
      </c>
      <c r="T263" s="32">
        <v>5.6745193197562721E-3</v>
      </c>
      <c r="U263" s="32">
        <v>9.0220564927490728E-4</v>
      </c>
    </row>
    <row r="264" spans="2:21" x14ac:dyDescent="0.2">
      <c r="B264" s="23" t="s">
        <v>1242</v>
      </c>
      <c r="C264" s="32" t="s">
        <v>1243</v>
      </c>
      <c r="D264" s="32" t="s">
        <v>399</v>
      </c>
      <c r="E264" s="32" t="s">
        <v>1180</v>
      </c>
      <c r="F264" s="32" t="s">
        <v>177</v>
      </c>
      <c r="G264" s="32" t="s">
        <v>1209</v>
      </c>
      <c r="H264" s="94" t="s">
        <v>1182</v>
      </c>
      <c r="I264" s="94" t="s">
        <v>293</v>
      </c>
      <c r="J264" s="94" t="s">
        <v>1244</v>
      </c>
      <c r="K264" s="94">
        <v>4.0140000000000002</v>
      </c>
      <c r="L264" s="94" t="s">
        <v>136</v>
      </c>
      <c r="M264" s="32">
        <v>4.4000000000000004E-2</v>
      </c>
      <c r="N264" s="32">
        <v>5.0259999999999999E-2</v>
      </c>
      <c r="O264" s="105">
        <v>336056.12236403668</v>
      </c>
      <c r="P264" s="94">
        <v>98.339299999999994</v>
      </c>
      <c r="Q264" s="125">
        <v>0</v>
      </c>
      <c r="R264" s="125">
        <v>1198.6336894336243</v>
      </c>
      <c r="S264" s="32">
        <v>2.2403741490935778E-4</v>
      </c>
      <c r="T264" s="32">
        <v>6.8684678763536611E-3</v>
      </c>
      <c r="U264" s="32">
        <v>1.0920344386413435E-3</v>
      </c>
    </row>
    <row r="265" spans="2:21" x14ac:dyDescent="0.2">
      <c r="B265" s="23" t="s">
        <v>1245</v>
      </c>
      <c r="C265" s="32" t="s">
        <v>1246</v>
      </c>
      <c r="D265" s="32" t="s">
        <v>399</v>
      </c>
      <c r="E265" s="32" t="s">
        <v>1180</v>
      </c>
      <c r="F265" s="32" t="s">
        <v>177</v>
      </c>
      <c r="G265" s="32" t="s">
        <v>1205</v>
      </c>
      <c r="H265" s="94" t="s">
        <v>1187</v>
      </c>
      <c r="I265" s="94" t="s">
        <v>271</v>
      </c>
      <c r="J265" s="94" t="s">
        <v>1247</v>
      </c>
      <c r="K265" s="94">
        <v>6.66</v>
      </c>
      <c r="L265" s="94" t="s">
        <v>136</v>
      </c>
      <c r="M265" s="32">
        <v>4.5999999999999999E-2</v>
      </c>
      <c r="N265" s="32">
        <v>4.5579999999999996E-2</v>
      </c>
      <c r="O265" s="105">
        <v>236952.32061611008</v>
      </c>
      <c r="P265" s="94">
        <v>102.32870000000001</v>
      </c>
      <c r="Q265" s="125">
        <v>0</v>
      </c>
      <c r="R265" s="125">
        <v>879.4395217627424</v>
      </c>
      <c r="S265" s="32">
        <v>3.3850331516587157E-4</v>
      </c>
      <c r="T265" s="32">
        <v>5.0394062486908905E-3</v>
      </c>
      <c r="U265" s="32">
        <v>8.0122747502698992E-4</v>
      </c>
    </row>
    <row r="266" spans="2:21" x14ac:dyDescent="0.2">
      <c r="B266" s="23" t="s">
        <v>1248</v>
      </c>
      <c r="C266" s="32" t="s">
        <v>1249</v>
      </c>
      <c r="D266" s="32" t="s">
        <v>399</v>
      </c>
      <c r="E266" s="32" t="s">
        <v>1180</v>
      </c>
      <c r="F266" s="32" t="s">
        <v>177</v>
      </c>
      <c r="G266" s="32" t="s">
        <v>1200</v>
      </c>
      <c r="H266" s="94" t="s">
        <v>1201</v>
      </c>
      <c r="I266" s="94" t="s">
        <v>293</v>
      </c>
      <c r="J266" s="94" t="s">
        <v>1250</v>
      </c>
      <c r="K266" s="94">
        <v>6.7149999999999999</v>
      </c>
      <c r="L266" s="94" t="s">
        <v>136</v>
      </c>
      <c r="M266" s="32">
        <v>4.9500000000000002E-2</v>
      </c>
      <c r="N266" s="32">
        <v>5.2270000000000004E-2</v>
      </c>
      <c r="O266" s="105">
        <v>251280.15904484884</v>
      </c>
      <c r="P266" s="94">
        <v>98.647999999999996</v>
      </c>
      <c r="Q266" s="125">
        <v>0</v>
      </c>
      <c r="R266" s="125">
        <v>899.07110157251293</v>
      </c>
      <c r="S266" s="32">
        <v>6.2820039761212214E-4</v>
      </c>
      <c r="T266" s="32">
        <v>5.1519000626676992E-3</v>
      </c>
      <c r="U266" s="32">
        <v>8.1911314053613763E-4</v>
      </c>
    </row>
    <row r="267" spans="2:21" x14ac:dyDescent="0.2">
      <c r="B267" s="23" t="s">
        <v>1251</v>
      </c>
      <c r="C267" s="32" t="s">
        <v>1252</v>
      </c>
      <c r="D267" s="32" t="s">
        <v>399</v>
      </c>
      <c r="E267" s="32" t="s">
        <v>1180</v>
      </c>
      <c r="F267" s="32" t="s">
        <v>177</v>
      </c>
      <c r="G267" s="32" t="s">
        <v>1231</v>
      </c>
      <c r="H267" s="94" t="s">
        <v>1253</v>
      </c>
      <c r="I267" s="94" t="s">
        <v>293</v>
      </c>
      <c r="J267" s="94" t="s">
        <v>1254</v>
      </c>
      <c r="K267" s="94">
        <v>6.84</v>
      </c>
      <c r="L267" s="94" t="s">
        <v>136</v>
      </c>
      <c r="M267" s="32">
        <v>0.05</v>
      </c>
      <c r="N267" s="32">
        <v>5.4179999999999999E-2</v>
      </c>
      <c r="O267" s="105">
        <v>262630.32934047567</v>
      </c>
      <c r="P267" s="94">
        <v>98.441999999999993</v>
      </c>
      <c r="Q267" s="125">
        <v>0</v>
      </c>
      <c r="R267" s="125">
        <v>937.71931649718545</v>
      </c>
      <c r="S267" s="32">
        <v>5.252606586809513E-4</v>
      </c>
      <c r="T267" s="32">
        <v>5.3733639052316083E-3</v>
      </c>
      <c r="U267" s="32">
        <v>8.5432421633169404E-4</v>
      </c>
    </row>
    <row r="268" spans="2:21" x14ac:dyDescent="0.2">
      <c r="B268" s="23" t="s">
        <v>1255</v>
      </c>
      <c r="C268" s="32" t="s">
        <v>1256</v>
      </c>
      <c r="D268" s="32" t="s">
        <v>399</v>
      </c>
      <c r="E268" s="32" t="s">
        <v>1180</v>
      </c>
      <c r="F268" s="32" t="s">
        <v>177</v>
      </c>
      <c r="G268" s="32" t="s">
        <v>1257</v>
      </c>
      <c r="H268" s="94" t="s">
        <v>1187</v>
      </c>
      <c r="I268" s="94" t="s">
        <v>271</v>
      </c>
      <c r="J268" s="94" t="s">
        <v>1258</v>
      </c>
      <c r="K268" s="94">
        <v>6.9690000000000003</v>
      </c>
      <c r="L268" s="94" t="s">
        <v>136</v>
      </c>
      <c r="M268" s="32">
        <v>4.8499999999999995E-2</v>
      </c>
      <c r="N268" s="32">
        <v>5.0220000000000001E-2</v>
      </c>
      <c r="O268" s="105">
        <v>277448.60722643288</v>
      </c>
      <c r="P268" s="94">
        <v>99.814099999999996</v>
      </c>
      <c r="Q268" s="125">
        <v>0</v>
      </c>
      <c r="R268" s="125">
        <v>1004.4353754279763</v>
      </c>
      <c r="S268" s="32">
        <v>2.7744860722643289E-4</v>
      </c>
      <c r="T268" s="32">
        <v>5.7556634448178677E-3</v>
      </c>
      <c r="U268" s="32">
        <v>9.1510695137835766E-4</v>
      </c>
    </row>
    <row r="269" spans="2:21" x14ac:dyDescent="0.2">
      <c r="B269" s="23" t="s">
        <v>1259</v>
      </c>
      <c r="C269" s="32" t="s">
        <v>1260</v>
      </c>
      <c r="D269" s="32" t="s">
        <v>399</v>
      </c>
      <c r="E269" s="32" t="s">
        <v>1180</v>
      </c>
      <c r="F269" s="32" t="s">
        <v>177</v>
      </c>
      <c r="G269" s="32" t="s">
        <v>1257</v>
      </c>
      <c r="H269" s="94" t="s">
        <v>1261</v>
      </c>
      <c r="I269" s="94" t="s">
        <v>293</v>
      </c>
      <c r="J269" s="94" t="s">
        <v>1262</v>
      </c>
      <c r="K269" s="94">
        <v>2.403</v>
      </c>
      <c r="L269" s="94" t="s">
        <v>136</v>
      </c>
      <c r="M269" s="32">
        <v>8.5000000000000006E-2</v>
      </c>
      <c r="N269" s="32">
        <v>7.5910000000000005E-2</v>
      </c>
      <c r="O269" s="105">
        <v>137760.94039368021</v>
      </c>
      <c r="P269" s="94">
        <v>104.35890000000001</v>
      </c>
      <c r="Q269" s="125">
        <v>0</v>
      </c>
      <c r="R269" s="125">
        <v>521.43856397623006</v>
      </c>
      <c r="S269" s="32">
        <v>1.8871361697764413E-4</v>
      </c>
      <c r="T269" s="32">
        <v>2.987972103349635E-3</v>
      </c>
      <c r="U269" s="32">
        <v>4.7506496314716123E-4</v>
      </c>
    </row>
    <row r="270" spans="2:21" x14ac:dyDescent="0.2">
      <c r="B270" s="23" t="s">
        <v>1263</v>
      </c>
      <c r="C270" s="32" t="s">
        <v>1264</v>
      </c>
      <c r="D270" s="32" t="s">
        <v>399</v>
      </c>
      <c r="E270" s="32" t="s">
        <v>1180</v>
      </c>
      <c r="F270" s="32" t="s">
        <v>177</v>
      </c>
      <c r="G270" s="32" t="s">
        <v>1257</v>
      </c>
      <c r="H270" s="94" t="s">
        <v>1265</v>
      </c>
      <c r="I270" s="94" t="s">
        <v>271</v>
      </c>
      <c r="J270" s="94" t="s">
        <v>1266</v>
      </c>
      <c r="K270" s="94">
        <v>5.3760000000000003</v>
      </c>
      <c r="L270" s="94" t="s">
        <v>136</v>
      </c>
      <c r="M270" s="32">
        <v>6.88E-2</v>
      </c>
      <c r="N270" s="32">
        <v>6.8460000000000007E-2</v>
      </c>
      <c r="O270" s="105">
        <v>136955.21842824991</v>
      </c>
      <c r="P270" s="94">
        <v>101.5496</v>
      </c>
      <c r="Q270" s="125">
        <v>0</v>
      </c>
      <c r="R270" s="125">
        <v>504.43400717976789</v>
      </c>
      <c r="S270" s="32">
        <v>1.95650312040357E-4</v>
      </c>
      <c r="T270" s="32">
        <v>2.8905317818087649E-3</v>
      </c>
      <c r="U270" s="32">
        <v>4.595726890693787E-4</v>
      </c>
    </row>
    <row r="271" spans="2:21" x14ac:dyDescent="0.2">
      <c r="B271" s="23" t="s">
        <v>1267</v>
      </c>
      <c r="C271" s="32" t="s">
        <v>1268</v>
      </c>
      <c r="D271" s="32" t="s">
        <v>399</v>
      </c>
      <c r="E271" s="32" t="s">
        <v>1180</v>
      </c>
      <c r="F271" s="32" t="s">
        <v>177</v>
      </c>
      <c r="G271" s="32" t="s">
        <v>1209</v>
      </c>
      <c r="H271" s="94" t="s">
        <v>1210</v>
      </c>
      <c r="I271" s="94" t="s">
        <v>271</v>
      </c>
      <c r="J271" s="94" t="s">
        <v>1269</v>
      </c>
      <c r="K271" s="94">
        <v>6.2119999999999997</v>
      </c>
      <c r="L271" s="94" t="s">
        <v>136</v>
      </c>
      <c r="M271" s="32">
        <v>4.8799999999999996E-2</v>
      </c>
      <c r="N271" s="32">
        <v>4.8649999999999999E-2</v>
      </c>
      <c r="O271" s="105">
        <v>303004.00608649384</v>
      </c>
      <c r="P271" s="94">
        <v>99.802099999999996</v>
      </c>
      <c r="Q271" s="125">
        <v>0</v>
      </c>
      <c r="R271" s="125">
        <v>1096.8206179754138</v>
      </c>
      <c r="S271" s="32">
        <v>4.0400534144865844E-4</v>
      </c>
      <c r="T271" s="32">
        <v>6.2850537633780366E-3</v>
      </c>
      <c r="U271" s="32">
        <v>9.9927600767420297E-4</v>
      </c>
    </row>
    <row r="272" spans="2:21" x14ac:dyDescent="0.2">
      <c r="B272" s="23" t="s">
        <v>1270</v>
      </c>
      <c r="C272" s="32" t="s">
        <v>1271</v>
      </c>
      <c r="D272" s="32" t="s">
        <v>399</v>
      </c>
      <c r="E272" s="32" t="s">
        <v>1180</v>
      </c>
      <c r="F272" s="32" t="s">
        <v>177</v>
      </c>
      <c r="G272" s="32" t="s">
        <v>1272</v>
      </c>
      <c r="H272" s="94" t="s">
        <v>1201</v>
      </c>
      <c r="I272" s="94" t="s">
        <v>293</v>
      </c>
      <c r="J272" s="94" t="s">
        <v>1273</v>
      </c>
      <c r="K272" s="94">
        <v>7.3449999999999998</v>
      </c>
      <c r="L272" s="94" t="s">
        <v>136</v>
      </c>
      <c r="M272" s="32">
        <v>3.9E-2</v>
      </c>
      <c r="N272" s="32">
        <v>4.6239999999999996E-2</v>
      </c>
      <c r="O272" s="105">
        <v>285996.26633795426</v>
      </c>
      <c r="P272" s="94">
        <v>95.132999999999996</v>
      </c>
      <c r="Q272" s="125">
        <v>0</v>
      </c>
      <c r="R272" s="125">
        <v>986.8226553130836</v>
      </c>
      <c r="S272" s="32">
        <v>2.2879701307036341E-4</v>
      </c>
      <c r="T272" s="32">
        <v>5.6547381968536543E-3</v>
      </c>
      <c r="U272" s="32">
        <v>8.990606003595555E-4</v>
      </c>
    </row>
    <row r="273" spans="2:21" x14ac:dyDescent="0.2">
      <c r="B273" s="23" t="s">
        <v>1274</v>
      </c>
      <c r="C273" s="32" t="s">
        <v>1275</v>
      </c>
      <c r="D273" s="32" t="s">
        <v>399</v>
      </c>
      <c r="E273" s="32" t="s">
        <v>1180</v>
      </c>
      <c r="F273" s="32" t="s">
        <v>177</v>
      </c>
      <c r="G273" s="32" t="s">
        <v>1272</v>
      </c>
      <c r="H273" s="94" t="s">
        <v>1276</v>
      </c>
      <c r="I273" s="94" t="s">
        <v>271</v>
      </c>
      <c r="J273" s="94" t="s">
        <v>1277</v>
      </c>
      <c r="K273" s="94">
        <v>7.2750000000000004</v>
      </c>
      <c r="L273" s="94" t="s">
        <v>136</v>
      </c>
      <c r="M273" s="32">
        <v>4.9000000000000002E-2</v>
      </c>
      <c r="N273" s="32">
        <v>4.9909999999999996E-2</v>
      </c>
      <c r="O273" s="105">
        <v>189449.75604552386</v>
      </c>
      <c r="P273" s="94">
        <v>97.841999999999999</v>
      </c>
      <c r="Q273" s="125">
        <v>0</v>
      </c>
      <c r="R273" s="125">
        <v>672.30590770937022</v>
      </c>
      <c r="S273" s="32">
        <v>2.5259967472736512E-4</v>
      </c>
      <c r="T273" s="32">
        <v>3.8524793445164633E-3</v>
      </c>
      <c r="U273" s="32">
        <v>6.1251507528340429E-4</v>
      </c>
    </row>
    <row r="274" spans="2:21" x14ac:dyDescent="0.2">
      <c r="B274" s="23" t="s">
        <v>1278</v>
      </c>
      <c r="C274" s="32" t="s">
        <v>1279</v>
      </c>
      <c r="D274" s="32" t="s">
        <v>399</v>
      </c>
      <c r="E274" s="32" t="s">
        <v>1180</v>
      </c>
      <c r="F274" s="32" t="s">
        <v>177</v>
      </c>
      <c r="G274" s="32" t="s">
        <v>1280</v>
      </c>
      <c r="H274" s="94" t="s">
        <v>1281</v>
      </c>
      <c r="I274" s="94" t="s">
        <v>271</v>
      </c>
      <c r="J274" s="94" t="s">
        <v>1282</v>
      </c>
      <c r="K274" s="94">
        <v>4.5330000000000004</v>
      </c>
      <c r="L274" s="94" t="s">
        <v>136</v>
      </c>
      <c r="M274" s="32">
        <v>5.7500000000000002E-2</v>
      </c>
      <c r="N274" s="32">
        <v>5.7290000000000001E-2</v>
      </c>
      <c r="O274" s="105">
        <v>234219.87221160735</v>
      </c>
      <c r="P274" s="94">
        <v>101.09269999999999</v>
      </c>
      <c r="Q274" s="125">
        <v>0</v>
      </c>
      <c r="R274" s="125">
        <v>858.79813219011078</v>
      </c>
      <c r="S274" s="32">
        <v>9.3687948884642937E-5</v>
      </c>
      <c r="T274" s="32">
        <v>4.9211259746983309E-3</v>
      </c>
      <c r="U274" s="32">
        <v>7.8242180614463341E-4</v>
      </c>
    </row>
    <row r="275" spans="2:21" x14ac:dyDescent="0.2">
      <c r="B275" s="23" t="s">
        <v>1283</v>
      </c>
      <c r="C275" s="32" t="s">
        <v>1284</v>
      </c>
      <c r="D275" s="32" t="s">
        <v>399</v>
      </c>
      <c r="E275" s="32" t="s">
        <v>1180</v>
      </c>
      <c r="F275" s="32" t="s">
        <v>177</v>
      </c>
      <c r="G275" s="32" t="s">
        <v>1209</v>
      </c>
      <c r="H275" s="94" t="s">
        <v>1187</v>
      </c>
      <c r="I275" s="94" t="s">
        <v>271</v>
      </c>
      <c r="J275" s="94" t="s">
        <v>1285</v>
      </c>
      <c r="K275" s="94">
        <v>0.127</v>
      </c>
      <c r="L275" s="94" t="s">
        <v>136</v>
      </c>
      <c r="M275" s="32">
        <v>3.0099999999999998E-2</v>
      </c>
      <c r="N275" s="32">
        <v>4.1270000000000001E-2</v>
      </c>
      <c r="O275" s="105">
        <v>194091.4151941984</v>
      </c>
      <c r="P275" s="94">
        <v>84.481099999999998</v>
      </c>
      <c r="Q275" s="125">
        <v>0</v>
      </c>
      <c r="R275" s="125">
        <v>594.72123047657851</v>
      </c>
      <c r="S275" s="32">
        <v>3.6969793370323506E-4</v>
      </c>
      <c r="T275" s="32">
        <v>3.4078999304984099E-3</v>
      </c>
      <c r="U275" s="32">
        <v>5.4183031129256766E-4</v>
      </c>
    </row>
    <row r="276" spans="2:21" x14ac:dyDescent="0.2">
      <c r="B276" s="23" t="s">
        <v>1286</v>
      </c>
      <c r="C276" s="32" t="s">
        <v>1287</v>
      </c>
      <c r="D276" s="32" t="s">
        <v>399</v>
      </c>
      <c r="E276" s="32" t="s">
        <v>1180</v>
      </c>
      <c r="F276" s="32" t="s">
        <v>177</v>
      </c>
      <c r="G276" s="32" t="s">
        <v>1288</v>
      </c>
      <c r="H276" s="94" t="s">
        <v>1187</v>
      </c>
      <c r="I276" s="94" t="s">
        <v>271</v>
      </c>
      <c r="J276" s="94" t="s">
        <v>1289</v>
      </c>
      <c r="K276" s="94">
        <v>6.665</v>
      </c>
      <c r="L276" s="94" t="s">
        <v>136</v>
      </c>
      <c r="M276" s="32">
        <v>4.8499999999999995E-2</v>
      </c>
      <c r="N276" s="32">
        <v>5.0869999999999999E-2</v>
      </c>
      <c r="O276" s="105">
        <v>257410.65226007937</v>
      </c>
      <c r="P276" s="94">
        <v>99.338800000000006</v>
      </c>
      <c r="Q276" s="125">
        <v>0</v>
      </c>
      <c r="R276" s="125">
        <v>927.45528445840239</v>
      </c>
      <c r="S276" s="32">
        <v>3.4321420301343917E-4</v>
      </c>
      <c r="T276" s="32">
        <v>5.3145484598109494E-3</v>
      </c>
      <c r="U276" s="32">
        <v>8.4497300539504373E-4</v>
      </c>
    </row>
    <row r="277" spans="2:21" x14ac:dyDescent="0.2">
      <c r="B277" s="23" t="s">
        <v>1290</v>
      </c>
      <c r="C277" s="32" t="s">
        <v>1291</v>
      </c>
      <c r="D277" s="32" t="s">
        <v>399</v>
      </c>
      <c r="E277" s="32" t="s">
        <v>1180</v>
      </c>
      <c r="F277" s="32" t="s">
        <v>1292</v>
      </c>
      <c r="G277" s="32" t="s">
        <v>1195</v>
      </c>
      <c r="H277" s="94" t="s">
        <v>1187</v>
      </c>
      <c r="I277" s="94" t="s">
        <v>271</v>
      </c>
      <c r="J277" s="94" t="s">
        <v>1293</v>
      </c>
      <c r="K277" s="94">
        <v>6.2670000000000003</v>
      </c>
      <c r="L277" s="94" t="s">
        <v>136</v>
      </c>
      <c r="M277" s="32">
        <v>4.1799999999999997E-2</v>
      </c>
      <c r="N277" s="32">
        <v>4.6559999999999997E-2</v>
      </c>
      <c r="O277" s="105">
        <v>305088.3737796722</v>
      </c>
      <c r="P277" s="94">
        <v>98.345799999999997</v>
      </c>
      <c r="Q277" s="125">
        <v>0</v>
      </c>
      <c r="R277" s="125">
        <v>1088.2508901392594</v>
      </c>
      <c r="S277" s="32">
        <v>4.3584053397096028E-4</v>
      </c>
      <c r="T277" s="32">
        <v>6.2359471006247702E-3</v>
      </c>
      <c r="U277" s="32">
        <v>9.9146841974357661E-4</v>
      </c>
    </row>
    <row r="278" spans="2:21" x14ac:dyDescent="0.2">
      <c r="B278" s="23" t="s">
        <v>1294</v>
      </c>
      <c r="C278" s="32" t="s">
        <v>1295</v>
      </c>
      <c r="D278" s="32" t="s">
        <v>399</v>
      </c>
      <c r="E278" s="32" t="s">
        <v>1180</v>
      </c>
      <c r="F278" s="32" t="s">
        <v>177</v>
      </c>
      <c r="G278" s="32" t="s">
        <v>1296</v>
      </c>
      <c r="H278" s="94" t="s">
        <v>1297</v>
      </c>
      <c r="I278" s="94" t="s">
        <v>271</v>
      </c>
      <c r="J278" s="94" t="s">
        <v>1298</v>
      </c>
      <c r="K278" s="94">
        <v>6.3760000000000003</v>
      </c>
      <c r="L278" s="94" t="s">
        <v>136</v>
      </c>
      <c r="M278" s="32">
        <v>0.05</v>
      </c>
      <c r="N278" s="32">
        <v>5.2770000000000004E-2</v>
      </c>
      <c r="O278" s="105">
        <v>232538.36550114412</v>
      </c>
      <c r="P278" s="94">
        <v>100.4173</v>
      </c>
      <c r="Q278" s="125">
        <v>0</v>
      </c>
      <c r="R278" s="125">
        <v>846.93622930760262</v>
      </c>
      <c r="S278" s="32">
        <v>2.2146511000108963E-4</v>
      </c>
      <c r="T278" s="32">
        <v>4.8531543336380574E-3</v>
      </c>
      <c r="U278" s="32">
        <v>7.7161482935955846E-4</v>
      </c>
    </row>
    <row r="279" spans="2:21" x14ac:dyDescent="0.2">
      <c r="B279" s="23" t="s">
        <v>1299</v>
      </c>
      <c r="C279" s="32" t="s">
        <v>1300</v>
      </c>
      <c r="D279" s="32" t="s">
        <v>399</v>
      </c>
      <c r="E279" s="32" t="s">
        <v>1180</v>
      </c>
      <c r="F279" s="32" t="s">
        <v>177</v>
      </c>
      <c r="G279" s="32" t="s">
        <v>1209</v>
      </c>
      <c r="H279" s="94" t="s">
        <v>1182</v>
      </c>
      <c r="I279" s="94" t="s">
        <v>293</v>
      </c>
      <c r="J279" s="94" t="s">
        <v>1301</v>
      </c>
      <c r="K279" s="94">
        <v>3.9769999999999999</v>
      </c>
      <c r="L279" s="94" t="s">
        <v>136</v>
      </c>
      <c r="M279" s="32">
        <v>4.7E-2</v>
      </c>
      <c r="N279" s="32">
        <v>4.9749999999999996E-2</v>
      </c>
      <c r="O279" s="105">
        <v>318312.72342966945</v>
      </c>
      <c r="P279" s="94">
        <v>99.095600000000005</v>
      </c>
      <c r="Q279" s="125">
        <v>0</v>
      </c>
      <c r="R279" s="125">
        <v>1144.0787667877867</v>
      </c>
      <c r="S279" s="32">
        <v>2.5465017874373556E-4</v>
      </c>
      <c r="T279" s="32">
        <v>6.5558546593274059E-3</v>
      </c>
      <c r="U279" s="32">
        <v>1.0423313017682092E-3</v>
      </c>
    </row>
    <row r="280" spans="2:21" x14ac:dyDescent="0.2">
      <c r="B280" s="23" t="s">
        <v>1302</v>
      </c>
      <c r="C280" s="32" t="s">
        <v>1303</v>
      </c>
      <c r="D280" s="32" t="s">
        <v>399</v>
      </c>
      <c r="E280" s="32" t="s">
        <v>1180</v>
      </c>
      <c r="F280" s="32" t="s">
        <v>177</v>
      </c>
      <c r="G280" s="32" t="s">
        <v>1209</v>
      </c>
      <c r="H280" s="94" t="s">
        <v>1304</v>
      </c>
      <c r="I280" s="94" t="s">
        <v>271</v>
      </c>
      <c r="J280" s="94" t="s">
        <v>1305</v>
      </c>
      <c r="K280" s="94">
        <v>7.5659999999999998</v>
      </c>
      <c r="L280" s="94" t="s">
        <v>136</v>
      </c>
      <c r="M280" s="32">
        <v>3.6299999999999999E-2</v>
      </c>
      <c r="N280" s="32">
        <v>4.36E-2</v>
      </c>
      <c r="O280" s="105">
        <v>289289.21697927808</v>
      </c>
      <c r="P280" s="94">
        <v>95.530500000000004</v>
      </c>
      <c r="Q280" s="125">
        <v>0</v>
      </c>
      <c r="R280" s="125">
        <v>1002.3556723395069</v>
      </c>
      <c r="S280" s="32">
        <v>2.6299019725388917E-4</v>
      </c>
      <c r="T280" s="32">
        <v>5.7437462310924179E-3</v>
      </c>
      <c r="U280" s="32">
        <v>9.1321220453887048E-4</v>
      </c>
    </row>
    <row r="281" spans="2:21" x14ac:dyDescent="0.2">
      <c r="B281" s="23" t="s">
        <v>1306</v>
      </c>
      <c r="C281" s="32" t="s">
        <v>1307</v>
      </c>
      <c r="D281" s="32" t="s">
        <v>399</v>
      </c>
      <c r="E281" s="32" t="s">
        <v>1180</v>
      </c>
      <c r="F281" s="32" t="s">
        <v>177</v>
      </c>
      <c r="G281" s="32" t="s">
        <v>1209</v>
      </c>
      <c r="H281" s="94" t="s">
        <v>1308</v>
      </c>
      <c r="I281" s="94" t="s">
        <v>271</v>
      </c>
      <c r="J281" s="94" t="s">
        <v>1309</v>
      </c>
      <c r="K281" s="94">
        <v>4.5270000000000001</v>
      </c>
      <c r="L281" s="94" t="s">
        <v>136</v>
      </c>
      <c r="M281" s="32">
        <v>4.5199999999999997E-2</v>
      </c>
      <c r="N281" s="32">
        <v>4.4310000000000002E-2</v>
      </c>
      <c r="O281" s="105">
        <v>298204.70568371337</v>
      </c>
      <c r="P281" s="94">
        <v>102.5812</v>
      </c>
      <c r="Q281" s="125">
        <v>0</v>
      </c>
      <c r="R281" s="125">
        <v>1109.5064290190537</v>
      </c>
      <c r="S281" s="32">
        <v>3.9760627424495119E-4</v>
      </c>
      <c r="T281" s="32">
        <v>6.35774660223851E-3</v>
      </c>
      <c r="U281" s="32">
        <v>1.0108336191979516E-3</v>
      </c>
    </row>
    <row r="282" spans="2:21" x14ac:dyDescent="0.2">
      <c r="B282" s="23" t="s">
        <v>1310</v>
      </c>
      <c r="C282" s="32" t="s">
        <v>1311</v>
      </c>
      <c r="D282" s="32" t="s">
        <v>399</v>
      </c>
      <c r="E282" s="32" t="s">
        <v>1180</v>
      </c>
      <c r="F282" s="32" t="s">
        <v>177</v>
      </c>
      <c r="G282" s="32" t="s">
        <v>1312</v>
      </c>
      <c r="H282" s="94" t="s">
        <v>1276</v>
      </c>
      <c r="I282" s="94" t="s">
        <v>271</v>
      </c>
      <c r="J282" s="94" t="s">
        <v>1313</v>
      </c>
      <c r="K282" s="94">
        <v>6.2939999999999996</v>
      </c>
      <c r="L282" s="94" t="s">
        <v>136</v>
      </c>
      <c r="M282" s="32">
        <v>0.04</v>
      </c>
      <c r="N282" s="32">
        <v>4.6509999999999996E-2</v>
      </c>
      <c r="O282" s="105">
        <v>261351.68361272756</v>
      </c>
      <c r="P282" s="94">
        <v>95.846599999999995</v>
      </c>
      <c r="Q282" s="125">
        <v>0</v>
      </c>
      <c r="R282" s="125">
        <v>908.55154097480317</v>
      </c>
      <c r="S282" s="32">
        <v>5.2270336722545514E-4</v>
      </c>
      <c r="T282" s="32">
        <v>5.2062253282282867E-3</v>
      </c>
      <c r="U282" s="32">
        <v>8.2775044683915436E-4</v>
      </c>
    </row>
    <row r="283" spans="2:21" x14ac:dyDescent="0.2">
      <c r="B283" s="23" t="s">
        <v>1314</v>
      </c>
      <c r="C283" s="32" t="s">
        <v>1315</v>
      </c>
      <c r="D283" s="32" t="s">
        <v>399</v>
      </c>
      <c r="E283" s="32" t="s">
        <v>1180</v>
      </c>
      <c r="F283" s="32" t="s">
        <v>177</v>
      </c>
      <c r="G283" s="32" t="s">
        <v>1316</v>
      </c>
      <c r="H283" s="94" t="s">
        <v>1187</v>
      </c>
      <c r="I283" s="94" t="s">
        <v>271</v>
      </c>
      <c r="J283" s="94" t="s">
        <v>1317</v>
      </c>
      <c r="K283" s="94">
        <v>4.9320000000000004</v>
      </c>
      <c r="L283" s="94" t="s">
        <v>136</v>
      </c>
      <c r="M283" s="32">
        <v>5.2499999999999998E-2</v>
      </c>
      <c r="N283" s="32">
        <v>5.058E-2</v>
      </c>
      <c r="O283" s="105">
        <v>300166.46351258713</v>
      </c>
      <c r="P283" s="94">
        <v>102.0851</v>
      </c>
      <c r="Q283" s="125">
        <v>0</v>
      </c>
      <c r="R283" s="125">
        <v>1111.4043253249474</v>
      </c>
      <c r="S283" s="32">
        <v>5.0027743918764516E-4</v>
      </c>
      <c r="T283" s="32">
        <v>6.3686220180762219E-3</v>
      </c>
      <c r="U283" s="32">
        <v>1.0125627280535398E-3</v>
      </c>
    </row>
    <row r="284" spans="2:21" x14ac:dyDescent="0.2">
      <c r="B284" s="23" t="s">
        <v>1318</v>
      </c>
      <c r="C284" s="32" t="s">
        <v>1319</v>
      </c>
      <c r="D284" s="32" t="s">
        <v>399</v>
      </c>
      <c r="E284" s="32" t="s">
        <v>1180</v>
      </c>
      <c r="F284" s="32" t="s">
        <v>177</v>
      </c>
      <c r="G284" s="32" t="s">
        <v>1320</v>
      </c>
      <c r="H284" s="94" t="s">
        <v>1253</v>
      </c>
      <c r="I284" s="94" t="s">
        <v>293</v>
      </c>
      <c r="J284" s="94" t="s">
        <v>1321</v>
      </c>
      <c r="K284" s="94">
        <v>7.6029999999999998</v>
      </c>
      <c r="L284" s="94" t="s">
        <v>136</v>
      </c>
      <c r="M284" s="32">
        <v>4.9000000000000002E-2</v>
      </c>
      <c r="N284" s="32">
        <v>4.7320000000000001E-2</v>
      </c>
      <c r="O284" s="105">
        <v>260843.72846060846</v>
      </c>
      <c r="P284" s="94">
        <v>101.66540000000002</v>
      </c>
      <c r="Q284" s="125">
        <v>0</v>
      </c>
      <c r="R284" s="125">
        <v>961.83622279909059</v>
      </c>
      <c r="S284" s="32">
        <v>3.4779163794747796E-4</v>
      </c>
      <c r="T284" s="32">
        <v>5.5115597507779963E-3</v>
      </c>
      <c r="U284" s="32">
        <v>8.7629631044796349E-4</v>
      </c>
    </row>
    <row r="285" spans="2:21" x14ac:dyDescent="0.2">
      <c r="B285" s="23" t="s">
        <v>1322</v>
      </c>
      <c r="C285" s="32" t="s">
        <v>1323</v>
      </c>
      <c r="D285" s="32" t="s">
        <v>399</v>
      </c>
      <c r="E285" s="32" t="s">
        <v>1180</v>
      </c>
      <c r="F285" s="32" t="s">
        <v>177</v>
      </c>
      <c r="G285" s="32" t="s">
        <v>1324</v>
      </c>
      <c r="H285" s="94" t="s">
        <v>1297</v>
      </c>
      <c r="I285" s="94" t="s">
        <v>271</v>
      </c>
      <c r="J285" s="94" t="s">
        <v>1325</v>
      </c>
      <c r="K285" s="94">
        <v>6.6609999999999996</v>
      </c>
      <c r="L285" s="94" t="s">
        <v>2</v>
      </c>
      <c r="M285" s="32">
        <v>4.8799999999999996E-2</v>
      </c>
      <c r="N285" s="32">
        <v>5.0900000000000001E-2</v>
      </c>
      <c r="O285" s="105">
        <v>201623.16400148161</v>
      </c>
      <c r="P285" s="94">
        <v>99.371300000000005</v>
      </c>
      <c r="Q285" s="125">
        <v>0</v>
      </c>
      <c r="R285" s="125">
        <v>949.38481711887118</v>
      </c>
      <c r="S285" s="32">
        <v>3.8404412190758401E-4</v>
      </c>
      <c r="T285" s="32">
        <v>5.4402101126992891E-3</v>
      </c>
      <c r="U285" s="32">
        <v>8.6495225768842604E-4</v>
      </c>
    </row>
    <row r="286" spans="2:21" x14ac:dyDescent="0.2">
      <c r="B286" s="23" t="s">
        <v>1326</v>
      </c>
      <c r="C286" s="32" t="s">
        <v>1327</v>
      </c>
      <c r="D286" s="32" t="s">
        <v>399</v>
      </c>
      <c r="E286" s="32" t="s">
        <v>1180</v>
      </c>
      <c r="F286" s="32" t="s">
        <v>177</v>
      </c>
      <c r="G286" s="32" t="s">
        <v>1280</v>
      </c>
      <c r="H286" s="94" t="s">
        <v>1261</v>
      </c>
      <c r="I286" s="94" t="s">
        <v>293</v>
      </c>
      <c r="J286" s="94" t="s">
        <v>1328</v>
      </c>
      <c r="K286" s="94">
        <v>7.2290000000000001</v>
      </c>
      <c r="L286" s="94" t="s">
        <v>137</v>
      </c>
      <c r="M286" s="32">
        <v>3.6299999999999999E-2</v>
      </c>
      <c r="N286" s="32">
        <v>3.8030000000000001E-2</v>
      </c>
      <c r="O286" s="105">
        <v>222606.96649247064</v>
      </c>
      <c r="P286" s="94">
        <v>99.819599999999994</v>
      </c>
      <c r="Q286" s="125">
        <v>0</v>
      </c>
      <c r="R286" s="125">
        <v>936.72901483951989</v>
      </c>
      <c r="S286" s="32">
        <v>1.7123612807113127E-4</v>
      </c>
      <c r="T286" s="32">
        <v>5.3676892314897164E-3</v>
      </c>
      <c r="U286" s="32">
        <v>8.5342198613046769E-4</v>
      </c>
    </row>
    <row r="287" spans="2:21" x14ac:dyDescent="0.2">
      <c r="B287" s="23" t="s">
        <v>1329</v>
      </c>
      <c r="C287" s="32" t="s">
        <v>1330</v>
      </c>
      <c r="D287" s="32" t="s">
        <v>399</v>
      </c>
      <c r="E287" s="32" t="s">
        <v>1180</v>
      </c>
      <c r="F287" s="32" t="s">
        <v>177</v>
      </c>
      <c r="G287" s="32" t="s">
        <v>1231</v>
      </c>
      <c r="H287" s="94" t="s">
        <v>1182</v>
      </c>
      <c r="I287" s="94" t="s">
        <v>293</v>
      </c>
      <c r="J287" s="94" t="s">
        <v>1331</v>
      </c>
      <c r="K287" s="94">
        <v>5.6760000000000002</v>
      </c>
      <c r="L287" s="94" t="s">
        <v>136</v>
      </c>
      <c r="M287" s="32">
        <v>5.7500000000000002E-2</v>
      </c>
      <c r="N287" s="32">
        <v>5.4909999999999994E-2</v>
      </c>
      <c r="O287" s="105">
        <v>282388.0331884186</v>
      </c>
      <c r="P287" s="94">
        <v>101.9037</v>
      </c>
      <c r="Q287" s="125">
        <v>0</v>
      </c>
      <c r="R287" s="125">
        <v>1043.7194990572727</v>
      </c>
      <c r="S287" s="32">
        <v>4.0341147598345513E-4</v>
      </c>
      <c r="T287" s="32">
        <v>5.9807712017390206E-3</v>
      </c>
      <c r="U287" s="32">
        <v>9.5089738199382516E-4</v>
      </c>
    </row>
    <row r="288" spans="2:21" x14ac:dyDescent="0.2">
      <c r="B288" s="23" t="s">
        <v>1332</v>
      </c>
      <c r="C288" s="32" t="s">
        <v>1333</v>
      </c>
      <c r="D288" s="32" t="s">
        <v>399</v>
      </c>
      <c r="E288" s="32" t="s">
        <v>1180</v>
      </c>
      <c r="F288" s="32" t="s">
        <v>177</v>
      </c>
      <c r="G288" s="32" t="s">
        <v>1186</v>
      </c>
      <c r="H288" s="94" t="s">
        <v>1201</v>
      </c>
      <c r="I288" s="94" t="s">
        <v>293</v>
      </c>
      <c r="J288" s="94" t="s">
        <v>1334</v>
      </c>
      <c r="K288" s="94">
        <v>5.3460000000000001</v>
      </c>
      <c r="L288" s="94" t="s">
        <v>136</v>
      </c>
      <c r="M288" s="32">
        <v>5.6299999999999996E-2</v>
      </c>
      <c r="N288" s="32">
        <v>5.8810000000000001E-2</v>
      </c>
      <c r="O288" s="105">
        <v>312042.10465523368</v>
      </c>
      <c r="P288" s="94">
        <v>100.52509999999999</v>
      </c>
      <c r="Q288" s="125">
        <v>0</v>
      </c>
      <c r="R288" s="125">
        <v>1137.7196730855826</v>
      </c>
      <c r="S288" s="32">
        <v>4.1605613954031159E-4</v>
      </c>
      <c r="T288" s="32">
        <v>6.5194154776146429E-3</v>
      </c>
      <c r="U288" s="32">
        <v>1.0365377475050753E-3</v>
      </c>
    </row>
    <row r="289" spans="2:21" x14ac:dyDescent="0.2">
      <c r="B289" s="23" t="s">
        <v>1335</v>
      </c>
      <c r="C289" s="32" t="s">
        <v>1336</v>
      </c>
      <c r="D289" s="32" t="s">
        <v>399</v>
      </c>
      <c r="E289" s="32" t="s">
        <v>1180</v>
      </c>
      <c r="F289" s="32" t="s">
        <v>177</v>
      </c>
      <c r="G289" s="32" t="s">
        <v>1181</v>
      </c>
      <c r="H289" s="94" t="s">
        <v>1210</v>
      </c>
      <c r="I289" s="94" t="s">
        <v>271</v>
      </c>
      <c r="J289" s="94" t="s">
        <v>1337</v>
      </c>
      <c r="K289" s="94">
        <v>3.3330000000000002</v>
      </c>
      <c r="L289" s="94" t="s">
        <v>136</v>
      </c>
      <c r="M289" s="32">
        <v>4.7500000000000001E-2</v>
      </c>
      <c r="N289" s="32">
        <v>5.6150000000000005E-2</v>
      </c>
      <c r="O289" s="105">
        <v>262227.46835776052</v>
      </c>
      <c r="P289" s="94">
        <v>97.349299999999999</v>
      </c>
      <c r="Q289" s="125">
        <v>0</v>
      </c>
      <c r="R289" s="125">
        <v>925.88824579178311</v>
      </c>
      <c r="S289" s="32">
        <v>2.9136385373084502E-4</v>
      </c>
      <c r="T289" s="32">
        <v>5.3055689401815915E-3</v>
      </c>
      <c r="U289" s="32">
        <v>8.43545329695857E-4</v>
      </c>
    </row>
    <row r="290" spans="2:21" x14ac:dyDescent="0.2">
      <c r="B290" s="23" t="s">
        <v>1338</v>
      </c>
      <c r="C290" s="32" t="s">
        <v>1339</v>
      </c>
      <c r="D290" s="32" t="s">
        <v>399</v>
      </c>
      <c r="E290" s="32" t="s">
        <v>1180</v>
      </c>
      <c r="F290" s="32" t="s">
        <v>177</v>
      </c>
      <c r="G290" s="32" t="s">
        <v>1186</v>
      </c>
      <c r="H290" s="94" t="s">
        <v>1196</v>
      </c>
      <c r="I290" s="94" t="s">
        <v>271</v>
      </c>
      <c r="J290" s="94" t="s">
        <v>1340</v>
      </c>
      <c r="K290" s="94">
        <v>6.6989999999999998</v>
      </c>
      <c r="L290" s="94" t="s">
        <v>136</v>
      </c>
      <c r="M290" s="32">
        <v>5.5E-2</v>
      </c>
      <c r="N290" s="32">
        <v>6.5839999999999996E-2</v>
      </c>
      <c r="O290" s="105">
        <v>308171.13608218811</v>
      </c>
      <c r="P290" s="94">
        <v>93.916700000000006</v>
      </c>
      <c r="Q290" s="125">
        <v>0</v>
      </c>
      <c r="R290" s="125">
        <v>1049.741433323491</v>
      </c>
      <c r="S290" s="32">
        <v>3.0817113608218809E-4</v>
      </c>
      <c r="T290" s="32">
        <v>6.0152783763876647E-3</v>
      </c>
      <c r="U290" s="32">
        <v>9.5638376174763643E-4</v>
      </c>
    </row>
    <row r="291" spans="2:21" x14ac:dyDescent="0.2">
      <c r="B291" s="23" t="s">
        <v>1341</v>
      </c>
      <c r="C291" s="32" t="s">
        <v>1342</v>
      </c>
      <c r="D291" s="32" t="s">
        <v>399</v>
      </c>
      <c r="E291" s="32" t="s">
        <v>1180</v>
      </c>
      <c r="F291" s="32" t="s">
        <v>177</v>
      </c>
      <c r="G291" s="32" t="s">
        <v>1240</v>
      </c>
      <c r="H291" s="94" t="s">
        <v>1276</v>
      </c>
      <c r="I291" s="94" t="s">
        <v>271</v>
      </c>
      <c r="J291" s="94" t="s">
        <v>1343</v>
      </c>
      <c r="K291" s="94">
        <v>3.8820000000000001</v>
      </c>
      <c r="L291" s="94" t="s">
        <v>136</v>
      </c>
      <c r="M291" s="32">
        <v>5.9500000000000004E-2</v>
      </c>
      <c r="N291" s="32">
        <v>6.1159999999999999E-2</v>
      </c>
      <c r="O291" s="105">
        <v>246988.81379418747</v>
      </c>
      <c r="P291" s="94">
        <v>101.4301</v>
      </c>
      <c r="Q291" s="125">
        <v>0</v>
      </c>
      <c r="R291" s="125">
        <v>908.63966996759711</v>
      </c>
      <c r="S291" s="32">
        <v>4.9397762758837498E-4</v>
      </c>
      <c r="T291" s="32">
        <v>5.2067303291817189E-3</v>
      </c>
      <c r="U291" s="32">
        <v>8.2783073817087837E-4</v>
      </c>
    </row>
    <row r="292" spans="2:21" x14ac:dyDescent="0.2">
      <c r="B292" s="23" t="s">
        <v>1344</v>
      </c>
      <c r="C292" s="32" t="s">
        <v>1345</v>
      </c>
      <c r="D292" s="32" t="s">
        <v>399</v>
      </c>
      <c r="E292" s="32" t="s">
        <v>1180</v>
      </c>
      <c r="F292" s="32" t="s">
        <v>177</v>
      </c>
      <c r="G292" s="32" t="s">
        <v>1209</v>
      </c>
      <c r="H292" s="94" t="s">
        <v>1261</v>
      </c>
      <c r="I292" s="94" t="s">
        <v>293</v>
      </c>
      <c r="J292" s="94" t="s">
        <v>1346</v>
      </c>
      <c r="K292" s="94">
        <v>0.24399999999999999</v>
      </c>
      <c r="L292" s="94" t="s">
        <v>137</v>
      </c>
      <c r="M292" s="32">
        <v>5.5E-2</v>
      </c>
      <c r="N292" s="32">
        <v>5.4139999999999994E-2</v>
      </c>
      <c r="O292" s="105">
        <v>269426.41896193119</v>
      </c>
      <c r="P292" s="94">
        <v>105.1358</v>
      </c>
      <c r="Q292" s="125">
        <v>0</v>
      </c>
      <c r="R292" s="125">
        <v>1194.1261206363199</v>
      </c>
      <c r="S292" s="32">
        <v>2.1554113516954497E-4</v>
      </c>
      <c r="T292" s="32">
        <v>6.8426383908672585E-3</v>
      </c>
      <c r="U292" s="32">
        <v>1.0879277458255197E-3</v>
      </c>
    </row>
    <row r="293" spans="2:21" x14ac:dyDescent="0.2">
      <c r="B293" s="23" t="s">
        <v>1347</v>
      </c>
      <c r="C293" s="32" t="s">
        <v>1348</v>
      </c>
      <c r="D293" s="32" t="s">
        <v>399</v>
      </c>
      <c r="E293" s="32" t="s">
        <v>1180</v>
      </c>
      <c r="F293" s="32" t="s">
        <v>177</v>
      </c>
      <c r="G293" s="32" t="s">
        <v>1231</v>
      </c>
      <c r="H293" s="94" t="s">
        <v>1201</v>
      </c>
      <c r="I293" s="94" t="s">
        <v>293</v>
      </c>
      <c r="J293" s="94" t="s">
        <v>1038</v>
      </c>
      <c r="K293" s="94">
        <v>5.423</v>
      </c>
      <c r="L293" s="94" t="s">
        <v>137</v>
      </c>
      <c r="M293" s="32">
        <v>4.2500000000000003E-2</v>
      </c>
      <c r="N293" s="32">
        <v>4.3230000000000005E-2</v>
      </c>
      <c r="O293" s="105">
        <v>297766.81331119686</v>
      </c>
      <c r="P293" s="94">
        <v>108.64530000000001</v>
      </c>
      <c r="Q293" s="125">
        <v>0</v>
      </c>
      <c r="R293" s="125">
        <v>1363.7872705940156</v>
      </c>
      <c r="S293" s="32">
        <v>2.9776681331119685E-4</v>
      </c>
      <c r="T293" s="32">
        <v>7.8148387958969917E-3</v>
      </c>
      <c r="U293" s="32">
        <v>1.2425002564153422E-3</v>
      </c>
    </row>
    <row r="294" spans="2:21" x14ac:dyDescent="0.2">
      <c r="B294" s="23" t="s">
        <v>1349</v>
      </c>
      <c r="C294" s="32" t="s">
        <v>1350</v>
      </c>
      <c r="D294" s="32" t="s">
        <v>399</v>
      </c>
      <c r="E294" s="32" t="s">
        <v>1180</v>
      </c>
      <c r="F294" s="32" t="s">
        <v>177</v>
      </c>
      <c r="G294" s="32" t="s">
        <v>1231</v>
      </c>
      <c r="H294" s="94" t="s">
        <v>1201</v>
      </c>
      <c r="I294" s="94" t="s">
        <v>293</v>
      </c>
      <c r="J294" s="94" t="s">
        <v>1351</v>
      </c>
      <c r="K294" s="94">
        <v>6.34</v>
      </c>
      <c r="L294" s="94" t="s">
        <v>137</v>
      </c>
      <c r="M294" s="32">
        <v>4.4999999999999998E-2</v>
      </c>
      <c r="N294" s="32">
        <v>3.5729999999999998E-2</v>
      </c>
      <c r="O294" s="105">
        <v>230033.62113034993</v>
      </c>
      <c r="P294" s="94">
        <v>106.33630000000001</v>
      </c>
      <c r="Q294" s="125">
        <v>0</v>
      </c>
      <c r="R294" s="125">
        <v>1031.1747182584797</v>
      </c>
      <c r="S294" s="32">
        <v>2.3003362113034994E-4</v>
      </c>
      <c r="T294" s="32">
        <v>5.9088865011069852E-3</v>
      </c>
      <c r="U294" s="32">
        <v>9.3946825833556913E-4</v>
      </c>
    </row>
    <row r="295" spans="2:21" x14ac:dyDescent="0.2">
      <c r="B295" s="23" t="s">
        <v>1352</v>
      </c>
      <c r="C295" s="32" t="s">
        <v>1353</v>
      </c>
      <c r="D295" s="32" t="s">
        <v>399</v>
      </c>
      <c r="E295" s="32" t="s">
        <v>1180</v>
      </c>
      <c r="F295" s="32" t="s">
        <v>177</v>
      </c>
      <c r="G295" s="32" t="s">
        <v>1200</v>
      </c>
      <c r="H295" s="94" t="s">
        <v>1201</v>
      </c>
      <c r="I295" s="94" t="s">
        <v>293</v>
      </c>
      <c r="J295" s="94" t="s">
        <v>403</v>
      </c>
      <c r="K295" s="94">
        <v>4.8840000000000003</v>
      </c>
      <c r="L295" s="94" t="s">
        <v>137</v>
      </c>
      <c r="M295" s="32">
        <v>2.1299999999999999E-2</v>
      </c>
      <c r="N295" s="32">
        <v>2.6680000000000002E-2</v>
      </c>
      <c r="O295" s="105">
        <v>162510.61728831087</v>
      </c>
      <c r="P295" s="94">
        <v>94.024900000000002</v>
      </c>
      <c r="Q295" s="125">
        <v>0</v>
      </c>
      <c r="R295" s="125">
        <v>644.14555753830234</v>
      </c>
      <c r="S295" s="32">
        <v>4.0627654322077718E-4</v>
      </c>
      <c r="T295" s="32">
        <v>3.691113564260242E-3</v>
      </c>
      <c r="U295" s="32">
        <v>5.8685913680770808E-4</v>
      </c>
    </row>
    <row r="296" spans="2:21" x14ac:dyDescent="0.2">
      <c r="B296" s="23" t="s">
        <v>1354</v>
      </c>
      <c r="C296" s="32" t="s">
        <v>1355</v>
      </c>
      <c r="D296" s="32" t="s">
        <v>399</v>
      </c>
      <c r="E296" s="32" t="s">
        <v>1180</v>
      </c>
      <c r="F296" s="32" t="s">
        <v>177</v>
      </c>
      <c r="G296" s="32" t="s">
        <v>1181</v>
      </c>
      <c r="H296" s="94" t="s">
        <v>1276</v>
      </c>
      <c r="I296" s="94" t="s">
        <v>271</v>
      </c>
      <c r="J296" s="94" t="s">
        <v>779</v>
      </c>
      <c r="K296" s="94">
        <v>6.9960000000000004</v>
      </c>
      <c r="L296" s="94" t="s">
        <v>137</v>
      </c>
      <c r="M296" s="32">
        <v>3.3799999999999997E-2</v>
      </c>
      <c r="N296" s="32">
        <v>3.2320000000000002E-2</v>
      </c>
      <c r="O296" s="105">
        <v>251034.93931623962</v>
      </c>
      <c r="P296" s="94">
        <v>96.220500000000015</v>
      </c>
      <c r="Q296" s="125">
        <v>0</v>
      </c>
      <c r="R296" s="125">
        <v>1018.2658443148091</v>
      </c>
      <c r="S296" s="32">
        <v>3.347132524216528E-4</v>
      </c>
      <c r="T296" s="32">
        <v>5.8349154565888756E-3</v>
      </c>
      <c r="U296" s="32">
        <v>9.2770742178071696E-4</v>
      </c>
    </row>
    <row r="297" spans="2:21" x14ac:dyDescent="0.2">
      <c r="B297" s="23" t="s">
        <v>1356</v>
      </c>
      <c r="C297" s="32" t="s">
        <v>1357</v>
      </c>
      <c r="D297" s="32" t="s">
        <v>399</v>
      </c>
      <c r="E297" s="32" t="s">
        <v>1180</v>
      </c>
      <c r="F297" s="32" t="s">
        <v>177</v>
      </c>
      <c r="G297" s="32" t="s">
        <v>1231</v>
      </c>
      <c r="H297" s="94" t="s">
        <v>1276</v>
      </c>
      <c r="I297" s="94" t="s">
        <v>271</v>
      </c>
      <c r="J297" s="94" t="s">
        <v>1358</v>
      </c>
      <c r="K297" s="94">
        <v>2.9329999999999998</v>
      </c>
      <c r="L297" s="94" t="s">
        <v>2</v>
      </c>
      <c r="M297" s="32">
        <v>6.4199999999999993E-2</v>
      </c>
      <c r="N297" s="32">
        <v>5.0659999999999997E-2</v>
      </c>
      <c r="O297" s="105">
        <v>203654.98460995802</v>
      </c>
      <c r="P297" s="94">
        <v>107.047</v>
      </c>
      <c r="Q297" s="125">
        <v>0</v>
      </c>
      <c r="R297" s="125">
        <v>1033.024043717571</v>
      </c>
      <c r="S297" s="32">
        <v>4.114242113332485E-4</v>
      </c>
      <c r="T297" s="32">
        <v>5.9194835939641805E-3</v>
      </c>
      <c r="U297" s="32">
        <v>9.4115311594251494E-4</v>
      </c>
    </row>
    <row r="298" spans="2:21" x14ac:dyDescent="0.2">
      <c r="B298" s="23" t="s">
        <v>1359</v>
      </c>
      <c r="C298" s="32" t="s">
        <v>1360</v>
      </c>
      <c r="D298" s="32" t="s">
        <v>399</v>
      </c>
      <c r="E298" s="32" t="s">
        <v>1180</v>
      </c>
      <c r="F298" s="32" t="s">
        <v>177</v>
      </c>
      <c r="G298" s="32" t="s">
        <v>1181</v>
      </c>
      <c r="H298" s="94" t="s">
        <v>1187</v>
      </c>
      <c r="I298" s="94" t="s">
        <v>271</v>
      </c>
      <c r="J298" s="94" t="s">
        <v>1361</v>
      </c>
      <c r="K298" s="94">
        <v>5.375</v>
      </c>
      <c r="L298" s="94" t="s">
        <v>2</v>
      </c>
      <c r="M298" s="32">
        <v>5.2499999999999998E-2</v>
      </c>
      <c r="N298" s="32">
        <v>4.8730000000000002E-2</v>
      </c>
      <c r="O298" s="105">
        <v>249020.63440266388</v>
      </c>
      <c r="P298" s="94">
        <v>106.77460000000001</v>
      </c>
      <c r="Q298" s="125">
        <v>0</v>
      </c>
      <c r="R298" s="125">
        <v>1259.9234908280464</v>
      </c>
      <c r="S298" s="32">
        <v>5.5337918756147525E-4</v>
      </c>
      <c r="T298" s="32">
        <v>7.2196736164698077E-3</v>
      </c>
      <c r="U298" s="32">
        <v>1.1478734947685102E-3</v>
      </c>
    </row>
    <row r="299" spans="2:21" x14ac:dyDescent="0.2">
      <c r="B299" s="23" t="s">
        <v>1362</v>
      </c>
      <c r="C299" s="32" t="s">
        <v>1363</v>
      </c>
      <c r="D299" s="32" t="s">
        <v>399</v>
      </c>
      <c r="E299" s="32" t="s">
        <v>1180</v>
      </c>
      <c r="F299" s="32" t="s">
        <v>177</v>
      </c>
      <c r="G299" s="32" t="s">
        <v>1209</v>
      </c>
      <c r="H299" s="94" t="s">
        <v>1196</v>
      </c>
      <c r="I299" s="94" t="s">
        <v>271</v>
      </c>
      <c r="J299" s="94" t="s">
        <v>1364</v>
      </c>
      <c r="K299" s="94">
        <v>1.2270000000000001</v>
      </c>
      <c r="L299" s="94" t="s">
        <v>136</v>
      </c>
      <c r="M299" s="32">
        <v>0.06</v>
      </c>
      <c r="N299" s="32">
        <v>7.1650000000000005E-2</v>
      </c>
      <c r="O299" s="105">
        <v>278884.89420828689</v>
      </c>
      <c r="P299" s="94">
        <v>99.123999999999995</v>
      </c>
      <c r="Q299" s="125">
        <v>0</v>
      </c>
      <c r="R299" s="125">
        <v>1002.6546354747798</v>
      </c>
      <c r="S299" s="32">
        <v>1.859232628055246E-4</v>
      </c>
      <c r="T299" s="32">
        <v>5.7454593638943214E-3</v>
      </c>
      <c r="U299" s="32">
        <v>9.1348457969608497E-4</v>
      </c>
    </row>
    <row r="300" spans="2:21" x14ac:dyDescent="0.2">
      <c r="B300" s="23" t="s">
        <v>1365</v>
      </c>
      <c r="C300" s="32" t="s">
        <v>1366</v>
      </c>
      <c r="D300" s="32" t="s">
        <v>399</v>
      </c>
      <c r="E300" s="32" t="s">
        <v>1180</v>
      </c>
      <c r="F300" s="32" t="s">
        <v>177</v>
      </c>
      <c r="G300" s="32" t="s">
        <v>1209</v>
      </c>
      <c r="H300" s="94" t="s">
        <v>1187</v>
      </c>
      <c r="I300" s="94" t="s">
        <v>271</v>
      </c>
      <c r="J300" s="94" t="s">
        <v>1367</v>
      </c>
      <c r="K300" s="94">
        <v>5.2430000000000003</v>
      </c>
      <c r="L300" s="94" t="s">
        <v>136</v>
      </c>
      <c r="M300" s="32">
        <v>6.3799999999999996E-2</v>
      </c>
      <c r="N300" s="32">
        <v>7.0059999999999997E-2</v>
      </c>
      <c r="O300" s="105">
        <v>261982.24862915129</v>
      </c>
      <c r="P300" s="94">
        <v>99.567099999999996</v>
      </c>
      <c r="Q300" s="125">
        <v>30.287931889999999</v>
      </c>
      <c r="R300" s="125">
        <v>976.38409023434622</v>
      </c>
      <c r="S300" s="32">
        <v>1.0693153005271481E-4</v>
      </c>
      <c r="T300" s="32">
        <v>5.594922633891785E-3</v>
      </c>
      <c r="U300" s="32">
        <v>8.8955037829883022E-4</v>
      </c>
    </row>
    <row r="301" spans="2:21" x14ac:dyDescent="0.2">
      <c r="B301" s="23" t="s">
        <v>1368</v>
      </c>
      <c r="C301" s="32" t="s">
        <v>1369</v>
      </c>
      <c r="D301" s="32" t="s">
        <v>399</v>
      </c>
      <c r="E301" s="32" t="s">
        <v>1180</v>
      </c>
      <c r="F301" s="32" t="s">
        <v>177</v>
      </c>
      <c r="G301" s="32" t="s">
        <v>1209</v>
      </c>
      <c r="H301" s="94" t="s">
        <v>1187</v>
      </c>
      <c r="I301" s="94" t="s">
        <v>271</v>
      </c>
      <c r="J301" s="94" t="s">
        <v>1172</v>
      </c>
      <c r="K301" s="94">
        <v>3.1440000000000001</v>
      </c>
      <c r="L301" s="94" t="s">
        <v>136</v>
      </c>
      <c r="M301" s="32">
        <v>5.6299999999999996E-2</v>
      </c>
      <c r="N301" s="32">
        <v>6.4890000000000003E-2</v>
      </c>
      <c r="O301" s="105">
        <v>224183.37903352993</v>
      </c>
      <c r="P301" s="94">
        <v>99.9375</v>
      </c>
      <c r="Q301" s="125">
        <v>0</v>
      </c>
      <c r="R301" s="125">
        <v>812.60492011200301</v>
      </c>
      <c r="S301" s="32">
        <v>3.7363896505588322E-4</v>
      </c>
      <c r="T301" s="32">
        <v>4.6564274299627879E-3</v>
      </c>
      <c r="U301" s="32">
        <v>7.403367397349008E-4</v>
      </c>
    </row>
    <row r="302" spans="2:21" x14ac:dyDescent="0.2">
      <c r="B302" s="23" t="s">
        <v>1370</v>
      </c>
      <c r="C302" s="32" t="s">
        <v>1371</v>
      </c>
      <c r="D302" s="32" t="s">
        <v>399</v>
      </c>
      <c r="E302" s="32" t="s">
        <v>1180</v>
      </c>
      <c r="F302" s="32" t="s">
        <v>177</v>
      </c>
      <c r="G302" s="32" t="s">
        <v>1231</v>
      </c>
      <c r="H302" s="94" t="s">
        <v>1304</v>
      </c>
      <c r="I302" s="94" t="s">
        <v>271</v>
      </c>
      <c r="J302" s="94" t="s">
        <v>1106</v>
      </c>
      <c r="K302" s="94">
        <v>7.6920000000000002</v>
      </c>
      <c r="L302" s="94" t="s">
        <v>136</v>
      </c>
      <c r="M302" s="32">
        <v>5.2499999999999998E-2</v>
      </c>
      <c r="N302" s="32">
        <v>6.1799999999999994E-2</v>
      </c>
      <c r="O302" s="105">
        <v>252418.67921339168</v>
      </c>
      <c r="P302" s="94">
        <v>87.633700000000005</v>
      </c>
      <c r="Q302" s="125">
        <v>0</v>
      </c>
      <c r="R302" s="125">
        <v>802.30628441668819</v>
      </c>
      <c r="S302" s="32">
        <v>4.0386988674142666E-4</v>
      </c>
      <c r="T302" s="32">
        <v>4.5974136970207717E-3</v>
      </c>
      <c r="U302" s="32">
        <v>7.3095400258221907E-4</v>
      </c>
    </row>
    <row r="303" spans="2:21" x14ac:dyDescent="0.2">
      <c r="B303" s="23" t="s">
        <v>1372</v>
      </c>
      <c r="C303" s="32" t="s">
        <v>1373</v>
      </c>
      <c r="D303" s="32" t="s">
        <v>399</v>
      </c>
      <c r="E303" s="32" t="s">
        <v>1180</v>
      </c>
      <c r="F303" s="32" t="s">
        <v>177</v>
      </c>
      <c r="G303" s="32" t="s">
        <v>1231</v>
      </c>
      <c r="H303" s="94" t="s">
        <v>1236</v>
      </c>
      <c r="I303" s="94" t="s">
        <v>293</v>
      </c>
      <c r="J303" s="94" t="s">
        <v>1374</v>
      </c>
      <c r="K303" s="94">
        <v>7.1319999999999997</v>
      </c>
      <c r="L303" s="94" t="s">
        <v>137</v>
      </c>
      <c r="M303" s="32">
        <v>4.6300000000000001E-2</v>
      </c>
      <c r="N303" s="32">
        <v>4.5289999999999997E-2</v>
      </c>
      <c r="O303" s="105">
        <v>127671.90013090083</v>
      </c>
      <c r="P303" s="94">
        <v>99.121300000000019</v>
      </c>
      <c r="Q303" s="125">
        <v>0</v>
      </c>
      <c r="R303" s="125">
        <v>533.48437867752705</v>
      </c>
      <c r="S303" s="32">
        <v>4.2557300043633608E-4</v>
      </c>
      <c r="T303" s="32">
        <v>3.0569976046764514E-3</v>
      </c>
      <c r="U303" s="32">
        <v>4.8603949574312408E-4</v>
      </c>
    </row>
    <row r="304" spans="2:21" x14ac:dyDescent="0.2">
      <c r="B304" s="23" t="s">
        <v>1375</v>
      </c>
      <c r="C304" s="32" t="s">
        <v>1376</v>
      </c>
      <c r="D304" s="32" t="s">
        <v>399</v>
      </c>
      <c r="E304" s="32" t="s">
        <v>1180</v>
      </c>
      <c r="F304" s="32" t="s">
        <v>177</v>
      </c>
      <c r="G304" s="32" t="s">
        <v>1209</v>
      </c>
      <c r="H304" s="94" t="s">
        <v>1261</v>
      </c>
      <c r="I304" s="94" t="s">
        <v>293</v>
      </c>
      <c r="J304" s="94" t="s">
        <v>1377</v>
      </c>
      <c r="K304" s="94">
        <v>4.8550000000000004</v>
      </c>
      <c r="L304" s="94" t="s">
        <v>2</v>
      </c>
      <c r="M304" s="32">
        <v>5.8799999999999998E-2</v>
      </c>
      <c r="N304" s="32">
        <v>6.5189999999999998E-2</v>
      </c>
      <c r="O304" s="105">
        <v>302110.70564656024</v>
      </c>
      <c r="P304" s="94">
        <v>95.357500000000002</v>
      </c>
      <c r="Q304" s="125">
        <v>0</v>
      </c>
      <c r="R304" s="125">
        <v>1365.091796636764</v>
      </c>
      <c r="S304" s="32">
        <v>2.4168856451724818E-4</v>
      </c>
      <c r="T304" s="32">
        <v>7.8223140531815741E-3</v>
      </c>
      <c r="U304" s="32">
        <v>1.243688765780083E-3</v>
      </c>
    </row>
    <row r="305" spans="2:21" s="164" customFormat="1" x14ac:dyDescent="0.2">
      <c r="B305" s="116" t="s">
        <v>167</v>
      </c>
      <c r="C305" s="174"/>
      <c r="D305" s="174"/>
      <c r="E305" s="174"/>
      <c r="F305" s="174"/>
      <c r="G305" s="174"/>
      <c r="H305" s="175"/>
      <c r="I305" s="175"/>
      <c r="J305" s="175"/>
      <c r="K305" s="176"/>
      <c r="L305" s="177"/>
      <c r="M305" s="178"/>
      <c r="N305" s="178"/>
      <c r="O305" s="178"/>
      <c r="P305" s="177"/>
      <c r="Q305" s="177"/>
      <c r="R305" s="177"/>
      <c r="S305" s="183"/>
      <c r="T305" s="183"/>
      <c r="U305" s="183"/>
    </row>
    <row r="306" spans="2:21" s="164" customFormat="1" x14ac:dyDescent="0.2">
      <c r="B306" s="116" t="s">
        <v>168</v>
      </c>
      <c r="C306" s="174"/>
      <c r="D306" s="174"/>
      <c r="E306" s="174"/>
      <c r="F306" s="174"/>
      <c r="G306" s="174"/>
      <c r="H306" s="175"/>
      <c r="I306" s="175"/>
      <c r="J306" s="175"/>
      <c r="K306" s="176"/>
      <c r="L306" s="177"/>
      <c r="M306" s="178"/>
      <c r="N306" s="178"/>
      <c r="O306" s="178"/>
      <c r="P306" s="177"/>
      <c r="Q306" s="177"/>
      <c r="R306" s="177"/>
      <c r="S306" s="183"/>
      <c r="T306" s="183"/>
      <c r="U306" s="183"/>
    </row>
    <row r="307" spans="2:21" s="164" customFormat="1" x14ac:dyDescent="0.2">
      <c r="B307" s="116" t="s">
        <v>169</v>
      </c>
      <c r="C307" s="174"/>
      <c r="D307" s="174"/>
      <c r="E307" s="174"/>
      <c r="F307" s="174"/>
      <c r="G307" s="174"/>
      <c r="H307" s="175"/>
      <c r="I307" s="175"/>
      <c r="J307" s="175"/>
      <c r="K307" s="176"/>
      <c r="L307" s="177"/>
      <c r="M307" s="178"/>
      <c r="N307" s="178"/>
      <c r="O307" s="178"/>
      <c r="P307" s="177"/>
      <c r="Q307" s="177"/>
      <c r="R307" s="177"/>
      <c r="S307" s="183"/>
      <c r="T307" s="183"/>
      <c r="U307" s="183"/>
    </row>
    <row r="308" spans="2:21" s="164" customFormat="1" x14ac:dyDescent="0.2">
      <c r="B308" s="116" t="s">
        <v>170</v>
      </c>
      <c r="C308" s="174"/>
      <c r="D308" s="174"/>
      <c r="E308" s="174"/>
      <c r="F308" s="174"/>
      <c r="G308" s="174"/>
      <c r="H308" s="175"/>
      <c r="I308" s="175"/>
      <c r="J308" s="175"/>
      <c r="K308" s="176"/>
      <c r="L308" s="177"/>
      <c r="M308" s="178"/>
      <c r="N308" s="178"/>
      <c r="O308" s="178"/>
      <c r="P308" s="177"/>
      <c r="Q308" s="177"/>
      <c r="R308" s="177"/>
      <c r="S308" s="183"/>
      <c r="T308" s="183"/>
      <c r="U308" s="183"/>
    </row>
    <row r="309" spans="2:21" s="164" customFormat="1" x14ac:dyDescent="0.2">
      <c r="B309" s="116" t="s">
        <v>171</v>
      </c>
      <c r="C309" s="174"/>
      <c r="D309" s="174"/>
      <c r="E309" s="174"/>
      <c r="F309" s="174"/>
      <c r="G309" s="174"/>
      <c r="H309" s="175"/>
      <c r="I309" s="175"/>
      <c r="J309" s="175"/>
      <c r="K309" s="176"/>
      <c r="L309" s="177"/>
      <c r="M309" s="178"/>
      <c r="N309" s="178"/>
      <c r="O309" s="178"/>
      <c r="P309" s="177"/>
      <c r="Q309" s="177"/>
      <c r="R309" s="177"/>
      <c r="S309" s="183"/>
      <c r="T309" s="183"/>
      <c r="U309" s="183"/>
    </row>
  </sheetData>
  <sortState ref="B248:AB252">
    <sortCondition ref="B248:B252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04 T12:U304 C12:J304">
    <cfRule type="expression" dxfId="117" priority="101" stopIfTrue="1">
      <formula>OR(LEFT(#REF!,3)="TIR",LEFT(#REF!,2)="IR")</formula>
    </cfRule>
  </conditionalFormatting>
  <conditionalFormatting sqref="B12:B304 Q12:R304">
    <cfRule type="expression" dxfId="116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22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31.7109375" style="12" bestFit="1" customWidth="1"/>
    <col min="8" max="8" width="12.7109375" style="93" bestFit="1" customWidth="1"/>
    <col min="9" max="9" width="10.85546875" style="93" bestFit="1" customWidth="1"/>
    <col min="10" max="10" width="10.28515625" style="93" bestFit="1" customWidth="1"/>
    <col min="11" max="11" width="16.5703125" style="93" bestFit="1" customWidth="1"/>
    <col min="12" max="12" width="12.28515625" style="45" bestFit="1" customWidth="1"/>
    <col min="13" max="13" width="22.85546875" style="95" bestFit="1" customWidth="1"/>
    <col min="14" max="14" width="26.42578125" style="95" bestFit="1" customWidth="1"/>
    <col min="15" max="15" width="20.5703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62" t="s">
        <v>174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175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44" t="s">
        <v>11</v>
      </c>
      <c r="C6" s="245"/>
      <c r="D6" s="245"/>
      <c r="E6" s="245"/>
      <c r="F6" s="245"/>
      <c r="G6" s="245"/>
      <c r="H6" s="245"/>
      <c r="I6" s="245"/>
      <c r="J6" s="245"/>
      <c r="K6" s="245"/>
      <c r="L6" s="245"/>
      <c r="M6" s="245"/>
      <c r="N6" s="246"/>
      <c r="O6" s="247"/>
      <c r="P6" s="17"/>
      <c r="Q6" s="17"/>
      <c r="R6" s="16"/>
      <c r="S6" s="16"/>
      <c r="T6" s="18"/>
    </row>
    <row r="7" spans="1:20" s="10" customFormat="1" x14ac:dyDescent="0.2">
      <c r="B7" s="241" t="s">
        <v>22</v>
      </c>
      <c r="C7" s="242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2"/>
      <c r="O7" s="243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146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145</v>
      </c>
      <c r="J9" s="81"/>
      <c r="K9" s="2" t="s">
        <v>147</v>
      </c>
      <c r="L9" s="2" t="s">
        <v>147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64" customFormat="1" ht="12.75" customHeight="1" thickBot="1" x14ac:dyDescent="0.25">
      <c r="B11" s="196" t="s">
        <v>66</v>
      </c>
      <c r="C11" s="106" t="s">
        <v>177</v>
      </c>
      <c r="D11" s="106" t="s">
        <v>177</v>
      </c>
      <c r="E11" s="106" t="s">
        <v>177</v>
      </c>
      <c r="F11" s="106" t="s">
        <v>177</v>
      </c>
      <c r="G11" s="106" t="s">
        <v>177</v>
      </c>
      <c r="H11" s="197" t="s">
        <v>177</v>
      </c>
      <c r="I11" s="198" t="s">
        <v>177</v>
      </c>
      <c r="J11" s="197" t="s">
        <v>177</v>
      </c>
      <c r="K11" s="197" t="s">
        <v>177</v>
      </c>
      <c r="L11" s="150">
        <v>226457.222974606</v>
      </c>
      <c r="M11" s="106" t="s">
        <v>177</v>
      </c>
      <c r="N11" s="106">
        <v>1</v>
      </c>
      <c r="O11" s="122">
        <v>0.20631748343750009</v>
      </c>
    </row>
    <row r="12" spans="1:20" s="164" customFormat="1" x14ac:dyDescent="0.2">
      <c r="B12" s="132" t="s">
        <v>149</v>
      </c>
      <c r="C12" s="167" t="s">
        <v>177</v>
      </c>
      <c r="D12" s="167" t="s">
        <v>177</v>
      </c>
      <c r="E12" s="167" t="s">
        <v>177</v>
      </c>
      <c r="F12" s="167" t="s">
        <v>177</v>
      </c>
      <c r="G12" s="167" t="s">
        <v>177</v>
      </c>
      <c r="H12" s="168" t="s">
        <v>177</v>
      </c>
      <c r="I12" s="180" t="s">
        <v>177</v>
      </c>
      <c r="J12" s="168" t="s">
        <v>177</v>
      </c>
      <c r="K12" s="168" t="s">
        <v>177</v>
      </c>
      <c r="L12" s="181">
        <v>157081.20312836426</v>
      </c>
      <c r="M12" s="167" t="s">
        <v>177</v>
      </c>
      <c r="N12" s="167">
        <v>0.6936462483511896</v>
      </c>
      <c r="O12" s="167">
        <v>0.14311134835568062</v>
      </c>
    </row>
    <row r="13" spans="1:20" s="164" customFormat="1" x14ac:dyDescent="0.2">
      <c r="B13" s="133" t="s">
        <v>1378</v>
      </c>
      <c r="C13" s="171" t="s">
        <v>177</v>
      </c>
      <c r="D13" s="171" t="s">
        <v>177</v>
      </c>
      <c r="E13" s="171" t="s">
        <v>177</v>
      </c>
      <c r="F13" s="171" t="s">
        <v>177</v>
      </c>
      <c r="G13" s="171" t="s">
        <v>177</v>
      </c>
      <c r="H13" s="172" t="s">
        <v>177</v>
      </c>
      <c r="I13" s="182" t="s">
        <v>177</v>
      </c>
      <c r="J13" s="168" t="s">
        <v>177</v>
      </c>
      <c r="K13" s="168" t="s">
        <v>177</v>
      </c>
      <c r="L13" s="199">
        <v>106608.48928473034</v>
      </c>
      <c r="M13" s="171" t="s">
        <v>177</v>
      </c>
      <c r="N13" s="167">
        <v>0.47076656634919961</v>
      </c>
      <c r="O13" s="167">
        <v>9.7127373255679772E-2</v>
      </c>
    </row>
    <row r="14" spans="1:20" x14ac:dyDescent="0.2">
      <c r="B14" s="23" t="s">
        <v>1389</v>
      </c>
      <c r="C14" s="32" t="s">
        <v>1390</v>
      </c>
      <c r="D14" s="32" t="s">
        <v>301</v>
      </c>
      <c r="E14" s="32" t="s">
        <v>177</v>
      </c>
      <c r="F14" s="32" t="s">
        <v>1194</v>
      </c>
      <c r="G14" s="32" t="s">
        <v>1391</v>
      </c>
      <c r="H14" s="94" t="s">
        <v>183</v>
      </c>
      <c r="I14" s="105">
        <v>29624.214454387904</v>
      </c>
      <c r="J14" s="101">
        <v>7973</v>
      </c>
      <c r="K14" s="94">
        <v>0</v>
      </c>
      <c r="L14" s="98">
        <v>2361.9386184610435</v>
      </c>
      <c r="M14" s="32">
        <v>2.9086621324791895E-5</v>
      </c>
      <c r="N14" s="41">
        <v>1.0429954882586818E-2</v>
      </c>
      <c r="O14" s="41">
        <v>2.1518820437419791E-3</v>
      </c>
      <c r="P14" s="18"/>
      <c r="Q14" s="18"/>
      <c r="R14" s="18"/>
      <c r="S14" s="18"/>
    </row>
    <row r="15" spans="1:20" x14ac:dyDescent="0.2">
      <c r="B15" s="23" t="s">
        <v>1425</v>
      </c>
      <c r="C15" s="32" t="s">
        <v>1426</v>
      </c>
      <c r="D15" s="32" t="s">
        <v>301</v>
      </c>
      <c r="E15" s="32" t="s">
        <v>177</v>
      </c>
      <c r="F15" s="32" t="s">
        <v>1427</v>
      </c>
      <c r="G15" s="32" t="s">
        <v>1428</v>
      </c>
      <c r="H15" s="94" t="s">
        <v>183</v>
      </c>
      <c r="I15" s="105">
        <v>6836.8498268261183</v>
      </c>
      <c r="J15" s="101">
        <v>19130</v>
      </c>
      <c r="K15" s="101">
        <v>0</v>
      </c>
      <c r="L15" s="98">
        <v>1307.8893718718364</v>
      </c>
      <c r="M15" s="32">
        <v>1.3502912120568858E-4</v>
      </c>
      <c r="N15" s="41">
        <v>5.7754367676693527E-3</v>
      </c>
      <c r="O15" s="41">
        <v>1.1915735796579508E-3</v>
      </c>
      <c r="P15" s="18"/>
      <c r="Q15" s="18"/>
      <c r="R15" s="18"/>
      <c r="S15" s="18"/>
    </row>
    <row r="16" spans="1:20" x14ac:dyDescent="0.2">
      <c r="B16" s="23" t="s">
        <v>1436</v>
      </c>
      <c r="C16" s="32" t="s">
        <v>1437</v>
      </c>
      <c r="D16" s="32" t="s">
        <v>301</v>
      </c>
      <c r="E16" s="32" t="s">
        <v>177</v>
      </c>
      <c r="F16" s="32" t="s">
        <v>598</v>
      </c>
      <c r="G16" s="32" t="s">
        <v>416</v>
      </c>
      <c r="H16" s="94" t="s">
        <v>183</v>
      </c>
      <c r="I16" s="105">
        <v>68876.328738762255</v>
      </c>
      <c r="J16" s="101">
        <v>4440</v>
      </c>
      <c r="K16" s="101">
        <v>0</v>
      </c>
      <c r="L16" s="98">
        <v>3058.1089960010445</v>
      </c>
      <c r="M16" s="32">
        <v>5.2381662686823828E-4</v>
      </c>
      <c r="N16" s="41">
        <v>1.3504135376348619E-2</v>
      </c>
      <c r="O16" s="41">
        <v>2.7861392268475654E-3</v>
      </c>
      <c r="P16" s="18"/>
      <c r="Q16" s="18"/>
      <c r="R16" s="18"/>
      <c r="S16" s="18"/>
    </row>
    <row r="17" spans="2:19" x14ac:dyDescent="0.2">
      <c r="B17" s="23" t="s">
        <v>1397</v>
      </c>
      <c r="C17" s="32" t="s">
        <v>1398</v>
      </c>
      <c r="D17" s="32" t="s">
        <v>301</v>
      </c>
      <c r="E17" s="32" t="s">
        <v>177</v>
      </c>
      <c r="F17" s="32" t="s">
        <v>909</v>
      </c>
      <c r="G17" s="32" t="s">
        <v>910</v>
      </c>
      <c r="H17" s="94" t="s">
        <v>183</v>
      </c>
      <c r="I17" s="105">
        <v>14515.166427791703</v>
      </c>
      <c r="J17" s="101">
        <v>46120</v>
      </c>
      <c r="K17" s="101">
        <v>0</v>
      </c>
      <c r="L17" s="98">
        <v>6694.3947565398539</v>
      </c>
      <c r="M17" s="32">
        <v>3.3951078606948371E-4</v>
      </c>
      <c r="N17" s="41">
        <v>2.9561409738255672E-2</v>
      </c>
      <c r="O17" s="41">
        <v>6.0990356640617189E-3</v>
      </c>
      <c r="P17" s="18"/>
      <c r="Q17" s="18"/>
      <c r="R17" s="18"/>
      <c r="S17" s="18"/>
    </row>
    <row r="18" spans="2:19" x14ac:dyDescent="0.2">
      <c r="B18" s="23" t="s">
        <v>1440</v>
      </c>
      <c r="C18" s="32" t="s">
        <v>1441</v>
      </c>
      <c r="D18" s="32" t="s">
        <v>301</v>
      </c>
      <c r="E18" s="32" t="s">
        <v>177</v>
      </c>
      <c r="F18" s="32" t="s">
        <v>1442</v>
      </c>
      <c r="G18" s="32" t="s">
        <v>416</v>
      </c>
      <c r="H18" s="94" t="s">
        <v>183</v>
      </c>
      <c r="I18" s="105">
        <v>30157.046807381528</v>
      </c>
      <c r="J18" s="101">
        <v>3824</v>
      </c>
      <c r="K18" s="101">
        <v>0</v>
      </c>
      <c r="L18" s="98">
        <v>1153.2054699142695</v>
      </c>
      <c r="M18" s="32">
        <v>1.7625200009433871E-4</v>
      </c>
      <c r="N18" s="41">
        <v>5.0923766297513301E-3</v>
      </c>
      <c r="O18" s="41">
        <v>1.0506463309662326E-3</v>
      </c>
      <c r="P18" s="18"/>
      <c r="Q18" s="18"/>
      <c r="R18" s="18"/>
      <c r="S18" s="18"/>
    </row>
    <row r="19" spans="2:19" x14ac:dyDescent="0.2">
      <c r="B19" s="23" t="s">
        <v>1443</v>
      </c>
      <c r="C19" s="32" t="s">
        <v>1444</v>
      </c>
      <c r="D19" s="32" t="s">
        <v>301</v>
      </c>
      <c r="E19" s="32" t="s">
        <v>177</v>
      </c>
      <c r="F19" s="32" t="s">
        <v>539</v>
      </c>
      <c r="G19" s="32" t="s">
        <v>416</v>
      </c>
      <c r="H19" s="94" t="s">
        <v>183</v>
      </c>
      <c r="I19" s="105">
        <v>8185.651602332121</v>
      </c>
      <c r="J19" s="101">
        <v>1920</v>
      </c>
      <c r="K19" s="101">
        <v>0</v>
      </c>
      <c r="L19" s="98">
        <v>157.16451076477674</v>
      </c>
      <c r="M19" s="32">
        <v>2.3605402887645939E-5</v>
      </c>
      <c r="N19" s="41">
        <v>6.9401412196245344E-4</v>
      </c>
      <c r="O19" s="41">
        <v>1.4318724711337967E-4</v>
      </c>
      <c r="P19" s="18"/>
      <c r="Q19" s="18"/>
      <c r="R19" s="18"/>
      <c r="S19" s="18"/>
    </row>
    <row r="20" spans="2:19" x14ac:dyDescent="0.2">
      <c r="B20" s="23" t="s">
        <v>1379</v>
      </c>
      <c r="C20" s="32" t="s">
        <v>1380</v>
      </c>
      <c r="D20" s="32" t="s">
        <v>301</v>
      </c>
      <c r="E20" s="32" t="s">
        <v>177</v>
      </c>
      <c r="F20" s="32" t="s">
        <v>517</v>
      </c>
      <c r="G20" s="32" t="s">
        <v>518</v>
      </c>
      <c r="H20" s="94" t="s">
        <v>183</v>
      </c>
      <c r="I20" s="105">
        <v>472368.84438201279</v>
      </c>
      <c r="J20" s="101">
        <v>418.29999999999995</v>
      </c>
      <c r="K20" s="141">
        <v>54.317126610000003</v>
      </c>
      <c r="L20" s="98">
        <v>2030.236002623134</v>
      </c>
      <c r="M20" s="32">
        <v>1.7080863420452876E-4</v>
      </c>
      <c r="N20" s="41">
        <v>8.9652075387800564E-3</v>
      </c>
      <c r="O20" s="41">
        <v>1.8496790578960054E-3</v>
      </c>
      <c r="P20" s="18"/>
      <c r="Q20" s="18"/>
      <c r="R20" s="18"/>
      <c r="S20" s="18"/>
    </row>
    <row r="21" spans="2:19" x14ac:dyDescent="0.2">
      <c r="B21" s="23" t="s">
        <v>195</v>
      </c>
      <c r="C21" s="32" t="s">
        <v>1392</v>
      </c>
      <c r="D21" s="32" t="s">
        <v>301</v>
      </c>
      <c r="E21" s="32" t="s">
        <v>177</v>
      </c>
      <c r="F21" s="32" t="s">
        <v>806</v>
      </c>
      <c r="G21" s="32" t="s">
        <v>410</v>
      </c>
      <c r="H21" s="94" t="s">
        <v>183</v>
      </c>
      <c r="I21" s="105">
        <v>520717.67802456667</v>
      </c>
      <c r="J21" s="101">
        <v>1213</v>
      </c>
      <c r="K21" s="101">
        <v>0</v>
      </c>
      <c r="L21" s="98">
        <v>6316.3054344496322</v>
      </c>
      <c r="M21" s="32">
        <v>4.4734542636059839E-4</v>
      </c>
      <c r="N21" s="41">
        <v>2.7891825888715052E-2</v>
      </c>
      <c r="O21" s="41">
        <v>5.7545713258366034E-3</v>
      </c>
      <c r="P21" s="18"/>
      <c r="Q21" s="18"/>
      <c r="R21" s="18"/>
      <c r="S21" s="18"/>
    </row>
    <row r="22" spans="2:19" x14ac:dyDescent="0.2">
      <c r="B22" s="23" t="s">
        <v>1401</v>
      </c>
      <c r="C22" s="32" t="s">
        <v>1402</v>
      </c>
      <c r="D22" s="32" t="s">
        <v>301</v>
      </c>
      <c r="E22" s="32" t="s">
        <v>177</v>
      </c>
      <c r="F22" s="32" t="s">
        <v>1403</v>
      </c>
      <c r="G22" s="32" t="s">
        <v>410</v>
      </c>
      <c r="H22" s="94" t="s">
        <v>183</v>
      </c>
      <c r="I22" s="105">
        <v>545115.39573838818</v>
      </c>
      <c r="J22" s="101">
        <v>2664</v>
      </c>
      <c r="K22" s="101">
        <v>0</v>
      </c>
      <c r="L22" s="98">
        <v>14521.874142470662</v>
      </c>
      <c r="M22" s="32">
        <v>4.0872308302796563E-4</v>
      </c>
      <c r="N22" s="41">
        <v>6.4126345592867603E-2</v>
      </c>
      <c r="O22" s="41">
        <v>1.3230386244763869E-2</v>
      </c>
      <c r="P22" s="18"/>
      <c r="Q22" s="18"/>
      <c r="R22" s="18"/>
      <c r="S22" s="18"/>
    </row>
    <row r="23" spans="2:19" x14ac:dyDescent="0.2">
      <c r="B23" s="23" t="s">
        <v>1399</v>
      </c>
      <c r="C23" s="32" t="s">
        <v>1400</v>
      </c>
      <c r="D23" s="32" t="s">
        <v>301</v>
      </c>
      <c r="E23" s="32" t="s">
        <v>177</v>
      </c>
      <c r="F23" s="32" t="s">
        <v>642</v>
      </c>
      <c r="G23" s="32" t="s">
        <v>410</v>
      </c>
      <c r="H23" s="94" t="s">
        <v>183</v>
      </c>
      <c r="I23" s="105">
        <v>650372.71880903037</v>
      </c>
      <c r="J23" s="101">
        <v>2399</v>
      </c>
      <c r="K23" s="101">
        <v>0</v>
      </c>
      <c r="L23" s="98">
        <v>15602.441524226522</v>
      </c>
      <c r="M23" s="32">
        <v>4.3240982969262653E-4</v>
      </c>
      <c r="N23" s="41">
        <v>6.8897963682863481E-2</v>
      </c>
      <c r="O23" s="41">
        <v>1.421485448101667E-2</v>
      </c>
      <c r="P23" s="18"/>
      <c r="Q23" s="18"/>
      <c r="R23" s="18"/>
      <c r="S23" s="18"/>
    </row>
    <row r="24" spans="2:19" x14ac:dyDescent="0.2">
      <c r="B24" s="23" t="s">
        <v>1404</v>
      </c>
      <c r="C24" s="32" t="s">
        <v>1405</v>
      </c>
      <c r="D24" s="32" t="s">
        <v>301</v>
      </c>
      <c r="E24" s="32" t="s">
        <v>177</v>
      </c>
      <c r="F24" s="32" t="s">
        <v>853</v>
      </c>
      <c r="G24" s="32" t="s">
        <v>410</v>
      </c>
      <c r="H24" s="94" t="s">
        <v>183</v>
      </c>
      <c r="I24" s="105">
        <v>87994.002649719478</v>
      </c>
      <c r="J24" s="101">
        <v>6372</v>
      </c>
      <c r="K24" s="101">
        <v>0</v>
      </c>
      <c r="L24" s="98">
        <v>5606.9778488612856</v>
      </c>
      <c r="M24" s="32">
        <v>3.771989045316626E-4</v>
      </c>
      <c r="N24" s="41">
        <v>2.4759545203334184E-2</v>
      </c>
      <c r="O24" s="41">
        <v>5.1083270574089354E-3</v>
      </c>
      <c r="P24" s="18"/>
      <c r="Q24" s="18"/>
      <c r="R24" s="18"/>
      <c r="S24" s="18"/>
    </row>
    <row r="25" spans="2:19" x14ac:dyDescent="0.2">
      <c r="B25" s="23" t="s">
        <v>1438</v>
      </c>
      <c r="C25" s="32" t="s">
        <v>1439</v>
      </c>
      <c r="D25" s="32" t="s">
        <v>301</v>
      </c>
      <c r="E25" s="32" t="s">
        <v>177</v>
      </c>
      <c r="F25" s="32" t="s">
        <v>468</v>
      </c>
      <c r="G25" s="32" t="s">
        <v>459</v>
      </c>
      <c r="H25" s="94" t="s">
        <v>183</v>
      </c>
      <c r="I25" s="105">
        <v>505861.54524891073</v>
      </c>
      <c r="J25" s="101">
        <v>181.2</v>
      </c>
      <c r="K25" s="101">
        <v>0</v>
      </c>
      <c r="L25" s="98">
        <v>916.62112001938112</v>
      </c>
      <c r="M25" s="32">
        <v>1.5791579546589591E-4</v>
      </c>
      <c r="N25" s="41">
        <v>4.0476568067875996E-3</v>
      </c>
      <c r="O25" s="41">
        <v>8.3510236619508511E-4</v>
      </c>
      <c r="P25" s="18"/>
      <c r="Q25" s="18"/>
      <c r="R25" s="18"/>
      <c r="S25" s="18"/>
    </row>
    <row r="26" spans="2:19" x14ac:dyDescent="0.2">
      <c r="B26" s="23" t="s">
        <v>1408</v>
      </c>
      <c r="C26" s="32" t="s">
        <v>1409</v>
      </c>
      <c r="D26" s="32" t="s">
        <v>301</v>
      </c>
      <c r="E26" s="32" t="s">
        <v>177</v>
      </c>
      <c r="F26" s="32" t="s">
        <v>1410</v>
      </c>
      <c r="G26" s="32" t="s">
        <v>1171</v>
      </c>
      <c r="H26" s="94" t="s">
        <v>183</v>
      </c>
      <c r="I26" s="105">
        <v>48573.776841235704</v>
      </c>
      <c r="J26" s="101">
        <v>1079</v>
      </c>
      <c r="K26" s="101">
        <v>0</v>
      </c>
      <c r="L26" s="98">
        <v>524.11105206932245</v>
      </c>
      <c r="M26" s="32">
        <v>4.1381128736644604E-5</v>
      </c>
      <c r="N26" s="41">
        <v>2.3143931784772179E-3</v>
      </c>
      <c r="O26" s="41">
        <v>4.774997762683366E-4</v>
      </c>
      <c r="P26" s="18"/>
      <c r="Q26" s="18"/>
      <c r="R26" s="18"/>
      <c r="S26" s="18"/>
    </row>
    <row r="27" spans="2:19" x14ac:dyDescent="0.2">
      <c r="B27" s="23" t="s">
        <v>1415</v>
      </c>
      <c r="C27" s="32" t="s">
        <v>1416</v>
      </c>
      <c r="D27" s="32" t="s">
        <v>301</v>
      </c>
      <c r="E27" s="32" t="s">
        <v>177</v>
      </c>
      <c r="F27" s="32" t="s">
        <v>1417</v>
      </c>
      <c r="G27" s="32" t="s">
        <v>410</v>
      </c>
      <c r="H27" s="94" t="s">
        <v>183</v>
      </c>
      <c r="I27" s="105">
        <v>22264.071774684784</v>
      </c>
      <c r="J27" s="101">
        <v>8209</v>
      </c>
      <c r="K27" s="101">
        <v>0</v>
      </c>
      <c r="L27" s="98">
        <v>1827.657652000802</v>
      </c>
      <c r="M27" s="32">
        <v>2.2190833148959957E-4</v>
      </c>
      <c r="N27" s="41">
        <v>8.0706529383067997E-3</v>
      </c>
      <c r="O27" s="41">
        <v>1.6651168039289246E-3</v>
      </c>
      <c r="P27" s="18"/>
      <c r="Q27" s="18"/>
      <c r="R27" s="18"/>
      <c r="S27" s="18"/>
    </row>
    <row r="28" spans="2:19" x14ac:dyDescent="0.2">
      <c r="B28" s="23" t="s">
        <v>1387</v>
      </c>
      <c r="C28" s="32" t="s">
        <v>1388</v>
      </c>
      <c r="D28" s="32" t="s">
        <v>301</v>
      </c>
      <c r="E28" s="32" t="s">
        <v>177</v>
      </c>
      <c r="F28" s="32" t="s">
        <v>464</v>
      </c>
      <c r="G28" s="32" t="s">
        <v>441</v>
      </c>
      <c r="H28" s="94" t="s">
        <v>183</v>
      </c>
      <c r="I28" s="105">
        <v>1359.3713605027897</v>
      </c>
      <c r="J28" s="101">
        <v>116900</v>
      </c>
      <c r="K28" s="101">
        <v>0</v>
      </c>
      <c r="L28" s="98">
        <v>1589.1051204277612</v>
      </c>
      <c r="M28" s="32">
        <v>1.7657688998378376E-4</v>
      </c>
      <c r="N28" s="41">
        <v>7.0172419300838862E-3</v>
      </c>
      <c r="O28" s="41">
        <v>1.4477796956870134E-3</v>
      </c>
      <c r="P28" s="18"/>
      <c r="Q28" s="18"/>
      <c r="R28" s="18"/>
      <c r="S28" s="18"/>
    </row>
    <row r="29" spans="2:19" x14ac:dyDescent="0.2">
      <c r="B29" s="23" t="s">
        <v>1447</v>
      </c>
      <c r="C29" s="32" t="s">
        <v>1448</v>
      </c>
      <c r="D29" s="32" t="s">
        <v>301</v>
      </c>
      <c r="E29" s="32" t="s">
        <v>177</v>
      </c>
      <c r="F29" s="32" t="s">
        <v>453</v>
      </c>
      <c r="G29" s="32" t="s">
        <v>422</v>
      </c>
      <c r="H29" s="94" t="s">
        <v>183</v>
      </c>
      <c r="I29" s="105">
        <v>97856.441782387948</v>
      </c>
      <c r="J29" s="101">
        <v>2198</v>
      </c>
      <c r="K29" s="101">
        <v>0</v>
      </c>
      <c r="L29" s="98">
        <v>2150.8845904213235</v>
      </c>
      <c r="M29" s="32">
        <v>3.8215350032057364E-4</v>
      </c>
      <c r="N29" s="41">
        <v>9.4979730042106681E-3</v>
      </c>
      <c r="O29" s="41">
        <v>1.9595978879860575E-3</v>
      </c>
      <c r="P29" s="18"/>
      <c r="Q29" s="18"/>
      <c r="R29" s="18"/>
      <c r="S29" s="18"/>
    </row>
    <row r="30" spans="2:19" x14ac:dyDescent="0.2">
      <c r="B30" s="23" t="s">
        <v>1429</v>
      </c>
      <c r="C30" s="32" t="s">
        <v>1430</v>
      </c>
      <c r="D30" s="32" t="s">
        <v>301</v>
      </c>
      <c r="E30" s="32" t="s">
        <v>177</v>
      </c>
      <c r="F30" s="32" t="s">
        <v>1431</v>
      </c>
      <c r="G30" s="32" t="s">
        <v>422</v>
      </c>
      <c r="H30" s="94" t="s">
        <v>183</v>
      </c>
      <c r="I30" s="105">
        <v>93385.298793691371</v>
      </c>
      <c r="J30" s="101">
        <v>2796</v>
      </c>
      <c r="K30" s="101">
        <v>0</v>
      </c>
      <c r="L30" s="98">
        <v>2611.0529542716108</v>
      </c>
      <c r="M30" s="32">
        <v>4.3560888742324956E-4</v>
      </c>
      <c r="N30" s="41">
        <v>1.1530005181439516E-2</v>
      </c>
      <c r="O30" s="41">
        <v>2.3788416530559375E-3</v>
      </c>
      <c r="P30" s="18"/>
      <c r="Q30" s="18"/>
      <c r="R30" s="18"/>
      <c r="S30" s="18"/>
    </row>
    <row r="31" spans="2:19" x14ac:dyDescent="0.2">
      <c r="B31" s="23" t="s">
        <v>1432</v>
      </c>
      <c r="C31" s="32" t="s">
        <v>1433</v>
      </c>
      <c r="D31" s="32" t="s">
        <v>301</v>
      </c>
      <c r="E31" s="32" t="s">
        <v>177</v>
      </c>
      <c r="F31" s="32" t="s">
        <v>1434</v>
      </c>
      <c r="G31" s="32" t="s">
        <v>1435</v>
      </c>
      <c r="H31" s="94" t="s">
        <v>183</v>
      </c>
      <c r="I31" s="105">
        <v>25890.046941666598</v>
      </c>
      <c r="J31" s="101">
        <v>7920</v>
      </c>
      <c r="K31" s="101">
        <v>0</v>
      </c>
      <c r="L31" s="98">
        <v>2050.491717822315</v>
      </c>
      <c r="M31" s="32">
        <v>2.6121597664709791E-4</v>
      </c>
      <c r="N31" s="41">
        <v>9.0546536378406824E-3</v>
      </c>
      <c r="O31" s="41">
        <v>1.8681333519574952E-3</v>
      </c>
      <c r="P31" s="18"/>
      <c r="Q31" s="18"/>
      <c r="R31" s="18"/>
      <c r="S31" s="18"/>
    </row>
    <row r="32" spans="2:19" x14ac:dyDescent="0.2">
      <c r="B32" s="23" t="s">
        <v>1411</v>
      </c>
      <c r="C32" s="32" t="s">
        <v>1412</v>
      </c>
      <c r="D32" s="32" t="s">
        <v>301</v>
      </c>
      <c r="E32" s="32" t="s">
        <v>177</v>
      </c>
      <c r="F32" s="32" t="s">
        <v>1170</v>
      </c>
      <c r="G32" s="32" t="s">
        <v>1171</v>
      </c>
      <c r="H32" s="94" t="s">
        <v>183</v>
      </c>
      <c r="I32" s="105">
        <v>176652.70639757314</v>
      </c>
      <c r="J32" s="101">
        <v>42.5</v>
      </c>
      <c r="K32" s="101">
        <v>0</v>
      </c>
      <c r="L32" s="98">
        <v>75.077400253354114</v>
      </c>
      <c r="M32" s="32">
        <v>1.3638729088573346E-5</v>
      </c>
      <c r="N32" s="41">
        <v>3.315301639187415E-4</v>
      </c>
      <c r="O32" s="41">
        <v>6.8400469103336629E-5</v>
      </c>
      <c r="P32" s="18"/>
      <c r="Q32" s="18"/>
      <c r="R32" s="18"/>
      <c r="S32" s="18"/>
    </row>
    <row r="33" spans="2:19" x14ac:dyDescent="0.2">
      <c r="B33" s="23" t="s">
        <v>1385</v>
      </c>
      <c r="C33" s="32" t="s">
        <v>1386</v>
      </c>
      <c r="D33" s="32" t="s">
        <v>301</v>
      </c>
      <c r="E33" s="32" t="s">
        <v>177</v>
      </c>
      <c r="F33" s="32" t="s">
        <v>1000</v>
      </c>
      <c r="G33" s="32" t="s">
        <v>478</v>
      </c>
      <c r="H33" s="94" t="s">
        <v>183</v>
      </c>
      <c r="I33" s="105">
        <v>486070.14377191145</v>
      </c>
      <c r="J33" s="101">
        <v>2220</v>
      </c>
      <c r="K33" s="101">
        <v>0</v>
      </c>
      <c r="L33" s="98">
        <v>10790.757191736433</v>
      </c>
      <c r="M33" s="32">
        <v>3.7968263417897989E-4</v>
      </c>
      <c r="N33" s="41">
        <v>4.7650311392127533E-2</v>
      </c>
      <c r="O33" s="41">
        <v>9.8310923314369938E-3</v>
      </c>
      <c r="P33" s="18"/>
      <c r="Q33" s="18"/>
      <c r="R33" s="18"/>
      <c r="S33" s="18"/>
    </row>
    <row r="34" spans="2:19" x14ac:dyDescent="0.2">
      <c r="B34" s="23" t="s">
        <v>1423</v>
      </c>
      <c r="C34" s="32" t="s">
        <v>1424</v>
      </c>
      <c r="D34" s="32" t="s">
        <v>301</v>
      </c>
      <c r="E34" s="32" t="s">
        <v>177</v>
      </c>
      <c r="F34" s="32" t="s">
        <v>530</v>
      </c>
      <c r="G34" s="32" t="s">
        <v>416</v>
      </c>
      <c r="H34" s="94" t="s">
        <v>183</v>
      </c>
      <c r="I34" s="105">
        <v>9414.2627015983726</v>
      </c>
      <c r="J34" s="101">
        <v>15810</v>
      </c>
      <c r="K34" s="101">
        <v>0</v>
      </c>
      <c r="L34" s="98">
        <v>1488.3949331227029</v>
      </c>
      <c r="M34" s="32">
        <v>2.102422996461952E-4</v>
      </c>
      <c r="N34" s="41">
        <v>6.5725213511498614E-3</v>
      </c>
      <c r="O34" s="41">
        <v>1.3560260650084773E-3</v>
      </c>
      <c r="P34" s="18"/>
      <c r="Q34" s="18"/>
      <c r="R34" s="18"/>
      <c r="S34" s="18"/>
    </row>
    <row r="35" spans="2:19" x14ac:dyDescent="0.2">
      <c r="B35" s="23" t="s">
        <v>1381</v>
      </c>
      <c r="C35" s="32" t="s">
        <v>1382</v>
      </c>
      <c r="D35" s="32" t="s">
        <v>301</v>
      </c>
      <c r="E35" s="32" t="s">
        <v>177</v>
      </c>
      <c r="F35" s="32" t="s">
        <v>1383</v>
      </c>
      <c r="G35" s="32" t="s">
        <v>1384</v>
      </c>
      <c r="H35" s="94" t="s">
        <v>183</v>
      </c>
      <c r="I35" s="105">
        <v>17652.381342968602</v>
      </c>
      <c r="J35" s="101">
        <v>41150</v>
      </c>
      <c r="K35" s="101">
        <v>0</v>
      </c>
      <c r="L35" s="98">
        <v>7263.9549226315803</v>
      </c>
      <c r="M35" s="32">
        <v>2.8763471738884092E-4</v>
      </c>
      <c r="N35" s="41">
        <v>3.2076499160488825E-2</v>
      </c>
      <c r="O35" s="41">
        <v>6.6179425842771387E-3</v>
      </c>
      <c r="P35" s="18"/>
      <c r="Q35" s="18"/>
      <c r="R35" s="18"/>
      <c r="S35" s="18"/>
    </row>
    <row r="36" spans="2:19" x14ac:dyDescent="0.2">
      <c r="B36" s="23" t="s">
        <v>1406</v>
      </c>
      <c r="C36" s="32" t="s">
        <v>1407</v>
      </c>
      <c r="D36" s="32" t="s">
        <v>301</v>
      </c>
      <c r="E36" s="32" t="s">
        <v>177</v>
      </c>
      <c r="F36" s="32" t="s">
        <v>707</v>
      </c>
      <c r="G36" s="32" t="s">
        <v>459</v>
      </c>
      <c r="H36" s="94" t="s">
        <v>183</v>
      </c>
      <c r="I36" s="105">
        <v>8185.0379527527275</v>
      </c>
      <c r="J36" s="101">
        <v>57050</v>
      </c>
      <c r="K36" s="101">
        <v>0</v>
      </c>
      <c r="L36" s="98">
        <v>4669.564152045431</v>
      </c>
      <c r="M36" s="32">
        <v>8.050466357126993E-4</v>
      </c>
      <c r="N36" s="41">
        <v>2.0620071599875868E-2</v>
      </c>
      <c r="O36" s="41">
        <v>4.2542812807874562E-3</v>
      </c>
      <c r="P36" s="18"/>
      <c r="Q36" s="18"/>
      <c r="R36" s="18"/>
      <c r="S36" s="18"/>
    </row>
    <row r="37" spans="2:19" x14ac:dyDescent="0.2">
      <c r="B37" s="23" t="s">
        <v>1420</v>
      </c>
      <c r="C37" s="32" t="s">
        <v>1421</v>
      </c>
      <c r="D37" s="32" t="s">
        <v>301</v>
      </c>
      <c r="E37" s="32" t="s">
        <v>177</v>
      </c>
      <c r="F37" s="32" t="s">
        <v>1422</v>
      </c>
      <c r="G37" s="32" t="s">
        <v>1396</v>
      </c>
      <c r="H37" s="94" t="s">
        <v>183</v>
      </c>
      <c r="I37" s="105">
        <v>11170.986130576201</v>
      </c>
      <c r="J37" s="101">
        <v>37650</v>
      </c>
      <c r="K37" s="101">
        <v>0</v>
      </c>
      <c r="L37" s="98">
        <v>4205.8762781619389</v>
      </c>
      <c r="M37" s="32">
        <v>1.8752295053244179E-4</v>
      </c>
      <c r="N37" s="41">
        <v>1.8572497811798958E-2</v>
      </c>
      <c r="O37" s="41">
        <v>3.8318310096788384E-3</v>
      </c>
      <c r="P37" s="18"/>
      <c r="Q37" s="18"/>
      <c r="R37" s="18"/>
      <c r="S37" s="18"/>
    </row>
    <row r="38" spans="2:19" x14ac:dyDescent="0.2">
      <c r="B38" s="23" t="s">
        <v>1418</v>
      </c>
      <c r="C38" s="32" t="s">
        <v>1419</v>
      </c>
      <c r="D38" s="32" t="s">
        <v>301</v>
      </c>
      <c r="E38" s="32" t="s">
        <v>177</v>
      </c>
      <c r="F38" s="32" t="s">
        <v>1292</v>
      </c>
      <c r="G38" s="32" t="s">
        <v>1320</v>
      </c>
      <c r="H38" s="94" t="s">
        <v>183</v>
      </c>
      <c r="I38" s="105">
        <v>3415.2138332864074</v>
      </c>
      <c r="J38" s="101">
        <v>26080</v>
      </c>
      <c r="K38" s="101">
        <v>0</v>
      </c>
      <c r="L38" s="98">
        <v>890.68776772109516</v>
      </c>
      <c r="M38" s="32">
        <v>2.4456000368287938E-5</v>
      </c>
      <c r="N38" s="41">
        <v>3.9331391422254315E-3</v>
      </c>
      <c r="O38" s="41">
        <v>8.1147536983347882E-4</v>
      </c>
      <c r="P38" s="18"/>
      <c r="Q38" s="18"/>
      <c r="R38" s="18"/>
      <c r="S38" s="18"/>
    </row>
    <row r="39" spans="2:19" x14ac:dyDescent="0.2">
      <c r="B39" s="23" t="s">
        <v>1413</v>
      </c>
      <c r="C39" s="32" t="s">
        <v>1414</v>
      </c>
      <c r="D39" s="32" t="s">
        <v>301</v>
      </c>
      <c r="E39" s="32" t="s">
        <v>177</v>
      </c>
      <c r="F39" s="32" t="s">
        <v>638</v>
      </c>
      <c r="G39" s="32" t="s">
        <v>416</v>
      </c>
      <c r="H39" s="94" t="s">
        <v>183</v>
      </c>
      <c r="I39" s="105">
        <v>16830.492952858021</v>
      </c>
      <c r="J39" s="101">
        <v>18680</v>
      </c>
      <c r="K39" s="101">
        <v>0</v>
      </c>
      <c r="L39" s="98">
        <v>3143.9360835938783</v>
      </c>
      <c r="M39" s="32">
        <v>1.3878213832074096E-4</v>
      </c>
      <c r="N39" s="41">
        <v>1.3883134493556987E-2</v>
      </c>
      <c r="O39" s="41">
        <v>2.8643333709350298E-3</v>
      </c>
      <c r="P39" s="18"/>
      <c r="Q39" s="18"/>
      <c r="R39" s="18"/>
      <c r="S39" s="18"/>
    </row>
    <row r="40" spans="2:19" x14ac:dyDescent="0.2">
      <c r="B40" s="23" t="s">
        <v>1445</v>
      </c>
      <c r="C40" s="32" t="s">
        <v>1446</v>
      </c>
      <c r="D40" s="32" t="s">
        <v>301</v>
      </c>
      <c r="E40" s="32" t="s">
        <v>177</v>
      </c>
      <c r="F40" s="32" t="s">
        <v>563</v>
      </c>
      <c r="G40" s="32" t="s">
        <v>564</v>
      </c>
      <c r="H40" s="94" t="s">
        <v>183</v>
      </c>
      <c r="I40" s="105">
        <v>61159.61872865534</v>
      </c>
      <c r="J40" s="101">
        <v>2330</v>
      </c>
      <c r="K40" s="101">
        <v>0</v>
      </c>
      <c r="L40" s="98">
        <v>1425.0191163988297</v>
      </c>
      <c r="M40" s="32">
        <v>2.589244622656832E-4</v>
      </c>
      <c r="N40" s="41">
        <v>6.2926635665695929E-3</v>
      </c>
      <c r="O40" s="41">
        <v>1.2982865111734823E-3</v>
      </c>
      <c r="P40" s="18"/>
      <c r="Q40" s="18"/>
      <c r="R40" s="18"/>
      <c r="S40" s="18"/>
    </row>
    <row r="41" spans="2:19" x14ac:dyDescent="0.2">
      <c r="B41" s="23" t="s">
        <v>1393</v>
      </c>
      <c r="C41" s="32" t="s">
        <v>1394</v>
      </c>
      <c r="D41" s="32" t="s">
        <v>301</v>
      </c>
      <c r="E41" s="32" t="s">
        <v>177</v>
      </c>
      <c r="F41" s="32" t="s">
        <v>1395</v>
      </c>
      <c r="G41" s="32" t="s">
        <v>1396</v>
      </c>
      <c r="H41" s="94" t="s">
        <v>183</v>
      </c>
      <c r="I41" s="105">
        <v>27187.905433521115</v>
      </c>
      <c r="J41" s="101">
        <v>7998.9999999999991</v>
      </c>
      <c r="K41" s="101">
        <v>0</v>
      </c>
      <c r="L41" s="98">
        <v>2174.7605556485141</v>
      </c>
      <c r="M41" s="32">
        <v>2.3618699727958434E-4</v>
      </c>
      <c r="N41" s="41">
        <v>9.6034055663235911E-3</v>
      </c>
      <c r="O41" s="41">
        <v>1.9813504688735639E-3</v>
      </c>
      <c r="P41" s="18"/>
      <c r="Q41" s="18"/>
      <c r="R41" s="18"/>
      <c r="S41" s="18"/>
    </row>
    <row r="42" spans="2:19" s="164" customFormat="1" x14ac:dyDescent="0.2">
      <c r="B42" s="133" t="s">
        <v>1449</v>
      </c>
      <c r="C42" s="171" t="s">
        <v>177</v>
      </c>
      <c r="D42" s="171" t="s">
        <v>177</v>
      </c>
      <c r="E42" s="171" t="s">
        <v>177</v>
      </c>
      <c r="F42" s="171" t="s">
        <v>177</v>
      </c>
      <c r="G42" s="171" t="s">
        <v>177</v>
      </c>
      <c r="H42" s="172" t="s">
        <v>177</v>
      </c>
      <c r="I42" s="182" t="s">
        <v>177</v>
      </c>
      <c r="J42" s="168" t="s">
        <v>177</v>
      </c>
      <c r="K42" s="168" t="s">
        <v>177</v>
      </c>
      <c r="L42" s="199">
        <v>42402.799313116004</v>
      </c>
      <c r="M42" s="171" t="s">
        <v>177</v>
      </c>
      <c r="N42" s="167">
        <v>0.18724419012181778</v>
      </c>
      <c r="O42" s="167">
        <v>3.8631750094226258E-2</v>
      </c>
    </row>
    <row r="43" spans="2:19" x14ac:dyDescent="0.2">
      <c r="B43" s="23" t="s">
        <v>1549</v>
      </c>
      <c r="C43" s="32" t="s">
        <v>1550</v>
      </c>
      <c r="D43" s="32" t="s">
        <v>301</v>
      </c>
      <c r="E43" s="32" t="s">
        <v>177</v>
      </c>
      <c r="F43" s="32" t="s">
        <v>1551</v>
      </c>
      <c r="G43" s="32" t="s">
        <v>459</v>
      </c>
      <c r="H43" s="94" t="s">
        <v>183</v>
      </c>
      <c r="I43" s="105">
        <v>119855.53892807924</v>
      </c>
      <c r="J43" s="101">
        <v>209.80000000000004</v>
      </c>
      <c r="K43" s="101">
        <v>0</v>
      </c>
      <c r="L43" s="98">
        <v>251.45692064994992</v>
      </c>
      <c r="M43" s="32">
        <v>1.5786665613104722E-4</v>
      </c>
      <c r="N43" s="41">
        <v>1.1103947904463497E-3</v>
      </c>
      <c r="O43" s="41">
        <v>2.2909385878700113E-4</v>
      </c>
      <c r="P43" s="18"/>
      <c r="Q43" s="18"/>
      <c r="R43" s="18"/>
      <c r="S43" s="18"/>
    </row>
    <row r="44" spans="2:19" x14ac:dyDescent="0.2">
      <c r="B44" s="23" t="s">
        <v>1574</v>
      </c>
      <c r="C44" s="32" t="s">
        <v>1575</v>
      </c>
      <c r="D44" s="32" t="s">
        <v>301</v>
      </c>
      <c r="E44" s="32" t="s">
        <v>177</v>
      </c>
      <c r="F44" s="32" t="s">
        <v>1576</v>
      </c>
      <c r="G44" s="32" t="s">
        <v>1384</v>
      </c>
      <c r="H44" s="94" t="s">
        <v>183</v>
      </c>
      <c r="I44" s="105">
        <v>10801.195392348041</v>
      </c>
      <c r="J44" s="101">
        <v>3215</v>
      </c>
      <c r="K44" s="101">
        <v>0</v>
      </c>
      <c r="L44" s="98">
        <v>347.25843186398959</v>
      </c>
      <c r="M44" s="32">
        <v>2.4278239806516745E-4</v>
      </c>
      <c r="N44" s="41">
        <v>1.5334394165158942E-3</v>
      </c>
      <c r="O44" s="41">
        <v>3.1637536141942784E-4</v>
      </c>
      <c r="P44" s="18"/>
      <c r="Q44" s="18"/>
      <c r="R44" s="18"/>
      <c r="S44" s="18"/>
    </row>
    <row r="45" spans="2:19" x14ac:dyDescent="0.2">
      <c r="B45" s="23" t="s">
        <v>1497</v>
      </c>
      <c r="C45" s="32" t="s">
        <v>1498</v>
      </c>
      <c r="D45" s="32" t="s">
        <v>301</v>
      </c>
      <c r="E45" s="32" t="s">
        <v>177</v>
      </c>
      <c r="F45" s="32" t="s">
        <v>933</v>
      </c>
      <c r="G45" s="32" t="s">
        <v>934</v>
      </c>
      <c r="H45" s="94" t="s">
        <v>183</v>
      </c>
      <c r="I45" s="105">
        <v>215004.5300939373</v>
      </c>
      <c r="J45" s="101">
        <v>402.7</v>
      </c>
      <c r="K45" s="101">
        <v>0</v>
      </c>
      <c r="L45" s="98">
        <v>865.8232426459648</v>
      </c>
      <c r="M45" s="32">
        <v>7.2881624899331769E-4</v>
      </c>
      <c r="N45" s="41">
        <v>3.8233412530323872E-3</v>
      </c>
      <c r="O45" s="41">
        <v>7.8882214564842041E-4</v>
      </c>
      <c r="P45" s="18"/>
      <c r="Q45" s="18"/>
      <c r="R45" s="18"/>
      <c r="S45" s="18"/>
    </row>
    <row r="46" spans="2:19" x14ac:dyDescent="0.2">
      <c r="B46" s="23" t="s">
        <v>1584</v>
      </c>
      <c r="C46" s="32" t="s">
        <v>1585</v>
      </c>
      <c r="D46" s="32" t="s">
        <v>301</v>
      </c>
      <c r="E46" s="32" t="s">
        <v>177</v>
      </c>
      <c r="F46" s="32" t="s">
        <v>769</v>
      </c>
      <c r="G46" s="32" t="s">
        <v>416</v>
      </c>
      <c r="H46" s="94" t="s">
        <v>183</v>
      </c>
      <c r="I46" s="105">
        <v>48000.876238955607</v>
      </c>
      <c r="J46" s="101">
        <v>619.6</v>
      </c>
      <c r="K46" s="101">
        <v>0</v>
      </c>
      <c r="L46" s="98">
        <v>297.4134291342483</v>
      </c>
      <c r="M46" s="32">
        <v>3.6404780090136898E-4</v>
      </c>
      <c r="N46" s="41">
        <v>1.3133316095093113E-3</v>
      </c>
      <c r="O46" s="41">
        <v>2.7096327259288272E-4</v>
      </c>
      <c r="P46" s="18"/>
      <c r="Q46" s="18"/>
      <c r="R46" s="18"/>
      <c r="S46" s="18"/>
    </row>
    <row r="47" spans="2:19" x14ac:dyDescent="0.2">
      <c r="B47" s="23" t="s">
        <v>1522</v>
      </c>
      <c r="C47" s="32" t="s">
        <v>1523</v>
      </c>
      <c r="D47" s="32" t="s">
        <v>301</v>
      </c>
      <c r="E47" s="32" t="s">
        <v>177</v>
      </c>
      <c r="F47" s="32" t="s">
        <v>1524</v>
      </c>
      <c r="G47" s="32" t="s">
        <v>422</v>
      </c>
      <c r="H47" s="94" t="s">
        <v>183</v>
      </c>
      <c r="I47" s="105">
        <v>5205.7117945024684</v>
      </c>
      <c r="J47" s="101">
        <v>22400</v>
      </c>
      <c r="K47" s="101">
        <v>0</v>
      </c>
      <c r="L47" s="98">
        <v>1166.0794419685528</v>
      </c>
      <c r="M47" s="32">
        <v>3.5473544507571994E-4</v>
      </c>
      <c r="N47" s="41">
        <v>5.1492260951169228E-3</v>
      </c>
      <c r="O47" s="41">
        <v>1.0623753695952292E-3</v>
      </c>
      <c r="P47" s="18"/>
      <c r="Q47" s="18"/>
      <c r="R47" s="18"/>
      <c r="S47" s="18"/>
    </row>
    <row r="48" spans="2:19" x14ac:dyDescent="0.2">
      <c r="B48" s="23" t="s">
        <v>1538</v>
      </c>
      <c r="C48" s="32" t="s">
        <v>1539</v>
      </c>
      <c r="D48" s="32" t="s">
        <v>301</v>
      </c>
      <c r="E48" s="32" t="s">
        <v>177</v>
      </c>
      <c r="F48" s="32" t="s">
        <v>1540</v>
      </c>
      <c r="G48" s="32" t="s">
        <v>1047</v>
      </c>
      <c r="H48" s="94" t="s">
        <v>183</v>
      </c>
      <c r="I48" s="105">
        <v>74034.748041404018</v>
      </c>
      <c r="J48" s="101">
        <v>1375</v>
      </c>
      <c r="K48" s="101">
        <v>0</v>
      </c>
      <c r="L48" s="98">
        <v>1017.9777855693053</v>
      </c>
      <c r="M48" s="32">
        <v>6.8037350819000284E-4</v>
      </c>
      <c r="N48" s="41">
        <v>4.4952321334588525E-3</v>
      </c>
      <c r="O48" s="41">
        <v>9.2744498124261508E-4</v>
      </c>
      <c r="P48" s="18"/>
      <c r="Q48" s="18"/>
      <c r="R48" s="18"/>
      <c r="S48" s="18"/>
    </row>
    <row r="49" spans="2:19" x14ac:dyDescent="0.2">
      <c r="B49" s="23" t="s">
        <v>1484</v>
      </c>
      <c r="C49" s="32" t="s">
        <v>1485</v>
      </c>
      <c r="D49" s="32" t="s">
        <v>301</v>
      </c>
      <c r="E49" s="32" t="s">
        <v>177</v>
      </c>
      <c r="F49" s="32" t="s">
        <v>1486</v>
      </c>
      <c r="G49" s="32" t="s">
        <v>441</v>
      </c>
      <c r="H49" s="94" t="s">
        <v>183</v>
      </c>
      <c r="I49" s="105">
        <v>5844.8743841670794</v>
      </c>
      <c r="J49" s="101">
        <v>6941</v>
      </c>
      <c r="K49" s="101">
        <v>0</v>
      </c>
      <c r="L49" s="98">
        <v>405.69273102937132</v>
      </c>
      <c r="M49" s="32">
        <v>2.1163111148358551E-4</v>
      </c>
      <c r="N49" s="41">
        <v>1.7914762254011393E-3</v>
      </c>
      <c r="O49" s="41">
        <v>3.6961286646287471E-4</v>
      </c>
      <c r="P49" s="18"/>
      <c r="Q49" s="18"/>
      <c r="R49" s="18"/>
      <c r="S49" s="18"/>
    </row>
    <row r="50" spans="2:19" x14ac:dyDescent="0.2">
      <c r="B50" s="23" t="s">
        <v>1468</v>
      </c>
      <c r="C50" s="32" t="s">
        <v>1469</v>
      </c>
      <c r="D50" s="32" t="s">
        <v>301</v>
      </c>
      <c r="E50" s="32" t="s">
        <v>177</v>
      </c>
      <c r="F50" s="32" t="s">
        <v>581</v>
      </c>
      <c r="G50" s="32" t="s">
        <v>441</v>
      </c>
      <c r="H50" s="94" t="s">
        <v>183</v>
      </c>
      <c r="I50" s="105">
        <v>2091.9508836549267</v>
      </c>
      <c r="J50" s="101">
        <v>89680</v>
      </c>
      <c r="K50" s="101">
        <v>19.137717720000001</v>
      </c>
      <c r="L50" s="98">
        <v>1895.1992701570293</v>
      </c>
      <c r="M50" s="32">
        <v>5.7833063752357175E-4</v>
      </c>
      <c r="N50" s="41">
        <v>8.368906256390635E-3</v>
      </c>
      <c r="O50" s="41">
        <v>1.726651677942866E-3</v>
      </c>
      <c r="P50" s="18"/>
      <c r="Q50" s="18"/>
      <c r="R50" s="18"/>
      <c r="S50" s="18"/>
    </row>
    <row r="51" spans="2:19" x14ac:dyDescent="0.2">
      <c r="B51" s="23" t="s">
        <v>1541</v>
      </c>
      <c r="C51" s="32" t="s">
        <v>1542</v>
      </c>
      <c r="D51" s="32" t="s">
        <v>301</v>
      </c>
      <c r="E51" s="32" t="s">
        <v>177</v>
      </c>
      <c r="F51" s="32" t="s">
        <v>1543</v>
      </c>
      <c r="G51" s="32" t="s">
        <v>564</v>
      </c>
      <c r="H51" s="94" t="s">
        <v>183</v>
      </c>
      <c r="I51" s="105">
        <v>9671.8262423008782</v>
      </c>
      <c r="J51" s="101">
        <v>3981</v>
      </c>
      <c r="K51" s="101">
        <v>0</v>
      </c>
      <c r="L51" s="98">
        <v>385.03540270599797</v>
      </c>
      <c r="M51" s="32">
        <v>4.3398866450336472E-4</v>
      </c>
      <c r="N51" s="41">
        <v>1.7002566650266408E-3</v>
      </c>
      <c r="O51" s="41">
        <v>3.5079267632613312E-4</v>
      </c>
      <c r="P51" s="18"/>
      <c r="Q51" s="18"/>
      <c r="R51" s="18"/>
      <c r="S51" s="18"/>
    </row>
    <row r="52" spans="2:19" x14ac:dyDescent="0.2">
      <c r="B52" s="23" t="s">
        <v>1536</v>
      </c>
      <c r="C52" s="32" t="s">
        <v>1537</v>
      </c>
      <c r="D52" s="32" t="s">
        <v>301</v>
      </c>
      <c r="E52" s="32" t="s">
        <v>177</v>
      </c>
      <c r="F52" s="32" t="s">
        <v>543</v>
      </c>
      <c r="G52" s="32" t="s">
        <v>416</v>
      </c>
      <c r="H52" s="94" t="s">
        <v>183</v>
      </c>
      <c r="I52" s="105">
        <v>30333.600774281924</v>
      </c>
      <c r="J52" s="101">
        <v>11450</v>
      </c>
      <c r="K52" s="101">
        <v>0</v>
      </c>
      <c r="L52" s="98">
        <v>3473.1972886552803</v>
      </c>
      <c r="M52" s="32">
        <v>1.2545629475247935E-3</v>
      </c>
      <c r="N52" s="41">
        <v>1.5337100945747932E-2</v>
      </c>
      <c r="O52" s="41">
        <v>3.1643120703536164E-3</v>
      </c>
      <c r="P52" s="18"/>
      <c r="Q52" s="18"/>
      <c r="R52" s="18"/>
      <c r="S52" s="18"/>
    </row>
    <row r="53" spans="2:19" x14ac:dyDescent="0.2">
      <c r="B53" s="23" t="s">
        <v>1586</v>
      </c>
      <c r="C53" s="32" t="s">
        <v>1587</v>
      </c>
      <c r="D53" s="32" t="s">
        <v>301</v>
      </c>
      <c r="E53" s="32" t="s">
        <v>177</v>
      </c>
      <c r="F53" s="32" t="s">
        <v>1588</v>
      </c>
      <c r="G53" s="32" t="s">
        <v>1428</v>
      </c>
      <c r="H53" s="94" t="s">
        <v>183</v>
      </c>
      <c r="I53" s="105">
        <v>363801.76167707972</v>
      </c>
      <c r="J53" s="101">
        <v>190</v>
      </c>
      <c r="K53" s="101">
        <v>0</v>
      </c>
      <c r="L53" s="98">
        <v>691.22334718645152</v>
      </c>
      <c r="M53" s="32">
        <v>6.7850684790365869E-4</v>
      </c>
      <c r="N53" s="41">
        <v>3.0523351744181837E-3</v>
      </c>
      <c r="O53" s="41">
        <v>6.297501117937226E-4</v>
      </c>
      <c r="P53" s="18"/>
      <c r="Q53" s="18"/>
      <c r="R53" s="18"/>
      <c r="S53" s="18"/>
    </row>
    <row r="54" spans="2:19" x14ac:dyDescent="0.2">
      <c r="B54" s="23" t="s">
        <v>1487</v>
      </c>
      <c r="C54" s="32" t="s">
        <v>1488</v>
      </c>
      <c r="D54" s="32" t="s">
        <v>301</v>
      </c>
      <c r="E54" s="32" t="s">
        <v>177</v>
      </c>
      <c r="F54" s="32" t="s">
        <v>534</v>
      </c>
      <c r="G54" s="32" t="s">
        <v>416</v>
      </c>
      <c r="H54" s="94" t="s">
        <v>183</v>
      </c>
      <c r="I54" s="105">
        <v>22223.41029553768</v>
      </c>
      <c r="J54" s="101">
        <v>9001</v>
      </c>
      <c r="K54" s="101">
        <v>0</v>
      </c>
      <c r="L54" s="98">
        <v>2000.3291607457832</v>
      </c>
      <c r="M54" s="32">
        <v>7.799320480749648E-4</v>
      </c>
      <c r="N54" s="41">
        <v>8.8331435600536891E-3</v>
      </c>
      <c r="O54" s="41">
        <v>1.8224319501524374E-3</v>
      </c>
      <c r="P54" s="18"/>
      <c r="Q54" s="18"/>
      <c r="R54" s="18"/>
      <c r="S54" s="18"/>
    </row>
    <row r="55" spans="2:19" x14ac:dyDescent="0.2">
      <c r="B55" s="23" t="s">
        <v>1544</v>
      </c>
      <c r="C55" s="32" t="s">
        <v>1545</v>
      </c>
      <c r="D55" s="32" t="s">
        <v>301</v>
      </c>
      <c r="E55" s="32" t="s">
        <v>177</v>
      </c>
      <c r="F55" s="32" t="s">
        <v>789</v>
      </c>
      <c r="G55" s="32" t="s">
        <v>416</v>
      </c>
      <c r="H55" s="94" t="s">
        <v>183</v>
      </c>
      <c r="I55" s="105">
        <v>23349.472297558525</v>
      </c>
      <c r="J55" s="101">
        <v>1651.0000000000002</v>
      </c>
      <c r="K55" s="101">
        <v>0</v>
      </c>
      <c r="L55" s="98">
        <v>385.49978763269121</v>
      </c>
      <c r="M55" s="32">
        <v>2.6922546829898233E-4</v>
      </c>
      <c r="N55" s="41">
        <v>1.7023073168918952E-3</v>
      </c>
      <c r="O55" s="41">
        <v>3.5121576165837883E-4</v>
      </c>
      <c r="P55" s="18"/>
      <c r="Q55" s="18"/>
      <c r="R55" s="18"/>
      <c r="S55" s="18"/>
    </row>
    <row r="56" spans="2:19" x14ac:dyDescent="0.2">
      <c r="B56" s="23" t="s">
        <v>1519</v>
      </c>
      <c r="C56" s="32" t="s">
        <v>1520</v>
      </c>
      <c r="D56" s="32" t="s">
        <v>301</v>
      </c>
      <c r="E56" s="32" t="s">
        <v>177</v>
      </c>
      <c r="F56" s="32" t="s">
        <v>1521</v>
      </c>
      <c r="G56" s="32" t="s">
        <v>518</v>
      </c>
      <c r="H56" s="94" t="s">
        <v>183</v>
      </c>
      <c r="I56" s="105">
        <v>597.82165231080864</v>
      </c>
      <c r="J56" s="101">
        <v>3569</v>
      </c>
      <c r="K56" s="101">
        <v>0</v>
      </c>
      <c r="L56" s="98">
        <v>21.336254770972761</v>
      </c>
      <c r="M56" s="32">
        <v>2.0001363453091547E-5</v>
      </c>
      <c r="N56" s="41">
        <v>9.4217594346130982E-5</v>
      </c>
      <c r="O56" s="41">
        <v>1.9438736961028982E-5</v>
      </c>
      <c r="P56" s="18"/>
      <c r="Q56" s="18"/>
      <c r="R56" s="18"/>
      <c r="S56" s="18"/>
    </row>
    <row r="57" spans="2:19" x14ac:dyDescent="0.2">
      <c r="B57" s="23" t="s">
        <v>1582</v>
      </c>
      <c r="C57" s="32" t="s">
        <v>1583</v>
      </c>
      <c r="D57" s="32" t="s">
        <v>301</v>
      </c>
      <c r="E57" s="32" t="s">
        <v>177</v>
      </c>
      <c r="F57" s="32" t="s">
        <v>496</v>
      </c>
      <c r="G57" s="32" t="s">
        <v>416</v>
      </c>
      <c r="H57" s="94" t="s">
        <v>183</v>
      </c>
      <c r="I57" s="105">
        <v>4.2320660647798998E-2</v>
      </c>
      <c r="J57" s="101">
        <v>25460</v>
      </c>
      <c r="K57" s="101">
        <v>0</v>
      </c>
      <c r="L57" s="98">
        <v>1.0774840200929626E-2</v>
      </c>
      <c r="M57" s="32">
        <v>3.0889509575232809E-9</v>
      </c>
      <c r="N57" s="41">
        <v>4.7580024427562076E-8</v>
      </c>
      <c r="O57" s="41">
        <v>9.81659090178939E-9</v>
      </c>
      <c r="P57" s="18"/>
      <c r="Q57" s="18"/>
      <c r="R57" s="18"/>
      <c r="S57" s="18"/>
    </row>
    <row r="58" spans="2:19" x14ac:dyDescent="0.2">
      <c r="B58" s="23" t="s">
        <v>1514</v>
      </c>
      <c r="C58" s="32" t="s">
        <v>1515</v>
      </c>
      <c r="D58" s="32" t="s">
        <v>301</v>
      </c>
      <c r="E58" s="32" t="s">
        <v>177</v>
      </c>
      <c r="F58" s="32" t="s">
        <v>510</v>
      </c>
      <c r="G58" s="32" t="s">
        <v>416</v>
      </c>
      <c r="H58" s="94" t="s">
        <v>183</v>
      </c>
      <c r="I58" s="105">
        <v>2708.7762054230229</v>
      </c>
      <c r="J58" s="101">
        <v>41320</v>
      </c>
      <c r="K58" s="101">
        <v>0</v>
      </c>
      <c r="L58" s="98">
        <v>1119.2663280807928</v>
      </c>
      <c r="M58" s="32">
        <v>3.5038416808227051E-4</v>
      </c>
      <c r="N58" s="41">
        <v>4.9425066393501737E-3</v>
      </c>
      <c r="O58" s="41">
        <v>1.0197255317038636E-3</v>
      </c>
      <c r="P58" s="18"/>
      <c r="Q58" s="18"/>
      <c r="R58" s="18"/>
      <c r="S58" s="18"/>
    </row>
    <row r="59" spans="2:19" x14ac:dyDescent="0.2">
      <c r="B59" s="23" t="s">
        <v>1450</v>
      </c>
      <c r="C59" s="32" t="s">
        <v>1451</v>
      </c>
      <c r="D59" s="32" t="s">
        <v>301</v>
      </c>
      <c r="E59" s="32" t="s">
        <v>177</v>
      </c>
      <c r="F59" s="32" t="s">
        <v>1452</v>
      </c>
      <c r="G59" s="32" t="s">
        <v>1453</v>
      </c>
      <c r="H59" s="94" t="s">
        <v>183</v>
      </c>
      <c r="I59" s="105">
        <v>5148.1919859879672</v>
      </c>
      <c r="J59" s="101">
        <v>3175</v>
      </c>
      <c r="K59" s="101">
        <v>0</v>
      </c>
      <c r="L59" s="98">
        <v>163.45509555511794</v>
      </c>
      <c r="M59" s="32">
        <v>9.4052777351634438E-5</v>
      </c>
      <c r="N59" s="41">
        <v>7.2179236947300695E-4</v>
      </c>
      <c r="O59" s="41">
        <v>1.4891838523406107E-4</v>
      </c>
      <c r="P59" s="18"/>
      <c r="Q59" s="18"/>
      <c r="R59" s="18"/>
      <c r="S59" s="18"/>
    </row>
    <row r="60" spans="2:19" x14ac:dyDescent="0.2">
      <c r="B60" s="23" t="s">
        <v>1563</v>
      </c>
      <c r="C60" s="32" t="s">
        <v>1564</v>
      </c>
      <c r="D60" s="32" t="s">
        <v>301</v>
      </c>
      <c r="E60" s="32" t="s">
        <v>177</v>
      </c>
      <c r="F60" s="32" t="s">
        <v>1060</v>
      </c>
      <c r="G60" s="32" t="s">
        <v>459</v>
      </c>
      <c r="H60" s="94" t="s">
        <v>183</v>
      </c>
      <c r="I60" s="105">
        <v>9195.6975438811642</v>
      </c>
      <c r="J60" s="101">
        <v>5718</v>
      </c>
      <c r="K60" s="101">
        <v>0</v>
      </c>
      <c r="L60" s="98">
        <v>525.80998557816918</v>
      </c>
      <c r="M60" s="32">
        <v>5.791535856669236E-4</v>
      </c>
      <c r="N60" s="41">
        <v>2.3218954055492036E-3</v>
      </c>
      <c r="O60" s="41">
        <v>4.7904761687800535E-4</v>
      </c>
      <c r="P60" s="18"/>
      <c r="Q60" s="18"/>
      <c r="R60" s="18"/>
      <c r="S60" s="18"/>
    </row>
    <row r="61" spans="2:19" x14ac:dyDescent="0.2">
      <c r="B61" s="23" t="s">
        <v>1489</v>
      </c>
      <c r="C61" s="32" t="s">
        <v>1490</v>
      </c>
      <c r="D61" s="32" t="s">
        <v>301</v>
      </c>
      <c r="E61" s="32" t="s">
        <v>177</v>
      </c>
      <c r="F61" s="32" t="s">
        <v>1491</v>
      </c>
      <c r="G61" s="32" t="s">
        <v>564</v>
      </c>
      <c r="H61" s="94" t="s">
        <v>183</v>
      </c>
      <c r="I61" s="105">
        <v>9174.45267803762</v>
      </c>
      <c r="J61" s="101">
        <v>1974.0000000000002</v>
      </c>
      <c r="K61" s="101">
        <v>9.1744526779999998</v>
      </c>
      <c r="L61" s="98">
        <v>190.27814854250025</v>
      </c>
      <c r="M61" s="32">
        <v>9.8437320564884106E-5</v>
      </c>
      <c r="N61" s="41">
        <v>8.4023881439117211E-4</v>
      </c>
      <c r="O61" s="41">
        <v>1.7335595767169537E-4</v>
      </c>
      <c r="P61" s="18"/>
      <c r="Q61" s="18"/>
      <c r="R61" s="18"/>
      <c r="S61" s="18"/>
    </row>
    <row r="62" spans="2:19" x14ac:dyDescent="0.2">
      <c r="B62" s="23" t="s">
        <v>1512</v>
      </c>
      <c r="C62" s="32" t="s">
        <v>1513</v>
      </c>
      <c r="D62" s="32" t="s">
        <v>301</v>
      </c>
      <c r="E62" s="32" t="s">
        <v>177</v>
      </c>
      <c r="F62" s="32" t="s">
        <v>917</v>
      </c>
      <c r="G62" s="32" t="s">
        <v>918</v>
      </c>
      <c r="H62" s="94" t="s">
        <v>183</v>
      </c>
      <c r="I62" s="105">
        <v>12415.980509794081</v>
      </c>
      <c r="J62" s="101">
        <v>10720</v>
      </c>
      <c r="K62" s="101">
        <v>0</v>
      </c>
      <c r="L62" s="98">
        <v>1330.9931106287652</v>
      </c>
      <c r="M62" s="32">
        <v>4.8765129977947574E-4</v>
      </c>
      <c r="N62" s="41">
        <v>5.8774592973703348E-3</v>
      </c>
      <c r="O62" s="41">
        <v>1.2126226112397851E-3</v>
      </c>
      <c r="P62" s="18"/>
      <c r="Q62" s="18"/>
      <c r="R62" s="18"/>
      <c r="S62" s="18"/>
    </row>
    <row r="63" spans="2:19" x14ac:dyDescent="0.2">
      <c r="B63" s="23" t="s">
        <v>1454</v>
      </c>
      <c r="C63" s="32" t="s">
        <v>1455</v>
      </c>
      <c r="D63" s="32" t="s">
        <v>301</v>
      </c>
      <c r="E63" s="32" t="s">
        <v>177</v>
      </c>
      <c r="F63" s="32" t="s">
        <v>1456</v>
      </c>
      <c r="G63" s="32" t="s">
        <v>1457</v>
      </c>
      <c r="H63" s="94" t="s">
        <v>183</v>
      </c>
      <c r="I63" s="105">
        <v>1174.3877528112603</v>
      </c>
      <c r="J63" s="101">
        <v>1089</v>
      </c>
      <c r="K63" s="101">
        <v>0</v>
      </c>
      <c r="L63" s="98">
        <v>12.789082628114626</v>
      </c>
      <c r="M63" s="32">
        <v>1.7236028336350457E-5</v>
      </c>
      <c r="N63" s="41">
        <v>5.6474606815913932E-5</v>
      </c>
      <c r="O63" s="41">
        <v>1.1651698756381653E-5</v>
      </c>
      <c r="P63" s="18"/>
      <c r="Q63" s="18"/>
      <c r="R63" s="18"/>
      <c r="S63" s="18"/>
    </row>
    <row r="64" spans="2:19" x14ac:dyDescent="0.2">
      <c r="B64" s="23" t="s">
        <v>1560</v>
      </c>
      <c r="C64" s="32" t="s">
        <v>1561</v>
      </c>
      <c r="D64" s="32" t="s">
        <v>301</v>
      </c>
      <c r="E64" s="32" t="s">
        <v>177</v>
      </c>
      <c r="F64" s="32" t="s">
        <v>1562</v>
      </c>
      <c r="G64" s="32" t="s">
        <v>1047</v>
      </c>
      <c r="H64" s="94" t="s">
        <v>183</v>
      </c>
      <c r="I64" s="105">
        <v>8363.885064650327</v>
      </c>
      <c r="J64" s="101">
        <v>10240</v>
      </c>
      <c r="K64" s="101">
        <v>0</v>
      </c>
      <c r="L64" s="98">
        <v>856.46183062019338</v>
      </c>
      <c r="M64" s="32">
        <v>5.9723031454278843E-4</v>
      </c>
      <c r="N64" s="41">
        <v>3.7820027083712562E-3</v>
      </c>
      <c r="O64" s="41">
        <v>7.8029328114496716E-4</v>
      </c>
      <c r="P64" s="18"/>
      <c r="Q64" s="18"/>
      <c r="R64" s="18"/>
      <c r="S64" s="18"/>
    </row>
    <row r="65" spans="2:19" x14ac:dyDescent="0.2">
      <c r="B65" s="23" t="s">
        <v>1502</v>
      </c>
      <c r="C65" s="32" t="s">
        <v>1503</v>
      </c>
      <c r="D65" s="32" t="s">
        <v>301</v>
      </c>
      <c r="E65" s="32" t="s">
        <v>177</v>
      </c>
      <c r="F65" s="32" t="s">
        <v>426</v>
      </c>
      <c r="G65" s="32" t="s">
        <v>416</v>
      </c>
      <c r="H65" s="94" t="s">
        <v>183</v>
      </c>
      <c r="I65" s="105">
        <v>1138.1960760401271</v>
      </c>
      <c r="J65" s="101">
        <v>29390.000000000004</v>
      </c>
      <c r="K65" s="101">
        <v>0</v>
      </c>
      <c r="L65" s="98">
        <v>334.51582673761317</v>
      </c>
      <c r="M65" s="32">
        <v>1.8072536763498353E-4</v>
      </c>
      <c r="N65" s="41">
        <v>1.4771700471445082E-3</v>
      </c>
      <c r="O65" s="41">
        <v>3.047660067361083E-4</v>
      </c>
      <c r="P65" s="18"/>
      <c r="Q65" s="18"/>
      <c r="R65" s="18"/>
      <c r="S65" s="18"/>
    </row>
    <row r="66" spans="2:19" x14ac:dyDescent="0.2">
      <c r="B66" s="23" t="s">
        <v>1461</v>
      </c>
      <c r="C66" s="32" t="s">
        <v>1462</v>
      </c>
      <c r="D66" s="32" t="s">
        <v>301</v>
      </c>
      <c r="E66" s="32" t="s">
        <v>177</v>
      </c>
      <c r="F66" s="32" t="s">
        <v>431</v>
      </c>
      <c r="G66" s="32" t="s">
        <v>416</v>
      </c>
      <c r="H66" s="94" t="s">
        <v>183</v>
      </c>
      <c r="I66" s="105">
        <v>826.23821341361293</v>
      </c>
      <c r="J66" s="101">
        <v>169200</v>
      </c>
      <c r="K66" s="101">
        <v>0</v>
      </c>
      <c r="L66" s="98">
        <v>1397.9950570958329</v>
      </c>
      <c r="M66" s="32">
        <v>3.8667896572775677E-4</v>
      </c>
      <c r="N66" s="41">
        <v>6.1733295089139127E-3</v>
      </c>
      <c r="O66" s="41">
        <v>1.2736658087095767E-3</v>
      </c>
      <c r="P66" s="18"/>
      <c r="Q66" s="18"/>
      <c r="R66" s="18"/>
      <c r="S66" s="18"/>
    </row>
    <row r="67" spans="2:19" x14ac:dyDescent="0.2">
      <c r="B67" s="23" t="s">
        <v>1589</v>
      </c>
      <c r="C67" s="32" t="s">
        <v>1590</v>
      </c>
      <c r="D67" s="32" t="s">
        <v>301</v>
      </c>
      <c r="E67" s="32" t="s">
        <v>177</v>
      </c>
      <c r="F67" s="32" t="s">
        <v>1084</v>
      </c>
      <c r="G67" s="32" t="s">
        <v>518</v>
      </c>
      <c r="H67" s="94" t="s">
        <v>183</v>
      </c>
      <c r="I67" s="105">
        <v>72996.601075383194</v>
      </c>
      <c r="J67" s="101">
        <v>1912</v>
      </c>
      <c r="K67" s="101">
        <v>0</v>
      </c>
      <c r="L67" s="98">
        <v>1395.6950125613266</v>
      </c>
      <c r="M67" s="32">
        <v>4.3954274969578577E-4</v>
      </c>
      <c r="N67" s="41">
        <v>6.163172868713639E-3</v>
      </c>
      <c r="O67" s="41">
        <v>1.2715703162632761E-3</v>
      </c>
      <c r="P67" s="18"/>
      <c r="Q67" s="18"/>
      <c r="R67" s="18"/>
      <c r="S67" s="18"/>
    </row>
    <row r="68" spans="2:19" x14ac:dyDescent="0.2">
      <c r="B68" s="23" t="s">
        <v>1546</v>
      </c>
      <c r="C68" s="32" t="s">
        <v>1547</v>
      </c>
      <c r="D68" s="32" t="s">
        <v>301</v>
      </c>
      <c r="E68" s="32" t="s">
        <v>177</v>
      </c>
      <c r="F68" s="32" t="s">
        <v>1548</v>
      </c>
      <c r="G68" s="32" t="s">
        <v>1475</v>
      </c>
      <c r="H68" s="94" t="s">
        <v>183</v>
      </c>
      <c r="I68" s="105">
        <v>1821.915021052909</v>
      </c>
      <c r="J68" s="101">
        <v>9054</v>
      </c>
      <c r="K68" s="101">
        <v>1.8219150210000001</v>
      </c>
      <c r="L68" s="98">
        <v>166.77810102718328</v>
      </c>
      <c r="M68" s="32">
        <v>8.1036391754100678E-5</v>
      </c>
      <c r="N68" s="41">
        <v>7.3646624663363069E-4</v>
      </c>
      <c r="O68" s="41">
        <v>1.5194586264211197E-4</v>
      </c>
      <c r="P68" s="18"/>
      <c r="Q68" s="18"/>
      <c r="R68" s="18"/>
      <c r="S68" s="18"/>
    </row>
    <row r="69" spans="2:19" x14ac:dyDescent="0.2">
      <c r="B69" s="23" t="s">
        <v>1476</v>
      </c>
      <c r="C69" s="32" t="s">
        <v>1477</v>
      </c>
      <c r="D69" s="32" t="s">
        <v>301</v>
      </c>
      <c r="E69" s="32" t="s">
        <v>177</v>
      </c>
      <c r="F69" s="32" t="s">
        <v>1478</v>
      </c>
      <c r="G69" s="32" t="s">
        <v>441</v>
      </c>
      <c r="H69" s="94" t="s">
        <v>183</v>
      </c>
      <c r="I69" s="105">
        <v>571.79444601241232</v>
      </c>
      <c r="J69" s="101">
        <v>22370</v>
      </c>
      <c r="K69" s="101">
        <v>0</v>
      </c>
      <c r="L69" s="98">
        <v>127.91041757297663</v>
      </c>
      <c r="M69" s="32">
        <v>3.3104592887851593E-5</v>
      </c>
      <c r="N69" s="41">
        <v>5.6483258026757653E-4</v>
      </c>
      <c r="O69" s="41">
        <v>1.1653483652431617E-4</v>
      </c>
      <c r="P69" s="18"/>
      <c r="Q69" s="18"/>
      <c r="R69" s="18"/>
      <c r="S69" s="18"/>
    </row>
    <row r="70" spans="2:19" x14ac:dyDescent="0.2">
      <c r="B70" s="23" t="s">
        <v>1577</v>
      </c>
      <c r="C70" s="32" t="s">
        <v>1578</v>
      </c>
      <c r="D70" s="32" t="s">
        <v>301</v>
      </c>
      <c r="E70" s="32" t="s">
        <v>177</v>
      </c>
      <c r="F70" s="32" t="s">
        <v>730</v>
      </c>
      <c r="G70" s="32" t="s">
        <v>416</v>
      </c>
      <c r="H70" s="94" t="s">
        <v>183</v>
      </c>
      <c r="I70" s="105">
        <v>872.88478619117825</v>
      </c>
      <c r="J70" s="101">
        <v>42890</v>
      </c>
      <c r="K70" s="101">
        <v>0</v>
      </c>
      <c r="L70" s="98">
        <v>374.38028479739631</v>
      </c>
      <c r="M70" s="32">
        <v>1.6152879074489559E-4</v>
      </c>
      <c r="N70" s="41">
        <v>1.6532053156872715E-3</v>
      </c>
      <c r="O70" s="41">
        <v>3.410851603380957E-4</v>
      </c>
      <c r="P70" s="18"/>
      <c r="Q70" s="18"/>
      <c r="R70" s="18"/>
      <c r="S70" s="18"/>
    </row>
    <row r="71" spans="2:19" x14ac:dyDescent="0.2">
      <c r="B71" s="23" t="s">
        <v>1482</v>
      </c>
      <c r="C71" s="32" t="s">
        <v>1483</v>
      </c>
      <c r="D71" s="32" t="s">
        <v>301</v>
      </c>
      <c r="E71" s="32" t="s">
        <v>177</v>
      </c>
      <c r="F71" s="32" t="s">
        <v>658</v>
      </c>
      <c r="G71" s="32" t="s">
        <v>416</v>
      </c>
      <c r="H71" s="94" t="s">
        <v>183</v>
      </c>
      <c r="I71" s="105">
        <v>23932.876676208096</v>
      </c>
      <c r="J71" s="101">
        <v>1020.0000000000001</v>
      </c>
      <c r="K71" s="101">
        <v>0</v>
      </c>
      <c r="L71" s="98">
        <v>244.11534213964327</v>
      </c>
      <c r="M71" s="32">
        <v>8.129314447473229E-5</v>
      </c>
      <c r="N71" s="41">
        <v>1.0779755175528995E-3</v>
      </c>
      <c r="O71" s="41">
        <v>2.2240519598875095E-4</v>
      </c>
      <c r="P71" s="18"/>
      <c r="Q71" s="18"/>
      <c r="R71" s="18"/>
      <c r="S71" s="18"/>
    </row>
    <row r="72" spans="2:19" x14ac:dyDescent="0.2">
      <c r="B72" s="23" t="s">
        <v>1479</v>
      </c>
      <c r="C72" s="32" t="s">
        <v>1480</v>
      </c>
      <c r="D72" s="32" t="s">
        <v>301</v>
      </c>
      <c r="E72" s="32" t="s">
        <v>177</v>
      </c>
      <c r="F72" s="32" t="s">
        <v>1481</v>
      </c>
      <c r="G72" s="32" t="s">
        <v>441</v>
      </c>
      <c r="H72" s="94" t="s">
        <v>183</v>
      </c>
      <c r="I72" s="105">
        <v>8203.9561344755075</v>
      </c>
      <c r="J72" s="101">
        <v>7143.0000000000009</v>
      </c>
      <c r="K72" s="101">
        <v>0</v>
      </c>
      <c r="L72" s="98">
        <v>586.00858663903273</v>
      </c>
      <c r="M72" s="32">
        <v>8.6178761742764767E-4</v>
      </c>
      <c r="N72" s="41">
        <v>2.5877230981709307E-3</v>
      </c>
      <c r="O72" s="41">
        <v>5.3389251744771749E-4</v>
      </c>
      <c r="P72" s="18"/>
      <c r="Q72" s="18"/>
      <c r="R72" s="18"/>
      <c r="S72" s="18"/>
    </row>
    <row r="73" spans="2:19" x14ac:dyDescent="0.2">
      <c r="B73" s="23" t="s">
        <v>1528</v>
      </c>
      <c r="C73" s="32" t="s">
        <v>1529</v>
      </c>
      <c r="D73" s="32" t="s">
        <v>301</v>
      </c>
      <c r="E73" s="32" t="s">
        <v>177</v>
      </c>
      <c r="F73" s="32" t="s">
        <v>697</v>
      </c>
      <c r="G73" s="32" t="s">
        <v>416</v>
      </c>
      <c r="H73" s="94" t="s">
        <v>183</v>
      </c>
      <c r="I73" s="105">
        <v>137456.22357383519</v>
      </c>
      <c r="J73" s="101">
        <v>507.8</v>
      </c>
      <c r="K73" s="101">
        <v>0</v>
      </c>
      <c r="L73" s="98">
        <v>698.00270333777109</v>
      </c>
      <c r="M73" s="32">
        <v>3.0742764379758424E-4</v>
      </c>
      <c r="N73" s="41">
        <v>3.0822717605083513E-3</v>
      </c>
      <c r="O73" s="41">
        <v>6.3592655289855602E-4</v>
      </c>
      <c r="P73" s="18"/>
      <c r="Q73" s="18"/>
      <c r="R73" s="18"/>
      <c r="S73" s="18"/>
    </row>
    <row r="74" spans="2:19" x14ac:dyDescent="0.2">
      <c r="B74" s="23" t="s">
        <v>1530</v>
      </c>
      <c r="C74" s="32" t="s">
        <v>1531</v>
      </c>
      <c r="D74" s="32" t="s">
        <v>301</v>
      </c>
      <c r="E74" s="32" t="s">
        <v>177</v>
      </c>
      <c r="F74" s="32" t="s">
        <v>1532</v>
      </c>
      <c r="G74" s="32" t="s">
        <v>422</v>
      </c>
      <c r="H74" s="94" t="s">
        <v>183</v>
      </c>
      <c r="I74" s="105">
        <v>171515.08473719351</v>
      </c>
      <c r="J74" s="101">
        <v>403.6</v>
      </c>
      <c r="K74" s="101">
        <v>0</v>
      </c>
      <c r="L74" s="98">
        <v>692.23488196884216</v>
      </c>
      <c r="M74" s="32">
        <v>1.6274195343006829E-4</v>
      </c>
      <c r="N74" s="41">
        <v>3.056801955248151E-3</v>
      </c>
      <c r="O74" s="41">
        <v>6.3067168677362828E-4</v>
      </c>
      <c r="P74" s="18"/>
      <c r="Q74" s="18"/>
      <c r="R74" s="18"/>
      <c r="S74" s="18"/>
    </row>
    <row r="75" spans="2:19" x14ac:dyDescent="0.2">
      <c r="B75" s="23" t="s">
        <v>1567</v>
      </c>
      <c r="C75" s="32" t="s">
        <v>1568</v>
      </c>
      <c r="D75" s="32" t="s">
        <v>301</v>
      </c>
      <c r="E75" s="32" t="s">
        <v>177</v>
      </c>
      <c r="F75" s="32" t="s">
        <v>1569</v>
      </c>
      <c r="G75" s="32" t="s">
        <v>416</v>
      </c>
      <c r="H75" s="94" t="s">
        <v>183</v>
      </c>
      <c r="I75" s="105">
        <v>31481.979730282168</v>
      </c>
      <c r="J75" s="101">
        <v>658.6</v>
      </c>
      <c r="K75" s="101">
        <v>0</v>
      </c>
      <c r="L75" s="98">
        <v>207.34031854595901</v>
      </c>
      <c r="M75" s="32">
        <v>2.2007502681598779E-4</v>
      </c>
      <c r="N75" s="41">
        <v>9.1558271280757215E-4</v>
      </c>
      <c r="O75" s="41">
        <v>1.8890072118533767E-4</v>
      </c>
      <c r="P75" s="18"/>
      <c r="Q75" s="18"/>
      <c r="R75" s="18"/>
      <c r="S75" s="18"/>
    </row>
    <row r="76" spans="2:19" x14ac:dyDescent="0.2">
      <c r="B76" s="23" t="s">
        <v>1565</v>
      </c>
      <c r="C76" s="32" t="s">
        <v>1566</v>
      </c>
      <c r="D76" s="32" t="s">
        <v>301</v>
      </c>
      <c r="E76" s="32" t="s">
        <v>177</v>
      </c>
      <c r="F76" s="32" t="s">
        <v>746</v>
      </c>
      <c r="G76" s="32" t="s">
        <v>416</v>
      </c>
      <c r="H76" s="94" t="s">
        <v>183</v>
      </c>
      <c r="I76" s="105">
        <v>32445.980898848058</v>
      </c>
      <c r="J76" s="101">
        <v>4039</v>
      </c>
      <c r="K76" s="101">
        <v>0</v>
      </c>
      <c r="L76" s="98">
        <v>1310.493168504473</v>
      </c>
      <c r="M76" s="32">
        <v>1.0661679372509576E-3</v>
      </c>
      <c r="N76" s="41">
        <v>5.7869347300590467E-3</v>
      </c>
      <c r="O76" s="41">
        <v>1.1939458103228516E-3</v>
      </c>
      <c r="P76" s="18"/>
      <c r="Q76" s="18"/>
      <c r="R76" s="18"/>
      <c r="S76" s="18"/>
    </row>
    <row r="77" spans="2:19" x14ac:dyDescent="0.2">
      <c r="B77" s="23" t="s">
        <v>1472</v>
      </c>
      <c r="C77" s="32" t="s">
        <v>1473</v>
      </c>
      <c r="D77" s="32" t="s">
        <v>301</v>
      </c>
      <c r="E77" s="32" t="s">
        <v>177</v>
      </c>
      <c r="F77" s="32" t="s">
        <v>1474</v>
      </c>
      <c r="G77" s="32" t="s">
        <v>1475</v>
      </c>
      <c r="H77" s="94" t="s">
        <v>183</v>
      </c>
      <c r="I77" s="105">
        <v>14020.538627991275</v>
      </c>
      <c r="J77" s="101">
        <v>4355</v>
      </c>
      <c r="K77" s="101">
        <v>0</v>
      </c>
      <c r="L77" s="98">
        <v>610.59445724902002</v>
      </c>
      <c r="M77" s="32">
        <v>2.2731393375842121E-4</v>
      </c>
      <c r="N77" s="41">
        <v>2.6962904924321606E-3</v>
      </c>
      <c r="O77" s="41">
        <v>5.5629186901506129E-4</v>
      </c>
      <c r="P77" s="18"/>
      <c r="Q77" s="18"/>
      <c r="R77" s="18"/>
      <c r="S77" s="18"/>
    </row>
    <row r="78" spans="2:19" x14ac:dyDescent="0.2">
      <c r="B78" s="23" t="s">
        <v>1552</v>
      </c>
      <c r="C78" s="32" t="s">
        <v>1553</v>
      </c>
      <c r="D78" s="32" t="s">
        <v>301</v>
      </c>
      <c r="E78" s="32" t="s">
        <v>177</v>
      </c>
      <c r="F78" s="32" t="s">
        <v>1554</v>
      </c>
      <c r="G78" s="32" t="s">
        <v>1475</v>
      </c>
      <c r="H78" s="94" t="s">
        <v>183</v>
      </c>
      <c r="I78" s="105">
        <v>678.19916704614093</v>
      </c>
      <c r="J78" s="101">
        <v>36900</v>
      </c>
      <c r="K78" s="101">
        <v>0</v>
      </c>
      <c r="L78" s="98">
        <v>250.25549264002601</v>
      </c>
      <c r="M78" s="32">
        <v>3.0974745049316266E-4</v>
      </c>
      <c r="N78" s="41">
        <v>1.1050894705535122E-3</v>
      </c>
      <c r="O78" s="41">
        <v>2.2799927853788001E-4</v>
      </c>
      <c r="P78" s="18"/>
      <c r="Q78" s="18"/>
      <c r="R78" s="18"/>
      <c r="S78" s="18"/>
    </row>
    <row r="79" spans="2:19" x14ac:dyDescent="0.2">
      <c r="B79" s="23" t="s">
        <v>1466</v>
      </c>
      <c r="C79" s="32" t="s">
        <v>1467</v>
      </c>
      <c r="D79" s="32" t="s">
        <v>301</v>
      </c>
      <c r="E79" s="32" t="s">
        <v>177</v>
      </c>
      <c r="F79" s="32" t="s">
        <v>473</v>
      </c>
      <c r="G79" s="32" t="s">
        <v>422</v>
      </c>
      <c r="H79" s="94" t="s">
        <v>183</v>
      </c>
      <c r="I79" s="105">
        <v>10618.528840826979</v>
      </c>
      <c r="J79" s="101">
        <v>4128</v>
      </c>
      <c r="K79" s="101">
        <v>0</v>
      </c>
      <c r="L79" s="98">
        <v>438.33287054933771</v>
      </c>
      <c r="M79" s="32">
        <v>1.6782368852986292E-4</v>
      </c>
      <c r="N79" s="41">
        <v>1.9356100229070219E-3</v>
      </c>
      <c r="O79" s="41">
        <v>3.993501888425787E-4</v>
      </c>
      <c r="P79" s="18"/>
      <c r="Q79" s="18"/>
      <c r="R79" s="18"/>
      <c r="S79" s="18"/>
    </row>
    <row r="80" spans="2:19" x14ac:dyDescent="0.2">
      <c r="B80" s="23" t="s">
        <v>1509</v>
      </c>
      <c r="C80" s="32" t="s">
        <v>1510</v>
      </c>
      <c r="D80" s="32" t="s">
        <v>301</v>
      </c>
      <c r="E80" s="32" t="s">
        <v>177</v>
      </c>
      <c r="F80" s="32" t="s">
        <v>1511</v>
      </c>
      <c r="G80" s="32" t="s">
        <v>1435</v>
      </c>
      <c r="H80" s="94" t="s">
        <v>183</v>
      </c>
      <c r="I80" s="105">
        <v>9434.8728633338524</v>
      </c>
      <c r="J80" s="101">
        <v>9411</v>
      </c>
      <c r="K80" s="101">
        <v>0</v>
      </c>
      <c r="L80" s="98">
        <v>887.91588516834884</v>
      </c>
      <c r="M80" s="32">
        <v>3.3666930772163702E-4</v>
      </c>
      <c r="N80" s="41">
        <v>3.9208989384627224E-3</v>
      </c>
      <c r="O80" s="41">
        <v>8.0895000179639453E-4</v>
      </c>
      <c r="P80" s="18"/>
      <c r="Q80" s="18"/>
      <c r="R80" s="18"/>
      <c r="S80" s="18"/>
    </row>
    <row r="81" spans="2:19" x14ac:dyDescent="0.2">
      <c r="B81" s="23" t="s">
        <v>1555</v>
      </c>
      <c r="C81" s="32" t="s">
        <v>1556</v>
      </c>
      <c r="D81" s="32" t="s">
        <v>301</v>
      </c>
      <c r="E81" s="32" t="s">
        <v>177</v>
      </c>
      <c r="F81" s="32" t="s">
        <v>938</v>
      </c>
      <c r="G81" s="32" t="s">
        <v>934</v>
      </c>
      <c r="H81" s="94" t="s">
        <v>183</v>
      </c>
      <c r="I81" s="105">
        <v>7598.515916834881</v>
      </c>
      <c r="J81" s="101">
        <v>29000</v>
      </c>
      <c r="K81" s="101">
        <v>0</v>
      </c>
      <c r="L81" s="98">
        <v>2203.5696158821156</v>
      </c>
      <c r="M81" s="32">
        <v>1.1858934021381903E-3</v>
      </c>
      <c r="N81" s="41">
        <v>9.7306219114468902E-3</v>
      </c>
      <c r="O81" s="41">
        <v>2.0075974250515194E-3</v>
      </c>
      <c r="P81" s="18"/>
      <c r="Q81" s="18"/>
      <c r="R81" s="18"/>
      <c r="S81" s="18"/>
    </row>
    <row r="82" spans="2:19" x14ac:dyDescent="0.2">
      <c r="B82" s="23" t="s">
        <v>1492</v>
      </c>
      <c r="C82" s="32" t="s">
        <v>1493</v>
      </c>
      <c r="D82" s="32" t="s">
        <v>301</v>
      </c>
      <c r="E82" s="32" t="s">
        <v>177</v>
      </c>
      <c r="F82" s="32" t="s">
        <v>1494</v>
      </c>
      <c r="G82" s="32" t="s">
        <v>1171</v>
      </c>
      <c r="H82" s="94" t="s">
        <v>183</v>
      </c>
      <c r="I82" s="105">
        <v>11217.157230731387</v>
      </c>
      <c r="J82" s="101">
        <v>2494</v>
      </c>
      <c r="K82" s="101">
        <v>0</v>
      </c>
      <c r="L82" s="98">
        <v>279.75590138734162</v>
      </c>
      <c r="M82" s="32">
        <v>1.1441461943475347E-4</v>
      </c>
      <c r="N82" s="41">
        <v>1.2353587035672177E-3</v>
      </c>
      <c r="O82" s="41">
        <v>2.5487609886260101E-4</v>
      </c>
      <c r="P82" s="18"/>
      <c r="Q82" s="18"/>
      <c r="R82" s="18"/>
      <c r="S82" s="18"/>
    </row>
    <row r="83" spans="2:19" x14ac:dyDescent="0.2">
      <c r="B83" s="23" t="s">
        <v>1525</v>
      </c>
      <c r="C83" s="32" t="s">
        <v>1526</v>
      </c>
      <c r="D83" s="32" t="s">
        <v>301</v>
      </c>
      <c r="E83" s="32" t="s">
        <v>177</v>
      </c>
      <c r="F83" s="32" t="s">
        <v>1527</v>
      </c>
      <c r="G83" s="32" t="s">
        <v>1384</v>
      </c>
      <c r="H83" s="94" t="s">
        <v>183</v>
      </c>
      <c r="I83" s="105">
        <v>26111.360932094532</v>
      </c>
      <c r="J83" s="101">
        <v>4299</v>
      </c>
      <c r="K83" s="101">
        <v>0</v>
      </c>
      <c r="L83" s="98">
        <v>1122.5274064707439</v>
      </c>
      <c r="M83" s="32">
        <v>5.2436331748834293E-4</v>
      </c>
      <c r="N83" s="41">
        <v>4.9569070561137265E-3</v>
      </c>
      <c r="O83" s="41">
        <v>1.0226965894509711E-3</v>
      </c>
      <c r="P83" s="18"/>
      <c r="Q83" s="18"/>
      <c r="R83" s="18"/>
      <c r="S83" s="18"/>
    </row>
    <row r="84" spans="2:19" x14ac:dyDescent="0.2">
      <c r="B84" s="23" t="s">
        <v>1572</v>
      </c>
      <c r="C84" s="32" t="s">
        <v>1573</v>
      </c>
      <c r="D84" s="32" t="s">
        <v>301</v>
      </c>
      <c r="E84" s="32" t="s">
        <v>177</v>
      </c>
      <c r="F84" s="32" t="s">
        <v>734</v>
      </c>
      <c r="G84" s="32" t="s">
        <v>416</v>
      </c>
      <c r="H84" s="94" t="s">
        <v>183</v>
      </c>
      <c r="I84" s="105">
        <v>2220.0995369228876</v>
      </c>
      <c r="J84" s="101">
        <v>649.4</v>
      </c>
      <c r="K84" s="101">
        <v>0</v>
      </c>
      <c r="L84" s="98">
        <v>14.417326350456573</v>
      </c>
      <c r="M84" s="32">
        <v>1.1583881232904693E-5</v>
      </c>
      <c r="N84" s="41">
        <v>6.3664678746295827E-5</v>
      </c>
      <c r="O84" s="41">
        <v>1.3135136302792653E-5</v>
      </c>
      <c r="P84" s="18"/>
      <c r="Q84" s="18"/>
      <c r="R84" s="18"/>
      <c r="S84" s="18"/>
    </row>
    <row r="85" spans="2:19" x14ac:dyDescent="0.2">
      <c r="B85" s="23" t="s">
        <v>1591</v>
      </c>
      <c r="C85" s="32" t="s">
        <v>1592</v>
      </c>
      <c r="D85" s="32" t="s">
        <v>301</v>
      </c>
      <c r="E85" s="32" t="s">
        <v>177</v>
      </c>
      <c r="F85" s="32" t="s">
        <v>1105</v>
      </c>
      <c r="G85" s="32" t="s">
        <v>518</v>
      </c>
      <c r="H85" s="94" t="s">
        <v>183</v>
      </c>
      <c r="I85" s="105">
        <v>52898.064386641483</v>
      </c>
      <c r="J85" s="101">
        <v>2490</v>
      </c>
      <c r="K85" s="101">
        <v>0</v>
      </c>
      <c r="L85" s="98">
        <v>1317.161803227373</v>
      </c>
      <c r="M85" s="32">
        <v>4.673610438093192E-4</v>
      </c>
      <c r="N85" s="41">
        <v>5.8163823874810743E-3</v>
      </c>
      <c r="O85" s="41">
        <v>1.200021376895294E-3</v>
      </c>
      <c r="P85" s="18"/>
      <c r="Q85" s="18"/>
      <c r="R85" s="18"/>
      <c r="S85" s="18"/>
    </row>
    <row r="86" spans="2:19" x14ac:dyDescent="0.2">
      <c r="B86" s="23" t="s">
        <v>1463</v>
      </c>
      <c r="C86" s="32" t="s">
        <v>1464</v>
      </c>
      <c r="D86" s="32" t="s">
        <v>301</v>
      </c>
      <c r="E86" s="32" t="s">
        <v>177</v>
      </c>
      <c r="F86" s="32" t="s">
        <v>1465</v>
      </c>
      <c r="G86" s="32" t="s">
        <v>410</v>
      </c>
      <c r="H86" s="94" t="s">
        <v>183</v>
      </c>
      <c r="I86" s="105">
        <v>5646.3337760436334</v>
      </c>
      <c r="J86" s="101">
        <v>10340</v>
      </c>
      <c r="K86" s="101">
        <v>0</v>
      </c>
      <c r="L86" s="98">
        <v>583.83091240059105</v>
      </c>
      <c r="M86" s="32">
        <v>1.5926412746818385E-4</v>
      </c>
      <c r="N86" s="41">
        <v>2.5781068262329594E-3</v>
      </c>
      <c r="O86" s="41">
        <v>5.3190851242142451E-4</v>
      </c>
      <c r="P86" s="18"/>
      <c r="Q86" s="18"/>
      <c r="R86" s="18"/>
      <c r="S86" s="18"/>
    </row>
    <row r="87" spans="2:19" x14ac:dyDescent="0.2">
      <c r="B87" s="23" t="s">
        <v>1516</v>
      </c>
      <c r="C87" s="32" t="s">
        <v>1517</v>
      </c>
      <c r="D87" s="32" t="s">
        <v>301</v>
      </c>
      <c r="E87" s="32" t="s">
        <v>177</v>
      </c>
      <c r="F87" s="32" t="s">
        <v>1518</v>
      </c>
      <c r="G87" s="32" t="s">
        <v>918</v>
      </c>
      <c r="H87" s="94" t="s">
        <v>183</v>
      </c>
      <c r="I87" s="105">
        <v>4590.6067017880532</v>
      </c>
      <c r="J87" s="101">
        <v>7451.0000000000009</v>
      </c>
      <c r="K87" s="101">
        <v>0</v>
      </c>
      <c r="L87" s="98">
        <v>342.04610535022783</v>
      </c>
      <c r="M87" s="32">
        <v>3.3963137049544288E-4</v>
      </c>
      <c r="N87" s="41">
        <v>1.510422590444746E-3</v>
      </c>
      <c r="O87" s="41">
        <v>3.1162658778770985E-4</v>
      </c>
      <c r="P87" s="18"/>
      <c r="Q87" s="18"/>
      <c r="R87" s="18"/>
      <c r="S87" s="18"/>
    </row>
    <row r="88" spans="2:19" x14ac:dyDescent="0.2">
      <c r="B88" s="23" t="s">
        <v>1504</v>
      </c>
      <c r="C88" s="32" t="s">
        <v>1505</v>
      </c>
      <c r="D88" s="32" t="s">
        <v>301</v>
      </c>
      <c r="E88" s="32" t="s">
        <v>177</v>
      </c>
      <c r="F88" s="32" t="s">
        <v>1506</v>
      </c>
      <c r="G88" s="32" t="s">
        <v>1475</v>
      </c>
      <c r="H88" s="94" t="s">
        <v>183</v>
      </c>
      <c r="I88" s="105">
        <v>12865.872303041888</v>
      </c>
      <c r="J88" s="101">
        <v>15280.000000000002</v>
      </c>
      <c r="K88" s="101">
        <v>0</v>
      </c>
      <c r="L88" s="98">
        <v>1965.9052879048006</v>
      </c>
      <c r="M88" s="32">
        <v>8.7286844766627412E-4</v>
      </c>
      <c r="N88" s="41">
        <v>8.6811330726476732E-3</v>
      </c>
      <c r="O88" s="41">
        <v>1.7910695289347206E-3</v>
      </c>
      <c r="P88" s="18"/>
      <c r="Q88" s="18"/>
      <c r="R88" s="18"/>
      <c r="S88" s="18"/>
    </row>
    <row r="89" spans="2:19" x14ac:dyDescent="0.2">
      <c r="B89" s="23" t="s">
        <v>1458</v>
      </c>
      <c r="C89" s="32" t="s">
        <v>1459</v>
      </c>
      <c r="D89" s="32" t="s">
        <v>301</v>
      </c>
      <c r="E89" s="32" t="s">
        <v>177</v>
      </c>
      <c r="F89" s="32" t="s">
        <v>1460</v>
      </c>
      <c r="G89" s="32" t="s">
        <v>478</v>
      </c>
      <c r="H89" s="94" t="s">
        <v>183</v>
      </c>
      <c r="I89" s="105">
        <v>1797.252656060404</v>
      </c>
      <c r="J89" s="101">
        <v>18000</v>
      </c>
      <c r="K89" s="101">
        <v>0</v>
      </c>
      <c r="L89" s="98">
        <v>323.50547809087271</v>
      </c>
      <c r="M89" s="32">
        <v>1.8823430316338986E-4</v>
      </c>
      <c r="N89" s="41">
        <v>1.4285500539196725E-3</v>
      </c>
      <c r="O89" s="41">
        <v>2.9473485208921191E-4</v>
      </c>
      <c r="P89" s="18"/>
      <c r="Q89" s="18"/>
      <c r="R89" s="18"/>
      <c r="S89" s="18"/>
    </row>
    <row r="90" spans="2:19" x14ac:dyDescent="0.2">
      <c r="B90" s="23" t="s">
        <v>1557</v>
      </c>
      <c r="C90" s="32" t="s">
        <v>1558</v>
      </c>
      <c r="D90" s="32" t="s">
        <v>301</v>
      </c>
      <c r="E90" s="32" t="s">
        <v>177</v>
      </c>
      <c r="F90" s="32" t="s">
        <v>1559</v>
      </c>
      <c r="G90" s="32" t="s">
        <v>441</v>
      </c>
      <c r="H90" s="94" t="s">
        <v>183</v>
      </c>
      <c r="I90" s="105">
        <v>23467.399664866829</v>
      </c>
      <c r="J90" s="101">
        <v>1474</v>
      </c>
      <c r="K90" s="101">
        <v>0</v>
      </c>
      <c r="L90" s="98">
        <v>345.90947106860119</v>
      </c>
      <c r="M90" s="32">
        <v>3.673819777100895E-4</v>
      </c>
      <c r="N90" s="41">
        <v>1.5274826147072822E-3</v>
      </c>
      <c r="O90" s="41">
        <v>3.1514636906093902E-4</v>
      </c>
      <c r="P90" s="18"/>
      <c r="Q90" s="18"/>
      <c r="R90" s="18"/>
      <c r="S90" s="18"/>
    </row>
    <row r="91" spans="2:19" x14ac:dyDescent="0.2">
      <c r="B91" s="23" t="s">
        <v>1533</v>
      </c>
      <c r="C91" s="32" t="s">
        <v>1534</v>
      </c>
      <c r="D91" s="32" t="s">
        <v>301</v>
      </c>
      <c r="E91" s="32" t="s">
        <v>177</v>
      </c>
      <c r="F91" s="32" t="s">
        <v>1535</v>
      </c>
      <c r="G91" s="32" t="s">
        <v>441</v>
      </c>
      <c r="H91" s="94" t="s">
        <v>183</v>
      </c>
      <c r="I91" s="105">
        <v>30221.532914043612</v>
      </c>
      <c r="J91" s="101">
        <v>6178</v>
      </c>
      <c r="K91" s="101">
        <v>0</v>
      </c>
      <c r="L91" s="98">
        <v>1867.0863034296142</v>
      </c>
      <c r="M91" s="32">
        <v>5.6145937615596309E-4</v>
      </c>
      <c r="N91" s="41">
        <v>8.244763752309113E-3</v>
      </c>
      <c r="O91" s="41">
        <v>1.7010389089131366E-3</v>
      </c>
      <c r="P91" s="18"/>
      <c r="Q91" s="18"/>
      <c r="R91" s="18"/>
      <c r="S91" s="18"/>
    </row>
    <row r="92" spans="2:19" x14ac:dyDescent="0.2">
      <c r="B92" s="23" t="s">
        <v>1593</v>
      </c>
      <c r="C92" s="32" t="s">
        <v>1594</v>
      </c>
      <c r="D92" s="32" t="s">
        <v>301</v>
      </c>
      <c r="E92" s="32" t="s">
        <v>177</v>
      </c>
      <c r="F92" s="32" t="s">
        <v>1595</v>
      </c>
      <c r="G92" s="32" t="s">
        <v>564</v>
      </c>
      <c r="H92" s="94" t="s">
        <v>183</v>
      </c>
      <c r="I92" s="105">
        <v>49.557493618572629</v>
      </c>
      <c r="J92" s="101">
        <v>10000</v>
      </c>
      <c r="K92" s="101">
        <v>0</v>
      </c>
      <c r="L92" s="98">
        <v>4.9557493618572623</v>
      </c>
      <c r="M92" s="32">
        <v>5.8249802995658933E-6</v>
      </c>
      <c r="N92" s="41">
        <v>2.1883821133022462E-5</v>
      </c>
      <c r="O92" s="41">
        <v>4.5150149041615764E-6</v>
      </c>
      <c r="P92" s="18"/>
      <c r="Q92" s="18"/>
      <c r="R92" s="18"/>
      <c r="S92" s="18"/>
    </row>
    <row r="93" spans="2:19" x14ac:dyDescent="0.2">
      <c r="B93" s="23" t="s">
        <v>1579</v>
      </c>
      <c r="C93" s="32" t="s">
        <v>1580</v>
      </c>
      <c r="D93" s="32" t="s">
        <v>301</v>
      </c>
      <c r="E93" s="32" t="s">
        <v>177</v>
      </c>
      <c r="F93" s="32" t="s">
        <v>1581</v>
      </c>
      <c r="G93" s="32" t="s">
        <v>564</v>
      </c>
      <c r="H93" s="94" t="s">
        <v>183</v>
      </c>
      <c r="I93" s="105">
        <v>17777.068589402181</v>
      </c>
      <c r="J93" s="101">
        <v>1907</v>
      </c>
      <c r="K93" s="101">
        <v>0</v>
      </c>
      <c r="L93" s="98">
        <v>339.00869799989954</v>
      </c>
      <c r="M93" s="32">
        <v>2.2235924448834552E-4</v>
      </c>
      <c r="N93" s="41">
        <v>1.4970098703273183E-3</v>
      </c>
      <c r="O93" s="41">
        <v>3.0885930912703065E-4</v>
      </c>
      <c r="P93" s="18"/>
      <c r="Q93" s="18"/>
      <c r="R93" s="18"/>
      <c r="S93" s="18"/>
    </row>
    <row r="94" spans="2:19" x14ac:dyDescent="0.2">
      <c r="B94" s="23" t="s">
        <v>1596</v>
      </c>
      <c r="C94" s="32" t="s">
        <v>1597</v>
      </c>
      <c r="D94" s="32" t="s">
        <v>301</v>
      </c>
      <c r="E94" s="32" t="s">
        <v>177</v>
      </c>
      <c r="F94" s="32" t="s">
        <v>1581</v>
      </c>
      <c r="G94" s="32" t="s">
        <v>564</v>
      </c>
      <c r="H94" s="94" t="s">
        <v>183</v>
      </c>
      <c r="I94" s="105">
        <v>5778.515905676285</v>
      </c>
      <c r="J94" s="101">
        <v>1836.4799999999998</v>
      </c>
      <c r="K94" s="101">
        <v>0</v>
      </c>
      <c r="L94" s="98">
        <v>106.12128888340351</v>
      </c>
      <c r="M94" s="32">
        <v>7.2278870084129882E-5</v>
      </c>
      <c r="N94" s="41">
        <v>4.6861516488393715E-4</v>
      </c>
      <c r="O94" s="41">
        <v>9.6683501519503074E-5</v>
      </c>
      <c r="P94" s="18"/>
      <c r="Q94" s="18"/>
      <c r="R94" s="18"/>
      <c r="S94" s="18"/>
    </row>
    <row r="95" spans="2:19" x14ac:dyDescent="0.2">
      <c r="B95" s="23" t="s">
        <v>1495</v>
      </c>
      <c r="C95" s="32" t="s">
        <v>1496</v>
      </c>
      <c r="D95" s="32" t="s">
        <v>301</v>
      </c>
      <c r="E95" s="32" t="s">
        <v>177</v>
      </c>
      <c r="F95" s="32" t="s">
        <v>488</v>
      </c>
      <c r="G95" s="32" t="s">
        <v>416</v>
      </c>
      <c r="H95" s="94" t="s">
        <v>183</v>
      </c>
      <c r="I95" s="105">
        <v>988.08109546622904</v>
      </c>
      <c r="J95" s="101">
        <v>13650</v>
      </c>
      <c r="K95" s="101">
        <v>0</v>
      </c>
      <c r="L95" s="98">
        <v>134.8730695840411</v>
      </c>
      <c r="M95" s="32">
        <v>8.5289914040884786E-5</v>
      </c>
      <c r="N95" s="41">
        <v>5.9557857246693002E-4</v>
      </c>
      <c r="O95" s="41">
        <v>1.2287827226067577E-4</v>
      </c>
      <c r="P95" s="18"/>
      <c r="Q95" s="18"/>
      <c r="R95" s="18"/>
      <c r="S95" s="18"/>
    </row>
    <row r="96" spans="2:19" x14ac:dyDescent="0.2">
      <c r="B96" s="23" t="s">
        <v>1507</v>
      </c>
      <c r="C96" s="32" t="s">
        <v>1508</v>
      </c>
      <c r="D96" s="32" t="s">
        <v>301</v>
      </c>
      <c r="E96" s="32" t="s">
        <v>177</v>
      </c>
      <c r="F96" s="32" t="s">
        <v>577</v>
      </c>
      <c r="G96" s="32" t="s">
        <v>416</v>
      </c>
      <c r="H96" s="94" t="s">
        <v>183</v>
      </c>
      <c r="I96" s="105">
        <v>22598.809579318189</v>
      </c>
      <c r="J96" s="101">
        <v>1478</v>
      </c>
      <c r="K96" s="101">
        <v>0</v>
      </c>
      <c r="L96" s="98">
        <v>334.01040558232279</v>
      </c>
      <c r="M96" s="32">
        <v>1.2854232947157344E-4</v>
      </c>
      <c r="N96" s="41">
        <v>1.4749381856536206E-3</v>
      </c>
      <c r="O96" s="41">
        <v>3.0430553468992731E-4</v>
      </c>
      <c r="P96" s="18"/>
      <c r="Q96" s="18"/>
      <c r="R96" s="18"/>
      <c r="S96" s="18"/>
    </row>
    <row r="97" spans="2:19" x14ac:dyDescent="0.2">
      <c r="B97" s="23" t="s">
        <v>1499</v>
      </c>
      <c r="C97" s="32" t="s">
        <v>1500</v>
      </c>
      <c r="D97" s="32" t="s">
        <v>301</v>
      </c>
      <c r="E97" s="32" t="s">
        <v>177</v>
      </c>
      <c r="F97" s="32" t="s">
        <v>1501</v>
      </c>
      <c r="G97" s="32" t="s">
        <v>1171</v>
      </c>
      <c r="H97" s="94" t="s">
        <v>183</v>
      </c>
      <c r="I97" s="105">
        <v>391964.81437736319</v>
      </c>
      <c r="J97" s="101">
        <v>271.3</v>
      </c>
      <c r="K97" s="101">
        <v>0</v>
      </c>
      <c r="L97" s="98">
        <v>1063.4005414378444</v>
      </c>
      <c r="M97" s="32">
        <v>3.7527073115795078E-4</v>
      </c>
      <c r="N97" s="41">
        <v>4.6958119836923449E-3</v>
      </c>
      <c r="O97" s="41">
        <v>9.6882811117105991E-4</v>
      </c>
      <c r="P97" s="18"/>
      <c r="Q97" s="18"/>
      <c r="R97" s="18"/>
      <c r="S97" s="18"/>
    </row>
    <row r="98" spans="2:19" x14ac:dyDescent="0.2">
      <c r="B98" s="23" t="s">
        <v>1470</v>
      </c>
      <c r="C98" s="32" t="s">
        <v>1471</v>
      </c>
      <c r="D98" s="32" t="s">
        <v>301</v>
      </c>
      <c r="E98" s="32" t="s">
        <v>177</v>
      </c>
      <c r="F98" s="32" t="s">
        <v>559</v>
      </c>
      <c r="G98" s="32" t="s">
        <v>416</v>
      </c>
      <c r="H98" s="94" t="s">
        <v>183</v>
      </c>
      <c r="I98" s="105">
        <v>128624.88766223096</v>
      </c>
      <c r="J98" s="101">
        <v>747</v>
      </c>
      <c r="K98" s="101">
        <v>0</v>
      </c>
      <c r="L98" s="98">
        <v>960.82791083686527</v>
      </c>
      <c r="M98" s="32">
        <v>3.159939375155412E-4</v>
      </c>
      <c r="N98" s="41">
        <v>4.2428671438075908E-3</v>
      </c>
      <c r="O98" s="41">
        <v>8.7537767167003588E-4</v>
      </c>
      <c r="P98" s="18"/>
      <c r="Q98" s="18"/>
      <c r="R98" s="18"/>
      <c r="S98" s="18"/>
    </row>
    <row r="99" spans="2:19" x14ac:dyDescent="0.2">
      <c r="B99" s="23" t="s">
        <v>1570</v>
      </c>
      <c r="C99" s="32" t="s">
        <v>1571</v>
      </c>
      <c r="D99" s="32" t="s">
        <v>301</v>
      </c>
      <c r="E99" s="32" t="s">
        <v>177</v>
      </c>
      <c r="F99" s="32" t="s">
        <v>1046</v>
      </c>
      <c r="G99" s="32" t="s">
        <v>1047</v>
      </c>
      <c r="H99" s="94" t="s">
        <v>183</v>
      </c>
      <c r="I99" s="105">
        <v>153687.0241953801</v>
      </c>
      <c r="J99" s="101">
        <v>1281</v>
      </c>
      <c r="K99" s="101">
        <v>0</v>
      </c>
      <c r="L99" s="98">
        <v>1968.7307799428193</v>
      </c>
      <c r="M99" s="32">
        <v>4.3820914490359255E-4</v>
      </c>
      <c r="N99" s="41">
        <v>8.6936100075888714E-3</v>
      </c>
      <c r="O99" s="41">
        <v>1.7936437387528021E-3</v>
      </c>
      <c r="P99" s="18"/>
      <c r="Q99" s="18"/>
      <c r="R99" s="18"/>
      <c r="S99" s="18"/>
    </row>
    <row r="100" spans="2:19" s="164" customFormat="1" x14ac:dyDescent="0.2">
      <c r="B100" s="133" t="s">
        <v>1598</v>
      </c>
      <c r="C100" s="171" t="s">
        <v>177</v>
      </c>
      <c r="D100" s="171" t="s">
        <v>177</v>
      </c>
      <c r="E100" s="171" t="s">
        <v>177</v>
      </c>
      <c r="F100" s="171" t="s">
        <v>177</v>
      </c>
      <c r="G100" s="171" t="s">
        <v>177</v>
      </c>
      <c r="H100" s="172" t="s">
        <v>177</v>
      </c>
      <c r="I100" s="182" t="s">
        <v>177</v>
      </c>
      <c r="J100" s="168" t="s">
        <v>177</v>
      </c>
      <c r="K100" s="168" t="s">
        <v>177</v>
      </c>
      <c r="L100" s="199">
        <v>8069.9145301180733</v>
      </c>
      <c r="M100" s="171" t="s">
        <v>177</v>
      </c>
      <c r="N100" s="167">
        <v>3.5635491878406547E-2</v>
      </c>
      <c r="O100" s="167">
        <v>7.3522250054103124E-3</v>
      </c>
    </row>
    <row r="101" spans="2:19" x14ac:dyDescent="0.2">
      <c r="B101" s="23" t="s">
        <v>1651</v>
      </c>
      <c r="C101" s="32" t="s">
        <v>1652</v>
      </c>
      <c r="D101" s="32" t="s">
        <v>301</v>
      </c>
      <c r="E101" s="32" t="s">
        <v>177</v>
      </c>
      <c r="F101" s="32" t="s">
        <v>1653</v>
      </c>
      <c r="G101" s="32" t="s">
        <v>1384</v>
      </c>
      <c r="H101" s="94" t="s">
        <v>183</v>
      </c>
      <c r="I101" s="105">
        <v>2632.969322037653</v>
      </c>
      <c r="J101" s="101">
        <v>2283</v>
      </c>
      <c r="K101" s="101">
        <v>0</v>
      </c>
      <c r="L101" s="98">
        <v>60.110689622119615</v>
      </c>
      <c r="M101" s="32">
        <v>7.8156460907100248E-5</v>
      </c>
      <c r="N101" s="41">
        <v>2.6543948933287144E-4</v>
      </c>
      <c r="O101" s="41">
        <v>5.4764807444093181E-5</v>
      </c>
      <c r="P101" s="18"/>
      <c r="Q101" s="18"/>
      <c r="R101" s="18"/>
      <c r="S101" s="18"/>
    </row>
    <row r="102" spans="2:19" x14ac:dyDescent="0.2">
      <c r="B102" s="23" t="s">
        <v>1662</v>
      </c>
      <c r="C102" s="32" t="s">
        <v>1663</v>
      </c>
      <c r="D102" s="32" t="s">
        <v>301</v>
      </c>
      <c r="E102" s="32" t="s">
        <v>177</v>
      </c>
      <c r="F102" s="32" t="s">
        <v>1664</v>
      </c>
      <c r="G102" s="32" t="s">
        <v>1665</v>
      </c>
      <c r="H102" s="94" t="s">
        <v>183</v>
      </c>
      <c r="I102" s="105">
        <v>3477.9700829445123</v>
      </c>
      <c r="J102" s="101">
        <v>1078</v>
      </c>
      <c r="K102" s="101">
        <v>0</v>
      </c>
      <c r="L102" s="98">
        <v>37.492517494141843</v>
      </c>
      <c r="M102" s="32">
        <v>1.350442639899863E-4</v>
      </c>
      <c r="N102" s="41">
        <v>1.6556114661154395E-4</v>
      </c>
      <c r="O102" s="41">
        <v>3.4158159123920746E-5</v>
      </c>
      <c r="P102" s="18"/>
      <c r="Q102" s="18"/>
      <c r="R102" s="18"/>
      <c r="S102" s="18"/>
    </row>
    <row r="103" spans="2:19" x14ac:dyDescent="0.2">
      <c r="B103" s="23" t="s">
        <v>1659</v>
      </c>
      <c r="C103" s="32" t="s">
        <v>1660</v>
      </c>
      <c r="D103" s="32" t="s">
        <v>301</v>
      </c>
      <c r="E103" s="32" t="s">
        <v>177</v>
      </c>
      <c r="F103" s="32" t="s">
        <v>1661</v>
      </c>
      <c r="G103" s="32" t="s">
        <v>712</v>
      </c>
      <c r="H103" s="94" t="s">
        <v>183</v>
      </c>
      <c r="I103" s="105">
        <v>230689.23348041682</v>
      </c>
      <c r="J103" s="101">
        <v>134.6</v>
      </c>
      <c r="K103" s="101">
        <v>0</v>
      </c>
      <c r="L103" s="98">
        <v>310.50770826464105</v>
      </c>
      <c r="M103" s="32">
        <v>6.5911209565833379E-4</v>
      </c>
      <c r="N103" s="41">
        <v>1.3711539167795064E-3</v>
      </c>
      <c r="O103" s="41">
        <v>2.8289302551541919E-4</v>
      </c>
      <c r="P103" s="18"/>
      <c r="Q103" s="18"/>
      <c r="R103" s="18"/>
      <c r="S103" s="18"/>
    </row>
    <row r="104" spans="2:19" x14ac:dyDescent="0.2">
      <c r="B104" s="23" t="s">
        <v>1602</v>
      </c>
      <c r="C104" s="32" t="s">
        <v>1603</v>
      </c>
      <c r="D104" s="32" t="s">
        <v>301</v>
      </c>
      <c r="E104" s="32" t="s">
        <v>177</v>
      </c>
      <c r="F104" s="32" t="s">
        <v>1604</v>
      </c>
      <c r="G104" s="32" t="s">
        <v>1475</v>
      </c>
      <c r="H104" s="94" t="s">
        <v>183</v>
      </c>
      <c r="I104" s="105">
        <v>15521.885224802267</v>
      </c>
      <c r="J104" s="101">
        <v>1120</v>
      </c>
      <c r="K104" s="101">
        <v>2.2506733579999998</v>
      </c>
      <c r="L104" s="98">
        <v>176.09578787538175</v>
      </c>
      <c r="M104" s="32">
        <v>3.5022867639549946E-4</v>
      </c>
      <c r="N104" s="41">
        <v>7.7761170768718825E-4</v>
      </c>
      <c r="O104" s="41">
        <v>1.6043489062155764E-4</v>
      </c>
      <c r="P104" s="18"/>
      <c r="Q104" s="18"/>
      <c r="R104" s="18"/>
      <c r="S104" s="18"/>
    </row>
    <row r="105" spans="2:19" x14ac:dyDescent="0.2">
      <c r="B105" s="23" t="s">
        <v>1605</v>
      </c>
      <c r="C105" s="32" t="s">
        <v>1606</v>
      </c>
      <c r="D105" s="32" t="s">
        <v>301</v>
      </c>
      <c r="E105" s="32" t="s">
        <v>177</v>
      </c>
      <c r="F105" s="32" t="s">
        <v>1607</v>
      </c>
      <c r="G105" s="32" t="s">
        <v>1608</v>
      </c>
      <c r="H105" s="94" t="s">
        <v>183</v>
      </c>
      <c r="I105" s="105">
        <v>5821.2068721047526</v>
      </c>
      <c r="J105" s="101">
        <v>44.4</v>
      </c>
      <c r="K105" s="101">
        <v>0</v>
      </c>
      <c r="L105" s="98">
        <v>2.5846158512145103</v>
      </c>
      <c r="M105" s="32">
        <v>1.5555081769912343E-4</v>
      </c>
      <c r="N105" s="41">
        <v>1.1413263031598417E-5</v>
      </c>
      <c r="O105" s="41">
        <v>2.3547557064896383E-6</v>
      </c>
      <c r="P105" s="18"/>
      <c r="Q105" s="18"/>
      <c r="R105" s="18"/>
      <c r="S105" s="18"/>
    </row>
    <row r="106" spans="2:19" x14ac:dyDescent="0.2">
      <c r="B106" s="23" t="s">
        <v>1654</v>
      </c>
      <c r="C106" s="32" t="s">
        <v>1655</v>
      </c>
      <c r="D106" s="32" t="s">
        <v>301</v>
      </c>
      <c r="E106" s="32" t="s">
        <v>177</v>
      </c>
      <c r="F106" s="32" t="s">
        <v>1656</v>
      </c>
      <c r="G106" s="32" t="s">
        <v>712</v>
      </c>
      <c r="H106" s="94" t="s">
        <v>183</v>
      </c>
      <c r="I106" s="105">
        <v>50411.080183508413</v>
      </c>
      <c r="J106" s="101">
        <v>546.6</v>
      </c>
      <c r="K106" s="101">
        <v>0</v>
      </c>
      <c r="L106" s="98">
        <v>275.54696430421734</v>
      </c>
      <c r="M106" s="32">
        <v>9.1676678293785383E-4</v>
      </c>
      <c r="N106" s="41">
        <v>1.2167726897150727E-3</v>
      </c>
      <c r="O106" s="41">
        <v>2.5104147925749201E-4</v>
      </c>
      <c r="P106" s="18"/>
      <c r="Q106" s="18"/>
      <c r="R106" s="18"/>
      <c r="S106" s="18"/>
    </row>
    <row r="107" spans="2:19" x14ac:dyDescent="0.2">
      <c r="B107" s="23" t="s">
        <v>1618</v>
      </c>
      <c r="C107" s="32" t="s">
        <v>1619</v>
      </c>
      <c r="D107" s="32" t="s">
        <v>301</v>
      </c>
      <c r="E107" s="32" t="s">
        <v>177</v>
      </c>
      <c r="F107" s="32" t="s">
        <v>1620</v>
      </c>
      <c r="G107" s="32" t="s">
        <v>712</v>
      </c>
      <c r="H107" s="94" t="s">
        <v>183</v>
      </c>
      <c r="I107" s="105">
        <v>9245.1599218149313</v>
      </c>
      <c r="J107" s="101">
        <v>1977</v>
      </c>
      <c r="K107" s="101">
        <v>0</v>
      </c>
      <c r="L107" s="98">
        <v>182.7768116542812</v>
      </c>
      <c r="M107" s="32">
        <v>6.9644711310639805E-4</v>
      </c>
      <c r="N107" s="41">
        <v>8.0711407326043661E-4</v>
      </c>
      <c r="O107" s="41">
        <v>1.665217444420834E-4</v>
      </c>
      <c r="P107" s="18"/>
      <c r="Q107" s="18"/>
      <c r="R107" s="18"/>
      <c r="S107" s="18"/>
    </row>
    <row r="108" spans="2:19" x14ac:dyDescent="0.2">
      <c r="B108" s="23" t="s">
        <v>1609</v>
      </c>
      <c r="C108" s="32" t="s">
        <v>1610</v>
      </c>
      <c r="D108" s="32" t="s">
        <v>301</v>
      </c>
      <c r="E108" s="32" t="s">
        <v>177</v>
      </c>
      <c r="F108" s="32" t="s">
        <v>1611</v>
      </c>
      <c r="G108" s="32" t="s">
        <v>422</v>
      </c>
      <c r="H108" s="94" t="s">
        <v>183</v>
      </c>
      <c r="I108" s="105">
        <v>6136.4957939308551</v>
      </c>
      <c r="J108" s="101">
        <v>2345</v>
      </c>
      <c r="K108" s="101">
        <v>0</v>
      </c>
      <c r="L108" s="98">
        <v>143.90082636767855</v>
      </c>
      <c r="M108" s="32">
        <v>3.372108603199758E-4</v>
      </c>
      <c r="N108" s="41">
        <v>6.3544374728915142E-4</v>
      </c>
      <c r="O108" s="41">
        <v>1.311031548067925E-4</v>
      </c>
      <c r="P108" s="18"/>
      <c r="Q108" s="18"/>
      <c r="R108" s="18"/>
      <c r="S108" s="18"/>
    </row>
    <row r="109" spans="2:19" x14ac:dyDescent="0.2">
      <c r="B109" s="23" t="s">
        <v>1683</v>
      </c>
      <c r="C109" s="32" t="s">
        <v>1684</v>
      </c>
      <c r="D109" s="32" t="s">
        <v>301</v>
      </c>
      <c r="E109" s="32" t="s">
        <v>177</v>
      </c>
      <c r="F109" s="32" t="s">
        <v>1685</v>
      </c>
      <c r="G109" s="32" t="s">
        <v>910</v>
      </c>
      <c r="H109" s="94" t="s">
        <v>183</v>
      </c>
      <c r="I109" s="105">
        <v>20909.749692203881</v>
      </c>
      <c r="J109" s="101">
        <v>843.4</v>
      </c>
      <c r="K109" s="101">
        <v>0</v>
      </c>
      <c r="L109" s="98">
        <v>176.35282886172689</v>
      </c>
      <c r="M109" s="32">
        <v>3.8467034262495124E-4</v>
      </c>
      <c r="N109" s="41">
        <v>7.7874676084631832E-4</v>
      </c>
      <c r="O109" s="41">
        <v>1.6066907193291715E-4</v>
      </c>
      <c r="P109" s="18"/>
      <c r="Q109" s="18"/>
      <c r="R109" s="18"/>
      <c r="S109" s="18"/>
    </row>
    <row r="110" spans="2:19" x14ac:dyDescent="0.2">
      <c r="B110" s="23" t="s">
        <v>1689</v>
      </c>
      <c r="C110" s="32" t="s">
        <v>1690</v>
      </c>
      <c r="D110" s="32" t="s">
        <v>301</v>
      </c>
      <c r="E110" s="32" t="s">
        <v>177</v>
      </c>
      <c r="F110" s="32" t="s">
        <v>1691</v>
      </c>
      <c r="G110" s="32" t="s">
        <v>712</v>
      </c>
      <c r="H110" s="94" t="s">
        <v>183</v>
      </c>
      <c r="I110" s="105">
        <v>155963.27266881746</v>
      </c>
      <c r="J110" s="101">
        <v>98.6</v>
      </c>
      <c r="K110" s="101">
        <v>0</v>
      </c>
      <c r="L110" s="98">
        <v>153.77978685145399</v>
      </c>
      <c r="M110" s="32">
        <v>3.1462023887542177E-4</v>
      </c>
      <c r="N110" s="41">
        <v>6.7906770573044717E-4</v>
      </c>
      <c r="O110" s="41">
        <v>1.4010354012998272E-4</v>
      </c>
      <c r="P110" s="18"/>
      <c r="Q110" s="18"/>
      <c r="R110" s="18"/>
      <c r="S110" s="18"/>
    </row>
    <row r="111" spans="2:19" x14ac:dyDescent="0.2">
      <c r="B111" s="23" t="s">
        <v>1624</v>
      </c>
      <c r="C111" s="32" t="s">
        <v>1625</v>
      </c>
      <c r="D111" s="32" t="s">
        <v>301</v>
      </c>
      <c r="E111" s="32" t="s">
        <v>177</v>
      </c>
      <c r="F111" s="32" t="s">
        <v>1626</v>
      </c>
      <c r="G111" s="32" t="s">
        <v>1171</v>
      </c>
      <c r="H111" s="94" t="s">
        <v>183</v>
      </c>
      <c r="I111" s="105">
        <v>985.39436832500348</v>
      </c>
      <c r="J111" s="101">
        <v>4361</v>
      </c>
      <c r="K111" s="101">
        <v>0</v>
      </c>
      <c r="L111" s="98">
        <v>42.973048443916049</v>
      </c>
      <c r="M111" s="32">
        <v>7.0195098348496896E-5</v>
      </c>
      <c r="N111" s="41">
        <v>1.8976232190542615E-4</v>
      </c>
      <c r="O111" s="41">
        <v>3.9151284706784317E-5</v>
      </c>
      <c r="P111" s="18"/>
      <c r="Q111" s="18"/>
      <c r="R111" s="18"/>
      <c r="S111" s="18"/>
    </row>
    <row r="112" spans="2:19" x14ac:dyDescent="0.2">
      <c r="B112" s="23" t="s">
        <v>1639</v>
      </c>
      <c r="C112" s="32" t="s">
        <v>1640</v>
      </c>
      <c r="D112" s="32" t="s">
        <v>301</v>
      </c>
      <c r="E112" s="32" t="s">
        <v>177</v>
      </c>
      <c r="F112" s="32" t="s">
        <v>1641</v>
      </c>
      <c r="G112" s="32" t="s">
        <v>416</v>
      </c>
      <c r="H112" s="94" t="s">
        <v>183</v>
      </c>
      <c r="I112" s="105">
        <v>58595.218504817421</v>
      </c>
      <c r="J112" s="101">
        <v>1127</v>
      </c>
      <c r="K112" s="101">
        <v>0</v>
      </c>
      <c r="L112" s="98">
        <v>660.36811252919006</v>
      </c>
      <c r="M112" s="32">
        <v>1.0387383614550215E-3</v>
      </c>
      <c r="N112" s="41">
        <v>2.9160832401589638E-3</v>
      </c>
      <c r="O112" s="41">
        <v>6.0163895560386865E-4</v>
      </c>
      <c r="P112" s="18"/>
      <c r="Q112" s="18"/>
      <c r="R112" s="18"/>
      <c r="S112" s="18"/>
    </row>
    <row r="113" spans="2:19" x14ac:dyDescent="0.2">
      <c r="B113" s="23" t="s">
        <v>1681</v>
      </c>
      <c r="C113" s="32" t="s">
        <v>1682</v>
      </c>
      <c r="D113" s="32" t="s">
        <v>301</v>
      </c>
      <c r="E113" s="32" t="s">
        <v>177</v>
      </c>
      <c r="F113" s="32" t="s">
        <v>989</v>
      </c>
      <c r="G113" s="32" t="s">
        <v>416</v>
      </c>
      <c r="H113" s="94" t="s">
        <v>183</v>
      </c>
      <c r="I113" s="105">
        <v>2847.2599872277829</v>
      </c>
      <c r="J113" s="101">
        <v>6310</v>
      </c>
      <c r="K113" s="101">
        <v>0</v>
      </c>
      <c r="L113" s="98">
        <v>179.66210519407312</v>
      </c>
      <c r="M113" s="32">
        <v>2.251949128177262E-4</v>
      </c>
      <c r="N113" s="41">
        <v>7.9336001225370359E-4</v>
      </c>
      <c r="O113" s="41">
        <v>1.6368404118812839E-4</v>
      </c>
      <c r="P113" s="18"/>
      <c r="Q113" s="18"/>
      <c r="R113" s="18"/>
      <c r="S113" s="18"/>
    </row>
    <row r="114" spans="2:19" x14ac:dyDescent="0.2">
      <c r="B114" s="23" t="s">
        <v>1678</v>
      </c>
      <c r="C114" s="32" t="s">
        <v>1679</v>
      </c>
      <c r="D114" s="32" t="s">
        <v>301</v>
      </c>
      <c r="E114" s="32" t="s">
        <v>177</v>
      </c>
      <c r="F114" s="32" t="s">
        <v>1680</v>
      </c>
      <c r="G114" s="32" t="s">
        <v>441</v>
      </c>
      <c r="H114" s="94" t="s">
        <v>183</v>
      </c>
      <c r="I114" s="105">
        <v>7675.1280565907273</v>
      </c>
      <c r="J114" s="101">
        <v>4218</v>
      </c>
      <c r="K114" s="101">
        <v>0</v>
      </c>
      <c r="L114" s="98">
        <v>323.73690142911289</v>
      </c>
      <c r="M114" s="32">
        <v>1.5527263186969746E-4</v>
      </c>
      <c r="N114" s="41">
        <v>1.4295719835150298E-3</v>
      </c>
      <c r="O114" s="41">
        <v>2.9494569403157631E-4</v>
      </c>
      <c r="P114" s="18"/>
      <c r="Q114" s="18"/>
      <c r="R114" s="18"/>
      <c r="S114" s="18"/>
    </row>
    <row r="115" spans="2:19" x14ac:dyDescent="0.2">
      <c r="B115" s="23" t="s">
        <v>1612</v>
      </c>
      <c r="C115" s="32" t="s">
        <v>1613</v>
      </c>
      <c r="D115" s="32" t="s">
        <v>301</v>
      </c>
      <c r="E115" s="32" t="s">
        <v>177</v>
      </c>
      <c r="F115" s="32" t="s">
        <v>1614</v>
      </c>
      <c r="G115" s="32" t="s">
        <v>1396</v>
      </c>
      <c r="H115" s="94" t="s">
        <v>183</v>
      </c>
      <c r="I115" s="105">
        <v>12389.066579853461</v>
      </c>
      <c r="J115" s="101">
        <v>3404.9999999999995</v>
      </c>
      <c r="K115" s="101">
        <v>0</v>
      </c>
      <c r="L115" s="98">
        <v>421.84771704401032</v>
      </c>
      <c r="M115" s="32">
        <v>7.8202192325062974E-4</v>
      </c>
      <c r="N115" s="41">
        <v>1.8628141399195497E-3</v>
      </c>
      <c r="O115" s="41">
        <v>3.8433112545999262E-4</v>
      </c>
      <c r="P115" s="18"/>
      <c r="Q115" s="18"/>
      <c r="R115" s="18"/>
      <c r="S115" s="18"/>
    </row>
    <row r="116" spans="2:19" x14ac:dyDescent="0.2">
      <c r="B116" s="23" t="s">
        <v>1636</v>
      </c>
      <c r="C116" s="32" t="s">
        <v>1637</v>
      </c>
      <c r="D116" s="32" t="s">
        <v>301</v>
      </c>
      <c r="E116" s="32" t="s">
        <v>177</v>
      </c>
      <c r="F116" s="32" t="s">
        <v>1638</v>
      </c>
      <c r="G116" s="32" t="s">
        <v>1171</v>
      </c>
      <c r="H116" s="94" t="s">
        <v>183</v>
      </c>
      <c r="I116" s="105">
        <v>565.84109287743479</v>
      </c>
      <c r="J116" s="101">
        <v>172800</v>
      </c>
      <c r="K116" s="101">
        <v>0</v>
      </c>
      <c r="L116" s="98">
        <v>977.7734084922073</v>
      </c>
      <c r="M116" s="32">
        <v>1.1001028532694863E-4</v>
      </c>
      <c r="N116" s="41">
        <v>4.3176958352167498E-3</v>
      </c>
      <c r="O116" s="41">
        <v>8.9081613897049495E-4</v>
      </c>
      <c r="P116" s="18"/>
      <c r="Q116" s="18"/>
      <c r="R116" s="18"/>
      <c r="S116" s="18"/>
    </row>
    <row r="117" spans="2:19" x14ac:dyDescent="0.2">
      <c r="B117" s="23" t="s">
        <v>1671</v>
      </c>
      <c r="C117" s="32" t="s">
        <v>1672</v>
      </c>
      <c r="D117" s="32" t="s">
        <v>301</v>
      </c>
      <c r="E117" s="32" t="s">
        <v>177</v>
      </c>
      <c r="F117" s="32" t="s">
        <v>1673</v>
      </c>
      <c r="G117" s="32" t="s">
        <v>712</v>
      </c>
      <c r="H117" s="94" t="s">
        <v>183</v>
      </c>
      <c r="I117" s="105">
        <v>24065.643677370903</v>
      </c>
      <c r="J117" s="101">
        <v>396.50000000000006</v>
      </c>
      <c r="K117" s="101">
        <v>0</v>
      </c>
      <c r="L117" s="98">
        <v>95.420277180775628</v>
      </c>
      <c r="M117" s="32">
        <v>3.2174807863939622E-4</v>
      </c>
      <c r="N117" s="41">
        <v>4.21361155662832E-4</v>
      </c>
      <c r="O117" s="41">
        <v>8.6934173254672251E-5</v>
      </c>
      <c r="P117" s="18"/>
      <c r="Q117" s="18"/>
      <c r="R117" s="18"/>
      <c r="S117" s="18"/>
    </row>
    <row r="118" spans="2:19" x14ac:dyDescent="0.2">
      <c r="B118" s="23" t="s">
        <v>1621</v>
      </c>
      <c r="C118" s="32" t="s">
        <v>1622</v>
      </c>
      <c r="D118" s="32" t="s">
        <v>301</v>
      </c>
      <c r="E118" s="32" t="s">
        <v>177</v>
      </c>
      <c r="F118" s="32" t="s">
        <v>1623</v>
      </c>
      <c r="G118" s="32" t="s">
        <v>564</v>
      </c>
      <c r="H118" s="94" t="s">
        <v>183</v>
      </c>
      <c r="I118" s="105">
        <v>21159.282887548467</v>
      </c>
      <c r="J118" s="101">
        <v>80</v>
      </c>
      <c r="K118" s="101">
        <v>0</v>
      </c>
      <c r="L118" s="98">
        <v>16.927426310038772</v>
      </c>
      <c r="M118" s="32">
        <v>1.3362158739470032E-4</v>
      </c>
      <c r="N118" s="41">
        <v>7.4748891149022641E-5</v>
      </c>
      <c r="O118" s="41">
        <v>1.5422003111609975E-5</v>
      </c>
      <c r="P118" s="18"/>
      <c r="Q118" s="18"/>
      <c r="R118" s="18"/>
      <c r="S118" s="18"/>
    </row>
    <row r="119" spans="2:19" x14ac:dyDescent="0.2">
      <c r="B119" s="23" t="s">
        <v>1645</v>
      </c>
      <c r="C119" s="32" t="s">
        <v>1646</v>
      </c>
      <c r="D119" s="32" t="s">
        <v>301</v>
      </c>
      <c r="E119" s="32" t="s">
        <v>177</v>
      </c>
      <c r="F119" s="32" t="s">
        <v>1647</v>
      </c>
      <c r="G119" s="32" t="s">
        <v>564</v>
      </c>
      <c r="H119" s="94" t="s">
        <v>183</v>
      </c>
      <c r="I119" s="105">
        <v>11405.57674705926</v>
      </c>
      <c r="J119" s="101">
        <v>4282</v>
      </c>
      <c r="K119" s="101">
        <v>0</v>
      </c>
      <c r="L119" s="98">
        <v>488.38679630907751</v>
      </c>
      <c r="M119" s="32">
        <v>7.9081324265841118E-4</v>
      </c>
      <c r="N119" s="41">
        <v>2.1566404016348959E-3</v>
      </c>
      <c r="O119" s="41">
        <v>4.4495262034495122E-4</v>
      </c>
      <c r="P119" s="18"/>
      <c r="Q119" s="18"/>
      <c r="R119" s="18"/>
      <c r="S119" s="18"/>
    </row>
    <row r="120" spans="2:19" x14ac:dyDescent="0.2">
      <c r="B120" s="23" t="s">
        <v>1633</v>
      </c>
      <c r="C120" s="32" t="s">
        <v>1634</v>
      </c>
      <c r="D120" s="32" t="s">
        <v>301</v>
      </c>
      <c r="E120" s="32" t="s">
        <v>177</v>
      </c>
      <c r="F120" s="32" t="s">
        <v>1635</v>
      </c>
      <c r="G120" s="32" t="s">
        <v>1171</v>
      </c>
      <c r="H120" s="94" t="s">
        <v>183</v>
      </c>
      <c r="I120" s="105">
        <v>3925.5057792124062</v>
      </c>
      <c r="J120" s="101">
        <v>8154.0000000000009</v>
      </c>
      <c r="K120" s="101">
        <v>0</v>
      </c>
      <c r="L120" s="98">
        <v>320.08574123697963</v>
      </c>
      <c r="M120" s="32">
        <v>5.9652703085013616E-4</v>
      </c>
      <c r="N120" s="41">
        <v>1.4134490259684618E-3</v>
      </c>
      <c r="O120" s="41">
        <v>2.9161924600499878E-4</v>
      </c>
      <c r="P120" s="18"/>
      <c r="Q120" s="18"/>
      <c r="R120" s="18"/>
      <c r="S120" s="18"/>
    </row>
    <row r="121" spans="2:19" x14ac:dyDescent="0.2">
      <c r="B121" s="23" t="s">
        <v>1686</v>
      </c>
      <c r="C121" s="32" t="s">
        <v>1687</v>
      </c>
      <c r="D121" s="32" t="s">
        <v>301</v>
      </c>
      <c r="E121" s="32" t="s">
        <v>177</v>
      </c>
      <c r="F121" s="32" t="s">
        <v>1688</v>
      </c>
      <c r="G121" s="32" t="s">
        <v>1396</v>
      </c>
      <c r="H121" s="94" t="s">
        <v>183</v>
      </c>
      <c r="I121" s="105">
        <v>9808.193991073249</v>
      </c>
      <c r="J121" s="101">
        <v>4997</v>
      </c>
      <c r="K121" s="101">
        <v>0</v>
      </c>
      <c r="L121" s="98">
        <v>490.11545373393022</v>
      </c>
      <c r="M121" s="32">
        <v>9.8081939910732484E-4</v>
      </c>
      <c r="N121" s="41">
        <v>2.1642738849133101E-3</v>
      </c>
      <c r="O121" s="41">
        <v>4.4652754140481584E-4</v>
      </c>
      <c r="P121" s="18"/>
      <c r="Q121" s="18"/>
      <c r="R121" s="18"/>
      <c r="S121" s="18"/>
    </row>
    <row r="122" spans="2:19" x14ac:dyDescent="0.2">
      <c r="B122" s="23" t="s">
        <v>1627</v>
      </c>
      <c r="C122" s="32" t="s">
        <v>1628</v>
      </c>
      <c r="D122" s="32" t="s">
        <v>301</v>
      </c>
      <c r="E122" s="32" t="s">
        <v>177</v>
      </c>
      <c r="F122" s="32" t="s">
        <v>1629</v>
      </c>
      <c r="G122" s="32" t="s">
        <v>1396</v>
      </c>
      <c r="H122" s="94" t="s">
        <v>183</v>
      </c>
      <c r="I122" s="105">
        <v>6547.9478369139188</v>
      </c>
      <c r="J122" s="101">
        <v>4095.0000000000005</v>
      </c>
      <c r="K122" s="101">
        <v>0</v>
      </c>
      <c r="L122" s="98">
        <v>268.13846392162498</v>
      </c>
      <c r="M122" s="32">
        <v>6.7565174775349355E-4</v>
      </c>
      <c r="N122" s="41">
        <v>1.184057900205254E-3</v>
      </c>
      <c r="O122" s="41">
        <v>2.4429184621463861E-4</v>
      </c>
      <c r="P122" s="18"/>
      <c r="Q122" s="18"/>
      <c r="R122" s="18"/>
      <c r="S122" s="18"/>
    </row>
    <row r="123" spans="2:19" x14ac:dyDescent="0.2">
      <c r="B123" s="23" t="s">
        <v>1657</v>
      </c>
      <c r="C123" s="32" t="s">
        <v>1658</v>
      </c>
      <c r="D123" s="32" t="s">
        <v>301</v>
      </c>
      <c r="E123" s="32" t="s">
        <v>177</v>
      </c>
      <c r="F123" s="32" t="s">
        <v>177</v>
      </c>
      <c r="G123" s="32" t="s">
        <v>416</v>
      </c>
      <c r="H123" s="94" t="s">
        <v>183</v>
      </c>
      <c r="I123" s="105">
        <v>17076.626106326163</v>
      </c>
      <c r="J123" s="101">
        <v>117.9</v>
      </c>
      <c r="K123" s="101">
        <v>0</v>
      </c>
      <c r="L123" s="98">
        <v>20.133342152273322</v>
      </c>
      <c r="M123" s="32">
        <v>1.8100582579031716E-4</v>
      </c>
      <c r="N123" s="41">
        <v>8.8905718651027498E-5</v>
      </c>
      <c r="O123" s="41">
        <v>1.8342804135282408E-5</v>
      </c>
      <c r="P123" s="18"/>
      <c r="Q123" s="18"/>
      <c r="R123" s="18"/>
      <c r="S123" s="18"/>
    </row>
    <row r="124" spans="2:19" x14ac:dyDescent="0.2">
      <c r="B124" s="23" t="s">
        <v>1642</v>
      </c>
      <c r="C124" s="32" t="s">
        <v>1643</v>
      </c>
      <c r="D124" s="32" t="s">
        <v>301</v>
      </c>
      <c r="E124" s="32" t="s">
        <v>177</v>
      </c>
      <c r="F124" s="32" t="s">
        <v>1644</v>
      </c>
      <c r="G124" s="32" t="s">
        <v>564</v>
      </c>
      <c r="H124" s="94" t="s">
        <v>183</v>
      </c>
      <c r="I124" s="105">
        <v>84940.888091993445</v>
      </c>
      <c r="J124" s="101">
        <v>174.8</v>
      </c>
      <c r="K124" s="101">
        <v>0</v>
      </c>
      <c r="L124" s="98">
        <v>148.47667236364421</v>
      </c>
      <c r="M124" s="32">
        <v>3.9101256696368188E-4</v>
      </c>
      <c r="N124" s="41">
        <v>6.5564997403634931E-4</v>
      </c>
      <c r="O124" s="41">
        <v>1.352720526590419E-4</v>
      </c>
      <c r="P124" s="18"/>
      <c r="Q124" s="18"/>
      <c r="R124" s="18"/>
      <c r="S124" s="18"/>
    </row>
    <row r="125" spans="2:19" x14ac:dyDescent="0.2">
      <c r="B125" s="23" t="s">
        <v>1615</v>
      </c>
      <c r="C125" s="32" t="s">
        <v>1616</v>
      </c>
      <c r="D125" s="32" t="s">
        <v>301</v>
      </c>
      <c r="E125" s="32" t="s">
        <v>177</v>
      </c>
      <c r="F125" s="32" t="s">
        <v>1617</v>
      </c>
      <c r="G125" s="32" t="s">
        <v>934</v>
      </c>
      <c r="H125" s="94" t="s">
        <v>183</v>
      </c>
      <c r="I125" s="105">
        <v>7580.5208545224823</v>
      </c>
      <c r="J125" s="101">
        <v>4216</v>
      </c>
      <c r="K125" s="101">
        <v>0</v>
      </c>
      <c r="L125" s="98">
        <v>319.59475925629232</v>
      </c>
      <c r="M125" s="32">
        <v>7.198466560883526E-4</v>
      </c>
      <c r="N125" s="41">
        <v>1.4112809256348179E-3</v>
      </c>
      <c r="O125" s="41">
        <v>2.9117192900032134E-4</v>
      </c>
      <c r="P125" s="18"/>
      <c r="Q125" s="18"/>
      <c r="R125" s="18"/>
      <c r="S125" s="18"/>
    </row>
    <row r="126" spans="2:19" x14ac:dyDescent="0.2">
      <c r="B126" s="23" t="s">
        <v>1674</v>
      </c>
      <c r="C126" s="32" t="s">
        <v>1675</v>
      </c>
      <c r="D126" s="32" t="s">
        <v>301</v>
      </c>
      <c r="E126" s="32" t="s">
        <v>177</v>
      </c>
      <c r="F126" s="32" t="s">
        <v>1676</v>
      </c>
      <c r="G126" s="32" t="s">
        <v>1677</v>
      </c>
      <c r="H126" s="94" t="s">
        <v>183</v>
      </c>
      <c r="I126" s="105">
        <v>1931.15522635004</v>
      </c>
      <c r="J126" s="101">
        <v>43650</v>
      </c>
      <c r="K126" s="101">
        <v>0</v>
      </c>
      <c r="L126" s="98">
        <v>842.9492563017925</v>
      </c>
      <c r="M126" s="32">
        <v>1.3371984284161532E-4</v>
      </c>
      <c r="N126" s="41">
        <v>3.7223332743787879E-3</v>
      </c>
      <c r="O126" s="41">
        <v>7.6798243368550109E-4</v>
      </c>
      <c r="P126" s="18"/>
      <c r="Q126" s="18"/>
      <c r="R126" s="18"/>
      <c r="S126" s="18"/>
    </row>
    <row r="127" spans="2:19" x14ac:dyDescent="0.2">
      <c r="B127" s="23" t="s">
        <v>1668</v>
      </c>
      <c r="C127" s="32" t="s">
        <v>1669</v>
      </c>
      <c r="D127" s="32" t="s">
        <v>301</v>
      </c>
      <c r="E127" s="32" t="s">
        <v>177</v>
      </c>
      <c r="F127" s="32" t="s">
        <v>1670</v>
      </c>
      <c r="G127" s="32" t="s">
        <v>416</v>
      </c>
      <c r="H127" s="94" t="s">
        <v>183</v>
      </c>
      <c r="I127" s="105">
        <v>46381.814724552765</v>
      </c>
      <c r="J127" s="101">
        <v>112.20000000000002</v>
      </c>
      <c r="K127" s="101">
        <v>0</v>
      </c>
      <c r="L127" s="98">
        <v>52.04039609978787</v>
      </c>
      <c r="M127" s="32">
        <v>3.4822829251348047E-4</v>
      </c>
      <c r="N127" s="41">
        <v>2.2980232388358603E-4</v>
      </c>
      <c r="O127" s="41">
        <v>4.7412237151750792E-5</v>
      </c>
      <c r="P127" s="18"/>
      <c r="Q127" s="18"/>
      <c r="R127" s="18"/>
      <c r="S127" s="18"/>
    </row>
    <row r="128" spans="2:19" x14ac:dyDescent="0.2">
      <c r="B128" s="23" t="s">
        <v>1648</v>
      </c>
      <c r="C128" s="32" t="s">
        <v>1649</v>
      </c>
      <c r="D128" s="32" t="s">
        <v>301</v>
      </c>
      <c r="E128" s="32" t="s">
        <v>177</v>
      </c>
      <c r="F128" s="32" t="s">
        <v>1650</v>
      </c>
      <c r="G128" s="32" t="s">
        <v>564</v>
      </c>
      <c r="H128" s="94" t="s">
        <v>183</v>
      </c>
      <c r="I128" s="105">
        <v>2009.3638072271726</v>
      </c>
      <c r="J128" s="101">
        <v>388.3</v>
      </c>
      <c r="K128" s="101">
        <v>0</v>
      </c>
      <c r="L128" s="98">
        <v>7.8023596211424513</v>
      </c>
      <c r="M128" s="32">
        <v>4.2643996800203155E-5</v>
      </c>
      <c r="N128" s="41">
        <v>3.4454010866402686E-5</v>
      </c>
      <c r="O128" s="41">
        <v>7.1084648162844845E-6</v>
      </c>
      <c r="P128" s="18"/>
      <c r="Q128" s="18"/>
      <c r="R128" s="18"/>
      <c r="S128" s="18"/>
    </row>
    <row r="129" spans="2:19" x14ac:dyDescent="0.2">
      <c r="B129" s="23" t="s">
        <v>1666</v>
      </c>
      <c r="C129" s="32" t="s">
        <v>1667</v>
      </c>
      <c r="D129" s="32" t="s">
        <v>301</v>
      </c>
      <c r="E129" s="32" t="s">
        <v>177</v>
      </c>
      <c r="F129" s="32" t="s">
        <v>1650</v>
      </c>
      <c r="G129" s="32" t="s">
        <v>564</v>
      </c>
      <c r="H129" s="94" t="s">
        <v>183</v>
      </c>
      <c r="I129" s="105">
        <v>57708.082553558052</v>
      </c>
      <c r="J129" s="101">
        <v>365.86</v>
      </c>
      <c r="K129" s="101">
        <v>0</v>
      </c>
      <c r="L129" s="98">
        <v>211.13079084102762</v>
      </c>
      <c r="M129" s="32">
        <v>1.2247176339638165E-3</v>
      </c>
      <c r="N129" s="41">
        <v>9.3232085100991894E-4</v>
      </c>
      <c r="O129" s="41">
        <v>1.9235409173667492E-4</v>
      </c>
      <c r="P129" s="18"/>
      <c r="Q129" s="18"/>
      <c r="R129" s="18"/>
      <c r="S129" s="18"/>
    </row>
    <row r="130" spans="2:19" x14ac:dyDescent="0.2">
      <c r="B130" s="23" t="s">
        <v>1599</v>
      </c>
      <c r="C130" s="32" t="s">
        <v>1600</v>
      </c>
      <c r="D130" s="32" t="s">
        <v>301</v>
      </c>
      <c r="E130" s="32" t="s">
        <v>177</v>
      </c>
      <c r="F130" s="32" t="s">
        <v>1601</v>
      </c>
      <c r="G130" s="32" t="s">
        <v>518</v>
      </c>
      <c r="H130" s="94" t="s">
        <v>183</v>
      </c>
      <c r="I130" s="105">
        <v>10945.953212093838</v>
      </c>
      <c r="J130" s="101">
        <v>1680</v>
      </c>
      <c r="K130" s="101">
        <v>0</v>
      </c>
      <c r="L130" s="98">
        <v>183.89201396317648</v>
      </c>
      <c r="M130" s="32">
        <v>1.2375259834754458E-3</v>
      </c>
      <c r="N130" s="41">
        <v>8.1203863382091107E-4</v>
      </c>
      <c r="O130" s="41">
        <v>1.6753776738395601E-4</v>
      </c>
      <c r="P130" s="18"/>
      <c r="Q130" s="18"/>
      <c r="R130" s="18"/>
      <c r="S130" s="18"/>
    </row>
    <row r="131" spans="2:19" x14ac:dyDescent="0.2">
      <c r="B131" s="23" t="s">
        <v>1630</v>
      </c>
      <c r="C131" s="32" t="s">
        <v>1631</v>
      </c>
      <c r="D131" s="32" t="s">
        <v>301</v>
      </c>
      <c r="E131" s="32" t="s">
        <v>177</v>
      </c>
      <c r="F131" s="32" t="s">
        <v>1632</v>
      </c>
      <c r="G131" s="32" t="s">
        <v>416</v>
      </c>
      <c r="H131" s="94" t="s">
        <v>183</v>
      </c>
      <c r="I131" s="105">
        <v>303745.849378863</v>
      </c>
      <c r="J131" s="101">
        <v>157.80000000000001</v>
      </c>
      <c r="K131" s="101">
        <v>0</v>
      </c>
      <c r="L131" s="98">
        <v>479.31095034714264</v>
      </c>
      <c r="M131" s="32">
        <v>1.6618053625212037E-3</v>
      </c>
      <c r="N131" s="41">
        <v>2.116562872454241E-3</v>
      </c>
      <c r="O131" s="41">
        <v>4.366839253820055E-4</v>
      </c>
      <c r="P131" s="18"/>
      <c r="Q131" s="18"/>
      <c r="R131" s="18"/>
      <c r="S131" s="18"/>
    </row>
    <row r="132" spans="2:19" s="164" customFormat="1" x14ac:dyDescent="0.2">
      <c r="B132" s="133" t="s">
        <v>1692</v>
      </c>
      <c r="C132" s="171" t="s">
        <v>177</v>
      </c>
      <c r="D132" s="171" t="s">
        <v>177</v>
      </c>
      <c r="E132" s="171" t="s">
        <v>177</v>
      </c>
      <c r="F132" s="171" t="s">
        <v>177</v>
      </c>
      <c r="G132" s="171" t="s">
        <v>177</v>
      </c>
      <c r="H132" s="172" t="s">
        <v>177</v>
      </c>
      <c r="I132" s="182" t="s">
        <v>177</v>
      </c>
      <c r="J132" s="168" t="s">
        <v>177</v>
      </c>
      <c r="K132" s="168" t="s">
        <v>177</v>
      </c>
      <c r="L132" s="199">
        <v>0</v>
      </c>
      <c r="M132" s="171" t="s">
        <v>177</v>
      </c>
      <c r="N132" s="167">
        <v>0</v>
      </c>
      <c r="O132" s="167">
        <v>0</v>
      </c>
    </row>
    <row r="133" spans="2:19" s="164" customFormat="1" x14ac:dyDescent="0.2">
      <c r="B133" s="133" t="s">
        <v>1693</v>
      </c>
      <c r="C133" s="171" t="s">
        <v>177</v>
      </c>
      <c r="D133" s="171" t="s">
        <v>177</v>
      </c>
      <c r="E133" s="171" t="s">
        <v>177</v>
      </c>
      <c r="F133" s="171" t="s">
        <v>177</v>
      </c>
      <c r="G133" s="171" t="s">
        <v>177</v>
      </c>
      <c r="H133" s="172" t="s">
        <v>177</v>
      </c>
      <c r="I133" s="182" t="s">
        <v>177</v>
      </c>
      <c r="J133" s="168" t="s">
        <v>177</v>
      </c>
      <c r="K133" s="168" t="s">
        <v>177</v>
      </c>
      <c r="L133" s="199">
        <v>0</v>
      </c>
      <c r="M133" s="171" t="s">
        <v>177</v>
      </c>
      <c r="N133" s="167">
        <v>0</v>
      </c>
      <c r="O133" s="167">
        <v>0</v>
      </c>
    </row>
    <row r="134" spans="2:19" s="164" customFormat="1" x14ac:dyDescent="0.2">
      <c r="B134" s="133" t="s">
        <v>1694</v>
      </c>
      <c r="C134" s="171" t="s">
        <v>177</v>
      </c>
      <c r="D134" s="171" t="s">
        <v>177</v>
      </c>
      <c r="E134" s="171" t="s">
        <v>177</v>
      </c>
      <c r="F134" s="171" t="s">
        <v>177</v>
      </c>
      <c r="G134" s="171" t="s">
        <v>177</v>
      </c>
      <c r="H134" s="172" t="s">
        <v>177</v>
      </c>
      <c r="I134" s="182" t="s">
        <v>177</v>
      </c>
      <c r="J134" s="168" t="s">
        <v>177</v>
      </c>
      <c r="K134" s="168" t="s">
        <v>177</v>
      </c>
      <c r="L134" s="199">
        <v>0</v>
      </c>
      <c r="M134" s="171" t="s">
        <v>177</v>
      </c>
      <c r="N134" s="167">
        <v>0</v>
      </c>
      <c r="O134" s="167">
        <v>0</v>
      </c>
    </row>
    <row r="135" spans="2:19" s="164" customFormat="1" x14ac:dyDescent="0.2">
      <c r="B135" s="133" t="s">
        <v>395</v>
      </c>
      <c r="C135" s="171" t="s">
        <v>177</v>
      </c>
      <c r="D135" s="171" t="s">
        <v>177</v>
      </c>
      <c r="E135" s="171" t="s">
        <v>177</v>
      </c>
      <c r="F135" s="171" t="s">
        <v>177</v>
      </c>
      <c r="G135" s="171" t="s">
        <v>177</v>
      </c>
      <c r="H135" s="172" t="s">
        <v>177</v>
      </c>
      <c r="I135" s="182" t="s">
        <v>177</v>
      </c>
      <c r="J135" s="168" t="s">
        <v>177</v>
      </c>
      <c r="K135" s="168" t="s">
        <v>177</v>
      </c>
      <c r="L135" s="199">
        <v>69376.019846241776</v>
      </c>
      <c r="M135" s="171" t="s">
        <v>177</v>
      </c>
      <c r="N135" s="167">
        <v>0.30635375164881057</v>
      </c>
      <c r="O135" s="167">
        <v>6.3206135081819506E-2</v>
      </c>
    </row>
    <row r="136" spans="2:19" s="164" customFormat="1" x14ac:dyDescent="0.2">
      <c r="B136" s="133" t="s">
        <v>155</v>
      </c>
      <c r="C136" s="171" t="s">
        <v>177</v>
      </c>
      <c r="D136" s="171" t="s">
        <v>177</v>
      </c>
      <c r="E136" s="171" t="s">
        <v>177</v>
      </c>
      <c r="F136" s="171" t="s">
        <v>177</v>
      </c>
      <c r="G136" s="171" t="s">
        <v>177</v>
      </c>
      <c r="H136" s="172" t="s">
        <v>177</v>
      </c>
      <c r="I136" s="182" t="s">
        <v>177</v>
      </c>
      <c r="J136" s="168" t="s">
        <v>177</v>
      </c>
      <c r="K136" s="168" t="s">
        <v>177</v>
      </c>
      <c r="L136" s="199">
        <v>22726.119901373931</v>
      </c>
      <c r="M136" s="171" t="s">
        <v>177</v>
      </c>
      <c r="N136" s="167">
        <v>0.10035502335874862</v>
      </c>
      <c r="O136" s="167">
        <v>2.0704995869688554E-2</v>
      </c>
    </row>
    <row r="137" spans="2:19" x14ac:dyDescent="0.2">
      <c r="B137" s="23" t="s">
        <v>1695</v>
      </c>
      <c r="C137" s="32" t="s">
        <v>1696</v>
      </c>
      <c r="D137" s="32" t="s">
        <v>1697</v>
      </c>
      <c r="E137" s="32" t="s">
        <v>1180</v>
      </c>
      <c r="F137" s="32" t="s">
        <v>177</v>
      </c>
      <c r="G137" s="32" t="s">
        <v>1200</v>
      </c>
      <c r="H137" s="94" t="s">
        <v>136</v>
      </c>
      <c r="I137" s="105">
        <v>199363.27574272011</v>
      </c>
      <c r="J137" s="101">
        <v>21</v>
      </c>
      <c r="K137" s="101">
        <v>0</v>
      </c>
      <c r="L137" s="98">
        <v>151.84902626526451</v>
      </c>
      <c r="M137" s="32">
        <v>3.8057536927229733E-4</v>
      </c>
      <c r="N137" s="41">
        <v>6.7054176621379941E-4</v>
      </c>
      <c r="O137" s="41">
        <v>1.3834448974496763E-4</v>
      </c>
      <c r="P137" s="18"/>
      <c r="Q137" s="18"/>
      <c r="R137" s="18"/>
      <c r="S137" s="18"/>
    </row>
    <row r="138" spans="2:19" x14ac:dyDescent="0.2">
      <c r="B138" s="23" t="s">
        <v>1698</v>
      </c>
      <c r="C138" s="32" t="s">
        <v>1699</v>
      </c>
      <c r="D138" s="32" t="s">
        <v>1697</v>
      </c>
      <c r="E138" s="32" t="s">
        <v>1180</v>
      </c>
      <c r="F138" s="32" t="s">
        <v>177</v>
      </c>
      <c r="G138" s="32" t="s">
        <v>1200</v>
      </c>
      <c r="H138" s="94" t="s">
        <v>136</v>
      </c>
      <c r="I138" s="105">
        <v>324.9380324538007</v>
      </c>
      <c r="J138" s="101">
        <v>21.5</v>
      </c>
      <c r="K138" s="101">
        <v>0</v>
      </c>
      <c r="L138" s="98">
        <v>0.25338829012464448</v>
      </c>
      <c r="M138" s="32">
        <v>6.2029183274108896E-7</v>
      </c>
      <c r="N138" s="41">
        <v>1.1189234187202694E-6</v>
      </c>
      <c r="O138" s="41">
        <v>2.3085346390965017E-7</v>
      </c>
      <c r="P138" s="18"/>
      <c r="Q138" s="18"/>
      <c r="R138" s="18"/>
      <c r="S138" s="18"/>
    </row>
    <row r="139" spans="2:19" x14ac:dyDescent="0.2">
      <c r="B139" s="23" t="s">
        <v>1746</v>
      </c>
      <c r="C139" s="32" t="s">
        <v>1747</v>
      </c>
      <c r="D139" s="32" t="s">
        <v>1702</v>
      </c>
      <c r="E139" s="32" t="s">
        <v>1180</v>
      </c>
      <c r="F139" s="32" t="s">
        <v>1653</v>
      </c>
      <c r="G139" s="32" t="s">
        <v>1272</v>
      </c>
      <c r="H139" s="94" t="s">
        <v>136</v>
      </c>
      <c r="I139" s="105">
        <v>22319.355676895608</v>
      </c>
      <c r="J139" s="101">
        <v>618</v>
      </c>
      <c r="K139" s="101">
        <v>0</v>
      </c>
      <c r="L139" s="98">
        <v>500.28523280453697</v>
      </c>
      <c r="M139" s="32">
        <v>6.6252266398719988E-4</v>
      </c>
      <c r="N139" s="41">
        <v>2.2091820531625833E-3</v>
      </c>
      <c r="O139" s="41">
        <v>4.5579288166379368E-4</v>
      </c>
      <c r="P139" s="18"/>
      <c r="Q139" s="18"/>
      <c r="R139" s="18"/>
      <c r="S139" s="18"/>
    </row>
    <row r="140" spans="2:19" x14ac:dyDescent="0.2">
      <c r="B140" s="23" t="s">
        <v>1722</v>
      </c>
      <c r="C140" s="32" t="s">
        <v>1723</v>
      </c>
      <c r="D140" s="32" t="s">
        <v>1702</v>
      </c>
      <c r="E140" s="32" t="s">
        <v>1180</v>
      </c>
      <c r="F140" s="32" t="s">
        <v>177</v>
      </c>
      <c r="G140" s="32" t="s">
        <v>1719</v>
      </c>
      <c r="H140" s="94" t="s">
        <v>136</v>
      </c>
      <c r="I140" s="105">
        <v>6895.9929500814178</v>
      </c>
      <c r="J140" s="101">
        <v>1855</v>
      </c>
      <c r="K140" s="101">
        <v>0</v>
      </c>
      <c r="L140" s="98">
        <v>463.96826730458082</v>
      </c>
      <c r="M140" s="32">
        <v>2.0076454074427992E-4</v>
      </c>
      <c r="N140" s="41">
        <v>2.0488119619686777E-3</v>
      </c>
      <c r="O140" s="41">
        <v>4.2270572803002472E-4</v>
      </c>
      <c r="P140" s="18"/>
      <c r="Q140" s="18"/>
      <c r="R140" s="18"/>
      <c r="S140" s="18"/>
    </row>
    <row r="141" spans="2:19" x14ac:dyDescent="0.2">
      <c r="B141" s="23" t="s">
        <v>1720</v>
      </c>
      <c r="C141" s="32" t="s">
        <v>1721</v>
      </c>
      <c r="D141" s="32" t="s">
        <v>1702</v>
      </c>
      <c r="E141" s="32" t="s">
        <v>1180</v>
      </c>
      <c r="F141" s="32" t="s">
        <v>177</v>
      </c>
      <c r="G141" s="32" t="s">
        <v>1272</v>
      </c>
      <c r="H141" s="94" t="s">
        <v>136</v>
      </c>
      <c r="I141" s="105">
        <v>1429.4120538748971</v>
      </c>
      <c r="J141" s="101">
        <v>7984</v>
      </c>
      <c r="K141" s="101">
        <v>0</v>
      </c>
      <c r="L141" s="98">
        <v>413.92868518055275</v>
      </c>
      <c r="M141" s="32">
        <v>3.9638282889691783E-5</v>
      </c>
      <c r="N141" s="41">
        <v>1.8278449225131099E-3</v>
      </c>
      <c r="O141" s="41">
        <v>3.7711636452691721E-4</v>
      </c>
      <c r="P141" s="18"/>
      <c r="Q141" s="18"/>
      <c r="R141" s="18"/>
      <c r="S141" s="18"/>
    </row>
    <row r="142" spans="2:19" x14ac:dyDescent="0.2">
      <c r="B142" s="23" t="s">
        <v>1737</v>
      </c>
      <c r="C142" s="32" t="s">
        <v>1738</v>
      </c>
      <c r="D142" s="32" t="s">
        <v>1702</v>
      </c>
      <c r="E142" s="32" t="s">
        <v>1180</v>
      </c>
      <c r="F142" s="32" t="s">
        <v>1664</v>
      </c>
      <c r="G142" s="32" t="s">
        <v>1195</v>
      </c>
      <c r="H142" s="94" t="s">
        <v>136</v>
      </c>
      <c r="I142" s="105">
        <v>6130.5074204491912</v>
      </c>
      <c r="J142" s="101">
        <v>311</v>
      </c>
      <c r="K142" s="101">
        <v>0</v>
      </c>
      <c r="L142" s="98">
        <v>69.151939819396375</v>
      </c>
      <c r="M142" s="32">
        <v>2.3803823573398999E-4</v>
      </c>
      <c r="N142" s="41">
        <v>3.05364248978496E-4</v>
      </c>
      <c r="O142" s="41">
        <v>6.3001983381025511E-5</v>
      </c>
      <c r="P142" s="18"/>
      <c r="Q142" s="18"/>
      <c r="R142" s="18"/>
      <c r="S142" s="18"/>
    </row>
    <row r="143" spans="2:19" x14ac:dyDescent="0.2">
      <c r="B143" s="23" t="s">
        <v>1763</v>
      </c>
      <c r="C143" s="32" t="s">
        <v>1764</v>
      </c>
      <c r="D143" s="32" t="s">
        <v>1730</v>
      </c>
      <c r="E143" s="32" t="s">
        <v>1180</v>
      </c>
      <c r="F143" s="32" t="s">
        <v>177</v>
      </c>
      <c r="G143" s="32" t="s">
        <v>1752</v>
      </c>
      <c r="H143" s="94" t="s">
        <v>136</v>
      </c>
      <c r="I143" s="105">
        <v>1156.6024951740228</v>
      </c>
      <c r="J143" s="101">
        <v>13912</v>
      </c>
      <c r="K143" s="101">
        <v>3.0623479739999997</v>
      </c>
      <c r="L143" s="98">
        <v>586.67036538974753</v>
      </c>
      <c r="M143" s="32">
        <v>1.2771054673224493E-5</v>
      </c>
      <c r="N143" s="41">
        <v>2.5906454105706946E-3</v>
      </c>
      <c r="O143" s="41">
        <v>5.34495441587855E-4</v>
      </c>
      <c r="P143" s="18"/>
      <c r="Q143" s="18"/>
      <c r="R143" s="18"/>
      <c r="S143" s="18"/>
    </row>
    <row r="144" spans="2:19" x14ac:dyDescent="0.2">
      <c r="B144" s="23" t="s">
        <v>1717</v>
      </c>
      <c r="C144" s="32" t="s">
        <v>1718</v>
      </c>
      <c r="D144" s="32" t="s">
        <v>1702</v>
      </c>
      <c r="E144" s="32" t="s">
        <v>1180</v>
      </c>
      <c r="F144" s="32" t="s">
        <v>177</v>
      </c>
      <c r="G144" s="32" t="s">
        <v>1719</v>
      </c>
      <c r="H144" s="94" t="s">
        <v>136</v>
      </c>
      <c r="I144" s="105">
        <v>21406.075820116108</v>
      </c>
      <c r="J144" s="101">
        <v>2190</v>
      </c>
      <c r="K144" s="101">
        <v>0</v>
      </c>
      <c r="L144" s="98">
        <v>1700.3124303422314</v>
      </c>
      <c r="M144" s="32">
        <v>6.2253512821066736E-4</v>
      </c>
      <c r="N144" s="41">
        <v>7.5083161756023895E-3</v>
      </c>
      <c r="O144" s="41">
        <v>1.5490968982033602E-3</v>
      </c>
      <c r="P144" s="18"/>
      <c r="Q144" s="18"/>
      <c r="R144" s="18"/>
      <c r="S144" s="18"/>
    </row>
    <row r="145" spans="2:19" x14ac:dyDescent="0.2">
      <c r="B145" s="23" t="s">
        <v>1742</v>
      </c>
      <c r="C145" s="32" t="s">
        <v>1743</v>
      </c>
      <c r="D145" s="32" t="s">
        <v>1702</v>
      </c>
      <c r="E145" s="32" t="s">
        <v>1180</v>
      </c>
      <c r="F145" s="32" t="s">
        <v>1576</v>
      </c>
      <c r="G145" s="32" t="s">
        <v>1272</v>
      </c>
      <c r="H145" s="94" t="s">
        <v>136</v>
      </c>
      <c r="I145" s="105">
        <v>21843.364626424653</v>
      </c>
      <c r="J145" s="101">
        <v>850</v>
      </c>
      <c r="K145" s="101">
        <v>0</v>
      </c>
      <c r="L145" s="98">
        <v>673.42000973977861</v>
      </c>
      <c r="M145" s="32">
        <v>4.4800013163975139E-4</v>
      </c>
      <c r="N145" s="41">
        <v>2.9737183954397124E-3</v>
      </c>
      <c r="O145" s="41">
        <v>6.1353009579892233E-4</v>
      </c>
      <c r="P145" s="18"/>
      <c r="Q145" s="18"/>
      <c r="R145" s="18"/>
      <c r="S145" s="18"/>
    </row>
    <row r="146" spans="2:19" x14ac:dyDescent="0.2">
      <c r="B146" s="23" t="s">
        <v>1739</v>
      </c>
      <c r="C146" s="32" t="s">
        <v>1740</v>
      </c>
      <c r="D146" s="32" t="s">
        <v>1702</v>
      </c>
      <c r="E146" s="32" t="s">
        <v>1180</v>
      </c>
      <c r="F146" s="32" t="s">
        <v>1741</v>
      </c>
      <c r="G146" s="32" t="s">
        <v>1235</v>
      </c>
      <c r="H146" s="94" t="s">
        <v>136</v>
      </c>
      <c r="I146" s="105">
        <v>44.246250707273852</v>
      </c>
      <c r="J146" s="101">
        <v>14308.000000000002</v>
      </c>
      <c r="K146" s="101">
        <v>0</v>
      </c>
      <c r="L146" s="98">
        <v>22.961643118340803</v>
      </c>
      <c r="M146" s="32">
        <v>1.9480588406449193E-6</v>
      </c>
      <c r="N146" s="41">
        <v>1.0139505738315808E-4</v>
      </c>
      <c r="O146" s="41">
        <v>2.0919573072294091E-5</v>
      </c>
      <c r="P146" s="18"/>
      <c r="Q146" s="18"/>
      <c r="R146" s="18"/>
      <c r="S146" s="18"/>
    </row>
    <row r="147" spans="2:19" x14ac:dyDescent="0.2">
      <c r="B147" s="23" t="s">
        <v>1724</v>
      </c>
      <c r="C147" s="32" t="s">
        <v>1725</v>
      </c>
      <c r="D147" s="32" t="s">
        <v>1702</v>
      </c>
      <c r="E147" s="32" t="s">
        <v>1180</v>
      </c>
      <c r="F147" s="32" t="s">
        <v>177</v>
      </c>
      <c r="G147" s="32" t="s">
        <v>1710</v>
      </c>
      <c r="H147" s="94" t="s">
        <v>136</v>
      </c>
      <c r="I147" s="105">
        <v>11056.452457045241</v>
      </c>
      <c r="J147" s="101">
        <v>3765</v>
      </c>
      <c r="K147" s="101">
        <v>0</v>
      </c>
      <c r="L147" s="98">
        <v>1509.8310027588382</v>
      </c>
      <c r="M147" s="32">
        <v>2.4300742564444645E-4</v>
      </c>
      <c r="N147" s="41">
        <v>6.6671797124711035E-3</v>
      </c>
      <c r="O147" s="41">
        <v>1.3755557399025935E-3</v>
      </c>
      <c r="P147" s="18"/>
      <c r="Q147" s="18"/>
      <c r="R147" s="18"/>
      <c r="S147" s="18"/>
    </row>
    <row r="148" spans="2:19" x14ac:dyDescent="0.2">
      <c r="B148" s="23" t="s">
        <v>1733</v>
      </c>
      <c r="C148" s="32" t="s">
        <v>1734</v>
      </c>
      <c r="D148" s="32" t="s">
        <v>1730</v>
      </c>
      <c r="E148" s="32" t="s">
        <v>1180</v>
      </c>
      <c r="F148" s="32" t="s">
        <v>1194</v>
      </c>
      <c r="G148" s="32" t="s">
        <v>1195</v>
      </c>
      <c r="H148" s="94" t="s">
        <v>136</v>
      </c>
      <c r="I148" s="105">
        <v>18291.539700567148</v>
      </c>
      <c r="J148" s="101">
        <v>2154</v>
      </c>
      <c r="K148" s="101">
        <v>0</v>
      </c>
      <c r="L148" s="98">
        <v>1429.0371481558216</v>
      </c>
      <c r="M148" s="32">
        <v>1.796312823381237E-5</v>
      </c>
      <c r="N148" s="41">
        <v>6.3104065720883092E-3</v>
      </c>
      <c r="O148" s="41">
        <v>1.3019472034207216E-3</v>
      </c>
      <c r="P148" s="18"/>
      <c r="Q148" s="18"/>
      <c r="R148" s="18"/>
      <c r="S148" s="18"/>
    </row>
    <row r="149" spans="2:19" x14ac:dyDescent="0.2">
      <c r="B149" s="23" t="s">
        <v>1726</v>
      </c>
      <c r="C149" s="32" t="s">
        <v>1727</v>
      </c>
      <c r="D149" s="32" t="s">
        <v>1702</v>
      </c>
      <c r="E149" s="32" t="s">
        <v>1180</v>
      </c>
      <c r="F149" s="32" t="s">
        <v>177</v>
      </c>
      <c r="G149" s="32" t="s">
        <v>1195</v>
      </c>
      <c r="H149" s="94" t="s">
        <v>136</v>
      </c>
      <c r="I149" s="105">
        <v>3103.2259229908332</v>
      </c>
      <c r="J149" s="101">
        <v>4723</v>
      </c>
      <c r="K149" s="101">
        <v>0</v>
      </c>
      <c r="L149" s="98">
        <v>531.59256193963131</v>
      </c>
      <c r="M149" s="32">
        <v>1.9574654257740844E-4</v>
      </c>
      <c r="N149" s="41">
        <v>2.347430366569681E-3</v>
      </c>
      <c r="O149" s="41">
        <v>4.8431592577542488E-4</v>
      </c>
      <c r="P149" s="18"/>
      <c r="Q149" s="18"/>
      <c r="R149" s="18"/>
      <c r="S149" s="18"/>
    </row>
    <row r="150" spans="2:19" x14ac:dyDescent="0.2">
      <c r="B150" s="23" t="s">
        <v>1700</v>
      </c>
      <c r="C150" s="32" t="s">
        <v>1701</v>
      </c>
      <c r="D150" s="32" t="s">
        <v>1702</v>
      </c>
      <c r="E150" s="32" t="s">
        <v>1180</v>
      </c>
      <c r="F150" s="32" t="s">
        <v>1703</v>
      </c>
      <c r="G150" s="32" t="s">
        <v>1205</v>
      </c>
      <c r="H150" s="94" t="s">
        <v>136</v>
      </c>
      <c r="I150" s="105">
        <v>14433.789299051869</v>
      </c>
      <c r="J150" s="101">
        <v>5944</v>
      </c>
      <c r="K150" s="101">
        <v>0</v>
      </c>
      <c r="L150" s="98">
        <v>3111.7644691250348</v>
      </c>
      <c r="M150" s="32">
        <v>2.9756536068981473E-4</v>
      </c>
      <c r="N150" s="41">
        <v>1.3741069630064197E-2</v>
      </c>
      <c r="O150" s="41">
        <v>2.8350229058143055E-3</v>
      </c>
      <c r="P150" s="18"/>
      <c r="Q150" s="18"/>
      <c r="R150" s="18"/>
      <c r="S150" s="18"/>
    </row>
    <row r="151" spans="2:19" x14ac:dyDescent="0.2">
      <c r="B151" s="23" t="s">
        <v>1757</v>
      </c>
      <c r="C151" s="32" t="s">
        <v>1758</v>
      </c>
      <c r="D151" s="32" t="s">
        <v>1702</v>
      </c>
      <c r="E151" s="32" t="s">
        <v>1180</v>
      </c>
      <c r="F151" s="32" t="s">
        <v>909</v>
      </c>
      <c r="G151" s="32" t="s">
        <v>1719</v>
      </c>
      <c r="H151" s="94" t="s">
        <v>136</v>
      </c>
      <c r="I151" s="105">
        <v>955.0926694995278</v>
      </c>
      <c r="J151" s="101">
        <v>12552</v>
      </c>
      <c r="K151" s="101">
        <v>0</v>
      </c>
      <c r="L151" s="98">
        <v>434.81648198226043</v>
      </c>
      <c r="M151" s="32">
        <v>2.2339686189896412E-5</v>
      </c>
      <c r="N151" s="41">
        <v>1.9200821959696069E-3</v>
      </c>
      <c r="O151" s="41">
        <v>3.9614652666559818E-4</v>
      </c>
      <c r="P151" s="18"/>
      <c r="Q151" s="18"/>
      <c r="R151" s="18"/>
      <c r="S151" s="18"/>
    </row>
    <row r="152" spans="2:19" x14ac:dyDescent="0.2">
      <c r="B152" s="23" t="s">
        <v>1704</v>
      </c>
      <c r="C152" s="32" t="s">
        <v>1705</v>
      </c>
      <c r="D152" s="32" t="s">
        <v>1702</v>
      </c>
      <c r="E152" s="32" t="s">
        <v>1180</v>
      </c>
      <c r="F152" s="32" t="s">
        <v>1706</v>
      </c>
      <c r="G152" s="32" t="s">
        <v>1272</v>
      </c>
      <c r="H152" s="94" t="s">
        <v>136</v>
      </c>
      <c r="I152" s="105">
        <v>3511.6626189027415</v>
      </c>
      <c r="J152" s="101">
        <v>6598</v>
      </c>
      <c r="K152" s="101">
        <v>3.1842000530000001</v>
      </c>
      <c r="L152" s="98">
        <v>843.5582850998527</v>
      </c>
      <c r="M152" s="32">
        <v>2.4827229284400481E-5</v>
      </c>
      <c r="N152" s="41">
        <v>3.7250226511628907E-3</v>
      </c>
      <c r="O152" s="41">
        <v>7.6853729913561235E-4</v>
      </c>
      <c r="P152" s="18"/>
      <c r="Q152" s="18"/>
      <c r="R152" s="18"/>
      <c r="S152" s="18"/>
    </row>
    <row r="153" spans="2:19" x14ac:dyDescent="0.2">
      <c r="B153" s="23" t="s">
        <v>1711</v>
      </c>
      <c r="C153" s="32" t="s">
        <v>1712</v>
      </c>
      <c r="D153" s="32" t="s">
        <v>399</v>
      </c>
      <c r="E153" s="32" t="s">
        <v>1180</v>
      </c>
      <c r="F153" s="32" t="s">
        <v>1713</v>
      </c>
      <c r="G153" s="32" t="s">
        <v>1714</v>
      </c>
      <c r="H153" s="94" t="s">
        <v>136</v>
      </c>
      <c r="I153" s="105">
        <v>770</v>
      </c>
      <c r="J153" s="101">
        <v>0.91999999999999993</v>
      </c>
      <c r="K153" s="101">
        <v>0</v>
      </c>
      <c r="L153" s="98">
        <v>2.5690000000000001E-2</v>
      </c>
      <c r="M153" s="32">
        <v>2.7434470806872728E-4</v>
      </c>
      <c r="N153" s="41">
        <v>1.1344305852801513E-7</v>
      </c>
      <c r="O153" s="41">
        <v>2.3405286348953115E-8</v>
      </c>
      <c r="P153" s="18"/>
      <c r="Q153" s="18"/>
      <c r="R153" s="18"/>
      <c r="S153" s="18"/>
    </row>
    <row r="154" spans="2:19" x14ac:dyDescent="0.2">
      <c r="B154" s="23" t="s">
        <v>1711</v>
      </c>
      <c r="C154" s="32" t="s">
        <v>1712</v>
      </c>
      <c r="D154" s="32" t="s">
        <v>399</v>
      </c>
      <c r="E154" s="32" t="s">
        <v>1180</v>
      </c>
      <c r="F154" s="32" t="s">
        <v>1713</v>
      </c>
      <c r="G154" s="32" t="s">
        <v>1714</v>
      </c>
      <c r="H154" s="94" t="s">
        <v>136</v>
      </c>
      <c r="I154" s="105">
        <v>500</v>
      </c>
      <c r="J154" s="101">
        <v>0.91999999999999993</v>
      </c>
      <c r="K154" s="101">
        <v>0</v>
      </c>
      <c r="L154" s="98">
        <v>1.668E-2</v>
      </c>
      <c r="M154" s="32">
        <v>1.7814591433034239E-4</v>
      </c>
      <c r="N154" s="41">
        <v>7.3656294910365603E-8</v>
      </c>
      <c r="O154" s="41">
        <v>1.5196581405236979E-8</v>
      </c>
      <c r="P154" s="18"/>
      <c r="Q154" s="18"/>
      <c r="R154" s="18"/>
      <c r="S154" s="18"/>
    </row>
    <row r="155" spans="2:19" x14ac:dyDescent="0.2">
      <c r="B155" s="23" t="s">
        <v>1753</v>
      </c>
      <c r="C155" s="32" t="s">
        <v>1754</v>
      </c>
      <c r="D155" s="32" t="s">
        <v>1702</v>
      </c>
      <c r="E155" s="32" t="s">
        <v>1180</v>
      </c>
      <c r="F155" s="32" t="s">
        <v>1521</v>
      </c>
      <c r="G155" s="32" t="s">
        <v>1324</v>
      </c>
      <c r="H155" s="94" t="s">
        <v>136</v>
      </c>
      <c r="I155" s="105">
        <v>1617.2417259949909</v>
      </c>
      <c r="J155" s="101">
        <v>950</v>
      </c>
      <c r="K155" s="101">
        <v>0</v>
      </c>
      <c r="L155" s="98">
        <v>55.724489489425743</v>
      </c>
      <c r="M155" s="32">
        <v>5.4108176624411749E-5</v>
      </c>
      <c r="N155" s="41">
        <v>2.4607070932630161E-4</v>
      </c>
      <c r="O155" s="41">
        <v>5.076868949588313E-5</v>
      </c>
      <c r="P155" s="18"/>
      <c r="Q155" s="18"/>
      <c r="R155" s="18"/>
      <c r="S155" s="18"/>
    </row>
    <row r="156" spans="2:19" x14ac:dyDescent="0.2">
      <c r="B156" s="23" t="s">
        <v>1744</v>
      </c>
      <c r="C156" s="32" t="s">
        <v>1745</v>
      </c>
      <c r="D156" s="32" t="s">
        <v>1730</v>
      </c>
      <c r="E156" s="32" t="s">
        <v>1180</v>
      </c>
      <c r="F156" s="32" t="s">
        <v>415</v>
      </c>
      <c r="G156" s="32" t="s">
        <v>1200</v>
      </c>
      <c r="H156" s="94" t="s">
        <v>136</v>
      </c>
      <c r="I156" s="105">
        <v>2257.8918868813721</v>
      </c>
      <c r="J156" s="101">
        <v>911.99999999999989</v>
      </c>
      <c r="K156" s="101">
        <v>0</v>
      </c>
      <c r="L156" s="98">
        <v>74.687089708000954</v>
      </c>
      <c r="M156" s="32">
        <v>1.1769723532800337E-5</v>
      </c>
      <c r="N156" s="41">
        <v>3.2980661304133393E-4</v>
      </c>
      <c r="O156" s="41">
        <v>6.8044870423733417E-5</v>
      </c>
      <c r="P156" s="18"/>
      <c r="Q156" s="18"/>
      <c r="R156" s="18"/>
      <c r="S156" s="18"/>
    </row>
    <row r="157" spans="2:19" x14ac:dyDescent="0.2">
      <c r="B157" s="23" t="s">
        <v>1761</v>
      </c>
      <c r="C157" s="32" t="s">
        <v>1762</v>
      </c>
      <c r="D157" s="32" t="s">
        <v>1702</v>
      </c>
      <c r="E157" s="32" t="s">
        <v>1180</v>
      </c>
      <c r="F157" s="32" t="s">
        <v>1452</v>
      </c>
      <c r="G157" s="32" t="s">
        <v>1205</v>
      </c>
      <c r="H157" s="94" t="s">
        <v>136</v>
      </c>
      <c r="I157" s="105">
        <v>4574.9374771832054</v>
      </c>
      <c r="J157" s="101">
        <v>856</v>
      </c>
      <c r="K157" s="101">
        <v>0</v>
      </c>
      <c r="L157" s="98">
        <v>142.03863286945739</v>
      </c>
      <c r="M157" s="32">
        <v>8.357993973618021E-5</v>
      </c>
      <c r="N157" s="41">
        <v>6.2722058940634909E-4</v>
      </c>
      <c r="O157" s="41">
        <v>1.2940657356650347E-4</v>
      </c>
      <c r="P157" s="18"/>
      <c r="Q157" s="18"/>
      <c r="R157" s="18"/>
      <c r="S157" s="18"/>
    </row>
    <row r="158" spans="2:19" x14ac:dyDescent="0.2">
      <c r="B158" s="23" t="s">
        <v>1728</v>
      </c>
      <c r="C158" s="32" t="s">
        <v>1729</v>
      </c>
      <c r="D158" s="32" t="s">
        <v>1730</v>
      </c>
      <c r="E158" s="32" t="s">
        <v>1180</v>
      </c>
      <c r="F158" s="32" t="s">
        <v>177</v>
      </c>
      <c r="G158" s="32" t="s">
        <v>1186</v>
      </c>
      <c r="H158" s="94" t="s">
        <v>136</v>
      </c>
      <c r="I158" s="105">
        <v>3492.9251464009285</v>
      </c>
      <c r="J158" s="101">
        <v>4243</v>
      </c>
      <c r="K158" s="101">
        <v>0</v>
      </c>
      <c r="L158" s="98">
        <v>537.5388602204788</v>
      </c>
      <c r="M158" s="32">
        <v>4.1609041294051628E-5</v>
      </c>
      <c r="N158" s="41">
        <v>2.373688298212313E-3</v>
      </c>
      <c r="O158" s="41">
        <v>4.8973339615220664E-4</v>
      </c>
      <c r="P158" s="18"/>
      <c r="Q158" s="18"/>
      <c r="R158" s="18"/>
      <c r="S158" s="18"/>
    </row>
    <row r="159" spans="2:19" x14ac:dyDescent="0.2">
      <c r="B159" s="23" t="s">
        <v>1715</v>
      </c>
      <c r="C159" s="32" t="s">
        <v>1716</v>
      </c>
      <c r="D159" s="32" t="s">
        <v>1702</v>
      </c>
      <c r="E159" s="32" t="s">
        <v>1180</v>
      </c>
      <c r="F159" s="32" t="s">
        <v>177</v>
      </c>
      <c r="G159" s="32" t="s">
        <v>1272</v>
      </c>
      <c r="H159" s="94" t="s">
        <v>136</v>
      </c>
      <c r="I159" s="105">
        <v>7852.905407988801</v>
      </c>
      <c r="J159" s="101">
        <v>5010</v>
      </c>
      <c r="K159" s="101">
        <v>0</v>
      </c>
      <c r="L159" s="98">
        <v>1426.9726445482329</v>
      </c>
      <c r="M159" s="32">
        <v>1.2098992502137688E-4</v>
      </c>
      <c r="N159" s="41">
        <v>6.3012900441168432E-3</v>
      </c>
      <c r="O159" s="41">
        <v>1.3000663043119612E-3</v>
      </c>
      <c r="P159" s="18"/>
      <c r="Q159" s="18"/>
      <c r="R159" s="18"/>
      <c r="S159" s="18"/>
    </row>
    <row r="160" spans="2:19" x14ac:dyDescent="0.2">
      <c r="B160" s="23" t="s">
        <v>1755</v>
      </c>
      <c r="C160" s="32" t="s">
        <v>1756</v>
      </c>
      <c r="D160" s="32" t="s">
        <v>1702</v>
      </c>
      <c r="E160" s="32" t="s">
        <v>1180</v>
      </c>
      <c r="F160" s="32" t="s">
        <v>1434</v>
      </c>
      <c r="G160" s="32" t="s">
        <v>1710</v>
      </c>
      <c r="H160" s="94" t="s">
        <v>136</v>
      </c>
      <c r="I160" s="105">
        <v>10056.341184781619</v>
      </c>
      <c r="J160" s="101">
        <v>2176</v>
      </c>
      <c r="K160" s="101">
        <v>0</v>
      </c>
      <c r="L160" s="98">
        <v>793.68184457315101</v>
      </c>
      <c r="M160" s="32">
        <v>1.0146281271709685E-4</v>
      </c>
      <c r="N160" s="41">
        <v>3.5047760197172038E-3</v>
      </c>
      <c r="O160" s="41">
        <v>7.2309656840015171E-4</v>
      </c>
      <c r="P160" s="18"/>
      <c r="Q160" s="18"/>
      <c r="R160" s="18"/>
      <c r="S160" s="18"/>
    </row>
    <row r="161" spans="2:19" x14ac:dyDescent="0.2">
      <c r="B161" s="23" t="s">
        <v>1750</v>
      </c>
      <c r="C161" s="32" t="s">
        <v>1751</v>
      </c>
      <c r="D161" s="32" t="s">
        <v>1730</v>
      </c>
      <c r="E161" s="32" t="s">
        <v>1180</v>
      </c>
      <c r="F161" s="32" t="s">
        <v>1000</v>
      </c>
      <c r="G161" s="32" t="s">
        <v>1752</v>
      </c>
      <c r="H161" s="94" t="s">
        <v>136</v>
      </c>
      <c r="I161" s="105">
        <v>6557.1525806048148</v>
      </c>
      <c r="J161" s="101">
        <v>603</v>
      </c>
      <c r="K161" s="101">
        <v>0</v>
      </c>
      <c r="L161" s="98">
        <v>143.41023818073862</v>
      </c>
      <c r="M161" s="32">
        <v>5.1219705559323447E-6</v>
      </c>
      <c r="N161" s="41">
        <v>6.3327738588766526E-4</v>
      </c>
      <c r="O161" s="41">
        <v>1.3065619657422173E-4</v>
      </c>
      <c r="P161" s="18"/>
      <c r="Q161" s="18"/>
      <c r="R161" s="18"/>
      <c r="S161" s="18"/>
    </row>
    <row r="162" spans="2:19" x14ac:dyDescent="0.2">
      <c r="B162" s="23" t="s">
        <v>1707</v>
      </c>
      <c r="C162" s="32" t="s">
        <v>1708</v>
      </c>
      <c r="D162" s="32" t="s">
        <v>1702</v>
      </c>
      <c r="E162" s="32" t="s">
        <v>1180</v>
      </c>
      <c r="F162" s="32" t="s">
        <v>1709</v>
      </c>
      <c r="G162" s="32" t="s">
        <v>1710</v>
      </c>
      <c r="H162" s="94" t="s">
        <v>136</v>
      </c>
      <c r="I162" s="105">
        <v>20499.768292178331</v>
      </c>
      <c r="J162" s="101">
        <v>7345</v>
      </c>
      <c r="K162" s="101">
        <v>0</v>
      </c>
      <c r="L162" s="98">
        <v>5461.2028472757447</v>
      </c>
      <c r="M162" s="32">
        <v>3.8700525665135197E-4</v>
      </c>
      <c r="N162" s="41">
        <v>2.4115825388745238E-2</v>
      </c>
      <c r="O162" s="41">
        <v>4.9755164052240897E-3</v>
      </c>
      <c r="P162" s="18"/>
      <c r="Q162" s="18"/>
      <c r="R162" s="18"/>
      <c r="S162" s="18"/>
    </row>
    <row r="163" spans="2:19" x14ac:dyDescent="0.2">
      <c r="B163" s="23" t="s">
        <v>1735</v>
      </c>
      <c r="C163" s="32" t="s">
        <v>1736</v>
      </c>
      <c r="D163" s="32" t="s">
        <v>1702</v>
      </c>
      <c r="E163" s="32" t="s">
        <v>1180</v>
      </c>
      <c r="F163" s="32" t="s">
        <v>1511</v>
      </c>
      <c r="G163" s="32" t="s">
        <v>1710</v>
      </c>
      <c r="H163" s="94" t="s">
        <v>136</v>
      </c>
      <c r="I163" s="105">
        <v>8321.596144498013</v>
      </c>
      <c r="J163" s="101">
        <v>2631</v>
      </c>
      <c r="K163" s="101">
        <v>0</v>
      </c>
      <c r="L163" s="98">
        <v>794.09971263989155</v>
      </c>
      <c r="M163" s="32">
        <v>2.9694369534060929E-4</v>
      </c>
      <c r="N163" s="41">
        <v>3.5066212603381552E-3</v>
      </c>
      <c r="O163" s="41">
        <v>7.2347727380140303E-4</v>
      </c>
      <c r="P163" s="18"/>
      <c r="Q163" s="18"/>
      <c r="R163" s="18"/>
      <c r="S163" s="18"/>
    </row>
    <row r="164" spans="2:19" x14ac:dyDescent="0.2">
      <c r="B164" s="23" t="s">
        <v>1731</v>
      </c>
      <c r="C164" s="32" t="s">
        <v>1732</v>
      </c>
      <c r="D164" s="32" t="s">
        <v>1702</v>
      </c>
      <c r="E164" s="32" t="s">
        <v>1180</v>
      </c>
      <c r="F164" s="32" t="s">
        <v>1383</v>
      </c>
      <c r="G164" s="32" t="s">
        <v>1272</v>
      </c>
      <c r="H164" s="94" t="s">
        <v>136</v>
      </c>
      <c r="I164" s="105">
        <v>1413.4360044803529</v>
      </c>
      <c r="J164" s="101">
        <v>11447</v>
      </c>
      <c r="K164" s="101">
        <v>0</v>
      </c>
      <c r="L164" s="98">
        <v>586.83416253410724</v>
      </c>
      <c r="M164" s="32">
        <v>2.303107200082438E-5</v>
      </c>
      <c r="N164" s="41">
        <v>2.5913687133746776E-3</v>
      </c>
      <c r="O164" s="41">
        <v>5.3464467160213602E-4</v>
      </c>
      <c r="P164" s="18"/>
      <c r="Q164" s="18"/>
      <c r="R164" s="18"/>
      <c r="S164" s="18"/>
    </row>
    <row r="165" spans="2:19" x14ac:dyDescent="0.2">
      <c r="B165" s="23" t="s">
        <v>1748</v>
      </c>
      <c r="C165" s="32" t="s">
        <v>1749</v>
      </c>
      <c r="D165" s="32" t="s">
        <v>1730</v>
      </c>
      <c r="E165" s="32" t="s">
        <v>1180</v>
      </c>
      <c r="F165" s="32" t="s">
        <v>1105</v>
      </c>
      <c r="G165" s="32" t="s">
        <v>1324</v>
      </c>
      <c r="H165" s="94" t="s">
        <v>136</v>
      </c>
      <c r="I165" s="105">
        <v>2089.8577037792861</v>
      </c>
      <c r="J165" s="101">
        <v>679</v>
      </c>
      <c r="K165" s="101">
        <v>0</v>
      </c>
      <c r="L165" s="98">
        <v>51.467615370779058</v>
      </c>
      <c r="M165" s="32">
        <v>1.8464155336804497E-5</v>
      </c>
      <c r="N165" s="41">
        <v>2.2727301295463837E-4</v>
      </c>
      <c r="O165" s="41">
        <v>4.6890396086059344E-5</v>
      </c>
      <c r="P165" s="18"/>
      <c r="Q165" s="18"/>
      <c r="R165" s="18"/>
      <c r="S165" s="18"/>
    </row>
    <row r="166" spans="2:19" x14ac:dyDescent="0.2">
      <c r="B166" s="23" t="s">
        <v>1759</v>
      </c>
      <c r="C166" s="32" t="s">
        <v>1760</v>
      </c>
      <c r="D166" s="32" t="s">
        <v>1702</v>
      </c>
      <c r="E166" s="32" t="s">
        <v>1180</v>
      </c>
      <c r="F166" s="32" t="s">
        <v>177</v>
      </c>
      <c r="G166" s="32" t="s">
        <v>1312</v>
      </c>
      <c r="H166" s="94" t="s">
        <v>136</v>
      </c>
      <c r="I166" s="105">
        <v>4560.2098872777715</v>
      </c>
      <c r="J166" s="101">
        <v>1300</v>
      </c>
      <c r="K166" s="101">
        <v>0</v>
      </c>
      <c r="L166" s="98">
        <v>215.01845644793502</v>
      </c>
      <c r="M166" s="32">
        <v>5.6077430110297404E-4</v>
      </c>
      <c r="N166" s="41">
        <v>9.4948817981419084E-4</v>
      </c>
      <c r="O166" s="41">
        <v>1.9589601181291643E-4</v>
      </c>
      <c r="P166" s="18"/>
      <c r="Q166" s="18"/>
      <c r="R166" s="18"/>
      <c r="S166" s="18"/>
    </row>
    <row r="167" spans="2:19" s="164" customFormat="1" x14ac:dyDescent="0.2">
      <c r="B167" s="133" t="s">
        <v>156</v>
      </c>
      <c r="C167" s="171" t="s">
        <v>177</v>
      </c>
      <c r="D167" s="171" t="s">
        <v>177</v>
      </c>
      <c r="E167" s="171" t="s">
        <v>177</v>
      </c>
      <c r="F167" s="171" t="s">
        <v>177</v>
      </c>
      <c r="G167" s="171" t="s">
        <v>177</v>
      </c>
      <c r="H167" s="172" t="s">
        <v>177</v>
      </c>
      <c r="I167" s="182" t="s">
        <v>177</v>
      </c>
      <c r="J167" s="168" t="s">
        <v>177</v>
      </c>
      <c r="K167" s="168" t="s">
        <v>177</v>
      </c>
      <c r="L167" s="199">
        <v>46649.899944867859</v>
      </c>
      <c r="M167" s="171" t="s">
        <v>177</v>
      </c>
      <c r="N167" s="167">
        <v>0.20599872829006202</v>
      </c>
      <c r="O167" s="167">
        <v>4.2501139212130959E-2</v>
      </c>
    </row>
    <row r="168" spans="2:19" x14ac:dyDescent="0.2">
      <c r="B168" s="23" t="s">
        <v>1765</v>
      </c>
      <c r="C168" s="32" t="s">
        <v>1766</v>
      </c>
      <c r="D168" s="32" t="s">
        <v>399</v>
      </c>
      <c r="E168" s="32" t="s">
        <v>1180</v>
      </c>
      <c r="F168" s="32" t="s">
        <v>177</v>
      </c>
      <c r="G168" s="32" t="s">
        <v>1752</v>
      </c>
      <c r="H168" s="94" t="s">
        <v>137</v>
      </c>
      <c r="I168" s="105">
        <v>1344.5678208903844</v>
      </c>
      <c r="J168" s="101">
        <v>1788</v>
      </c>
      <c r="K168" s="101">
        <v>0</v>
      </c>
      <c r="L168" s="98">
        <v>101.34670271691787</v>
      </c>
      <c r="M168" s="32">
        <v>8.131688787163848E-6</v>
      </c>
      <c r="N168" s="41">
        <v>4.4753133234475142E-4</v>
      </c>
      <c r="O168" s="41">
        <v>9.2333538248800604E-5</v>
      </c>
      <c r="P168" s="18"/>
      <c r="Q168" s="18"/>
      <c r="R168" s="18"/>
      <c r="S168" s="18"/>
    </row>
    <row r="169" spans="2:19" x14ac:dyDescent="0.2">
      <c r="B169" s="23" t="s">
        <v>1767</v>
      </c>
      <c r="C169" s="32" t="s">
        <v>1768</v>
      </c>
      <c r="D169" s="32" t="s">
        <v>1769</v>
      </c>
      <c r="E169" s="32" t="s">
        <v>1180</v>
      </c>
      <c r="F169" s="32" t="s">
        <v>177</v>
      </c>
      <c r="G169" s="32" t="s">
        <v>1186</v>
      </c>
      <c r="H169" s="94" t="s">
        <v>137</v>
      </c>
      <c r="I169" s="105">
        <v>113.99999997735524</v>
      </c>
      <c r="J169" s="101">
        <v>5584</v>
      </c>
      <c r="K169" s="101">
        <v>0</v>
      </c>
      <c r="L169" s="98">
        <v>26.835497850669444</v>
      </c>
      <c r="M169" s="32">
        <v>4.2757709906761907E-8</v>
      </c>
      <c r="N169" s="41">
        <v>1.1850139950571888E-4</v>
      </c>
      <c r="O169" s="41">
        <v>2.4448910529841734E-5</v>
      </c>
      <c r="P169" s="18"/>
      <c r="Q169" s="18"/>
      <c r="R169" s="18"/>
      <c r="S169" s="18"/>
    </row>
    <row r="170" spans="2:19" x14ac:dyDescent="0.2">
      <c r="B170" s="23" t="s">
        <v>1770</v>
      </c>
      <c r="C170" s="32" t="s">
        <v>1771</v>
      </c>
      <c r="D170" s="32" t="s">
        <v>399</v>
      </c>
      <c r="E170" s="32" t="s">
        <v>1180</v>
      </c>
      <c r="F170" s="32" t="s">
        <v>177</v>
      </c>
      <c r="G170" s="32" t="s">
        <v>1186</v>
      </c>
      <c r="H170" s="94" t="s">
        <v>137</v>
      </c>
      <c r="I170" s="105">
        <v>721.99999985658326</v>
      </c>
      <c r="J170" s="101">
        <v>1628.2</v>
      </c>
      <c r="K170" s="101">
        <v>0</v>
      </c>
      <c r="L170" s="98">
        <v>49.556924182156102</v>
      </c>
      <c r="M170" s="32">
        <v>1.9866900950166548E-7</v>
      </c>
      <c r="N170" s="41">
        <v>2.1883569678726129E-4</v>
      </c>
      <c r="O170" s="41">
        <v>4.5149630247439575E-5</v>
      </c>
      <c r="P170" s="18"/>
      <c r="Q170" s="18"/>
      <c r="R170" s="18"/>
      <c r="S170" s="18"/>
    </row>
    <row r="171" spans="2:19" x14ac:dyDescent="0.2">
      <c r="B171" s="23" t="s">
        <v>1772</v>
      </c>
      <c r="C171" s="32" t="s">
        <v>1773</v>
      </c>
      <c r="D171" s="32" t="s">
        <v>1769</v>
      </c>
      <c r="E171" s="32" t="s">
        <v>1180</v>
      </c>
      <c r="F171" s="32" t="s">
        <v>177</v>
      </c>
      <c r="G171" s="32" t="s">
        <v>1186</v>
      </c>
      <c r="H171" s="94" t="s">
        <v>137</v>
      </c>
      <c r="I171" s="105">
        <v>113.99999997735524</v>
      </c>
      <c r="J171" s="101">
        <v>2710</v>
      </c>
      <c r="K171" s="101">
        <v>0</v>
      </c>
      <c r="L171" s="98">
        <v>13.023674637413002</v>
      </c>
      <c r="M171" s="32">
        <v>2.5082518455448712E-7</v>
      </c>
      <c r="N171" s="41">
        <v>5.7510528771579186E-5</v>
      </c>
      <c r="O171" s="41">
        <v>1.1865427567312162E-5</v>
      </c>
      <c r="P171" s="18"/>
      <c r="Q171" s="18"/>
      <c r="R171" s="18"/>
      <c r="S171" s="18"/>
    </row>
    <row r="172" spans="2:19" x14ac:dyDescent="0.2">
      <c r="B172" s="23" t="s">
        <v>1774</v>
      </c>
      <c r="C172" s="32" t="s">
        <v>1775</v>
      </c>
      <c r="D172" s="32" t="s">
        <v>399</v>
      </c>
      <c r="E172" s="32" t="s">
        <v>1180</v>
      </c>
      <c r="F172" s="32" t="s">
        <v>177</v>
      </c>
      <c r="G172" s="32" t="s">
        <v>1181</v>
      </c>
      <c r="H172" s="94" t="s">
        <v>137</v>
      </c>
      <c r="I172" s="105">
        <v>759.99999984903502</v>
      </c>
      <c r="J172" s="101">
        <v>441.2</v>
      </c>
      <c r="K172" s="101">
        <v>0</v>
      </c>
      <c r="L172" s="98">
        <v>14.135412669192169</v>
      </c>
      <c r="M172" s="32">
        <v>7.4754000307773533E-8</v>
      </c>
      <c r="N172" s="41">
        <v>6.2419791621207225E-5</v>
      </c>
      <c r="O172" s="41">
        <v>1.2878294323980629E-5</v>
      </c>
      <c r="P172" s="18"/>
      <c r="Q172" s="18"/>
      <c r="R172" s="18"/>
      <c r="S172" s="18"/>
    </row>
    <row r="173" spans="2:19" x14ac:dyDescent="0.2">
      <c r="B173" s="23" t="s">
        <v>1776</v>
      </c>
      <c r="C173" s="32" t="s">
        <v>1777</v>
      </c>
      <c r="D173" s="32" t="s">
        <v>1697</v>
      </c>
      <c r="E173" s="32" t="s">
        <v>1180</v>
      </c>
      <c r="F173" s="32" t="s">
        <v>177</v>
      </c>
      <c r="G173" s="32" t="s">
        <v>1752</v>
      </c>
      <c r="H173" s="94" t="s">
        <v>2</v>
      </c>
      <c r="I173" s="105">
        <v>3989.9999992074336</v>
      </c>
      <c r="J173" s="101">
        <v>331.70000000000005</v>
      </c>
      <c r="K173" s="101">
        <v>0</v>
      </c>
      <c r="L173" s="98">
        <v>62.713241923542761</v>
      </c>
      <c r="M173" s="32">
        <v>2.8121364660499509E-7</v>
      </c>
      <c r="N173" s="41">
        <v>2.7693195694877511E-4</v>
      </c>
      <c r="O173" s="41">
        <v>5.7135904441093404E-5</v>
      </c>
      <c r="P173" s="18"/>
      <c r="Q173" s="18"/>
      <c r="R173" s="18"/>
      <c r="S173" s="18"/>
    </row>
    <row r="174" spans="2:19" x14ac:dyDescent="0.2">
      <c r="B174" s="23" t="s">
        <v>1778</v>
      </c>
      <c r="C174" s="32" t="s">
        <v>1779</v>
      </c>
      <c r="D174" s="32" t="s">
        <v>1697</v>
      </c>
      <c r="E174" s="32" t="s">
        <v>1180</v>
      </c>
      <c r="F174" s="32" t="s">
        <v>177</v>
      </c>
      <c r="G174" s="32" t="s">
        <v>1186</v>
      </c>
      <c r="H174" s="94" t="s">
        <v>2</v>
      </c>
      <c r="I174" s="105">
        <v>569.99999988677621</v>
      </c>
      <c r="J174" s="101">
        <v>589.29999999999995</v>
      </c>
      <c r="K174" s="101">
        <v>0</v>
      </c>
      <c r="L174" s="98">
        <v>15.916668900838342</v>
      </c>
      <c r="M174" s="32">
        <v>2.8417590898919329E-8</v>
      </c>
      <c r="N174" s="41">
        <v>7.0285543078584743E-5</v>
      </c>
      <c r="O174" s="41">
        <v>1.4501136370011609E-5</v>
      </c>
      <c r="P174" s="18"/>
      <c r="Q174" s="18"/>
      <c r="R174" s="18"/>
      <c r="S174" s="18"/>
    </row>
    <row r="175" spans="2:19" x14ac:dyDescent="0.2">
      <c r="B175" s="23" t="s">
        <v>1780</v>
      </c>
      <c r="C175" s="32" t="s">
        <v>1781</v>
      </c>
      <c r="D175" s="32" t="s">
        <v>1697</v>
      </c>
      <c r="E175" s="32" t="s">
        <v>1180</v>
      </c>
      <c r="F175" s="32" t="s">
        <v>177</v>
      </c>
      <c r="G175" s="32" t="s">
        <v>1752</v>
      </c>
      <c r="H175" s="94" t="s">
        <v>2</v>
      </c>
      <c r="I175" s="105">
        <v>3913.9999992225303</v>
      </c>
      <c r="J175" s="101">
        <v>6.35</v>
      </c>
      <c r="K175" s="101">
        <v>0</v>
      </c>
      <c r="L175" s="98">
        <v>1.1777020797660633</v>
      </c>
      <c r="M175" s="32">
        <v>1.1834957510478219E-6</v>
      </c>
      <c r="N175" s="41">
        <v>5.2005498623381341E-6</v>
      </c>
      <c r="O175" s="41">
        <v>1.0729643600888413E-6</v>
      </c>
      <c r="P175" s="18"/>
      <c r="Q175" s="18"/>
      <c r="R175" s="18"/>
      <c r="S175" s="18"/>
    </row>
    <row r="176" spans="2:19" x14ac:dyDescent="0.2">
      <c r="B176" s="23" t="s">
        <v>1782</v>
      </c>
      <c r="C176" s="32" t="s">
        <v>1783</v>
      </c>
      <c r="D176" s="32" t="s">
        <v>1784</v>
      </c>
      <c r="E176" s="32" t="s">
        <v>1180</v>
      </c>
      <c r="F176" s="32" t="s">
        <v>177</v>
      </c>
      <c r="G176" s="32" t="s">
        <v>1752</v>
      </c>
      <c r="H176" s="94" t="s">
        <v>143</v>
      </c>
      <c r="I176" s="105">
        <v>6079.9999987922802</v>
      </c>
      <c r="J176" s="101">
        <v>79</v>
      </c>
      <c r="K176" s="101">
        <v>0</v>
      </c>
      <c r="L176" s="98">
        <v>13.386038077341022</v>
      </c>
      <c r="M176" s="32">
        <v>1.5304578284780116E-5</v>
      </c>
      <c r="N176" s="41">
        <v>5.911066956271065E-5</v>
      </c>
      <c r="O176" s="41">
        <v>1.2195564588484096E-5</v>
      </c>
      <c r="P176" s="18"/>
      <c r="Q176" s="18"/>
      <c r="R176" s="18"/>
      <c r="S176" s="18"/>
    </row>
    <row r="177" spans="2:19" x14ac:dyDescent="0.2">
      <c r="B177" s="23" t="s">
        <v>1785</v>
      </c>
      <c r="C177" s="32" t="s">
        <v>1786</v>
      </c>
      <c r="D177" s="32" t="s">
        <v>1784</v>
      </c>
      <c r="E177" s="32" t="s">
        <v>1180</v>
      </c>
      <c r="F177" s="32" t="s">
        <v>177</v>
      </c>
      <c r="G177" s="32" t="s">
        <v>1752</v>
      </c>
      <c r="H177" s="94" t="s">
        <v>143</v>
      </c>
      <c r="I177" s="105">
        <v>379.99999992451751</v>
      </c>
      <c r="J177" s="101">
        <v>1471</v>
      </c>
      <c r="K177" s="101">
        <v>0</v>
      </c>
      <c r="L177" s="98">
        <v>15.578213616905572</v>
      </c>
      <c r="M177" s="32">
        <v>5.5121497604631134E-7</v>
      </c>
      <c r="N177" s="41">
        <v>6.8790976999008995E-5</v>
      </c>
      <c r="O177" s="41">
        <v>1.4192781257642488E-5</v>
      </c>
      <c r="P177" s="18"/>
      <c r="Q177" s="18"/>
      <c r="R177" s="18"/>
      <c r="S177" s="18"/>
    </row>
    <row r="178" spans="2:19" x14ac:dyDescent="0.2">
      <c r="B178" s="23" t="s">
        <v>1787</v>
      </c>
      <c r="C178" s="32" t="s">
        <v>1788</v>
      </c>
      <c r="D178" s="32" t="s">
        <v>1702</v>
      </c>
      <c r="E178" s="32" t="s">
        <v>1180</v>
      </c>
      <c r="F178" s="32" t="s">
        <v>177</v>
      </c>
      <c r="G178" s="32" t="s">
        <v>1280</v>
      </c>
      <c r="H178" s="94" t="s">
        <v>136</v>
      </c>
      <c r="I178" s="105">
        <v>427.50434473177563</v>
      </c>
      <c r="J178" s="101">
        <v>120708</v>
      </c>
      <c r="K178" s="101">
        <v>0</v>
      </c>
      <c r="L178" s="98">
        <v>1871.6478624435863</v>
      </c>
      <c r="M178" s="32">
        <v>1.4301908245308066E-6</v>
      </c>
      <c r="N178" s="41">
        <v>8.2649068899580437E-3</v>
      </c>
      <c r="O178" s="41">
        <v>1.7051947903813992E-3</v>
      </c>
      <c r="P178" s="18"/>
      <c r="Q178" s="18"/>
      <c r="R178" s="18"/>
      <c r="S178" s="18"/>
    </row>
    <row r="179" spans="2:19" x14ac:dyDescent="0.2">
      <c r="B179" s="23" t="s">
        <v>1789</v>
      </c>
      <c r="C179" s="32" t="s">
        <v>1790</v>
      </c>
      <c r="D179" s="32" t="s">
        <v>1730</v>
      </c>
      <c r="E179" s="32" t="s">
        <v>1180</v>
      </c>
      <c r="F179" s="32" t="s">
        <v>177</v>
      </c>
      <c r="G179" s="32" t="s">
        <v>1209</v>
      </c>
      <c r="H179" s="94" t="s">
        <v>136</v>
      </c>
      <c r="I179" s="105">
        <v>12603.763648742919</v>
      </c>
      <c r="J179" s="101">
        <v>2946</v>
      </c>
      <c r="K179" s="101">
        <v>0</v>
      </c>
      <c r="L179" s="98">
        <v>1346.7300433131402</v>
      </c>
      <c r="M179" s="32">
        <v>1.2618590853887935E-6</v>
      </c>
      <c r="N179" s="41">
        <v>5.9469511531727876E-3</v>
      </c>
      <c r="O179" s="41">
        <v>1.2269599960483487E-3</v>
      </c>
      <c r="P179" s="18"/>
      <c r="Q179" s="18"/>
      <c r="R179" s="18"/>
      <c r="S179" s="18"/>
    </row>
    <row r="180" spans="2:19" x14ac:dyDescent="0.2">
      <c r="B180" s="23" t="s">
        <v>1791</v>
      </c>
      <c r="C180" s="32" t="s">
        <v>1792</v>
      </c>
      <c r="D180" s="32" t="s">
        <v>1730</v>
      </c>
      <c r="E180" s="32" t="s">
        <v>1180</v>
      </c>
      <c r="F180" s="32" t="s">
        <v>177</v>
      </c>
      <c r="G180" s="32" t="s">
        <v>1752</v>
      </c>
      <c r="H180" s="94" t="s">
        <v>136</v>
      </c>
      <c r="I180" s="105">
        <v>19379.738350364922</v>
      </c>
      <c r="J180" s="101">
        <v>3247.9999999999995</v>
      </c>
      <c r="K180" s="101">
        <v>0</v>
      </c>
      <c r="L180" s="98">
        <v>2283.0293011543308</v>
      </c>
      <c r="M180" s="32">
        <v>5.0277187872798312E-5</v>
      </c>
      <c r="N180" s="41">
        <v>1.0081503566836287E-2</v>
      </c>
      <c r="O180" s="41">
        <v>2.079990445175844E-3</v>
      </c>
      <c r="P180" s="18"/>
      <c r="Q180" s="18"/>
      <c r="R180" s="18"/>
      <c r="S180" s="18"/>
    </row>
    <row r="181" spans="2:19" x14ac:dyDescent="0.2">
      <c r="B181" s="23" t="s">
        <v>1793</v>
      </c>
      <c r="C181" s="32" t="s">
        <v>1794</v>
      </c>
      <c r="D181" s="32" t="s">
        <v>1702</v>
      </c>
      <c r="E181" s="32" t="s">
        <v>1180</v>
      </c>
      <c r="F181" s="32" t="s">
        <v>177</v>
      </c>
      <c r="G181" s="32" t="s">
        <v>1272</v>
      </c>
      <c r="H181" s="94" t="s">
        <v>136</v>
      </c>
      <c r="I181" s="105">
        <v>4827.1080691656434</v>
      </c>
      <c r="J181" s="101">
        <v>8784</v>
      </c>
      <c r="K181" s="101">
        <v>0</v>
      </c>
      <c r="L181" s="98">
        <v>1537.8957777236221</v>
      </c>
      <c r="M181" s="32">
        <v>4.0780773706756086E-6</v>
      </c>
      <c r="N181" s="41">
        <v>6.7911094091976714E-3</v>
      </c>
      <c r="O181" s="41">
        <v>1.4011246030543919E-3</v>
      </c>
      <c r="P181" s="18"/>
      <c r="Q181" s="18"/>
      <c r="R181" s="18"/>
      <c r="S181" s="18"/>
    </row>
    <row r="182" spans="2:19" x14ac:dyDescent="0.2">
      <c r="B182" s="23" t="s">
        <v>1795</v>
      </c>
      <c r="C182" s="32" t="s">
        <v>1796</v>
      </c>
      <c r="D182" s="32" t="s">
        <v>1730</v>
      </c>
      <c r="E182" s="32" t="s">
        <v>1180</v>
      </c>
      <c r="F182" s="32" t="s">
        <v>177</v>
      </c>
      <c r="G182" s="32" t="s">
        <v>1272</v>
      </c>
      <c r="H182" s="94" t="s">
        <v>136</v>
      </c>
      <c r="I182" s="105">
        <v>5423.2467711662121</v>
      </c>
      <c r="J182" s="101">
        <v>15009</v>
      </c>
      <c r="K182" s="101">
        <v>0</v>
      </c>
      <c r="L182" s="98">
        <v>2952.2877162414561</v>
      </c>
      <c r="M182" s="32">
        <v>3.0524983813509952E-6</v>
      </c>
      <c r="N182" s="41">
        <v>1.3036845005259619E-2</v>
      </c>
      <c r="O182" s="41">
        <v>2.6897290534499073E-3</v>
      </c>
      <c r="P182" s="18"/>
      <c r="Q182" s="18"/>
      <c r="R182" s="18"/>
      <c r="S182" s="18"/>
    </row>
    <row r="183" spans="2:19" x14ac:dyDescent="0.2">
      <c r="B183" s="23" t="s">
        <v>1797</v>
      </c>
      <c r="C183" s="32" t="s">
        <v>1798</v>
      </c>
      <c r="D183" s="32" t="s">
        <v>1730</v>
      </c>
      <c r="E183" s="32" t="s">
        <v>1180</v>
      </c>
      <c r="F183" s="32" t="s">
        <v>177</v>
      </c>
      <c r="G183" s="32" t="s">
        <v>1272</v>
      </c>
      <c r="H183" s="94" t="s">
        <v>136</v>
      </c>
      <c r="I183" s="105">
        <v>3541.2977813959228</v>
      </c>
      <c r="J183" s="101">
        <v>22261</v>
      </c>
      <c r="K183" s="101">
        <v>0</v>
      </c>
      <c r="L183" s="98">
        <v>2859.26674081601</v>
      </c>
      <c r="M183" s="32">
        <v>3.4547401176151444E-6</v>
      </c>
      <c r="N183" s="41">
        <v>1.2626078794301195E-2</v>
      </c>
      <c r="O183" s="41">
        <v>2.6049808025238076E-3</v>
      </c>
      <c r="P183" s="18"/>
      <c r="Q183" s="18"/>
      <c r="R183" s="18"/>
      <c r="S183" s="18"/>
    </row>
    <row r="184" spans="2:19" x14ac:dyDescent="0.2">
      <c r="B184" s="23" t="s">
        <v>1799</v>
      </c>
      <c r="C184" s="32" t="s">
        <v>1800</v>
      </c>
      <c r="D184" s="32" t="s">
        <v>1702</v>
      </c>
      <c r="E184" s="32" t="s">
        <v>1180</v>
      </c>
      <c r="F184" s="32" t="s">
        <v>177</v>
      </c>
      <c r="G184" s="32" t="s">
        <v>1280</v>
      </c>
      <c r="H184" s="94" t="s">
        <v>136</v>
      </c>
      <c r="I184" s="105">
        <v>6401.6059540603055</v>
      </c>
      <c r="J184" s="101">
        <v>16446</v>
      </c>
      <c r="K184" s="101">
        <v>0</v>
      </c>
      <c r="L184" s="98">
        <v>3818.5350337869304</v>
      </c>
      <c r="M184" s="32">
        <v>2.6544181336904991E-6</v>
      </c>
      <c r="N184" s="41">
        <v>1.686205890732452E-2</v>
      </c>
      <c r="O184" s="41">
        <v>3.4789375593340778E-3</v>
      </c>
      <c r="P184" s="18"/>
      <c r="Q184" s="18"/>
      <c r="R184" s="18"/>
      <c r="S184" s="18"/>
    </row>
    <row r="185" spans="2:19" x14ac:dyDescent="0.2">
      <c r="B185" s="23" t="s">
        <v>1801</v>
      </c>
      <c r="C185" s="32" t="s">
        <v>1802</v>
      </c>
      <c r="D185" s="32" t="s">
        <v>1730</v>
      </c>
      <c r="E185" s="32" t="s">
        <v>1180</v>
      </c>
      <c r="F185" s="32" t="s">
        <v>177</v>
      </c>
      <c r="G185" s="32" t="s">
        <v>1272</v>
      </c>
      <c r="H185" s="94" t="s">
        <v>136</v>
      </c>
      <c r="I185" s="105">
        <v>5852.6488157969188</v>
      </c>
      <c r="J185" s="101">
        <v>9901</v>
      </c>
      <c r="K185" s="101">
        <v>0</v>
      </c>
      <c r="L185" s="98">
        <v>2101.7404438067219</v>
      </c>
      <c r="M185" s="32">
        <v>1.9404536148958857E-5</v>
      </c>
      <c r="N185" s="41">
        <v>9.2809600691888833E-3</v>
      </c>
      <c r="O185" s="41">
        <v>1.9148243253589775E-3</v>
      </c>
      <c r="P185" s="18"/>
      <c r="Q185" s="18"/>
      <c r="R185" s="18"/>
      <c r="S185" s="18"/>
    </row>
    <row r="186" spans="2:19" x14ac:dyDescent="0.2">
      <c r="B186" s="23" t="s">
        <v>1803</v>
      </c>
      <c r="C186" s="32" t="s">
        <v>1804</v>
      </c>
      <c r="D186" s="32" t="s">
        <v>1730</v>
      </c>
      <c r="E186" s="32" t="s">
        <v>1180</v>
      </c>
      <c r="F186" s="32" t="s">
        <v>177</v>
      </c>
      <c r="G186" s="32" t="s">
        <v>1805</v>
      </c>
      <c r="H186" s="94" t="s">
        <v>136</v>
      </c>
      <c r="I186" s="105">
        <v>15110.909870216165</v>
      </c>
      <c r="J186" s="101">
        <v>4919</v>
      </c>
      <c r="K186" s="101">
        <v>0</v>
      </c>
      <c r="L186" s="98">
        <v>2695.9696161216143</v>
      </c>
      <c r="M186" s="32">
        <v>2.9277091333204978E-4</v>
      </c>
      <c r="N186" s="41">
        <v>1.1904983999666592E-2</v>
      </c>
      <c r="O186" s="41">
        <v>2.4562063391749159E-3</v>
      </c>
      <c r="P186" s="18"/>
      <c r="Q186" s="18"/>
      <c r="R186" s="18"/>
      <c r="S186" s="18"/>
    </row>
    <row r="187" spans="2:19" x14ac:dyDescent="0.2">
      <c r="B187" s="23" t="s">
        <v>1806</v>
      </c>
      <c r="C187" s="32" t="s">
        <v>1807</v>
      </c>
      <c r="D187" s="32" t="s">
        <v>1730</v>
      </c>
      <c r="E187" s="32" t="s">
        <v>1180</v>
      </c>
      <c r="F187" s="32" t="s">
        <v>177</v>
      </c>
      <c r="G187" s="32" t="s">
        <v>1719</v>
      </c>
      <c r="H187" s="94" t="s">
        <v>136</v>
      </c>
      <c r="I187" s="105">
        <v>11383.305401242649</v>
      </c>
      <c r="J187" s="101">
        <v>5752</v>
      </c>
      <c r="K187" s="101">
        <v>0</v>
      </c>
      <c r="L187" s="98">
        <v>2374.8425447822237</v>
      </c>
      <c r="M187" s="32">
        <v>7.6690121086785061E-5</v>
      </c>
      <c r="N187" s="41">
        <v>1.0486936621352673E-2</v>
      </c>
      <c r="O187" s="41">
        <v>2.1636383726860433E-3</v>
      </c>
      <c r="P187" s="18"/>
      <c r="Q187" s="18"/>
      <c r="R187" s="18"/>
      <c r="S187" s="18"/>
    </row>
    <row r="188" spans="2:19" x14ac:dyDescent="0.2">
      <c r="B188" s="23" t="s">
        <v>1808</v>
      </c>
      <c r="C188" s="32" t="s">
        <v>1809</v>
      </c>
      <c r="D188" s="32" t="s">
        <v>1730</v>
      </c>
      <c r="E188" s="32" t="s">
        <v>1180</v>
      </c>
      <c r="F188" s="32" t="s">
        <v>177</v>
      </c>
      <c r="G188" s="32" t="s">
        <v>1280</v>
      </c>
      <c r="H188" s="94" t="s">
        <v>136</v>
      </c>
      <c r="I188" s="105">
        <v>7892.5338796557762</v>
      </c>
      <c r="J188" s="101">
        <v>5447</v>
      </c>
      <c r="K188" s="101">
        <v>0</v>
      </c>
      <c r="L188" s="98">
        <v>1559.2702242568394</v>
      </c>
      <c r="M188" s="32">
        <v>3.7752504538021829E-5</v>
      </c>
      <c r="N188" s="41">
        <v>6.8854956524468623E-3</v>
      </c>
      <c r="O188" s="41">
        <v>1.4205981352326846E-3</v>
      </c>
      <c r="P188" s="18"/>
      <c r="Q188" s="18"/>
      <c r="R188" s="18"/>
      <c r="S188" s="18"/>
    </row>
    <row r="189" spans="2:19" x14ac:dyDescent="0.2">
      <c r="B189" s="23" t="s">
        <v>1810</v>
      </c>
      <c r="C189" s="32" t="s">
        <v>1811</v>
      </c>
      <c r="D189" s="32" t="s">
        <v>1730</v>
      </c>
      <c r="E189" s="32" t="s">
        <v>1180</v>
      </c>
      <c r="F189" s="32" t="s">
        <v>177</v>
      </c>
      <c r="G189" s="32" t="s">
        <v>1186</v>
      </c>
      <c r="H189" s="94" t="s">
        <v>136</v>
      </c>
      <c r="I189" s="105">
        <v>34.199999993206575</v>
      </c>
      <c r="J189" s="101">
        <v>6948.9999999999991</v>
      </c>
      <c r="K189" s="101">
        <v>0</v>
      </c>
      <c r="L189" s="98">
        <v>8.6197759022877829</v>
      </c>
      <c r="M189" s="32">
        <v>1.330370947066982E-7</v>
      </c>
      <c r="N189" s="41">
        <v>3.8063594479626602E-5</v>
      </c>
      <c r="O189" s="41">
        <v>7.8531850236220805E-6</v>
      </c>
      <c r="P189" s="18"/>
      <c r="Q189" s="18"/>
      <c r="R189" s="18"/>
      <c r="S189" s="18"/>
    </row>
    <row r="190" spans="2:19" x14ac:dyDescent="0.2">
      <c r="B190" s="23" t="s">
        <v>1812</v>
      </c>
      <c r="C190" s="32" t="s">
        <v>1813</v>
      </c>
      <c r="D190" s="32" t="s">
        <v>1730</v>
      </c>
      <c r="E190" s="32" t="s">
        <v>1180</v>
      </c>
      <c r="F190" s="32" t="s">
        <v>177</v>
      </c>
      <c r="G190" s="32" t="s">
        <v>1186</v>
      </c>
      <c r="H190" s="94" t="s">
        <v>136</v>
      </c>
      <c r="I190" s="105">
        <v>91.199999981884204</v>
      </c>
      <c r="J190" s="101">
        <v>2719</v>
      </c>
      <c r="K190" s="101">
        <v>0</v>
      </c>
      <c r="L190" s="98">
        <v>8.9939734542134531</v>
      </c>
      <c r="M190" s="32">
        <v>7.5343989848372374E-8</v>
      </c>
      <c r="N190" s="41">
        <v>3.9715992875272526E-5</v>
      </c>
      <c r="O190" s="41">
        <v>8.1941037022479097E-6</v>
      </c>
      <c r="P190" s="18"/>
      <c r="Q190" s="18"/>
      <c r="R190" s="18"/>
      <c r="S190" s="18"/>
    </row>
    <row r="191" spans="2:19" x14ac:dyDescent="0.2">
      <c r="B191" s="23" t="s">
        <v>1814</v>
      </c>
      <c r="C191" s="32" t="s">
        <v>1815</v>
      </c>
      <c r="D191" s="32" t="s">
        <v>1730</v>
      </c>
      <c r="E191" s="32" t="s">
        <v>1180</v>
      </c>
      <c r="F191" s="32" t="s">
        <v>177</v>
      </c>
      <c r="G191" s="32" t="s">
        <v>1186</v>
      </c>
      <c r="H191" s="94" t="s">
        <v>136</v>
      </c>
      <c r="I191" s="105">
        <v>148.95999997041085</v>
      </c>
      <c r="J191" s="101">
        <v>3468</v>
      </c>
      <c r="K191" s="101">
        <v>0</v>
      </c>
      <c r="L191" s="98">
        <v>18.736838292278151</v>
      </c>
      <c r="M191" s="32">
        <v>1.8759931781353184E-7</v>
      </c>
      <c r="N191" s="41">
        <v>8.2738974037402296E-5</v>
      </c>
      <c r="O191" s="41">
        <v>1.7070496905597501E-5</v>
      </c>
      <c r="P191" s="18"/>
      <c r="Q191" s="18"/>
      <c r="R191" s="18"/>
      <c r="S191" s="18"/>
    </row>
    <row r="192" spans="2:19" x14ac:dyDescent="0.2">
      <c r="B192" s="23" t="s">
        <v>1816</v>
      </c>
      <c r="C192" s="32" t="s">
        <v>1817</v>
      </c>
      <c r="D192" s="32" t="s">
        <v>1730</v>
      </c>
      <c r="E192" s="32" t="s">
        <v>1180</v>
      </c>
      <c r="F192" s="32" t="s">
        <v>177</v>
      </c>
      <c r="G192" s="32" t="s">
        <v>1186</v>
      </c>
      <c r="H192" s="94" t="s">
        <v>136</v>
      </c>
      <c r="I192" s="105">
        <v>53.199999989432449</v>
      </c>
      <c r="J192" s="101">
        <v>5631</v>
      </c>
      <c r="K192" s="101">
        <v>0</v>
      </c>
      <c r="L192" s="98">
        <v>10.865374881841722</v>
      </c>
      <c r="M192" s="32">
        <v>2.3585890631796161E-7</v>
      </c>
      <c r="N192" s="41">
        <v>4.7979811547278939E-5</v>
      </c>
      <c r="O192" s="41">
        <v>9.8990739742400987E-6</v>
      </c>
      <c r="P192" s="18"/>
      <c r="Q192" s="18"/>
      <c r="R192" s="18"/>
      <c r="S192" s="18"/>
    </row>
    <row r="193" spans="2:19" x14ac:dyDescent="0.2">
      <c r="B193" s="23" t="s">
        <v>1818</v>
      </c>
      <c r="C193" s="32" t="s">
        <v>1819</v>
      </c>
      <c r="D193" s="32" t="s">
        <v>1697</v>
      </c>
      <c r="E193" s="32" t="s">
        <v>1180</v>
      </c>
      <c r="F193" s="32" t="s">
        <v>177</v>
      </c>
      <c r="G193" s="32" t="s">
        <v>1752</v>
      </c>
      <c r="H193" s="94" t="s">
        <v>136</v>
      </c>
      <c r="I193" s="105">
        <v>1101.9999997811008</v>
      </c>
      <c r="J193" s="101">
        <v>1730</v>
      </c>
      <c r="K193" s="101">
        <v>0</v>
      </c>
      <c r="L193" s="98">
        <v>69.147304186264705</v>
      </c>
      <c r="M193" s="32">
        <v>6.9638641662090911E-7</v>
      </c>
      <c r="N193" s="41">
        <v>3.0534377874102346E-4</v>
      </c>
      <c r="O193" s="41">
        <v>6.2997760013144792E-5</v>
      </c>
      <c r="P193" s="18"/>
      <c r="Q193" s="18"/>
      <c r="R193" s="18"/>
      <c r="S193" s="18"/>
    </row>
    <row r="194" spans="2:19" x14ac:dyDescent="0.2">
      <c r="B194" s="23" t="s">
        <v>1820</v>
      </c>
      <c r="C194" s="32" t="s">
        <v>1821</v>
      </c>
      <c r="D194" s="32" t="s">
        <v>1697</v>
      </c>
      <c r="E194" s="32" t="s">
        <v>1180</v>
      </c>
      <c r="F194" s="32" t="s">
        <v>177</v>
      </c>
      <c r="G194" s="32" t="s">
        <v>1186</v>
      </c>
      <c r="H194" s="94" t="s">
        <v>136</v>
      </c>
      <c r="I194" s="105">
        <v>45.599999990942102</v>
      </c>
      <c r="J194" s="101">
        <v>18400</v>
      </c>
      <c r="K194" s="101">
        <v>0</v>
      </c>
      <c r="L194" s="98">
        <v>30.431980793955049</v>
      </c>
      <c r="M194" s="32">
        <v>1.501824914581801E-7</v>
      </c>
      <c r="N194" s="41">
        <v>1.3438291079533182E-4</v>
      </c>
      <c r="O194" s="41">
        <v>2.7725543972298927E-5</v>
      </c>
      <c r="P194" s="18"/>
      <c r="Q194" s="18"/>
      <c r="R194" s="18"/>
      <c r="S194" s="18"/>
    </row>
    <row r="195" spans="2:19" x14ac:dyDescent="0.2">
      <c r="B195" s="23" t="s">
        <v>1822</v>
      </c>
      <c r="C195" s="32" t="s">
        <v>1823</v>
      </c>
      <c r="D195" s="32" t="s">
        <v>1730</v>
      </c>
      <c r="E195" s="32" t="s">
        <v>1180</v>
      </c>
      <c r="F195" s="32" t="s">
        <v>177</v>
      </c>
      <c r="G195" s="32" t="s">
        <v>1186</v>
      </c>
      <c r="H195" s="94" t="s">
        <v>136</v>
      </c>
      <c r="I195" s="105">
        <v>75.999999984903496</v>
      </c>
      <c r="J195" s="101">
        <v>2873</v>
      </c>
      <c r="K195" s="101">
        <v>0</v>
      </c>
      <c r="L195" s="98">
        <v>7.9194819584268892</v>
      </c>
      <c r="M195" s="32">
        <v>3.4927255032036498E-8</v>
      </c>
      <c r="N195" s="41">
        <v>3.4971204956067784E-5</v>
      </c>
      <c r="O195" s="41">
        <v>7.2151709993129367E-6</v>
      </c>
      <c r="P195" s="18"/>
      <c r="Q195" s="18"/>
      <c r="R195" s="18"/>
      <c r="S195" s="18"/>
    </row>
    <row r="196" spans="2:19" x14ac:dyDescent="0.2">
      <c r="B196" s="23" t="s">
        <v>1824</v>
      </c>
      <c r="C196" s="32" t="s">
        <v>1825</v>
      </c>
      <c r="D196" s="32" t="s">
        <v>1730</v>
      </c>
      <c r="E196" s="32" t="s">
        <v>1180</v>
      </c>
      <c r="F196" s="32" t="s">
        <v>177</v>
      </c>
      <c r="G196" s="32" t="s">
        <v>1186</v>
      </c>
      <c r="H196" s="94" t="s">
        <v>136</v>
      </c>
      <c r="I196" s="105">
        <v>75.999999984903496</v>
      </c>
      <c r="J196" s="101">
        <v>1773</v>
      </c>
      <c r="K196" s="101">
        <v>0</v>
      </c>
      <c r="L196" s="98">
        <v>4.887309959029194</v>
      </c>
      <c r="M196" s="32">
        <v>3.4438554603940829E-8</v>
      </c>
      <c r="N196" s="41">
        <v>2.1581603336967692E-5</v>
      </c>
      <c r="O196" s="41">
        <v>4.452662089029529E-6</v>
      </c>
      <c r="P196" s="18"/>
      <c r="Q196" s="18"/>
      <c r="R196" s="18"/>
      <c r="S196" s="18"/>
    </row>
    <row r="197" spans="2:19" x14ac:dyDescent="0.2">
      <c r="B197" s="23" t="s">
        <v>1826</v>
      </c>
      <c r="C197" s="32" t="s">
        <v>1827</v>
      </c>
      <c r="D197" s="32" t="s">
        <v>1730</v>
      </c>
      <c r="E197" s="32" t="s">
        <v>1180</v>
      </c>
      <c r="F197" s="32" t="s">
        <v>177</v>
      </c>
      <c r="G197" s="32" t="s">
        <v>1186</v>
      </c>
      <c r="H197" s="94" t="s">
        <v>136</v>
      </c>
      <c r="I197" s="105">
        <v>45.599999990942102</v>
      </c>
      <c r="J197" s="101">
        <v>4046</v>
      </c>
      <c r="K197" s="101">
        <v>0</v>
      </c>
      <c r="L197" s="98">
        <v>6.6917279506707672</v>
      </c>
      <c r="M197" s="32">
        <v>4.99172235499728E-8</v>
      </c>
      <c r="N197" s="41">
        <v>2.9549633536843074E-5</v>
      </c>
      <c r="O197" s="41">
        <v>6.0966060278218178E-6</v>
      </c>
      <c r="P197" s="18"/>
      <c r="Q197" s="18"/>
      <c r="R197" s="18"/>
      <c r="S197" s="18"/>
    </row>
    <row r="198" spans="2:19" x14ac:dyDescent="0.2">
      <c r="B198" s="23" t="s">
        <v>1828</v>
      </c>
      <c r="C198" s="32" t="s">
        <v>1829</v>
      </c>
      <c r="D198" s="32" t="s">
        <v>1697</v>
      </c>
      <c r="E198" s="32" t="s">
        <v>1180</v>
      </c>
      <c r="F198" s="32" t="s">
        <v>177</v>
      </c>
      <c r="G198" s="32" t="s">
        <v>1186</v>
      </c>
      <c r="H198" s="94" t="s">
        <v>136</v>
      </c>
      <c r="I198" s="105">
        <v>113.99999997735524</v>
      </c>
      <c r="J198" s="101">
        <v>7670</v>
      </c>
      <c r="K198" s="101">
        <v>0</v>
      </c>
      <c r="L198" s="98">
        <v>31.713762593700437</v>
      </c>
      <c r="M198" s="32">
        <v>1.3402883243216901E-7</v>
      </c>
      <c r="N198" s="41">
        <v>1.400430605706787E-4</v>
      </c>
      <c r="O198" s="41">
        <v>2.8893331829827822E-5</v>
      </c>
      <c r="P198" s="18"/>
      <c r="Q198" s="18"/>
      <c r="R198" s="18"/>
      <c r="S198" s="18"/>
    </row>
    <row r="199" spans="2:19" x14ac:dyDescent="0.2">
      <c r="B199" s="23" t="s">
        <v>1830</v>
      </c>
      <c r="C199" s="32" t="s">
        <v>1831</v>
      </c>
      <c r="D199" s="32" t="s">
        <v>1697</v>
      </c>
      <c r="E199" s="32" t="s">
        <v>1180</v>
      </c>
      <c r="F199" s="32" t="s">
        <v>177</v>
      </c>
      <c r="G199" s="32" t="s">
        <v>1752</v>
      </c>
      <c r="H199" s="94" t="s">
        <v>136</v>
      </c>
      <c r="I199" s="105">
        <v>379.99999992451751</v>
      </c>
      <c r="J199" s="101">
        <v>1664.9999999999998</v>
      </c>
      <c r="K199" s="101">
        <v>0</v>
      </c>
      <c r="L199" s="98">
        <v>22.948028995441646</v>
      </c>
      <c r="M199" s="32">
        <v>4.5361291095571094E-7</v>
      </c>
      <c r="N199" s="41">
        <v>1.0133493952637115E-4</v>
      </c>
      <c r="O199" s="41">
        <v>2.0907169707372153E-5</v>
      </c>
      <c r="P199" s="18"/>
      <c r="Q199" s="18"/>
      <c r="R199" s="18"/>
      <c r="S199" s="18"/>
    </row>
    <row r="200" spans="2:19" x14ac:dyDescent="0.2">
      <c r="B200" s="23" t="s">
        <v>1832</v>
      </c>
      <c r="C200" s="32" t="s">
        <v>1833</v>
      </c>
      <c r="D200" s="32" t="s">
        <v>399</v>
      </c>
      <c r="E200" s="32" t="s">
        <v>1180</v>
      </c>
      <c r="F200" s="32" t="s">
        <v>177</v>
      </c>
      <c r="G200" s="32" t="s">
        <v>1186</v>
      </c>
      <c r="H200" s="94" t="s">
        <v>136</v>
      </c>
      <c r="I200" s="105">
        <v>151.99999996980699</v>
      </c>
      <c r="J200" s="101">
        <v>2226</v>
      </c>
      <c r="K200" s="101">
        <v>0</v>
      </c>
      <c r="L200" s="98">
        <v>12.272027037562308</v>
      </c>
      <c r="M200" s="32">
        <v>1.3022763641757403E-7</v>
      </c>
      <c r="N200" s="41">
        <v>5.4191369462030553E-5</v>
      </c>
      <c r="O200" s="41">
        <v>1.1180626971437939E-5</v>
      </c>
      <c r="P200" s="18"/>
      <c r="Q200" s="18"/>
      <c r="R200" s="18"/>
      <c r="S200" s="18"/>
    </row>
    <row r="201" spans="2:19" x14ac:dyDescent="0.2">
      <c r="B201" s="23" t="s">
        <v>1834</v>
      </c>
      <c r="C201" s="32" t="s">
        <v>1835</v>
      </c>
      <c r="D201" s="32" t="s">
        <v>1730</v>
      </c>
      <c r="E201" s="32" t="s">
        <v>1180</v>
      </c>
      <c r="F201" s="32" t="s">
        <v>177</v>
      </c>
      <c r="G201" s="32" t="s">
        <v>1186</v>
      </c>
      <c r="H201" s="94" t="s">
        <v>136</v>
      </c>
      <c r="I201" s="105">
        <v>911.99999981884196</v>
      </c>
      <c r="J201" s="101">
        <v>1140</v>
      </c>
      <c r="K201" s="101">
        <v>0</v>
      </c>
      <c r="L201" s="98">
        <v>37.709193592509514</v>
      </c>
      <c r="M201" s="32">
        <v>2.3042363491880442E-6</v>
      </c>
      <c r="N201" s="41">
        <v>1.6651795468117204E-4</v>
      </c>
      <c r="O201" s="41">
        <v>3.4355565356979106E-5</v>
      </c>
      <c r="P201" s="18"/>
      <c r="Q201" s="18"/>
      <c r="R201" s="18"/>
      <c r="S201" s="18"/>
    </row>
    <row r="202" spans="2:19" x14ac:dyDescent="0.2">
      <c r="B202" s="23" t="s">
        <v>1836</v>
      </c>
      <c r="C202" s="32" t="s">
        <v>1837</v>
      </c>
      <c r="D202" s="32" t="s">
        <v>1730</v>
      </c>
      <c r="E202" s="32" t="s">
        <v>1180</v>
      </c>
      <c r="F202" s="32" t="s">
        <v>177</v>
      </c>
      <c r="G202" s="32" t="s">
        <v>1752</v>
      </c>
      <c r="H202" s="94" t="s">
        <v>136</v>
      </c>
      <c r="I202" s="105">
        <v>94.999999981129378</v>
      </c>
      <c r="J202" s="101">
        <v>9978</v>
      </c>
      <c r="K202" s="101">
        <v>0</v>
      </c>
      <c r="L202" s="98">
        <v>34.380695693170679</v>
      </c>
      <c r="M202" s="32">
        <v>8.7598162829668315E-7</v>
      </c>
      <c r="N202" s="41">
        <v>1.5181982381293262E-4</v>
      </c>
      <c r="O202" s="41">
        <v>3.1323083985008907E-5</v>
      </c>
      <c r="P202" s="18"/>
      <c r="Q202" s="18"/>
      <c r="R202" s="18"/>
      <c r="S202" s="18"/>
    </row>
    <row r="203" spans="2:19" x14ac:dyDescent="0.2">
      <c r="B203" s="23" t="s">
        <v>1838</v>
      </c>
      <c r="C203" s="32" t="s">
        <v>1839</v>
      </c>
      <c r="D203" s="32" t="s">
        <v>1730</v>
      </c>
      <c r="E203" s="32" t="s">
        <v>1180</v>
      </c>
      <c r="F203" s="32" t="s">
        <v>177</v>
      </c>
      <c r="G203" s="32" t="s">
        <v>1186</v>
      </c>
      <c r="H203" s="94" t="s">
        <v>136</v>
      </c>
      <c r="I203" s="105">
        <v>132.99999997358111</v>
      </c>
      <c r="J203" s="101">
        <v>6092</v>
      </c>
      <c r="K203" s="101">
        <v>0</v>
      </c>
      <c r="L203" s="98">
        <v>29.387259714162571</v>
      </c>
      <c r="M203" s="32">
        <v>9.6090009981505928E-8</v>
      </c>
      <c r="N203" s="41">
        <v>1.2976958441929644E-4</v>
      </c>
      <c r="O203" s="41">
        <v>2.6773734084119463E-5</v>
      </c>
      <c r="P203" s="18"/>
      <c r="Q203" s="18"/>
      <c r="R203" s="18"/>
      <c r="S203" s="18"/>
    </row>
    <row r="204" spans="2:19" x14ac:dyDescent="0.2">
      <c r="B204" s="23" t="s">
        <v>1840</v>
      </c>
      <c r="C204" s="32" t="s">
        <v>1841</v>
      </c>
      <c r="D204" s="32" t="s">
        <v>1730</v>
      </c>
      <c r="E204" s="32" t="s">
        <v>1180</v>
      </c>
      <c r="F204" s="32" t="s">
        <v>177</v>
      </c>
      <c r="G204" s="32" t="s">
        <v>1186</v>
      </c>
      <c r="H204" s="94" t="s">
        <v>136</v>
      </c>
      <c r="I204" s="105">
        <v>189.99999996225876</v>
      </c>
      <c r="J204" s="101">
        <v>2328</v>
      </c>
      <c r="K204" s="101">
        <v>0</v>
      </c>
      <c r="L204" s="98">
        <v>16.04294639681326</v>
      </c>
      <c r="M204" s="32">
        <v>2.2244401629361064E-7</v>
      </c>
      <c r="N204" s="41">
        <v>7.0843164930147758E-5</v>
      </c>
      <c r="O204" s="41">
        <v>1.4616183507135848E-5</v>
      </c>
      <c r="P204" s="18"/>
      <c r="Q204" s="18"/>
      <c r="R204" s="18"/>
      <c r="S204" s="18"/>
    </row>
    <row r="205" spans="2:19" x14ac:dyDescent="0.2">
      <c r="B205" s="23" t="s">
        <v>1842</v>
      </c>
      <c r="C205" s="32" t="s">
        <v>1843</v>
      </c>
      <c r="D205" s="32" t="s">
        <v>1697</v>
      </c>
      <c r="E205" s="32" t="s">
        <v>1180</v>
      </c>
      <c r="F205" s="32" t="s">
        <v>177</v>
      </c>
      <c r="G205" s="32" t="s">
        <v>1186</v>
      </c>
      <c r="H205" s="94" t="s">
        <v>136</v>
      </c>
      <c r="I205" s="105">
        <v>265.99999994716222</v>
      </c>
      <c r="J205" s="101">
        <v>3435</v>
      </c>
      <c r="K205" s="101">
        <v>0</v>
      </c>
      <c r="L205" s="98">
        <v>33.140261693417081</v>
      </c>
      <c r="M205" s="32">
        <v>8.3932319496511952E-8</v>
      </c>
      <c r="N205" s="41">
        <v>1.4634225951420986E-4</v>
      </c>
      <c r="O205" s="41">
        <v>3.0192966703529334E-5</v>
      </c>
      <c r="P205" s="18"/>
      <c r="Q205" s="18"/>
      <c r="R205" s="18"/>
      <c r="S205" s="18"/>
    </row>
    <row r="206" spans="2:19" x14ac:dyDescent="0.2">
      <c r="B206" s="23" t="s">
        <v>1844</v>
      </c>
      <c r="C206" s="32" t="s">
        <v>1845</v>
      </c>
      <c r="D206" s="32" t="s">
        <v>1730</v>
      </c>
      <c r="E206" s="32" t="s">
        <v>1180</v>
      </c>
      <c r="F206" s="32" t="s">
        <v>177</v>
      </c>
      <c r="G206" s="32" t="s">
        <v>1186</v>
      </c>
      <c r="H206" s="94" t="s">
        <v>136</v>
      </c>
      <c r="I206" s="105">
        <v>37.999999992451748</v>
      </c>
      <c r="J206" s="101">
        <v>8502</v>
      </c>
      <c r="K206" s="101">
        <v>0</v>
      </c>
      <c r="L206" s="98">
        <v>11.717966517672364</v>
      </c>
      <c r="M206" s="32">
        <v>8.9753666010104776E-9</v>
      </c>
      <c r="N206" s="41">
        <v>5.1744724075267719E-5</v>
      </c>
      <c r="O206" s="41">
        <v>1.0675841252377059E-5</v>
      </c>
      <c r="P206" s="18"/>
      <c r="Q206" s="18"/>
      <c r="R206" s="18"/>
      <c r="S206" s="18"/>
    </row>
    <row r="207" spans="2:19" x14ac:dyDescent="0.2">
      <c r="B207" s="23" t="s">
        <v>1846</v>
      </c>
      <c r="C207" s="32" t="s">
        <v>1847</v>
      </c>
      <c r="D207" s="32" t="s">
        <v>1730</v>
      </c>
      <c r="E207" s="32" t="s">
        <v>1180</v>
      </c>
      <c r="F207" s="32" t="s">
        <v>177</v>
      </c>
      <c r="G207" s="32" t="s">
        <v>1181</v>
      </c>
      <c r="H207" s="94" t="s">
        <v>136</v>
      </c>
      <c r="I207" s="105">
        <v>189.99999996225876</v>
      </c>
      <c r="J207" s="101">
        <v>3024</v>
      </c>
      <c r="K207" s="101">
        <v>0.33767369989999996</v>
      </c>
      <c r="L207" s="98">
        <v>21.176964895793446</v>
      </c>
      <c r="M207" s="32">
        <v>1.0540056342051964E-6</v>
      </c>
      <c r="N207" s="41">
        <v>9.3514194944305869E-5</v>
      </c>
      <c r="O207" s="41">
        <v>1.929361336659298E-5</v>
      </c>
      <c r="P207" s="18"/>
      <c r="Q207" s="18"/>
      <c r="R207" s="18"/>
      <c r="S207" s="18"/>
    </row>
    <row r="208" spans="2:19" x14ac:dyDescent="0.2">
      <c r="B208" s="23" t="s">
        <v>1848</v>
      </c>
      <c r="C208" s="32" t="s">
        <v>1849</v>
      </c>
      <c r="D208" s="32" t="s">
        <v>1730</v>
      </c>
      <c r="E208" s="32" t="s">
        <v>1180</v>
      </c>
      <c r="F208" s="32" t="s">
        <v>177</v>
      </c>
      <c r="G208" s="32" t="s">
        <v>1181</v>
      </c>
      <c r="H208" s="94" t="s">
        <v>136</v>
      </c>
      <c r="I208" s="105">
        <v>117.79999997660042</v>
      </c>
      <c r="J208" s="101">
        <v>3988.0000000000005</v>
      </c>
      <c r="K208" s="101">
        <v>9.9551639979999999E-3</v>
      </c>
      <c r="L208" s="98">
        <v>17.049107888613399</v>
      </c>
      <c r="M208" s="32">
        <v>4.2560072458993206E-7</v>
      </c>
      <c r="N208" s="41">
        <v>7.5286218141627643E-5</v>
      </c>
      <c r="O208" s="41">
        <v>1.5532863064507282E-5</v>
      </c>
      <c r="P208" s="18"/>
      <c r="Q208" s="18"/>
      <c r="R208" s="18"/>
      <c r="S208" s="18"/>
    </row>
    <row r="209" spans="2:19" x14ac:dyDescent="0.2">
      <c r="B209" s="23" t="s">
        <v>1850</v>
      </c>
      <c r="C209" s="32" t="s">
        <v>1851</v>
      </c>
      <c r="D209" s="32" t="s">
        <v>1730</v>
      </c>
      <c r="E209" s="32" t="s">
        <v>1180</v>
      </c>
      <c r="F209" s="32" t="s">
        <v>177</v>
      </c>
      <c r="G209" s="32" t="s">
        <v>1752</v>
      </c>
      <c r="H209" s="94" t="s">
        <v>136</v>
      </c>
      <c r="I209" s="105">
        <v>170.99999996603287</v>
      </c>
      <c r="J209" s="101">
        <v>4040</v>
      </c>
      <c r="K209" s="101">
        <v>0</v>
      </c>
      <c r="L209" s="98">
        <v>25.056766795022771</v>
      </c>
      <c r="M209" s="32">
        <v>9.1702264287659423E-7</v>
      </c>
      <c r="N209" s="41">
        <v>1.1064679883419984E-4</v>
      </c>
      <c r="O209" s="41">
        <v>2.2828369085887432E-5</v>
      </c>
      <c r="P209" s="18"/>
      <c r="Q209" s="18"/>
      <c r="R209" s="18"/>
      <c r="S209" s="18"/>
    </row>
    <row r="210" spans="2:19" x14ac:dyDescent="0.2">
      <c r="B210" s="23" t="s">
        <v>1852</v>
      </c>
      <c r="C210" s="32" t="s">
        <v>1853</v>
      </c>
      <c r="D210" s="32" t="s">
        <v>399</v>
      </c>
      <c r="E210" s="32" t="s">
        <v>1180</v>
      </c>
      <c r="F210" s="32" t="s">
        <v>177</v>
      </c>
      <c r="G210" s="32" t="s">
        <v>1200</v>
      </c>
      <c r="H210" s="94" t="s">
        <v>137</v>
      </c>
      <c r="I210" s="105">
        <v>3682.4862625497753</v>
      </c>
      <c r="J210" s="101">
        <v>179.6</v>
      </c>
      <c r="K210" s="101">
        <v>0</v>
      </c>
      <c r="L210" s="98">
        <v>27.880904770405699</v>
      </c>
      <c r="M210" s="32">
        <v>4.1376592869371218E-6</v>
      </c>
      <c r="N210" s="41">
        <v>1.2311775444465357E-4</v>
      </c>
      <c r="O210" s="41">
        <v>2.5401345263497015E-5</v>
      </c>
      <c r="P210" s="18"/>
      <c r="Q210" s="18"/>
      <c r="R210" s="18"/>
      <c r="S210" s="18"/>
    </row>
    <row r="211" spans="2:19" x14ac:dyDescent="0.2">
      <c r="B211" s="23" t="s">
        <v>1854</v>
      </c>
      <c r="C211" s="32" t="s">
        <v>1855</v>
      </c>
      <c r="D211" s="32" t="s">
        <v>399</v>
      </c>
      <c r="E211" s="32" t="s">
        <v>1180</v>
      </c>
      <c r="F211" s="32" t="s">
        <v>177</v>
      </c>
      <c r="G211" s="32" t="s">
        <v>1200</v>
      </c>
      <c r="H211" s="94" t="s">
        <v>137</v>
      </c>
      <c r="I211" s="105">
        <v>10691.362697801842</v>
      </c>
      <c r="J211" s="101">
        <v>382</v>
      </c>
      <c r="K211" s="101">
        <v>3.04225952</v>
      </c>
      <c r="L211" s="98">
        <v>175.21160230897939</v>
      </c>
      <c r="M211" s="32">
        <v>2.8301749089355319E-5</v>
      </c>
      <c r="N211" s="41">
        <v>7.7370728125826624E-4</v>
      </c>
      <c r="O211" s="41">
        <v>1.5962933918647556E-4</v>
      </c>
      <c r="P211" s="18"/>
      <c r="Q211" s="18"/>
      <c r="R211" s="18"/>
      <c r="S211" s="18"/>
    </row>
    <row r="212" spans="2:19" x14ac:dyDescent="0.2">
      <c r="B212" s="23" t="s">
        <v>1856</v>
      </c>
      <c r="C212" s="32" t="s">
        <v>1857</v>
      </c>
      <c r="D212" s="32" t="s">
        <v>1858</v>
      </c>
      <c r="E212" s="32" t="s">
        <v>1180</v>
      </c>
      <c r="F212" s="32" t="s">
        <v>177</v>
      </c>
      <c r="G212" s="32" t="s">
        <v>1200</v>
      </c>
      <c r="H212" s="94" t="s">
        <v>137</v>
      </c>
      <c r="I212" s="105">
        <v>148884.10531928719</v>
      </c>
      <c r="J212" s="101">
        <v>766</v>
      </c>
      <c r="K212" s="101">
        <v>0</v>
      </c>
      <c r="L212" s="98">
        <v>4807.6904913285252</v>
      </c>
      <c r="M212" s="32">
        <v>1.3558211981715514E-4</v>
      </c>
      <c r="N212" s="41">
        <v>2.123001610713755E-2</v>
      </c>
      <c r="O212" s="41">
        <v>4.380123496562212E-3</v>
      </c>
      <c r="P212" s="18"/>
      <c r="Q212" s="18"/>
      <c r="R212" s="18"/>
      <c r="S212" s="18"/>
    </row>
    <row r="213" spans="2:19" x14ac:dyDescent="0.2">
      <c r="B213" s="23" t="s">
        <v>1859</v>
      </c>
      <c r="C213" s="32" t="s">
        <v>1860</v>
      </c>
      <c r="D213" s="32" t="s">
        <v>1697</v>
      </c>
      <c r="E213" s="32" t="s">
        <v>1180</v>
      </c>
      <c r="F213" s="32" t="s">
        <v>177</v>
      </c>
      <c r="G213" s="32" t="s">
        <v>1186</v>
      </c>
      <c r="H213" s="94" t="s">
        <v>2</v>
      </c>
      <c r="I213" s="105">
        <v>155707.14803057699</v>
      </c>
      <c r="J213" s="101">
        <v>577</v>
      </c>
      <c r="K213" s="101">
        <v>0</v>
      </c>
      <c r="L213" s="98">
        <v>4257.2117118262922</v>
      </c>
      <c r="M213" s="32">
        <v>1.0188708868384075E-3</v>
      </c>
      <c r="N213" s="41">
        <v>1.8799187130823725E-2</v>
      </c>
      <c r="O213" s="41">
        <v>3.8786009795021893E-3</v>
      </c>
      <c r="P213" s="18"/>
      <c r="Q213" s="18"/>
      <c r="R213" s="18"/>
      <c r="S213" s="18"/>
    </row>
    <row r="214" spans="2:19" x14ac:dyDescent="0.2">
      <c r="B214" s="23" t="s">
        <v>1861</v>
      </c>
      <c r="C214" s="32" t="s">
        <v>1862</v>
      </c>
      <c r="D214" s="32" t="s">
        <v>1730</v>
      </c>
      <c r="E214" s="32" t="s">
        <v>1180</v>
      </c>
      <c r="F214" s="32" t="s">
        <v>1427</v>
      </c>
      <c r="G214" s="32" t="s">
        <v>1181</v>
      </c>
      <c r="H214" s="94" t="s">
        <v>136</v>
      </c>
      <c r="I214" s="105">
        <v>23796.54775664187</v>
      </c>
      <c r="J214" s="101">
        <v>5411</v>
      </c>
      <c r="K214" s="101">
        <v>0</v>
      </c>
      <c r="L214" s="98">
        <v>4670.2383592103597</v>
      </c>
      <c r="M214" s="32">
        <v>4.7000756262291585E-4</v>
      </c>
      <c r="N214" s="41">
        <v>2.062304879422663E-2</v>
      </c>
      <c r="O214" s="41">
        <v>4.2548955280336089E-3</v>
      </c>
      <c r="P214" s="18"/>
      <c r="Q214" s="18"/>
      <c r="R214" s="18"/>
      <c r="S214" s="18"/>
    </row>
    <row r="215" spans="2:19" x14ac:dyDescent="0.2">
      <c r="B215" s="23" t="s">
        <v>1863</v>
      </c>
      <c r="C215" s="32" t="s">
        <v>1864</v>
      </c>
      <c r="D215" s="32" t="s">
        <v>1730</v>
      </c>
      <c r="E215" s="32" t="s">
        <v>1180</v>
      </c>
      <c r="F215" s="32" t="s">
        <v>1292</v>
      </c>
      <c r="G215" s="32" t="s">
        <v>1320</v>
      </c>
      <c r="H215" s="94" t="s">
        <v>136</v>
      </c>
      <c r="I215" s="105">
        <v>18926.920939202879</v>
      </c>
      <c r="J215" s="101">
        <v>7080</v>
      </c>
      <c r="K215" s="101">
        <v>0</v>
      </c>
      <c r="L215" s="98">
        <v>4860.2743110556421</v>
      </c>
      <c r="M215" s="32">
        <v>1.3832173775861121E-4</v>
      </c>
      <c r="N215" s="41">
        <v>2.1462218105538871E-2</v>
      </c>
      <c r="O215" s="41">
        <v>4.4280308285215304E-3</v>
      </c>
      <c r="P215" s="18"/>
      <c r="Q215" s="18"/>
      <c r="R215" s="18"/>
      <c r="S215" s="18"/>
    </row>
    <row r="216" spans="2:19" x14ac:dyDescent="0.2">
      <c r="B216" s="23" t="s">
        <v>1865</v>
      </c>
      <c r="C216" s="32" t="s">
        <v>1866</v>
      </c>
      <c r="D216" s="32" t="s">
        <v>1702</v>
      </c>
      <c r="E216" s="32" t="s">
        <v>1180</v>
      </c>
      <c r="F216" s="32" t="s">
        <v>177</v>
      </c>
      <c r="G216" s="32" t="s">
        <v>1195</v>
      </c>
      <c r="H216" s="94" t="s">
        <v>136</v>
      </c>
      <c r="I216" s="105">
        <v>9329.0183108885449</v>
      </c>
      <c r="J216" s="101">
        <v>3660</v>
      </c>
      <c r="K216" s="101">
        <v>0</v>
      </c>
      <c r="L216" s="98">
        <v>1238.4103885671191</v>
      </c>
      <c r="M216" s="32">
        <v>1.80946680350815E-5</v>
      </c>
      <c r="N216" s="41">
        <v>5.4686283453453345E-3</v>
      </c>
      <c r="O216" s="41">
        <v>1.1282736380666296E-3</v>
      </c>
      <c r="P216" s="18"/>
      <c r="Q216" s="18"/>
      <c r="R216" s="18"/>
      <c r="S216" s="18"/>
    </row>
    <row r="217" spans="2:19" x14ac:dyDescent="0.2">
      <c r="B217" s="23" t="s">
        <v>1867</v>
      </c>
      <c r="C217" s="32" t="s">
        <v>1868</v>
      </c>
      <c r="D217" s="32" t="s">
        <v>1702</v>
      </c>
      <c r="E217" s="32" t="s">
        <v>1180</v>
      </c>
      <c r="F217" s="32" t="s">
        <v>1527</v>
      </c>
      <c r="G217" s="32" t="s">
        <v>1272</v>
      </c>
      <c r="H217" s="94" t="s">
        <v>136</v>
      </c>
      <c r="I217" s="105">
        <v>9166.8455392861779</v>
      </c>
      <c r="J217" s="101">
        <v>1321</v>
      </c>
      <c r="K217" s="101">
        <v>0</v>
      </c>
      <c r="L217" s="98">
        <v>439.20804530647655</v>
      </c>
      <c r="M217" s="32">
        <v>1.8408682528589068E-4</v>
      </c>
      <c r="N217" s="41">
        <v>1.9394746589987441E-3</v>
      </c>
      <c r="O217" s="41">
        <v>4.0014753083542456E-4</v>
      </c>
      <c r="P217" s="18"/>
      <c r="Q217" s="18"/>
      <c r="R217" s="18"/>
      <c r="S217" s="18"/>
    </row>
    <row r="218" spans="2:19" s="164" customFormat="1" x14ac:dyDescent="0.2">
      <c r="B218" s="116" t="s">
        <v>167</v>
      </c>
      <c r="C218" s="174"/>
      <c r="D218" s="174"/>
      <c r="E218" s="174"/>
      <c r="F218" s="174"/>
      <c r="G218" s="174"/>
      <c r="H218" s="175"/>
      <c r="I218" s="175"/>
      <c r="J218" s="175"/>
      <c r="K218" s="175"/>
      <c r="L218" s="176"/>
      <c r="M218" s="177"/>
      <c r="N218" s="177"/>
      <c r="O218" s="178"/>
      <c r="P218" s="195"/>
      <c r="Q218" s="195"/>
      <c r="R218" s="179"/>
      <c r="S218" s="179"/>
    </row>
    <row r="219" spans="2:19" s="164" customFormat="1" x14ac:dyDescent="0.2">
      <c r="B219" s="116" t="s">
        <v>168</v>
      </c>
      <c r="C219" s="174"/>
      <c r="D219" s="174"/>
      <c r="E219" s="174"/>
      <c r="F219" s="174"/>
      <c r="G219" s="174"/>
      <c r="H219" s="175"/>
      <c r="I219" s="175"/>
      <c r="J219" s="175"/>
      <c r="K219" s="175"/>
      <c r="L219" s="176"/>
      <c r="M219" s="177"/>
      <c r="N219" s="177"/>
      <c r="O219" s="178"/>
      <c r="P219" s="195"/>
      <c r="Q219" s="195"/>
      <c r="R219" s="179"/>
      <c r="S219" s="179"/>
    </row>
    <row r="220" spans="2:19" s="164" customFormat="1" x14ac:dyDescent="0.2">
      <c r="B220" s="116" t="s">
        <v>169</v>
      </c>
      <c r="C220" s="174"/>
      <c r="D220" s="174"/>
      <c r="E220" s="174"/>
      <c r="F220" s="174"/>
      <c r="G220" s="174"/>
      <c r="H220" s="175"/>
      <c r="I220" s="175"/>
      <c r="J220" s="175"/>
      <c r="K220" s="175"/>
      <c r="L220" s="176"/>
      <c r="M220" s="177"/>
      <c r="N220" s="177"/>
      <c r="O220" s="178"/>
      <c r="P220" s="195"/>
      <c r="Q220" s="195"/>
      <c r="R220" s="179"/>
      <c r="S220" s="179"/>
    </row>
    <row r="221" spans="2:19" s="164" customFormat="1" x14ac:dyDescent="0.2">
      <c r="B221" s="116" t="s">
        <v>170</v>
      </c>
      <c r="C221" s="174"/>
      <c r="D221" s="174"/>
      <c r="E221" s="174"/>
      <c r="F221" s="174"/>
      <c r="G221" s="174"/>
      <c r="H221" s="175"/>
      <c r="I221" s="175"/>
      <c r="J221" s="175"/>
      <c r="K221" s="175"/>
      <c r="L221" s="176"/>
      <c r="M221" s="177"/>
      <c r="N221" s="177"/>
      <c r="O221" s="178"/>
      <c r="P221" s="195"/>
      <c r="Q221" s="195"/>
      <c r="R221" s="179"/>
      <c r="S221" s="179"/>
    </row>
    <row r="222" spans="2:19" s="164" customFormat="1" x14ac:dyDescent="0.2">
      <c r="B222" s="116" t="s">
        <v>171</v>
      </c>
      <c r="C222" s="174"/>
      <c r="D222" s="174"/>
      <c r="E222" s="174"/>
      <c r="F222" s="174"/>
      <c r="G222" s="174"/>
      <c r="H222" s="175"/>
      <c r="I222" s="175"/>
      <c r="J222" s="175"/>
      <c r="K222" s="175"/>
      <c r="L222" s="176"/>
      <c r="M222" s="177"/>
      <c r="N222" s="177"/>
      <c r="O222" s="178"/>
      <c r="P222" s="195"/>
      <c r="Q222" s="195"/>
      <c r="R222" s="179"/>
      <c r="S222" s="179"/>
    </row>
  </sheetData>
  <mergeCells count="2">
    <mergeCell ref="B7:O7"/>
    <mergeCell ref="B6:O6"/>
  </mergeCells>
  <phoneticPr fontId="3" type="noConversion"/>
  <conditionalFormatting sqref="N11:O217 C11:H217">
    <cfRule type="expression" dxfId="115" priority="112" stopIfTrue="1">
      <formula>LEFT(#REF!,3)="TIR"</formula>
    </cfRule>
  </conditionalFormatting>
  <conditionalFormatting sqref="M1:N5 M11:N55752 I11:K217">
    <cfRule type="expression" dxfId="114" priority="114" stopIfTrue="1">
      <formula>LEFT(#REF!,3)="TIR"</formula>
    </cfRule>
  </conditionalFormatting>
  <conditionalFormatting sqref="B11:B217 L11:L217">
    <cfRule type="expression" dxfId="113" priority="117" stopIfTrue="1">
      <formula>#REF!&gt;0</formula>
    </cfRule>
    <cfRule type="expression" dxfId="112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7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14062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12.7109375" style="12" bestFit="1" customWidth="1"/>
    <col min="8" max="8" width="10.85546875" style="93" bestFit="1" customWidth="1"/>
    <col min="9" max="9" width="9.28515625" style="93" bestFit="1" customWidth="1"/>
    <col min="10" max="10" width="16.5703125" style="93" bestFit="1" customWidth="1"/>
    <col min="11" max="11" width="12.28515625" style="93" bestFit="1" customWidth="1"/>
    <col min="12" max="12" width="22.85546875" style="45" bestFit="1" customWidth="1"/>
    <col min="13" max="13" width="26.42578125" style="45" bestFit="1" customWidth="1"/>
    <col min="14" max="14" width="20.5703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62" t="s">
        <v>174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175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38" t="s">
        <v>11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40"/>
      <c r="O6" s="17"/>
      <c r="P6" s="17"/>
      <c r="Q6" s="17"/>
      <c r="R6" s="16"/>
      <c r="S6" s="16"/>
      <c r="T6" s="18"/>
    </row>
    <row r="7" spans="1:20" s="10" customFormat="1" x14ac:dyDescent="0.2">
      <c r="B7" s="241" t="s">
        <v>23</v>
      </c>
      <c r="C7" s="242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3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146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145</v>
      </c>
      <c r="I9" s="80"/>
      <c r="J9" s="2" t="s">
        <v>147</v>
      </c>
      <c r="K9" s="2" t="s">
        <v>147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64" customFormat="1" ht="12.75" customHeight="1" thickBot="1" x14ac:dyDescent="0.25">
      <c r="B11" s="196" t="s">
        <v>60</v>
      </c>
      <c r="C11" s="106"/>
      <c r="D11" s="106"/>
      <c r="E11" s="106"/>
      <c r="F11" s="106"/>
      <c r="G11" s="197"/>
      <c r="H11" s="198"/>
      <c r="I11" s="197"/>
      <c r="J11" s="200" t="s">
        <v>177</v>
      </c>
      <c r="K11" s="150">
        <v>142337.9318154059</v>
      </c>
      <c r="L11" s="106" t="s">
        <v>177</v>
      </c>
      <c r="M11" s="106">
        <v>1</v>
      </c>
      <c r="N11" s="122">
        <v>0.12967925466941763</v>
      </c>
    </row>
    <row r="12" spans="1:20" s="164" customFormat="1" x14ac:dyDescent="0.2">
      <c r="B12" s="132" t="s">
        <v>149</v>
      </c>
      <c r="C12" s="167" t="s">
        <v>177</v>
      </c>
      <c r="D12" s="167" t="s">
        <v>177</v>
      </c>
      <c r="E12" s="167" t="s">
        <v>177</v>
      </c>
      <c r="F12" s="167" t="s">
        <v>177</v>
      </c>
      <c r="G12" s="168" t="s">
        <v>177</v>
      </c>
      <c r="H12" s="180" t="s">
        <v>177</v>
      </c>
      <c r="I12" s="168" t="s">
        <v>177</v>
      </c>
      <c r="J12" s="169" t="s">
        <v>177</v>
      </c>
      <c r="K12" s="201">
        <v>15327.231684553053</v>
      </c>
      <c r="L12" s="167" t="s">
        <v>177</v>
      </c>
      <c r="M12" s="167">
        <v>0.10768198953762032</v>
      </c>
      <c r="N12" s="167">
        <v>1.3964120144558631E-2</v>
      </c>
    </row>
    <row r="13" spans="1:20" s="164" customFormat="1" x14ac:dyDescent="0.2">
      <c r="B13" s="133" t="s">
        <v>1869</v>
      </c>
      <c r="C13" s="171" t="s">
        <v>177</v>
      </c>
      <c r="D13" s="171" t="s">
        <v>177</v>
      </c>
      <c r="E13" s="171" t="s">
        <v>177</v>
      </c>
      <c r="F13" s="171" t="s">
        <v>177</v>
      </c>
      <c r="G13" s="172" t="s">
        <v>177</v>
      </c>
      <c r="H13" s="182" t="s">
        <v>177</v>
      </c>
      <c r="I13" s="168" t="s">
        <v>177</v>
      </c>
      <c r="J13" s="173" t="s">
        <v>177</v>
      </c>
      <c r="K13" s="173">
        <v>4122.7923363236523</v>
      </c>
      <c r="L13" s="171" t="s">
        <v>177</v>
      </c>
      <c r="M13" s="167">
        <v>2.8964818328752921E-2</v>
      </c>
      <c r="N13" s="167">
        <v>3.7561360525077657E-3</v>
      </c>
    </row>
    <row r="14" spans="1:20" x14ac:dyDescent="0.2">
      <c r="B14" s="23" t="s">
        <v>1898</v>
      </c>
      <c r="C14" s="32" t="s">
        <v>1899</v>
      </c>
      <c r="D14" s="32" t="s">
        <v>301</v>
      </c>
      <c r="E14" s="32" t="s">
        <v>1900</v>
      </c>
      <c r="F14" s="87" t="s">
        <v>1873</v>
      </c>
      <c r="G14" s="94" t="s">
        <v>183</v>
      </c>
      <c r="H14" s="105">
        <v>6695.5411409231183</v>
      </c>
      <c r="I14" s="101">
        <v>1479</v>
      </c>
      <c r="J14" s="125">
        <v>0</v>
      </c>
      <c r="K14" s="125">
        <v>99.027053474252909</v>
      </c>
      <c r="L14" s="32">
        <v>3.2428373949724012E-5</v>
      </c>
      <c r="M14" s="41">
        <v>6.9571794539405232E-4</v>
      </c>
      <c r="N14" s="41">
        <v>9.02201846188393E-5</v>
      </c>
      <c r="O14" s="18"/>
      <c r="P14" s="18"/>
      <c r="Q14" s="18"/>
      <c r="R14" s="18"/>
      <c r="S14" s="18"/>
    </row>
    <row r="15" spans="1:20" x14ac:dyDescent="0.2">
      <c r="B15" s="23" t="s">
        <v>1906</v>
      </c>
      <c r="C15" s="32" t="s">
        <v>1907</v>
      </c>
      <c r="D15" s="32" t="s">
        <v>301</v>
      </c>
      <c r="E15" s="32" t="s">
        <v>1900</v>
      </c>
      <c r="F15" s="87" t="s">
        <v>1873</v>
      </c>
      <c r="G15" s="94" t="s">
        <v>183</v>
      </c>
      <c r="H15" s="105">
        <v>11678.788352036288</v>
      </c>
      <c r="I15" s="101">
        <v>1943</v>
      </c>
      <c r="J15" s="125">
        <v>0</v>
      </c>
      <c r="K15" s="125">
        <v>226.91885768006509</v>
      </c>
      <c r="L15" s="32">
        <v>4.9059449385123401E-4</v>
      </c>
      <c r="M15" s="41">
        <v>1.594226182619752E-3</v>
      </c>
      <c r="N15" s="41">
        <v>2.0673806313660032E-4</v>
      </c>
      <c r="O15" s="18"/>
      <c r="P15" s="18"/>
      <c r="Q15" s="18"/>
      <c r="R15" s="18"/>
      <c r="S15" s="18"/>
    </row>
    <row r="16" spans="1:20" x14ac:dyDescent="0.2">
      <c r="B16" s="23" t="s">
        <v>1912</v>
      </c>
      <c r="C16" s="32" t="s">
        <v>1913</v>
      </c>
      <c r="D16" s="32" t="s">
        <v>301</v>
      </c>
      <c r="E16" s="32" t="s">
        <v>1900</v>
      </c>
      <c r="F16" s="87" t="s">
        <v>1873</v>
      </c>
      <c r="G16" s="94" t="s">
        <v>183</v>
      </c>
      <c r="H16" s="105">
        <v>3168.2939387368242</v>
      </c>
      <c r="I16" s="101">
        <v>598.9</v>
      </c>
      <c r="J16" s="125">
        <v>0</v>
      </c>
      <c r="K16" s="125">
        <v>18.97491235677418</v>
      </c>
      <c r="L16" s="32">
        <v>4.376968911023475E-5</v>
      </c>
      <c r="M16" s="41">
        <v>1.3330889464785968E-4</v>
      </c>
      <c r="N16" s="41">
        <v>1.7287398098738361E-5</v>
      </c>
      <c r="O16" s="18"/>
      <c r="P16" s="18"/>
      <c r="Q16" s="18"/>
      <c r="R16" s="18"/>
      <c r="S16" s="18"/>
    </row>
    <row r="17" spans="2:19" x14ac:dyDescent="0.2">
      <c r="B17" s="23" t="s">
        <v>1901</v>
      </c>
      <c r="C17" s="32" t="s">
        <v>1902</v>
      </c>
      <c r="D17" s="32" t="s">
        <v>301</v>
      </c>
      <c r="E17" s="32" t="s">
        <v>1903</v>
      </c>
      <c r="F17" s="87" t="s">
        <v>1873</v>
      </c>
      <c r="G17" s="94" t="s">
        <v>183</v>
      </c>
      <c r="H17" s="105">
        <v>10709.110501654406</v>
      </c>
      <c r="I17" s="101">
        <v>2070</v>
      </c>
      <c r="J17" s="125">
        <v>0</v>
      </c>
      <c r="K17" s="125">
        <v>221.67858736308588</v>
      </c>
      <c r="L17" s="32">
        <v>1.4998754203997768E-4</v>
      </c>
      <c r="M17" s="41">
        <v>1.5574104845823857E-3</v>
      </c>
      <c r="N17" s="41">
        <v>2.0196383085498032E-4</v>
      </c>
      <c r="O17" s="18"/>
      <c r="P17" s="18"/>
      <c r="Q17" s="18"/>
      <c r="R17" s="18"/>
      <c r="S17" s="18"/>
    </row>
    <row r="18" spans="2:19" x14ac:dyDescent="0.2">
      <c r="B18" s="23" t="s">
        <v>1904</v>
      </c>
      <c r="C18" s="32" t="s">
        <v>1905</v>
      </c>
      <c r="D18" s="32" t="s">
        <v>301</v>
      </c>
      <c r="E18" s="32" t="s">
        <v>1903</v>
      </c>
      <c r="F18" s="87" t="s">
        <v>1873</v>
      </c>
      <c r="G18" s="94" t="s">
        <v>183</v>
      </c>
      <c r="H18" s="105">
        <v>71849.414927203296</v>
      </c>
      <c r="I18" s="101">
        <v>1473</v>
      </c>
      <c r="J18" s="125">
        <v>0</v>
      </c>
      <c r="K18" s="125">
        <v>1058.3418818777047</v>
      </c>
      <c r="L18" s="32">
        <v>2.8176241147922858E-4</v>
      </c>
      <c r="M18" s="41">
        <v>7.4354170274880688E-3</v>
      </c>
      <c r="N18" s="41">
        <v>9.6421933828094947E-4</v>
      </c>
      <c r="O18" s="18"/>
      <c r="P18" s="18"/>
      <c r="Q18" s="18"/>
      <c r="R18" s="18"/>
      <c r="S18" s="18"/>
    </row>
    <row r="19" spans="2:19" x14ac:dyDescent="0.2">
      <c r="B19" s="23" t="s">
        <v>1908</v>
      </c>
      <c r="C19" s="32" t="s">
        <v>1909</v>
      </c>
      <c r="D19" s="32" t="s">
        <v>301</v>
      </c>
      <c r="E19" s="32" t="s">
        <v>1903</v>
      </c>
      <c r="F19" s="87" t="s">
        <v>1873</v>
      </c>
      <c r="G19" s="94" t="s">
        <v>183</v>
      </c>
      <c r="H19" s="105">
        <v>5837.8283115741751</v>
      </c>
      <c r="I19" s="101">
        <v>560.6</v>
      </c>
      <c r="J19" s="125">
        <v>0</v>
      </c>
      <c r="K19" s="125">
        <v>32.726865557005489</v>
      </c>
      <c r="L19" s="32">
        <v>2.33513132462967E-4</v>
      </c>
      <c r="M19" s="41">
        <v>2.299237114070763E-4</v>
      </c>
      <c r="N19" s="41">
        <v>2.9816335526095928E-5</v>
      </c>
      <c r="O19" s="18"/>
      <c r="P19" s="18"/>
      <c r="Q19" s="18"/>
      <c r="R19" s="18"/>
      <c r="S19" s="18"/>
    </row>
    <row r="20" spans="2:19" x14ac:dyDescent="0.2">
      <c r="B20" s="23" t="s">
        <v>1884</v>
      </c>
      <c r="C20" s="32" t="s">
        <v>1885</v>
      </c>
      <c r="D20" s="32" t="s">
        <v>301</v>
      </c>
      <c r="E20" s="32" t="s">
        <v>1886</v>
      </c>
      <c r="F20" s="87" t="s">
        <v>1873</v>
      </c>
      <c r="G20" s="94" t="s">
        <v>183</v>
      </c>
      <c r="H20" s="105">
        <v>31311.639071174777</v>
      </c>
      <c r="I20" s="101">
        <v>1108</v>
      </c>
      <c r="J20" s="125">
        <v>0</v>
      </c>
      <c r="K20" s="125">
        <v>346.93296090861656</v>
      </c>
      <c r="L20" s="32">
        <v>3.0015622137281466E-4</v>
      </c>
      <c r="M20" s="41">
        <v>2.4373893626510202E-3</v>
      </c>
      <c r="N20" s="41">
        <v>3.1607883588775118E-4</v>
      </c>
      <c r="O20" s="18"/>
      <c r="P20" s="18"/>
      <c r="Q20" s="18"/>
      <c r="R20" s="18"/>
      <c r="S20" s="18"/>
    </row>
    <row r="21" spans="2:19" x14ac:dyDescent="0.2">
      <c r="B21" s="23" t="s">
        <v>1910</v>
      </c>
      <c r="C21" s="32" t="s">
        <v>1911</v>
      </c>
      <c r="D21" s="32" t="s">
        <v>301</v>
      </c>
      <c r="E21" s="32" t="s">
        <v>1886</v>
      </c>
      <c r="F21" s="87" t="s">
        <v>1873</v>
      </c>
      <c r="G21" s="94" t="s">
        <v>183</v>
      </c>
      <c r="H21" s="105">
        <v>19297.364262018225</v>
      </c>
      <c r="I21" s="101">
        <v>597.6</v>
      </c>
      <c r="J21" s="125">
        <v>0</v>
      </c>
      <c r="K21" s="125">
        <v>115.32104878750026</v>
      </c>
      <c r="L21" s="32">
        <v>2.589493235530277E-4</v>
      </c>
      <c r="M21" s="41">
        <v>8.1019196581454415E-4</v>
      </c>
      <c r="N21" s="41">
        <v>1.0506509026598038E-4</v>
      </c>
      <c r="O21" s="18"/>
      <c r="P21" s="18"/>
      <c r="Q21" s="18"/>
      <c r="R21" s="18"/>
      <c r="S21" s="18"/>
    </row>
    <row r="22" spans="2:19" x14ac:dyDescent="0.2">
      <c r="B22" s="23" t="s">
        <v>1887</v>
      </c>
      <c r="C22" s="32" t="s">
        <v>1888</v>
      </c>
      <c r="D22" s="32" t="s">
        <v>301</v>
      </c>
      <c r="E22" s="32" t="s">
        <v>1889</v>
      </c>
      <c r="F22" s="87" t="s">
        <v>1873</v>
      </c>
      <c r="G22" s="94" t="s">
        <v>183</v>
      </c>
      <c r="H22" s="105">
        <v>2080.9068840522768</v>
      </c>
      <c r="I22" s="101">
        <v>5743</v>
      </c>
      <c r="J22" s="125">
        <v>0</v>
      </c>
      <c r="K22" s="125">
        <v>119.50648235112226</v>
      </c>
      <c r="L22" s="32">
        <v>2.1789600880128552E-4</v>
      </c>
      <c r="M22" s="41">
        <v>8.3959687222452336E-4</v>
      </c>
      <c r="N22" s="41">
        <v>1.0887829661285045E-4</v>
      </c>
      <c r="O22" s="18"/>
      <c r="P22" s="18"/>
      <c r="Q22" s="18"/>
      <c r="R22" s="18"/>
      <c r="S22" s="18"/>
    </row>
    <row r="23" spans="2:19" x14ac:dyDescent="0.2">
      <c r="B23" s="23" t="s">
        <v>1890</v>
      </c>
      <c r="C23" s="32" t="s">
        <v>1891</v>
      </c>
      <c r="D23" s="32" t="s">
        <v>301</v>
      </c>
      <c r="E23" s="32" t="s">
        <v>1889</v>
      </c>
      <c r="F23" s="87" t="s">
        <v>1873</v>
      </c>
      <c r="G23" s="94" t="s">
        <v>183</v>
      </c>
      <c r="H23" s="105">
        <v>2783.9588590638377</v>
      </c>
      <c r="I23" s="101">
        <v>18940</v>
      </c>
      <c r="J23" s="125">
        <v>0</v>
      </c>
      <c r="K23" s="125">
        <v>527.28180790669091</v>
      </c>
      <c r="L23" s="32">
        <v>4.4188076678617586E-4</v>
      </c>
      <c r="M23" s="41">
        <v>3.7044363451234344E-3</v>
      </c>
      <c r="N23" s="41">
        <v>4.8038854420590858E-4</v>
      </c>
      <c r="O23" s="18"/>
      <c r="P23" s="18"/>
      <c r="Q23" s="18"/>
      <c r="R23" s="18"/>
      <c r="S23" s="18"/>
    </row>
    <row r="24" spans="2:19" x14ac:dyDescent="0.2">
      <c r="B24" s="23" t="s">
        <v>1892</v>
      </c>
      <c r="C24" s="32" t="s">
        <v>1893</v>
      </c>
      <c r="D24" s="32" t="s">
        <v>301</v>
      </c>
      <c r="E24" s="32" t="s">
        <v>1889</v>
      </c>
      <c r="F24" s="87" t="s">
        <v>1873</v>
      </c>
      <c r="G24" s="94" t="s">
        <v>183</v>
      </c>
      <c r="H24" s="105">
        <v>2463.7501604374283</v>
      </c>
      <c r="I24" s="101">
        <v>14750</v>
      </c>
      <c r="J24" s="125">
        <v>0</v>
      </c>
      <c r="K24" s="125">
        <v>363.4031486645207</v>
      </c>
      <c r="L24" s="32">
        <v>2.3999719147900859E-5</v>
      </c>
      <c r="M24" s="41">
        <v>2.553101229093367E-3</v>
      </c>
      <c r="N24" s="41">
        <v>3.3108426448440193E-4</v>
      </c>
      <c r="O24" s="18"/>
      <c r="P24" s="18"/>
      <c r="Q24" s="18"/>
      <c r="R24" s="18"/>
      <c r="S24" s="18"/>
    </row>
    <row r="25" spans="2:19" x14ac:dyDescent="0.2">
      <c r="B25" s="23" t="s">
        <v>1894</v>
      </c>
      <c r="C25" s="32" t="s">
        <v>1895</v>
      </c>
      <c r="D25" s="32" t="s">
        <v>301</v>
      </c>
      <c r="E25" s="32" t="s">
        <v>1889</v>
      </c>
      <c r="F25" s="87" t="s">
        <v>1873</v>
      </c>
      <c r="G25" s="94" t="s">
        <v>183</v>
      </c>
      <c r="H25" s="105">
        <v>180.50819782802469</v>
      </c>
      <c r="I25" s="101">
        <v>20310</v>
      </c>
      <c r="J25" s="125">
        <v>0</v>
      </c>
      <c r="K25" s="125">
        <v>36.661214978871818</v>
      </c>
      <c r="L25" s="32">
        <v>9.3876253121126486E-6</v>
      </c>
      <c r="M25" s="41">
        <v>2.5756461760605544E-4</v>
      </c>
      <c r="N25" s="41">
        <v>3.3400787640366834E-5</v>
      </c>
      <c r="O25" s="18"/>
      <c r="P25" s="18"/>
      <c r="Q25" s="18"/>
      <c r="R25" s="18"/>
      <c r="S25" s="18"/>
    </row>
    <row r="26" spans="2:19" x14ac:dyDescent="0.2">
      <c r="B26" s="23" t="s">
        <v>1876</v>
      </c>
      <c r="C26" s="32" t="s">
        <v>1877</v>
      </c>
      <c r="D26" s="32" t="s">
        <v>301</v>
      </c>
      <c r="E26" s="32" t="s">
        <v>1878</v>
      </c>
      <c r="F26" s="87" t="s">
        <v>1873</v>
      </c>
      <c r="G26" s="94" t="s">
        <v>183</v>
      </c>
      <c r="H26" s="105">
        <v>7577.6624113006783</v>
      </c>
      <c r="I26" s="101">
        <v>1103</v>
      </c>
      <c r="J26" s="125">
        <v>0</v>
      </c>
      <c r="K26" s="125">
        <v>83.581616396646481</v>
      </c>
      <c r="L26" s="32">
        <v>7.7410853228110122E-6</v>
      </c>
      <c r="M26" s="41">
        <v>5.8720549983149362E-4</v>
      </c>
      <c r="N26" s="41">
        <v>7.6148371555930937E-5</v>
      </c>
      <c r="O26" s="18"/>
      <c r="P26" s="18"/>
      <c r="Q26" s="18"/>
      <c r="R26" s="18"/>
      <c r="S26" s="18"/>
    </row>
    <row r="27" spans="2:19" x14ac:dyDescent="0.2">
      <c r="B27" s="23" t="s">
        <v>1879</v>
      </c>
      <c r="C27" s="32" t="s">
        <v>1880</v>
      </c>
      <c r="D27" s="32" t="s">
        <v>301</v>
      </c>
      <c r="E27" s="32" t="s">
        <v>1878</v>
      </c>
      <c r="F27" s="87" t="s">
        <v>1873</v>
      </c>
      <c r="G27" s="94" t="s">
        <v>183</v>
      </c>
      <c r="H27" s="105">
        <v>28963.646497774243</v>
      </c>
      <c r="I27" s="101">
        <v>1138</v>
      </c>
      <c r="J27" s="125">
        <v>0</v>
      </c>
      <c r="K27" s="125">
        <v>329.60629714467086</v>
      </c>
      <c r="L27" s="32">
        <v>2.7801433962340848E-4</v>
      </c>
      <c r="M27" s="41">
        <v>2.3156602947703923E-3</v>
      </c>
      <c r="N27" s="41">
        <v>3.0029310109338841E-4</v>
      </c>
      <c r="O27" s="18"/>
      <c r="P27" s="18"/>
      <c r="Q27" s="18"/>
      <c r="R27" s="18"/>
      <c r="S27" s="18"/>
    </row>
    <row r="28" spans="2:19" x14ac:dyDescent="0.2">
      <c r="B28" s="23" t="s">
        <v>1881</v>
      </c>
      <c r="C28" s="32" t="s">
        <v>1882</v>
      </c>
      <c r="D28" s="32" t="s">
        <v>301</v>
      </c>
      <c r="E28" s="32" t="s">
        <v>1883</v>
      </c>
      <c r="F28" s="87" t="s">
        <v>1873</v>
      </c>
      <c r="G28" s="94" t="s">
        <v>183</v>
      </c>
      <c r="H28" s="105">
        <v>25999.391044185621</v>
      </c>
      <c r="I28" s="101">
        <v>591.5</v>
      </c>
      <c r="J28" s="125">
        <v>0</v>
      </c>
      <c r="K28" s="125">
        <v>153.78639807925876</v>
      </c>
      <c r="L28" s="32">
        <v>4.5923591013362355E-5</v>
      </c>
      <c r="M28" s="41">
        <v>1.0804315906367114E-3</v>
      </c>
      <c r="N28" s="41">
        <v>1.4010956339506207E-4</v>
      </c>
      <c r="O28" s="18"/>
      <c r="P28" s="18"/>
      <c r="Q28" s="18"/>
      <c r="R28" s="18"/>
      <c r="S28" s="18"/>
    </row>
    <row r="29" spans="2:19" x14ac:dyDescent="0.2">
      <c r="B29" s="23" t="s">
        <v>1896</v>
      </c>
      <c r="C29" s="32" t="s">
        <v>1897</v>
      </c>
      <c r="D29" s="32" t="s">
        <v>301</v>
      </c>
      <c r="E29" s="32" t="s">
        <v>1883</v>
      </c>
      <c r="F29" s="87" t="s">
        <v>1873</v>
      </c>
      <c r="G29" s="94" t="s">
        <v>183</v>
      </c>
      <c r="H29" s="105">
        <v>697.35984615443192</v>
      </c>
      <c r="I29" s="101">
        <v>1940.0000000000002</v>
      </c>
      <c r="J29" s="125">
        <v>0</v>
      </c>
      <c r="K29" s="125">
        <v>13.52878101539598</v>
      </c>
      <c r="L29" s="32">
        <v>1.5862190663601862E-5</v>
      </c>
      <c r="M29" s="41">
        <v>9.5046912954595112E-5</v>
      </c>
      <c r="N29" s="41">
        <v>1.232561283058091E-5</v>
      </c>
      <c r="O29" s="18"/>
      <c r="P29" s="18"/>
      <c r="Q29" s="18"/>
      <c r="R29" s="18"/>
      <c r="S29" s="18"/>
    </row>
    <row r="30" spans="2:19" x14ac:dyDescent="0.2">
      <c r="B30" s="23" t="s">
        <v>1870</v>
      </c>
      <c r="C30" s="32" t="s">
        <v>1871</v>
      </c>
      <c r="D30" s="32" t="s">
        <v>301</v>
      </c>
      <c r="E30" s="32" t="s">
        <v>1872</v>
      </c>
      <c r="F30" s="87" t="s">
        <v>1873</v>
      </c>
      <c r="G30" s="94" t="s">
        <v>183</v>
      </c>
      <c r="H30" s="105">
        <v>1691.1441796512099</v>
      </c>
      <c r="I30" s="101">
        <v>14770.000000000002</v>
      </c>
      <c r="J30" s="125">
        <v>0</v>
      </c>
      <c r="K30" s="125">
        <v>249.78199533448372</v>
      </c>
      <c r="L30" s="32">
        <v>4.0901699891555885E-5</v>
      </c>
      <c r="M30" s="41">
        <v>1.7548519368569934E-3</v>
      </c>
      <c r="N30" s="41">
        <v>2.2756789122679885E-4</v>
      </c>
      <c r="O30" s="18"/>
      <c r="P30" s="18"/>
      <c r="Q30" s="18"/>
      <c r="R30" s="18"/>
      <c r="S30" s="18"/>
    </row>
    <row r="31" spans="2:19" x14ac:dyDescent="0.2">
      <c r="B31" s="23" t="s">
        <v>1874</v>
      </c>
      <c r="C31" s="32" t="s">
        <v>1875</v>
      </c>
      <c r="D31" s="32" t="s">
        <v>301</v>
      </c>
      <c r="E31" s="32" t="s">
        <v>1872</v>
      </c>
      <c r="F31" s="87" t="s">
        <v>1873</v>
      </c>
      <c r="G31" s="94" t="s">
        <v>183</v>
      </c>
      <c r="H31" s="105">
        <v>6121.3449974189425</v>
      </c>
      <c r="I31" s="101">
        <v>2054</v>
      </c>
      <c r="J31" s="125">
        <v>0</v>
      </c>
      <c r="K31" s="125">
        <v>125.7324262469851</v>
      </c>
      <c r="L31" s="32">
        <v>4.92835587842706E-5</v>
      </c>
      <c r="M31" s="41">
        <v>8.8333745364548347E-4</v>
      </c>
      <c r="N31" s="41">
        <v>1.1455054261032754E-4</v>
      </c>
      <c r="O31" s="18"/>
      <c r="P31" s="18"/>
      <c r="Q31" s="18"/>
      <c r="R31" s="18"/>
      <c r="S31" s="18"/>
    </row>
    <row r="32" spans="2:19" s="164" customFormat="1" x14ac:dyDescent="0.2">
      <c r="B32" s="133" t="s">
        <v>1914</v>
      </c>
      <c r="C32" s="171" t="s">
        <v>177</v>
      </c>
      <c r="D32" s="171" t="s">
        <v>177</v>
      </c>
      <c r="E32" s="171" t="s">
        <v>177</v>
      </c>
      <c r="F32" s="171" t="s">
        <v>177</v>
      </c>
      <c r="G32" s="172" t="s">
        <v>177</v>
      </c>
      <c r="H32" s="182" t="s">
        <v>177</v>
      </c>
      <c r="I32" s="168" t="s">
        <v>177</v>
      </c>
      <c r="J32" s="173" t="s">
        <v>177</v>
      </c>
      <c r="K32" s="173">
        <v>0</v>
      </c>
      <c r="L32" s="171" t="s">
        <v>177</v>
      </c>
      <c r="M32" s="167">
        <v>0</v>
      </c>
      <c r="N32" s="167">
        <v>0</v>
      </c>
    </row>
    <row r="33" spans="2:19" s="164" customFormat="1" x14ac:dyDescent="0.2">
      <c r="B33" s="133" t="s">
        <v>1915</v>
      </c>
      <c r="C33" s="171" t="s">
        <v>177</v>
      </c>
      <c r="D33" s="171" t="s">
        <v>177</v>
      </c>
      <c r="E33" s="171" t="s">
        <v>177</v>
      </c>
      <c r="F33" s="171" t="s">
        <v>177</v>
      </c>
      <c r="G33" s="172" t="s">
        <v>177</v>
      </c>
      <c r="H33" s="182" t="s">
        <v>177</v>
      </c>
      <c r="I33" s="168" t="s">
        <v>177</v>
      </c>
      <c r="J33" s="173" t="s">
        <v>177</v>
      </c>
      <c r="K33" s="173">
        <v>11204.439347429399</v>
      </c>
      <c r="L33" s="171" t="s">
        <v>177</v>
      </c>
      <c r="M33" s="167">
        <v>7.8717171203246949E-2</v>
      </c>
      <c r="N33" s="167">
        <v>1.0207984091322011E-2</v>
      </c>
    </row>
    <row r="34" spans="2:19" x14ac:dyDescent="0.2">
      <c r="B34" s="23" t="s">
        <v>1940</v>
      </c>
      <c r="C34" s="32" t="s">
        <v>1941</v>
      </c>
      <c r="D34" s="32" t="s">
        <v>301</v>
      </c>
      <c r="E34" s="32" t="s">
        <v>1900</v>
      </c>
      <c r="F34" s="87" t="s">
        <v>1918</v>
      </c>
      <c r="G34" s="94" t="s">
        <v>183</v>
      </c>
      <c r="H34" s="105">
        <v>159000.78239924062</v>
      </c>
      <c r="I34" s="101">
        <v>329.11</v>
      </c>
      <c r="J34" s="125">
        <v>0</v>
      </c>
      <c r="K34" s="125">
        <v>523.28747496841311</v>
      </c>
      <c r="L34" s="32">
        <v>5.1464406625785324E-4</v>
      </c>
      <c r="M34" s="41">
        <v>3.6763740226818109E-3</v>
      </c>
      <c r="N34" s="41">
        <v>4.7674944314738592E-4</v>
      </c>
      <c r="O34" s="18"/>
      <c r="P34" s="18"/>
      <c r="Q34" s="18"/>
      <c r="R34" s="18"/>
      <c r="S34" s="18"/>
    </row>
    <row r="35" spans="2:19" x14ac:dyDescent="0.2">
      <c r="B35" s="23" t="s">
        <v>1942</v>
      </c>
      <c r="C35" s="32" t="s">
        <v>1943</v>
      </c>
      <c r="D35" s="32" t="s">
        <v>301</v>
      </c>
      <c r="E35" s="32" t="s">
        <v>1900</v>
      </c>
      <c r="F35" s="87" t="s">
        <v>1918</v>
      </c>
      <c r="G35" s="94" t="s">
        <v>183</v>
      </c>
      <c r="H35" s="105">
        <v>159993.77302486735</v>
      </c>
      <c r="I35" s="101">
        <v>340.71</v>
      </c>
      <c r="J35" s="125">
        <v>0</v>
      </c>
      <c r="K35" s="125">
        <v>545.11478406033893</v>
      </c>
      <c r="L35" s="32">
        <v>6.5624085915701224E-4</v>
      </c>
      <c r="M35" s="41">
        <v>3.8297225279856051E-3</v>
      </c>
      <c r="N35" s="41">
        <v>4.9663556301985116E-4</v>
      </c>
      <c r="O35" s="18"/>
      <c r="P35" s="18"/>
      <c r="Q35" s="18"/>
      <c r="R35" s="18"/>
      <c r="S35" s="18"/>
    </row>
    <row r="36" spans="2:19" x14ac:dyDescent="0.2">
      <c r="B36" s="23" t="s">
        <v>1957</v>
      </c>
      <c r="C36" s="32" t="s">
        <v>1958</v>
      </c>
      <c r="D36" s="32" t="s">
        <v>301</v>
      </c>
      <c r="E36" s="32" t="s">
        <v>1900</v>
      </c>
      <c r="F36" s="87" t="s">
        <v>1918</v>
      </c>
      <c r="G36" s="94" t="s">
        <v>183</v>
      </c>
      <c r="H36" s="105">
        <v>187637.25587088458</v>
      </c>
      <c r="I36" s="101">
        <v>338.22</v>
      </c>
      <c r="J36" s="125">
        <v>0</v>
      </c>
      <c r="K36" s="125">
        <v>634.62672679540515</v>
      </c>
      <c r="L36" s="32">
        <v>1.092410626828869E-3</v>
      </c>
      <c r="M36" s="41">
        <v>4.4585917379945834E-3</v>
      </c>
      <c r="N36" s="41">
        <v>5.7818685345836101E-4</v>
      </c>
      <c r="O36" s="18"/>
      <c r="P36" s="18"/>
      <c r="Q36" s="18"/>
      <c r="R36" s="18"/>
      <c r="S36" s="18"/>
    </row>
    <row r="37" spans="2:19" x14ac:dyDescent="0.2">
      <c r="B37" s="23" t="s">
        <v>1971</v>
      </c>
      <c r="C37" s="32" t="s">
        <v>1972</v>
      </c>
      <c r="D37" s="32" t="s">
        <v>301</v>
      </c>
      <c r="E37" s="32" t="s">
        <v>1900</v>
      </c>
      <c r="F37" s="87" t="s">
        <v>1918</v>
      </c>
      <c r="G37" s="94" t="s">
        <v>183</v>
      </c>
      <c r="H37" s="105">
        <v>23818.961618910998</v>
      </c>
      <c r="I37" s="101">
        <v>353.94</v>
      </c>
      <c r="J37" s="125">
        <v>0</v>
      </c>
      <c r="K37" s="125">
        <v>84.304832753973571</v>
      </c>
      <c r="L37" s="32">
        <v>1.9821054854714986E-4</v>
      </c>
      <c r="M37" s="41">
        <v>5.9228648104362065E-4</v>
      </c>
      <c r="N37" s="41">
        <v>7.6807269412508875E-5</v>
      </c>
      <c r="O37" s="18"/>
      <c r="P37" s="18"/>
      <c r="Q37" s="18"/>
      <c r="R37" s="18"/>
      <c r="S37" s="18"/>
    </row>
    <row r="38" spans="2:19" x14ac:dyDescent="0.2">
      <c r="B38" s="23" t="s">
        <v>1979</v>
      </c>
      <c r="C38" s="32" t="s">
        <v>1980</v>
      </c>
      <c r="D38" s="32" t="s">
        <v>301</v>
      </c>
      <c r="E38" s="32" t="s">
        <v>1900</v>
      </c>
      <c r="F38" s="87" t="s">
        <v>1918</v>
      </c>
      <c r="G38" s="94" t="s">
        <v>183</v>
      </c>
      <c r="H38" s="105">
        <v>75219.622678734522</v>
      </c>
      <c r="I38" s="101">
        <v>364.31</v>
      </c>
      <c r="J38" s="125">
        <v>0</v>
      </c>
      <c r="K38" s="125">
        <v>274.03260736583246</v>
      </c>
      <c r="L38" s="32">
        <v>3.2999362931307891E-4</v>
      </c>
      <c r="M38" s="41">
        <v>1.9252254397037168E-3</v>
      </c>
      <c r="N38" s="41">
        <v>2.4966180009137979E-4</v>
      </c>
      <c r="O38" s="18"/>
      <c r="P38" s="18"/>
      <c r="Q38" s="18"/>
      <c r="R38" s="18"/>
      <c r="S38" s="18"/>
    </row>
    <row r="39" spans="2:19" x14ac:dyDescent="0.2">
      <c r="B39" s="23" t="s">
        <v>1946</v>
      </c>
      <c r="C39" s="32" t="s">
        <v>1947</v>
      </c>
      <c r="D39" s="32" t="s">
        <v>301</v>
      </c>
      <c r="E39" s="32" t="s">
        <v>1903</v>
      </c>
      <c r="F39" s="87" t="s">
        <v>1918</v>
      </c>
      <c r="G39" s="94" t="s">
        <v>183</v>
      </c>
      <c r="H39" s="105">
        <v>77448.701647788985</v>
      </c>
      <c r="I39" s="101">
        <v>317.99</v>
      </c>
      <c r="J39" s="125">
        <v>0</v>
      </c>
      <c r="K39" s="125">
        <v>246.27912635077436</v>
      </c>
      <c r="L39" s="32">
        <v>1.7404202617480672E-4</v>
      </c>
      <c r="M39" s="41">
        <v>1.7302424112088891E-3</v>
      </c>
      <c r="N39" s="41">
        <v>2.2437654628298476E-4</v>
      </c>
      <c r="O39" s="18"/>
      <c r="P39" s="18"/>
      <c r="Q39" s="18"/>
      <c r="R39" s="18"/>
      <c r="S39" s="18"/>
    </row>
    <row r="40" spans="2:19" x14ac:dyDescent="0.2">
      <c r="B40" s="23" t="s">
        <v>1948</v>
      </c>
      <c r="C40" s="32" t="s">
        <v>1949</v>
      </c>
      <c r="D40" s="32" t="s">
        <v>301</v>
      </c>
      <c r="E40" s="32" t="s">
        <v>1903</v>
      </c>
      <c r="F40" s="87" t="s">
        <v>1918</v>
      </c>
      <c r="G40" s="94" t="s">
        <v>183</v>
      </c>
      <c r="H40" s="105">
        <v>215445.53675228381</v>
      </c>
      <c r="I40" s="101">
        <v>338.77</v>
      </c>
      <c r="J40" s="125">
        <v>0</v>
      </c>
      <c r="K40" s="125">
        <v>729.86484487632742</v>
      </c>
      <c r="L40" s="32">
        <v>1.077227683761419E-4</v>
      </c>
      <c r="M40" s="41">
        <v>5.1276903884121964E-3</v>
      </c>
      <c r="N40" s="41">
        <v>6.649550677448302E-4</v>
      </c>
      <c r="O40" s="18"/>
      <c r="P40" s="18"/>
      <c r="Q40" s="18"/>
      <c r="R40" s="18"/>
      <c r="S40" s="18"/>
    </row>
    <row r="41" spans="2:19" x14ac:dyDescent="0.2">
      <c r="B41" s="23" t="s">
        <v>1950</v>
      </c>
      <c r="C41" s="32" t="s">
        <v>1951</v>
      </c>
      <c r="D41" s="32" t="s">
        <v>301</v>
      </c>
      <c r="E41" s="32" t="s">
        <v>1903</v>
      </c>
      <c r="F41" s="87" t="s">
        <v>1918</v>
      </c>
      <c r="G41" s="94" t="s">
        <v>183</v>
      </c>
      <c r="H41" s="105">
        <v>267976.86108440155</v>
      </c>
      <c r="I41" s="101">
        <v>329.8</v>
      </c>
      <c r="J41" s="125">
        <v>0</v>
      </c>
      <c r="K41" s="125">
        <v>883.78768782463999</v>
      </c>
      <c r="L41" s="32">
        <v>6.021951934480934E-4</v>
      </c>
      <c r="M41" s="41">
        <v>6.2090805771352611E-3</v>
      </c>
      <c r="N41" s="41">
        <v>8.0518894142525815E-4</v>
      </c>
      <c r="O41" s="18"/>
      <c r="P41" s="18"/>
      <c r="Q41" s="18"/>
      <c r="R41" s="18"/>
      <c r="S41" s="18"/>
    </row>
    <row r="42" spans="2:19" x14ac:dyDescent="0.2">
      <c r="B42" s="23" t="s">
        <v>1977</v>
      </c>
      <c r="C42" s="32" t="s">
        <v>1978</v>
      </c>
      <c r="D42" s="32" t="s">
        <v>301</v>
      </c>
      <c r="E42" s="32" t="s">
        <v>1903</v>
      </c>
      <c r="F42" s="87" t="s">
        <v>1918</v>
      </c>
      <c r="G42" s="94" t="s">
        <v>183</v>
      </c>
      <c r="H42" s="105">
        <v>73551.137719473219</v>
      </c>
      <c r="I42" s="101">
        <v>360.78</v>
      </c>
      <c r="J42" s="125">
        <v>0</v>
      </c>
      <c r="K42" s="125">
        <v>265.35779466907292</v>
      </c>
      <c r="L42" s="32">
        <v>4.9196377872525365E-4</v>
      </c>
      <c r="M42" s="41">
        <v>1.8642802469071142E-3</v>
      </c>
      <c r="N42" s="41">
        <v>2.4175847291383246E-4</v>
      </c>
      <c r="O42" s="18"/>
      <c r="P42" s="18"/>
      <c r="Q42" s="18"/>
      <c r="R42" s="18"/>
      <c r="S42" s="18"/>
    </row>
    <row r="43" spans="2:19" x14ac:dyDescent="0.2">
      <c r="B43" s="23" t="s">
        <v>1916</v>
      </c>
      <c r="C43" s="32" t="s">
        <v>1917</v>
      </c>
      <c r="D43" s="32" t="s">
        <v>301</v>
      </c>
      <c r="E43" s="32" t="s">
        <v>1886</v>
      </c>
      <c r="F43" s="87" t="s">
        <v>1918</v>
      </c>
      <c r="G43" s="94" t="s">
        <v>183</v>
      </c>
      <c r="H43" s="105">
        <v>8492.26065439993</v>
      </c>
      <c r="I43" s="101">
        <v>3143.33</v>
      </c>
      <c r="J43" s="125">
        <v>0</v>
      </c>
      <c r="K43" s="125">
        <v>266.93977683508547</v>
      </c>
      <c r="L43" s="32">
        <v>2.2584401301961756E-4</v>
      </c>
      <c r="M43" s="41">
        <v>1.8753945166301294E-3</v>
      </c>
      <c r="N43" s="41">
        <v>2.4319976312770793E-4</v>
      </c>
      <c r="O43" s="18"/>
      <c r="P43" s="18"/>
      <c r="Q43" s="18"/>
      <c r="R43" s="18"/>
      <c r="S43" s="18"/>
    </row>
    <row r="44" spans="2:19" x14ac:dyDescent="0.2">
      <c r="B44" s="23" t="s">
        <v>1921</v>
      </c>
      <c r="C44" s="32" t="s">
        <v>1922</v>
      </c>
      <c r="D44" s="32" t="s">
        <v>301</v>
      </c>
      <c r="E44" s="32" t="s">
        <v>1886</v>
      </c>
      <c r="F44" s="87" t="s">
        <v>1918</v>
      </c>
      <c r="G44" s="94" t="s">
        <v>183</v>
      </c>
      <c r="H44" s="105">
        <v>3343.1228859714402</v>
      </c>
      <c r="I44" s="101">
        <v>3264.3500000000004</v>
      </c>
      <c r="J44" s="125">
        <v>0</v>
      </c>
      <c r="K44" s="125">
        <v>109.13123194406687</v>
      </c>
      <c r="L44" s="32">
        <v>5.2594850625911408E-5</v>
      </c>
      <c r="M44" s="41">
        <v>7.6670519623396041E-4</v>
      </c>
      <c r="N44" s="41">
        <v>9.9425758398789587E-5</v>
      </c>
      <c r="O44" s="18"/>
      <c r="P44" s="18"/>
      <c r="Q44" s="18"/>
      <c r="R44" s="18"/>
      <c r="S44" s="18"/>
    </row>
    <row r="45" spans="2:19" x14ac:dyDescent="0.2">
      <c r="B45" s="23" t="s">
        <v>1927</v>
      </c>
      <c r="C45" s="32" t="s">
        <v>1928</v>
      </c>
      <c r="D45" s="32" t="s">
        <v>301</v>
      </c>
      <c r="E45" s="32" t="s">
        <v>1886</v>
      </c>
      <c r="F45" s="87" t="s">
        <v>1918</v>
      </c>
      <c r="G45" s="94" t="s">
        <v>183</v>
      </c>
      <c r="H45" s="105">
        <v>47665.230995417041</v>
      </c>
      <c r="I45" s="101">
        <v>336.93</v>
      </c>
      <c r="J45" s="125">
        <v>0</v>
      </c>
      <c r="K45" s="125">
        <v>160.59846279920191</v>
      </c>
      <c r="L45" s="32">
        <v>7.9908182724923796E-5</v>
      </c>
      <c r="M45" s="41">
        <v>1.1282899839199405E-3</v>
      </c>
      <c r="N45" s="41">
        <v>1.4631580416570709E-4</v>
      </c>
      <c r="O45" s="18"/>
      <c r="P45" s="18"/>
      <c r="Q45" s="18"/>
      <c r="R45" s="18"/>
      <c r="S45" s="18"/>
    </row>
    <row r="46" spans="2:19" x14ac:dyDescent="0.2">
      <c r="B46" s="23" t="s">
        <v>1953</v>
      </c>
      <c r="C46" s="32" t="s">
        <v>1954</v>
      </c>
      <c r="D46" s="32" t="s">
        <v>301</v>
      </c>
      <c r="E46" s="32" t="s">
        <v>1886</v>
      </c>
      <c r="F46" s="87" t="s">
        <v>1918</v>
      </c>
      <c r="G46" s="94" t="s">
        <v>183</v>
      </c>
      <c r="H46" s="105">
        <v>2275.1786504300735</v>
      </c>
      <c r="I46" s="101">
        <v>3421.7</v>
      </c>
      <c r="J46" s="125">
        <v>0</v>
      </c>
      <c r="K46" s="125">
        <v>77.849787905553072</v>
      </c>
      <c r="L46" s="32">
        <v>1.0216338798518516E-4</v>
      </c>
      <c r="M46" s="41">
        <v>5.4693634305797193E-4</v>
      </c>
      <c r="N46" s="41">
        <v>7.0926297319374719E-5</v>
      </c>
      <c r="O46" s="18"/>
      <c r="P46" s="18"/>
      <c r="Q46" s="18"/>
      <c r="R46" s="18"/>
      <c r="S46" s="18"/>
    </row>
    <row r="47" spans="2:19" x14ac:dyDescent="0.2">
      <c r="B47" s="23" t="s">
        <v>1955</v>
      </c>
      <c r="C47" s="32" t="s">
        <v>1956</v>
      </c>
      <c r="D47" s="32" t="s">
        <v>301</v>
      </c>
      <c r="E47" s="32" t="s">
        <v>1886</v>
      </c>
      <c r="F47" s="87" t="s">
        <v>1918</v>
      </c>
      <c r="G47" s="94" t="s">
        <v>183</v>
      </c>
      <c r="H47" s="105">
        <v>16456.579257710662</v>
      </c>
      <c r="I47" s="101">
        <v>3362.18</v>
      </c>
      <c r="J47" s="125">
        <v>0</v>
      </c>
      <c r="K47" s="125">
        <v>553.29981650434024</v>
      </c>
      <c r="L47" s="32">
        <v>1.4865925255384519E-3</v>
      </c>
      <c r="M47" s="41">
        <v>3.887226752893244E-3</v>
      </c>
      <c r="N47" s="41">
        <v>5.0409266804621637E-4</v>
      </c>
      <c r="O47" s="18"/>
      <c r="P47" s="18"/>
      <c r="Q47" s="18"/>
      <c r="R47" s="18"/>
      <c r="S47" s="18"/>
    </row>
    <row r="48" spans="2:19" x14ac:dyDescent="0.2">
      <c r="B48" s="23" t="s">
        <v>1963</v>
      </c>
      <c r="C48" s="32" t="s">
        <v>1964</v>
      </c>
      <c r="D48" s="32" t="s">
        <v>301</v>
      </c>
      <c r="E48" s="32" t="s">
        <v>1886</v>
      </c>
      <c r="F48" s="87" t="s">
        <v>1918</v>
      </c>
      <c r="G48" s="94" t="s">
        <v>183</v>
      </c>
      <c r="H48" s="105">
        <v>4405.2868209068856</v>
      </c>
      <c r="I48" s="101">
        <v>3479.2000000000003</v>
      </c>
      <c r="J48" s="125">
        <v>0</v>
      </c>
      <c r="K48" s="125">
        <v>153.26873905713418</v>
      </c>
      <c r="L48" s="32">
        <v>2.7026299514766171E-4</v>
      </c>
      <c r="M48" s="41">
        <v>1.0767947595016637E-3</v>
      </c>
      <c r="N48" s="41">
        <v>1.3963794184411053E-4</v>
      </c>
      <c r="O48" s="18"/>
      <c r="P48" s="18"/>
      <c r="Q48" s="18"/>
      <c r="R48" s="18"/>
      <c r="S48" s="18"/>
    </row>
    <row r="49" spans="2:19" x14ac:dyDescent="0.2">
      <c r="B49" s="23" t="s">
        <v>1967</v>
      </c>
      <c r="C49" s="32" t="s">
        <v>1968</v>
      </c>
      <c r="D49" s="32" t="s">
        <v>301</v>
      </c>
      <c r="E49" s="32" t="s">
        <v>1886</v>
      </c>
      <c r="F49" s="87" t="s">
        <v>1918</v>
      </c>
      <c r="G49" s="94" t="s">
        <v>183</v>
      </c>
      <c r="H49" s="105">
        <v>1057.3430532229631</v>
      </c>
      <c r="I49" s="101">
        <v>3547.3000000000006</v>
      </c>
      <c r="J49" s="125">
        <v>0</v>
      </c>
      <c r="K49" s="125">
        <v>37.507130126978176</v>
      </c>
      <c r="L49" s="32">
        <v>3.2053819279205654E-5</v>
      </c>
      <c r="M49" s="41">
        <v>2.6350762336226812E-4</v>
      </c>
      <c r="N49" s="41">
        <v>3.4171472197328549E-5</v>
      </c>
      <c r="O49" s="18"/>
      <c r="P49" s="18"/>
      <c r="Q49" s="18"/>
      <c r="R49" s="18"/>
      <c r="S49" s="18"/>
    </row>
    <row r="50" spans="2:19" x14ac:dyDescent="0.2">
      <c r="B50" s="23" t="s">
        <v>1981</v>
      </c>
      <c r="C50" s="32" t="s">
        <v>1982</v>
      </c>
      <c r="D50" s="32" t="s">
        <v>301</v>
      </c>
      <c r="E50" s="32" t="s">
        <v>1886</v>
      </c>
      <c r="F50" s="87" t="s">
        <v>1918</v>
      </c>
      <c r="G50" s="94" t="s">
        <v>183</v>
      </c>
      <c r="H50" s="105">
        <v>2923.7933968848529</v>
      </c>
      <c r="I50" s="101">
        <v>3713.0300000000007</v>
      </c>
      <c r="J50" s="125">
        <v>0</v>
      </c>
      <c r="K50" s="125">
        <v>108.56132594135931</v>
      </c>
      <c r="L50" s="32">
        <v>9.5445834607607409E-5</v>
      </c>
      <c r="M50" s="41">
        <v>7.627013021528898E-4</v>
      </c>
      <c r="N50" s="41">
        <v>9.8906536398581034E-5</v>
      </c>
      <c r="O50" s="18"/>
      <c r="P50" s="18"/>
      <c r="Q50" s="18"/>
      <c r="R50" s="18"/>
      <c r="S50" s="18"/>
    </row>
    <row r="51" spans="2:19" x14ac:dyDescent="0.2">
      <c r="B51" s="23" t="s">
        <v>1985</v>
      </c>
      <c r="C51" s="32" t="s">
        <v>1986</v>
      </c>
      <c r="D51" s="32" t="s">
        <v>301</v>
      </c>
      <c r="E51" s="32" t="s">
        <v>1886</v>
      </c>
      <c r="F51" s="87" t="s">
        <v>1918</v>
      </c>
      <c r="G51" s="94" t="s">
        <v>183</v>
      </c>
      <c r="H51" s="105">
        <v>1037.4410579954445</v>
      </c>
      <c r="I51" s="101">
        <v>3566.3</v>
      </c>
      <c r="J51" s="125">
        <v>0</v>
      </c>
      <c r="K51" s="125">
        <v>36.998260451291536</v>
      </c>
      <c r="L51" s="32">
        <v>6.9120573649769941E-5</v>
      </c>
      <c r="M51" s="41">
        <v>2.5993254208072622E-4</v>
      </c>
      <c r="N51" s="41">
        <v>3.3707858321355614E-5</v>
      </c>
      <c r="O51" s="18"/>
      <c r="P51" s="18"/>
      <c r="Q51" s="18"/>
      <c r="R51" s="18"/>
      <c r="S51" s="18"/>
    </row>
    <row r="52" spans="2:19" x14ac:dyDescent="0.2">
      <c r="B52" s="23" t="s">
        <v>1919</v>
      </c>
      <c r="C52" s="32" t="s">
        <v>1920</v>
      </c>
      <c r="D52" s="32" t="s">
        <v>301</v>
      </c>
      <c r="E52" s="32" t="s">
        <v>1889</v>
      </c>
      <c r="F52" s="87" t="s">
        <v>1918</v>
      </c>
      <c r="G52" s="94" t="s">
        <v>183</v>
      </c>
      <c r="H52" s="105">
        <v>7491.5074577262894</v>
      </c>
      <c r="I52" s="101">
        <v>3159.31</v>
      </c>
      <c r="J52" s="125">
        <v>0</v>
      </c>
      <c r="K52" s="125">
        <v>236.67994423573356</v>
      </c>
      <c r="L52" s="32">
        <v>1.5578098269341422E-4</v>
      </c>
      <c r="M52" s="41">
        <v>1.6628030295021932E-3</v>
      </c>
      <c r="N52" s="41">
        <v>2.1563105752789408E-4</v>
      </c>
      <c r="O52" s="18"/>
      <c r="P52" s="18"/>
      <c r="Q52" s="18"/>
      <c r="R52" s="18"/>
      <c r="S52" s="18"/>
    </row>
    <row r="53" spans="2:19" x14ac:dyDescent="0.2">
      <c r="B53" s="23" t="s">
        <v>1925</v>
      </c>
      <c r="C53" s="32" t="s">
        <v>1926</v>
      </c>
      <c r="D53" s="32" t="s">
        <v>301</v>
      </c>
      <c r="E53" s="32" t="s">
        <v>1889</v>
      </c>
      <c r="F53" s="87" t="s">
        <v>1918</v>
      </c>
      <c r="G53" s="94" t="s">
        <v>183</v>
      </c>
      <c r="H53" s="105">
        <v>22529.899080218307</v>
      </c>
      <c r="I53" s="101">
        <v>3376.67</v>
      </c>
      <c r="J53" s="125">
        <v>0</v>
      </c>
      <c r="K53" s="125">
        <v>760.76034323870545</v>
      </c>
      <c r="L53" s="32">
        <v>1.5019932720145539E-4</v>
      </c>
      <c r="M53" s="41">
        <v>5.344747767062643E-3</v>
      </c>
      <c r="N53" s="41">
        <v>6.9310290682871771E-4</v>
      </c>
      <c r="O53" s="18"/>
      <c r="P53" s="18"/>
      <c r="Q53" s="18"/>
      <c r="R53" s="18"/>
      <c r="S53" s="18"/>
    </row>
    <row r="54" spans="2:19" x14ac:dyDescent="0.2">
      <c r="B54" s="23" t="s">
        <v>1929</v>
      </c>
      <c r="C54" s="32" t="s">
        <v>1930</v>
      </c>
      <c r="D54" s="32" t="s">
        <v>301</v>
      </c>
      <c r="E54" s="32" t="s">
        <v>1889</v>
      </c>
      <c r="F54" s="87" t="s">
        <v>1918</v>
      </c>
      <c r="G54" s="94" t="s">
        <v>183</v>
      </c>
      <c r="H54" s="105">
        <v>22596.899821123701</v>
      </c>
      <c r="I54" s="101">
        <v>3281.6400000000003</v>
      </c>
      <c r="J54" s="125">
        <v>0</v>
      </c>
      <c r="K54" s="125">
        <v>741.54890331846843</v>
      </c>
      <c r="L54" s="32">
        <v>1.6140642729374073E-4</v>
      </c>
      <c r="M54" s="41">
        <v>5.2097771399416048E-3</v>
      </c>
      <c r="N54" s="41">
        <v>6.7560001650139752E-4</v>
      </c>
      <c r="O54" s="18"/>
      <c r="P54" s="18"/>
      <c r="Q54" s="18"/>
      <c r="R54" s="18"/>
      <c r="S54" s="18"/>
    </row>
    <row r="55" spans="2:19" x14ac:dyDescent="0.2">
      <c r="B55" s="23" t="s">
        <v>1959</v>
      </c>
      <c r="C55" s="32" t="s">
        <v>1960</v>
      </c>
      <c r="D55" s="32" t="s">
        <v>301</v>
      </c>
      <c r="E55" s="32" t="s">
        <v>1889</v>
      </c>
      <c r="F55" s="87" t="s">
        <v>1918</v>
      </c>
      <c r="G55" s="94" t="s">
        <v>183</v>
      </c>
      <c r="H55" s="105">
        <v>15996.573579175001</v>
      </c>
      <c r="I55" s="101">
        <v>3369.5</v>
      </c>
      <c r="J55" s="125">
        <v>0</v>
      </c>
      <c r="K55" s="125">
        <v>539.00454675030176</v>
      </c>
      <c r="L55" s="32">
        <v>4.5405050926924109E-4</v>
      </c>
      <c r="M55" s="41">
        <v>3.7867948471340842E-3</v>
      </c>
      <c r="N55" s="41">
        <v>4.9106873336233938E-4</v>
      </c>
      <c r="O55" s="18"/>
      <c r="P55" s="18"/>
      <c r="Q55" s="18"/>
      <c r="R55" s="18"/>
      <c r="S55" s="18"/>
    </row>
    <row r="56" spans="2:19" x14ac:dyDescent="0.2">
      <c r="B56" s="23" t="s">
        <v>1961</v>
      </c>
      <c r="C56" s="32" t="s">
        <v>1962</v>
      </c>
      <c r="D56" s="32" t="s">
        <v>301</v>
      </c>
      <c r="E56" s="32" t="s">
        <v>1889</v>
      </c>
      <c r="F56" s="87" t="s">
        <v>1918</v>
      </c>
      <c r="G56" s="94" t="s">
        <v>183</v>
      </c>
      <c r="H56" s="105">
        <v>2519.7353192756364</v>
      </c>
      <c r="I56" s="101">
        <v>3407.5900000000006</v>
      </c>
      <c r="J56" s="125">
        <v>0</v>
      </c>
      <c r="K56" s="125">
        <v>85.862248800992631</v>
      </c>
      <c r="L56" s="32">
        <v>1.3979114115260119E-4</v>
      </c>
      <c r="M56" s="41">
        <v>6.0322816065885366E-4</v>
      </c>
      <c r="N56" s="41">
        <v>7.8226178269843853E-5</v>
      </c>
      <c r="O56" s="18"/>
      <c r="P56" s="18"/>
      <c r="Q56" s="18"/>
      <c r="R56" s="18"/>
      <c r="S56" s="18"/>
    </row>
    <row r="57" spans="2:19" x14ac:dyDescent="0.2">
      <c r="B57" s="23" t="s">
        <v>1969</v>
      </c>
      <c r="C57" s="32" t="s">
        <v>1970</v>
      </c>
      <c r="D57" s="32" t="s">
        <v>301</v>
      </c>
      <c r="E57" s="32" t="s">
        <v>1889</v>
      </c>
      <c r="F57" s="87" t="s">
        <v>1918</v>
      </c>
      <c r="G57" s="94" t="s">
        <v>183</v>
      </c>
      <c r="H57" s="105">
        <v>2557.128868874433</v>
      </c>
      <c r="I57" s="101">
        <v>3548.1900000000005</v>
      </c>
      <c r="J57" s="125">
        <v>0</v>
      </c>
      <c r="K57" s="125">
        <v>90.73179081251574</v>
      </c>
      <c r="L57" s="32">
        <v>1.0429033671578478E-4</v>
      </c>
      <c r="M57" s="41">
        <v>6.3743929432797481E-4</v>
      </c>
      <c r="N57" s="41">
        <v>8.266265258545131E-5</v>
      </c>
      <c r="O57" s="18"/>
      <c r="P57" s="18"/>
      <c r="Q57" s="18"/>
      <c r="R57" s="18"/>
      <c r="S57" s="18"/>
    </row>
    <row r="58" spans="2:19" x14ac:dyDescent="0.2">
      <c r="B58" s="23" t="s">
        <v>1975</v>
      </c>
      <c r="C58" s="32" t="s">
        <v>1976</v>
      </c>
      <c r="D58" s="32" t="s">
        <v>301</v>
      </c>
      <c r="E58" s="32" t="s">
        <v>1889</v>
      </c>
      <c r="F58" s="87" t="s">
        <v>1918</v>
      </c>
      <c r="G58" s="94" t="s">
        <v>183</v>
      </c>
      <c r="H58" s="105">
        <v>3848.3560468886803</v>
      </c>
      <c r="I58" s="101">
        <v>3632.95</v>
      </c>
      <c r="J58" s="125">
        <v>0</v>
      </c>
      <c r="K58" s="125">
        <v>139.80885103319412</v>
      </c>
      <c r="L58" s="32">
        <v>1.6759758833743158E-4</v>
      </c>
      <c r="M58" s="41">
        <v>9.822318566108457E-4</v>
      </c>
      <c r="N58" s="41">
        <v>1.2737509507785278E-4</v>
      </c>
      <c r="O58" s="18"/>
      <c r="P58" s="18"/>
      <c r="Q58" s="18"/>
      <c r="R58" s="18"/>
      <c r="S58" s="18"/>
    </row>
    <row r="59" spans="2:19" x14ac:dyDescent="0.2">
      <c r="B59" s="23" t="s">
        <v>1931</v>
      </c>
      <c r="C59" s="32" t="s">
        <v>1932</v>
      </c>
      <c r="D59" s="32" t="s">
        <v>301</v>
      </c>
      <c r="E59" s="32" t="s">
        <v>1933</v>
      </c>
      <c r="F59" s="87" t="s">
        <v>1918</v>
      </c>
      <c r="G59" s="94" t="s">
        <v>183</v>
      </c>
      <c r="H59" s="105">
        <v>19852.367104758268</v>
      </c>
      <c r="I59" s="101">
        <v>317.20999999999998</v>
      </c>
      <c r="J59" s="125">
        <v>0</v>
      </c>
      <c r="K59" s="125">
        <v>62.97369372392712</v>
      </c>
      <c r="L59" s="32">
        <v>9.3422904022391845E-5</v>
      </c>
      <c r="M59" s="41">
        <v>4.4242383545094606E-4</v>
      </c>
      <c r="N59" s="41">
        <v>5.7373193229263754E-5</v>
      </c>
      <c r="O59" s="18"/>
      <c r="P59" s="18"/>
      <c r="Q59" s="18"/>
      <c r="R59" s="18"/>
      <c r="S59" s="18"/>
    </row>
    <row r="60" spans="2:19" x14ac:dyDescent="0.2">
      <c r="B60" s="23" t="s">
        <v>1934</v>
      </c>
      <c r="C60" s="32" t="s">
        <v>1935</v>
      </c>
      <c r="D60" s="32" t="s">
        <v>301</v>
      </c>
      <c r="E60" s="32" t="s">
        <v>1933</v>
      </c>
      <c r="F60" s="87" t="s">
        <v>1918</v>
      </c>
      <c r="G60" s="94" t="s">
        <v>183</v>
      </c>
      <c r="H60" s="105">
        <v>262566.20634123439</v>
      </c>
      <c r="I60" s="101">
        <v>329.22</v>
      </c>
      <c r="J60" s="125">
        <v>0</v>
      </c>
      <c r="K60" s="125">
        <v>864.42046452136935</v>
      </c>
      <c r="L60" s="32">
        <v>8.2051939481635747E-4</v>
      </c>
      <c r="M60" s="41">
        <v>6.0730154885376029E-3</v>
      </c>
      <c r="N60" s="41">
        <v>7.875441221493856E-4</v>
      </c>
      <c r="O60" s="18"/>
      <c r="P60" s="18"/>
      <c r="Q60" s="18"/>
      <c r="R60" s="18"/>
      <c r="S60" s="18"/>
    </row>
    <row r="61" spans="2:19" x14ac:dyDescent="0.2">
      <c r="B61" s="23" t="s">
        <v>1944</v>
      </c>
      <c r="C61" s="32" t="s">
        <v>1945</v>
      </c>
      <c r="D61" s="32" t="s">
        <v>301</v>
      </c>
      <c r="E61" s="32" t="s">
        <v>1933</v>
      </c>
      <c r="F61" s="87" t="s">
        <v>1918</v>
      </c>
      <c r="G61" s="94" t="s">
        <v>183</v>
      </c>
      <c r="H61" s="105">
        <v>62574.664032100154</v>
      </c>
      <c r="I61" s="101">
        <v>338.06</v>
      </c>
      <c r="J61" s="125">
        <v>0</v>
      </c>
      <c r="K61" s="125">
        <v>211.53990926497735</v>
      </c>
      <c r="L61" s="32">
        <v>1.6912071360027068E-4</v>
      </c>
      <c r="M61" s="41">
        <v>1.4861808554259279E-3</v>
      </c>
      <c r="N61" s="41">
        <v>1.9272682563559185E-4</v>
      </c>
      <c r="O61" s="18"/>
      <c r="P61" s="18"/>
      <c r="Q61" s="18"/>
      <c r="R61" s="18"/>
      <c r="S61" s="18"/>
    </row>
    <row r="62" spans="2:19" x14ac:dyDescent="0.2">
      <c r="B62" s="23" t="s">
        <v>1965</v>
      </c>
      <c r="C62" s="32" t="s">
        <v>1966</v>
      </c>
      <c r="D62" s="32" t="s">
        <v>301</v>
      </c>
      <c r="E62" s="32" t="s">
        <v>1933</v>
      </c>
      <c r="F62" s="87" t="s">
        <v>1918</v>
      </c>
      <c r="G62" s="94" t="s">
        <v>183</v>
      </c>
      <c r="H62" s="105">
        <v>2477.5367461278856</v>
      </c>
      <c r="I62" s="101">
        <v>3549.8000000000006</v>
      </c>
      <c r="J62" s="125">
        <v>0</v>
      </c>
      <c r="K62" s="125">
        <v>87.947599445763998</v>
      </c>
      <c r="L62" s="32">
        <v>6.3315531462506666E-5</v>
      </c>
      <c r="M62" s="41">
        <v>6.1787886281655961E-4</v>
      </c>
      <c r="N62" s="41">
        <v>8.0126070406038799E-5</v>
      </c>
      <c r="O62" s="18"/>
      <c r="P62" s="18"/>
      <c r="Q62" s="18"/>
      <c r="R62" s="18"/>
      <c r="S62" s="18"/>
    </row>
    <row r="63" spans="2:19" x14ac:dyDescent="0.2">
      <c r="B63" s="23" t="s">
        <v>1983</v>
      </c>
      <c r="C63" s="32" t="s">
        <v>1984</v>
      </c>
      <c r="D63" s="32" t="s">
        <v>301</v>
      </c>
      <c r="E63" s="32" t="s">
        <v>1933</v>
      </c>
      <c r="F63" s="87" t="s">
        <v>1918</v>
      </c>
      <c r="G63" s="94" t="s">
        <v>183</v>
      </c>
      <c r="H63" s="105">
        <v>56224.460674395312</v>
      </c>
      <c r="I63" s="101">
        <v>364.9</v>
      </c>
      <c r="J63" s="125">
        <v>0</v>
      </c>
      <c r="K63" s="125">
        <v>205.16305697708123</v>
      </c>
      <c r="L63" s="32">
        <v>1.3072415874074706E-4</v>
      </c>
      <c r="M63" s="41">
        <v>1.4413800619440746E-3</v>
      </c>
      <c r="N63" s="41">
        <v>1.8691709212826662E-4</v>
      </c>
      <c r="O63" s="18"/>
      <c r="P63" s="18"/>
      <c r="Q63" s="18"/>
      <c r="R63" s="18"/>
      <c r="S63" s="18"/>
    </row>
    <row r="64" spans="2:19" x14ac:dyDescent="0.2">
      <c r="B64" s="23" t="s">
        <v>1938</v>
      </c>
      <c r="C64" s="32" t="s">
        <v>1952</v>
      </c>
      <c r="D64" s="32" t="s">
        <v>301</v>
      </c>
      <c r="E64" s="32" t="s">
        <v>1878</v>
      </c>
      <c r="F64" s="87" t="s">
        <v>1918</v>
      </c>
      <c r="G64" s="94" t="s">
        <v>183</v>
      </c>
      <c r="H64" s="105">
        <v>385909.45609032357</v>
      </c>
      <c r="I64" s="101">
        <v>169.5</v>
      </c>
      <c r="J64" s="125">
        <v>0</v>
      </c>
      <c r="K64" s="125">
        <v>654.11652807309838</v>
      </c>
      <c r="L64" s="32">
        <v>3.8590945609032358E-4</v>
      </c>
      <c r="M64" s="41">
        <v>4.5955180023368883E-3</v>
      </c>
      <c r="N64" s="41">
        <v>5.9594334936293879E-4</v>
      </c>
      <c r="O64" s="18"/>
      <c r="P64" s="18"/>
      <c r="Q64" s="18"/>
      <c r="R64" s="18"/>
      <c r="S64" s="18"/>
    </row>
    <row r="65" spans="2:19" x14ac:dyDescent="0.2">
      <c r="B65" s="23" t="s">
        <v>1973</v>
      </c>
      <c r="C65" s="32" t="s">
        <v>1974</v>
      </c>
      <c r="D65" s="32" t="s">
        <v>301</v>
      </c>
      <c r="E65" s="32" t="s">
        <v>1878</v>
      </c>
      <c r="F65" s="87" t="s">
        <v>1918</v>
      </c>
      <c r="G65" s="94" t="s">
        <v>183</v>
      </c>
      <c r="H65" s="105">
        <v>5879.2396881714012</v>
      </c>
      <c r="I65" s="101">
        <v>3617.4</v>
      </c>
      <c r="J65" s="125">
        <v>0</v>
      </c>
      <c r="K65" s="125">
        <v>212.67561646405409</v>
      </c>
      <c r="L65" s="32">
        <v>1.2155633585321194E-4</v>
      </c>
      <c r="M65" s="41">
        <v>1.4941598051309835E-3</v>
      </c>
      <c r="N65" s="41">
        <v>1.9376152988638822E-4</v>
      </c>
      <c r="O65" s="18"/>
      <c r="P65" s="18"/>
      <c r="Q65" s="18"/>
      <c r="R65" s="18"/>
      <c r="S65" s="18"/>
    </row>
    <row r="66" spans="2:19" x14ac:dyDescent="0.2">
      <c r="B66" s="23" t="s">
        <v>1923</v>
      </c>
      <c r="C66" s="32" t="s">
        <v>1924</v>
      </c>
      <c r="D66" s="32" t="s">
        <v>301</v>
      </c>
      <c r="E66" s="32" t="s">
        <v>1883</v>
      </c>
      <c r="F66" s="87" t="s">
        <v>1918</v>
      </c>
      <c r="G66" s="94" t="s">
        <v>183</v>
      </c>
      <c r="H66" s="105">
        <v>1087.1801879007135</v>
      </c>
      <c r="I66" s="101">
        <v>3176.31</v>
      </c>
      <c r="J66" s="125">
        <v>0</v>
      </c>
      <c r="K66" s="125">
        <v>34.532213023930431</v>
      </c>
      <c r="L66" s="32">
        <v>7.2599678657810581E-6</v>
      </c>
      <c r="M66" s="41">
        <v>2.4260724167830607E-4</v>
      </c>
      <c r="N66" s="41">
        <v>3.1461126278246007E-5</v>
      </c>
      <c r="O66" s="18"/>
      <c r="P66" s="18"/>
      <c r="Q66" s="18"/>
      <c r="R66" s="18"/>
      <c r="S66" s="18"/>
    </row>
    <row r="67" spans="2:19" x14ac:dyDescent="0.2">
      <c r="B67" s="23" t="s">
        <v>1936</v>
      </c>
      <c r="C67" s="32" t="s">
        <v>1937</v>
      </c>
      <c r="D67" s="32" t="s">
        <v>301</v>
      </c>
      <c r="E67" s="32" t="s">
        <v>1883</v>
      </c>
      <c r="F67" s="87" t="s">
        <v>1918</v>
      </c>
      <c r="G67" s="94" t="s">
        <v>183</v>
      </c>
      <c r="H67" s="105">
        <v>4781.1173674364336</v>
      </c>
      <c r="I67" s="101">
        <v>3294.48</v>
      </c>
      <c r="J67" s="125">
        <v>0</v>
      </c>
      <c r="K67" s="125">
        <v>157.51295546257799</v>
      </c>
      <c r="L67" s="32">
        <v>3.1927327996236617E-5</v>
      </c>
      <c r="M67" s="41">
        <v>1.1066126467739615E-3</v>
      </c>
      <c r="N67" s="41">
        <v>1.4350470324139884E-4</v>
      </c>
      <c r="O67" s="18"/>
      <c r="P67" s="18"/>
      <c r="Q67" s="18"/>
      <c r="R67" s="18"/>
      <c r="S67" s="18"/>
    </row>
    <row r="68" spans="2:19" x14ac:dyDescent="0.2">
      <c r="B68" s="23" t="s">
        <v>1938</v>
      </c>
      <c r="C68" s="32" t="s">
        <v>1939</v>
      </c>
      <c r="D68" s="32" t="s">
        <v>301</v>
      </c>
      <c r="E68" s="32" t="s">
        <v>1883</v>
      </c>
      <c r="F68" s="87" t="s">
        <v>1918</v>
      </c>
      <c r="G68" s="94" t="s">
        <v>183</v>
      </c>
      <c r="H68" s="105">
        <v>12568.078269851094</v>
      </c>
      <c r="I68" s="101">
        <v>3408.24</v>
      </c>
      <c r="J68" s="125">
        <v>0</v>
      </c>
      <c r="K68" s="125">
        <v>428.35027085291756</v>
      </c>
      <c r="L68" s="32">
        <v>8.7138676143722803E-5</v>
      </c>
      <c r="M68" s="41">
        <v>3.0093894536028041E-3</v>
      </c>
      <c r="N68" s="41">
        <v>3.9025538135321761E-4</v>
      </c>
      <c r="O68" s="18"/>
      <c r="P68" s="18"/>
      <c r="Q68" s="18"/>
      <c r="R68" s="18"/>
      <c r="S68" s="18"/>
    </row>
    <row r="69" spans="2:19" s="164" customFormat="1" x14ac:dyDescent="0.2">
      <c r="B69" s="133" t="s">
        <v>1987</v>
      </c>
      <c r="C69" s="171" t="s">
        <v>177</v>
      </c>
      <c r="D69" s="171" t="s">
        <v>177</v>
      </c>
      <c r="E69" s="171" t="s">
        <v>177</v>
      </c>
      <c r="F69" s="171" t="s">
        <v>177</v>
      </c>
      <c r="G69" s="172" t="s">
        <v>177</v>
      </c>
      <c r="H69" s="182" t="s">
        <v>177</v>
      </c>
      <c r="I69" s="168" t="s">
        <v>177</v>
      </c>
      <c r="J69" s="173" t="s">
        <v>177</v>
      </c>
      <c r="K69" s="173">
        <v>0</v>
      </c>
      <c r="L69" s="171" t="s">
        <v>177</v>
      </c>
      <c r="M69" s="167">
        <v>0</v>
      </c>
      <c r="N69" s="167">
        <v>0</v>
      </c>
    </row>
    <row r="70" spans="2:19" s="164" customFormat="1" x14ac:dyDescent="0.2">
      <c r="B70" s="133" t="s">
        <v>1988</v>
      </c>
      <c r="C70" s="171" t="s">
        <v>177</v>
      </c>
      <c r="D70" s="171" t="s">
        <v>177</v>
      </c>
      <c r="E70" s="171" t="s">
        <v>177</v>
      </c>
      <c r="F70" s="171" t="s">
        <v>177</v>
      </c>
      <c r="G70" s="172" t="s">
        <v>177</v>
      </c>
      <c r="H70" s="182" t="s">
        <v>177</v>
      </c>
      <c r="I70" s="168" t="s">
        <v>177</v>
      </c>
      <c r="J70" s="173" t="s">
        <v>177</v>
      </c>
      <c r="K70" s="173">
        <v>0</v>
      </c>
      <c r="L70" s="171" t="s">
        <v>177</v>
      </c>
      <c r="M70" s="167">
        <v>0</v>
      </c>
      <c r="N70" s="167">
        <v>0</v>
      </c>
    </row>
    <row r="71" spans="2:19" s="164" customFormat="1" x14ac:dyDescent="0.2">
      <c r="B71" s="133" t="s">
        <v>153</v>
      </c>
      <c r="C71" s="171" t="s">
        <v>177</v>
      </c>
      <c r="D71" s="171" t="s">
        <v>177</v>
      </c>
      <c r="E71" s="171" t="s">
        <v>177</v>
      </c>
      <c r="F71" s="171" t="s">
        <v>177</v>
      </c>
      <c r="G71" s="172" t="s">
        <v>177</v>
      </c>
      <c r="H71" s="182" t="s">
        <v>177</v>
      </c>
      <c r="I71" s="168" t="s">
        <v>177</v>
      </c>
      <c r="J71" s="173" t="s">
        <v>177</v>
      </c>
      <c r="K71" s="173">
        <v>0</v>
      </c>
      <c r="L71" s="171" t="s">
        <v>177</v>
      </c>
      <c r="M71" s="167">
        <v>0</v>
      </c>
      <c r="N71" s="167">
        <v>0</v>
      </c>
    </row>
    <row r="72" spans="2:19" s="164" customFormat="1" x14ac:dyDescent="0.2">
      <c r="B72" s="133" t="s">
        <v>395</v>
      </c>
      <c r="C72" s="171" t="s">
        <v>177</v>
      </c>
      <c r="D72" s="171" t="s">
        <v>177</v>
      </c>
      <c r="E72" s="171" t="s">
        <v>177</v>
      </c>
      <c r="F72" s="171" t="s">
        <v>177</v>
      </c>
      <c r="G72" s="172" t="s">
        <v>177</v>
      </c>
      <c r="H72" s="182" t="s">
        <v>177</v>
      </c>
      <c r="I72" s="168" t="s">
        <v>177</v>
      </c>
      <c r="J72" s="173" t="s">
        <v>177</v>
      </c>
      <c r="K72" s="173">
        <v>127010.70013085284</v>
      </c>
      <c r="L72" s="171" t="s">
        <v>177</v>
      </c>
      <c r="M72" s="167">
        <v>0.89231801046237968</v>
      </c>
      <c r="N72" s="167">
        <v>0.11571513452485899</v>
      </c>
    </row>
    <row r="73" spans="2:19" s="164" customFormat="1" x14ac:dyDescent="0.2">
      <c r="B73" s="133" t="s">
        <v>1989</v>
      </c>
      <c r="C73" s="171" t="s">
        <v>177</v>
      </c>
      <c r="D73" s="171" t="s">
        <v>177</v>
      </c>
      <c r="E73" s="171" t="s">
        <v>177</v>
      </c>
      <c r="F73" s="171" t="s">
        <v>177</v>
      </c>
      <c r="G73" s="172" t="s">
        <v>177</v>
      </c>
      <c r="H73" s="182" t="s">
        <v>177</v>
      </c>
      <c r="I73" s="168" t="s">
        <v>177</v>
      </c>
      <c r="J73" s="173" t="s">
        <v>177</v>
      </c>
      <c r="K73" s="173">
        <v>101231.5802465157</v>
      </c>
      <c r="L73" s="171" t="s">
        <v>177</v>
      </c>
      <c r="M73" s="167">
        <v>0.71120592350463629</v>
      </c>
      <c r="N73" s="167">
        <v>9.2228654076556088E-2</v>
      </c>
    </row>
    <row r="74" spans="2:19" x14ac:dyDescent="0.2">
      <c r="B74" s="23" t="s">
        <v>2022</v>
      </c>
      <c r="C74" s="32" t="s">
        <v>2023</v>
      </c>
      <c r="D74" s="32" t="s">
        <v>1769</v>
      </c>
      <c r="E74" s="32" t="s">
        <v>177</v>
      </c>
      <c r="F74" s="87" t="s">
        <v>1873</v>
      </c>
      <c r="G74" s="94" t="s">
        <v>137</v>
      </c>
      <c r="H74" s="105">
        <v>894219.43920024706</v>
      </c>
      <c r="I74" s="101">
        <v>395.32</v>
      </c>
      <c r="J74" s="125">
        <v>0</v>
      </c>
      <c r="K74" s="125">
        <v>14902.265246824443</v>
      </c>
      <c r="L74" s="32">
        <v>6.7936161805432242E-4</v>
      </c>
      <c r="M74" s="41">
        <v>0.10469637331917099</v>
      </c>
      <c r="N74" s="41">
        <v>1.3576947658621196E-2</v>
      </c>
      <c r="O74" s="18"/>
      <c r="P74" s="18"/>
      <c r="Q74" s="18"/>
      <c r="R74" s="18"/>
      <c r="S74" s="18"/>
    </row>
    <row r="75" spans="2:19" x14ac:dyDescent="0.2">
      <c r="B75" s="23" t="s">
        <v>1996</v>
      </c>
      <c r="C75" s="32" t="s">
        <v>1997</v>
      </c>
      <c r="D75" s="32" t="s">
        <v>1697</v>
      </c>
      <c r="E75" s="32" t="s">
        <v>177</v>
      </c>
      <c r="F75" s="87" t="s">
        <v>1873</v>
      </c>
      <c r="G75" s="94" t="s">
        <v>136</v>
      </c>
      <c r="H75" s="105">
        <v>31970.028329825425</v>
      </c>
      <c r="I75" s="101">
        <v>5262</v>
      </c>
      <c r="J75" s="125">
        <v>0</v>
      </c>
      <c r="K75" s="125">
        <v>6101.5675045745174</v>
      </c>
      <c r="L75" s="32">
        <v>4.0250463581597174E-4</v>
      </c>
      <c r="M75" s="41">
        <v>4.2866770837217662E-2</v>
      </c>
      <c r="N75" s="41">
        <v>5.5589308922551137E-3</v>
      </c>
      <c r="O75" s="18"/>
      <c r="P75" s="18"/>
      <c r="Q75" s="18"/>
      <c r="R75" s="18"/>
      <c r="S75" s="18"/>
    </row>
    <row r="76" spans="2:19" x14ac:dyDescent="0.2">
      <c r="B76" s="23" t="s">
        <v>2010</v>
      </c>
      <c r="C76" s="32" t="s">
        <v>2011</v>
      </c>
      <c r="D76" s="32" t="s">
        <v>1858</v>
      </c>
      <c r="E76" s="32" t="s">
        <v>177</v>
      </c>
      <c r="F76" s="87" t="s">
        <v>1873</v>
      </c>
      <c r="G76" s="94" t="s">
        <v>137</v>
      </c>
      <c r="H76" s="105">
        <v>61396.332272625703</v>
      </c>
      <c r="I76" s="101">
        <v>3994.5</v>
      </c>
      <c r="J76" s="125">
        <v>0</v>
      </c>
      <c r="K76" s="125">
        <v>10338.659902227651</v>
      </c>
      <c r="L76" s="32">
        <v>1.052203738840759E-3</v>
      </c>
      <c r="M76" s="41">
        <v>7.2634608149537899E-2</v>
      </c>
      <c r="N76" s="41">
        <v>9.4192018480372831E-3</v>
      </c>
      <c r="O76" s="18"/>
      <c r="P76" s="18"/>
      <c r="Q76" s="18"/>
      <c r="R76" s="18"/>
      <c r="S76" s="18"/>
    </row>
    <row r="77" spans="2:19" x14ac:dyDescent="0.2">
      <c r="B77" s="23" t="s">
        <v>2012</v>
      </c>
      <c r="C77" s="32" t="s">
        <v>2013</v>
      </c>
      <c r="D77" s="32" t="s">
        <v>1730</v>
      </c>
      <c r="E77" s="32" t="s">
        <v>177</v>
      </c>
      <c r="F77" s="87" t="s">
        <v>1873</v>
      </c>
      <c r="G77" s="94" t="s">
        <v>136</v>
      </c>
      <c r="H77" s="105">
        <v>34699.229160722381</v>
      </c>
      <c r="I77" s="101">
        <v>4456</v>
      </c>
      <c r="J77" s="125">
        <v>0</v>
      </c>
      <c r="K77" s="125">
        <v>5608.058881541303</v>
      </c>
      <c r="L77" s="32">
        <v>1.491692706054837E-3</v>
      </c>
      <c r="M77" s="41">
        <v>3.9399609155585026E-2</v>
      </c>
      <c r="N77" s="41">
        <v>5.1093119495626282E-3</v>
      </c>
      <c r="O77" s="18"/>
      <c r="P77" s="18"/>
      <c r="Q77" s="18"/>
      <c r="R77" s="18"/>
      <c r="S77" s="18"/>
    </row>
    <row r="78" spans="2:19" x14ac:dyDescent="0.2">
      <c r="B78" s="23" t="s">
        <v>2000</v>
      </c>
      <c r="C78" s="32" t="s">
        <v>2001</v>
      </c>
      <c r="D78" s="32" t="s">
        <v>1730</v>
      </c>
      <c r="E78" s="32" t="s">
        <v>177</v>
      </c>
      <c r="F78" s="87" t="s">
        <v>1873</v>
      </c>
      <c r="G78" s="94" t="s">
        <v>136</v>
      </c>
      <c r="H78" s="105">
        <v>4.5599999990942104</v>
      </c>
      <c r="I78" s="101">
        <v>7736.7900000000009</v>
      </c>
      <c r="J78" s="125">
        <v>0</v>
      </c>
      <c r="K78" s="125">
        <v>1.2795969517458232</v>
      </c>
      <c r="L78" s="32">
        <v>7.1283235794536239E-7</v>
      </c>
      <c r="M78" s="41">
        <v>8.989852075448847E-6</v>
      </c>
      <c r="N78" s="41">
        <v>1.1657973167325238E-6</v>
      </c>
      <c r="O78" s="18"/>
      <c r="P78" s="18"/>
      <c r="Q78" s="18"/>
      <c r="R78" s="18"/>
      <c r="S78" s="18"/>
    </row>
    <row r="79" spans="2:19" x14ac:dyDescent="0.2">
      <c r="B79" s="23" t="s">
        <v>2004</v>
      </c>
      <c r="C79" s="32" t="s">
        <v>2005</v>
      </c>
      <c r="D79" s="32" t="s">
        <v>1730</v>
      </c>
      <c r="E79" s="32" t="s">
        <v>177</v>
      </c>
      <c r="F79" s="87" t="s">
        <v>1873</v>
      </c>
      <c r="G79" s="94" t="s">
        <v>136</v>
      </c>
      <c r="H79" s="105">
        <v>37.999999992451748</v>
      </c>
      <c r="I79" s="101">
        <v>10211</v>
      </c>
      <c r="J79" s="125">
        <v>0</v>
      </c>
      <c r="K79" s="125">
        <v>14.073412857204483</v>
      </c>
      <c r="L79" s="32">
        <v>2.6699661822400698E-5</v>
      </c>
      <c r="M79" s="41">
        <v>9.8873242555300715E-5</v>
      </c>
      <c r="N79" s="41">
        <v>1.2821808401319943E-5</v>
      </c>
      <c r="O79" s="18"/>
      <c r="P79" s="18"/>
      <c r="Q79" s="18"/>
      <c r="R79" s="18"/>
      <c r="S79" s="18"/>
    </row>
    <row r="80" spans="2:19" x14ac:dyDescent="0.2">
      <c r="B80" s="23" t="s">
        <v>2006</v>
      </c>
      <c r="C80" s="32" t="s">
        <v>2007</v>
      </c>
      <c r="D80" s="32" t="s">
        <v>399</v>
      </c>
      <c r="E80" s="32" t="s">
        <v>177</v>
      </c>
      <c r="F80" s="87" t="s">
        <v>1873</v>
      </c>
      <c r="G80" s="94" t="s">
        <v>137</v>
      </c>
      <c r="H80" s="105">
        <v>33205.929110253252</v>
      </c>
      <c r="I80" s="101">
        <v>3150</v>
      </c>
      <c r="J80" s="125">
        <v>0</v>
      </c>
      <c r="K80" s="125">
        <v>4409.4618147421652</v>
      </c>
      <c r="L80" s="32">
        <v>5.1390548013211966E-4</v>
      </c>
      <c r="M80" s="41">
        <v>3.0978824537514525E-2</v>
      </c>
      <c r="N80" s="41">
        <v>4.0173108765595494E-3</v>
      </c>
      <c r="O80" s="18"/>
      <c r="P80" s="18"/>
      <c r="Q80" s="18"/>
      <c r="R80" s="18"/>
      <c r="S80" s="18"/>
    </row>
    <row r="81" spans="2:19" x14ac:dyDescent="0.2">
      <c r="B81" s="23" t="s">
        <v>2014</v>
      </c>
      <c r="C81" s="32" t="s">
        <v>2015</v>
      </c>
      <c r="D81" s="32" t="s">
        <v>1697</v>
      </c>
      <c r="E81" s="32" t="s">
        <v>177</v>
      </c>
      <c r="F81" s="87" t="s">
        <v>1873</v>
      </c>
      <c r="G81" s="94" t="s">
        <v>2</v>
      </c>
      <c r="H81" s="105">
        <v>153458.49861953623</v>
      </c>
      <c r="I81" s="101">
        <v>741.7</v>
      </c>
      <c r="J81" s="125">
        <v>0</v>
      </c>
      <c r="K81" s="125">
        <v>5393.3686808596231</v>
      </c>
      <c r="L81" s="32">
        <v>1.9405784980981388E-4</v>
      </c>
      <c r="M81" s="41">
        <v>3.7891295820246515E-2</v>
      </c>
      <c r="N81" s="41">
        <v>4.9137150004279874E-3</v>
      </c>
      <c r="O81" s="18"/>
      <c r="P81" s="18"/>
      <c r="Q81" s="18"/>
      <c r="R81" s="18"/>
      <c r="S81" s="18"/>
    </row>
    <row r="82" spans="2:19" x14ac:dyDescent="0.2">
      <c r="B82" s="23" t="s">
        <v>2002</v>
      </c>
      <c r="C82" s="32" t="s">
        <v>2003</v>
      </c>
      <c r="D82" s="32" t="s">
        <v>1730</v>
      </c>
      <c r="E82" s="32" t="s">
        <v>177</v>
      </c>
      <c r="F82" s="87" t="s">
        <v>1873</v>
      </c>
      <c r="G82" s="94" t="s">
        <v>136</v>
      </c>
      <c r="H82" s="105">
        <v>34.199999993206575</v>
      </c>
      <c r="I82" s="101">
        <v>1373</v>
      </c>
      <c r="J82" s="125">
        <v>0</v>
      </c>
      <c r="K82" s="125">
        <v>1.7031159196616961</v>
      </c>
      <c r="L82" s="32">
        <v>9.8598502131359645E-8</v>
      </c>
      <c r="M82" s="41">
        <v>1.1965299045305925E-5</v>
      </c>
      <c r="N82" s="41">
        <v>1.5516510620919666E-6</v>
      </c>
      <c r="O82" s="18"/>
      <c r="P82" s="18"/>
      <c r="Q82" s="18"/>
      <c r="R82" s="18"/>
      <c r="S82" s="18"/>
    </row>
    <row r="83" spans="2:19" x14ac:dyDescent="0.2">
      <c r="B83" s="23" t="s">
        <v>2018</v>
      </c>
      <c r="C83" s="32" t="s">
        <v>2019</v>
      </c>
      <c r="D83" s="32" t="s">
        <v>1730</v>
      </c>
      <c r="E83" s="32" t="s">
        <v>177</v>
      </c>
      <c r="F83" s="87" t="s">
        <v>1873</v>
      </c>
      <c r="G83" s="94" t="s">
        <v>136</v>
      </c>
      <c r="H83" s="105">
        <v>18516.23745385365</v>
      </c>
      <c r="I83" s="101">
        <v>5178</v>
      </c>
      <c r="J83" s="125">
        <v>0</v>
      </c>
      <c r="K83" s="125">
        <v>3477.4616022194023</v>
      </c>
      <c r="L83" s="32">
        <v>1.9520583664222083E-5</v>
      </c>
      <c r="M83" s="41">
        <v>2.4431025221929074E-2</v>
      </c>
      <c r="N83" s="41">
        <v>3.1681971415895055E-3</v>
      </c>
      <c r="O83" s="18"/>
      <c r="P83" s="18"/>
      <c r="Q83" s="18"/>
      <c r="R83" s="18"/>
      <c r="S83" s="18"/>
    </row>
    <row r="84" spans="2:19" x14ac:dyDescent="0.2">
      <c r="B84" s="23" t="s">
        <v>1992</v>
      </c>
      <c r="C84" s="32" t="s">
        <v>1993</v>
      </c>
      <c r="D84" s="32" t="s">
        <v>1697</v>
      </c>
      <c r="E84" s="32" t="s">
        <v>177</v>
      </c>
      <c r="F84" s="87" t="s">
        <v>1873</v>
      </c>
      <c r="G84" s="94" t="s">
        <v>136</v>
      </c>
      <c r="H84" s="105">
        <v>4356.8343129617006</v>
      </c>
      <c r="I84" s="101">
        <v>52077</v>
      </c>
      <c r="J84" s="125">
        <v>0</v>
      </c>
      <c r="K84" s="125">
        <v>8229.331510830938</v>
      </c>
      <c r="L84" s="32">
        <v>6.3502354544077444E-4</v>
      </c>
      <c r="M84" s="41">
        <v>5.7815449514211914E-2</v>
      </c>
      <c r="N84" s="41">
        <v>7.4974644013803453E-3</v>
      </c>
      <c r="O84" s="18"/>
      <c r="P84" s="18"/>
      <c r="Q84" s="18"/>
      <c r="R84" s="18"/>
      <c r="S84" s="18"/>
    </row>
    <row r="85" spans="2:19" x14ac:dyDescent="0.2">
      <c r="B85" s="23" t="s">
        <v>2016</v>
      </c>
      <c r="C85" s="32" t="s">
        <v>2017</v>
      </c>
      <c r="D85" s="32" t="s">
        <v>1697</v>
      </c>
      <c r="E85" s="32" t="s">
        <v>177</v>
      </c>
      <c r="F85" s="87" t="s">
        <v>1873</v>
      </c>
      <c r="G85" s="94" t="s">
        <v>136</v>
      </c>
      <c r="H85" s="105">
        <v>19737.05152008497</v>
      </c>
      <c r="I85" s="101">
        <v>4450.5</v>
      </c>
      <c r="J85" s="125">
        <v>0</v>
      </c>
      <c r="K85" s="125">
        <v>3185.9476524660872</v>
      </c>
      <c r="L85" s="32">
        <v>1.5318787045887064E-3</v>
      </c>
      <c r="M85" s="41">
        <v>2.2382984014393675E-2</v>
      </c>
      <c r="N85" s="41">
        <v>2.9026086842640613E-3</v>
      </c>
      <c r="O85" s="18"/>
      <c r="P85" s="18"/>
      <c r="Q85" s="18"/>
      <c r="R85" s="18"/>
      <c r="S85" s="18"/>
    </row>
    <row r="86" spans="2:19" x14ac:dyDescent="0.2">
      <c r="B86" s="23" t="s">
        <v>1990</v>
      </c>
      <c r="C86" s="32" t="s">
        <v>1991</v>
      </c>
      <c r="D86" s="32" t="s">
        <v>1730</v>
      </c>
      <c r="E86" s="32" t="s">
        <v>177</v>
      </c>
      <c r="F86" s="87" t="s">
        <v>1873</v>
      </c>
      <c r="G86" s="94" t="s">
        <v>136</v>
      </c>
      <c r="H86" s="105">
        <v>3394.9851191883104</v>
      </c>
      <c r="I86" s="101">
        <v>29072.000000000004</v>
      </c>
      <c r="J86" s="125">
        <v>16.286117700000002</v>
      </c>
      <c r="K86" s="125">
        <v>3596.0991154899129</v>
      </c>
      <c r="L86" s="32">
        <v>3.5326654453236348E-6</v>
      </c>
      <c r="M86" s="41">
        <v>2.5264517122207408E-2</v>
      </c>
      <c r="N86" s="41">
        <v>3.2762837499905966E-3</v>
      </c>
      <c r="O86" s="18"/>
      <c r="P86" s="18"/>
      <c r="Q86" s="18"/>
      <c r="R86" s="18"/>
      <c r="S86" s="18"/>
    </row>
    <row r="87" spans="2:19" x14ac:dyDescent="0.2">
      <c r="B87" s="23" t="s">
        <v>2020</v>
      </c>
      <c r="C87" s="32" t="s">
        <v>2021</v>
      </c>
      <c r="D87" s="32" t="s">
        <v>1784</v>
      </c>
      <c r="E87" s="32" t="s">
        <v>177</v>
      </c>
      <c r="F87" s="87" t="s">
        <v>1873</v>
      </c>
      <c r="G87" s="94" t="s">
        <v>143</v>
      </c>
      <c r="H87" s="105">
        <v>2474.5599995084581</v>
      </c>
      <c r="I87" s="101">
        <v>462</v>
      </c>
      <c r="J87" s="125">
        <v>0</v>
      </c>
      <c r="K87" s="125">
        <v>31.861142857671162</v>
      </c>
      <c r="L87" s="32">
        <v>1.8019246998320432E-5</v>
      </c>
      <c r="M87" s="41">
        <v>2.2384154702339635E-4</v>
      </c>
      <c r="N87" s="41">
        <v>2.9027604982043437E-5</v>
      </c>
      <c r="O87" s="18"/>
      <c r="P87" s="18"/>
      <c r="Q87" s="18"/>
      <c r="R87" s="18"/>
      <c r="S87" s="18"/>
    </row>
    <row r="88" spans="2:19" x14ac:dyDescent="0.2">
      <c r="B88" s="23" t="s">
        <v>1998</v>
      </c>
      <c r="C88" s="32" t="s">
        <v>1999</v>
      </c>
      <c r="D88" s="32" t="s">
        <v>1730</v>
      </c>
      <c r="E88" s="32" t="s">
        <v>177</v>
      </c>
      <c r="F88" s="87" t="s">
        <v>1873</v>
      </c>
      <c r="G88" s="94" t="s">
        <v>136</v>
      </c>
      <c r="H88" s="105">
        <v>56.999999988677622</v>
      </c>
      <c r="I88" s="101">
        <v>2736</v>
      </c>
      <c r="J88" s="125">
        <v>0</v>
      </c>
      <c r="K88" s="125">
        <v>5.6563790388764277</v>
      </c>
      <c r="L88" s="32">
        <v>3.6389311772634795E-7</v>
      </c>
      <c r="M88" s="41">
        <v>3.9739084070801502E-5</v>
      </c>
      <c r="N88" s="41">
        <v>5.1533348035468661E-6</v>
      </c>
      <c r="O88" s="18"/>
      <c r="P88" s="18"/>
      <c r="Q88" s="18"/>
      <c r="R88" s="18"/>
      <c r="S88" s="18"/>
    </row>
    <row r="89" spans="2:19" x14ac:dyDescent="0.2">
      <c r="B89" s="23" t="s">
        <v>1994</v>
      </c>
      <c r="C89" s="32" t="s">
        <v>1995</v>
      </c>
      <c r="D89" s="32" t="s">
        <v>1730</v>
      </c>
      <c r="E89" s="32" t="s">
        <v>177</v>
      </c>
      <c r="F89" s="87" t="s">
        <v>1873</v>
      </c>
      <c r="G89" s="94" t="s">
        <v>136</v>
      </c>
      <c r="H89" s="105">
        <v>27228.767459837694</v>
      </c>
      <c r="I89" s="101">
        <v>26705</v>
      </c>
      <c r="J89" s="125">
        <v>119.17217119999999</v>
      </c>
      <c r="K89" s="125">
        <v>26492.693575175908</v>
      </c>
      <c r="L89" s="32">
        <v>6.9597728441606247E-5</v>
      </c>
      <c r="M89" s="41">
        <v>0.18612532328721443</v>
      </c>
      <c r="N89" s="41">
        <v>2.4136593198990367E-2</v>
      </c>
      <c r="O89" s="18"/>
      <c r="P89" s="18"/>
      <c r="Q89" s="18"/>
      <c r="R89" s="18"/>
      <c r="S89" s="18"/>
    </row>
    <row r="90" spans="2:19" x14ac:dyDescent="0.2">
      <c r="B90" s="23" t="s">
        <v>2008</v>
      </c>
      <c r="C90" s="32" t="s">
        <v>2009</v>
      </c>
      <c r="D90" s="32" t="s">
        <v>399</v>
      </c>
      <c r="E90" s="32" t="s">
        <v>177</v>
      </c>
      <c r="F90" s="87" t="s">
        <v>1873</v>
      </c>
      <c r="G90" s="94" t="s">
        <v>137</v>
      </c>
      <c r="H90" s="105">
        <v>42531.345019845932</v>
      </c>
      <c r="I90" s="101">
        <v>2911</v>
      </c>
      <c r="J90" s="125">
        <v>13.285769480000001</v>
      </c>
      <c r="K90" s="125">
        <v>5232.5672386188235</v>
      </c>
      <c r="L90" s="32">
        <v>1.2083806237065738E-3</v>
      </c>
      <c r="M90" s="41">
        <v>3.6761579797329039E-2</v>
      </c>
      <c r="N90" s="41">
        <v>4.7672142685879501E-3</v>
      </c>
      <c r="O90" s="18"/>
      <c r="P90" s="18"/>
      <c r="Q90" s="18"/>
      <c r="R90" s="18"/>
      <c r="S90" s="18"/>
    </row>
    <row r="91" spans="2:19" x14ac:dyDescent="0.2">
      <c r="B91" s="23" t="s">
        <v>2024</v>
      </c>
      <c r="C91" s="32" t="s">
        <v>2025</v>
      </c>
      <c r="D91" s="32" t="s">
        <v>1730</v>
      </c>
      <c r="E91" s="32" t="s">
        <v>177</v>
      </c>
      <c r="F91" s="87" t="s">
        <v>1873</v>
      </c>
      <c r="G91" s="94" t="s">
        <v>136</v>
      </c>
      <c r="H91" s="105">
        <v>45783.338451649761</v>
      </c>
      <c r="I91" s="101">
        <v>2535</v>
      </c>
      <c r="J91" s="125">
        <v>0</v>
      </c>
      <c r="K91" s="125">
        <v>4209.523873119766</v>
      </c>
      <c r="L91" s="32">
        <v>1.2636167952082597E-3</v>
      </c>
      <c r="M91" s="41">
        <v>2.9574153701902736E-2</v>
      </c>
      <c r="N91" s="41">
        <v>3.8351542095415455E-3</v>
      </c>
      <c r="O91" s="18"/>
      <c r="P91" s="18"/>
      <c r="Q91" s="18"/>
      <c r="R91" s="18"/>
      <c r="S91" s="18"/>
    </row>
    <row r="92" spans="2:19" s="164" customFormat="1" x14ac:dyDescent="0.2">
      <c r="B92" s="133" t="s">
        <v>2026</v>
      </c>
      <c r="C92" s="171" t="s">
        <v>177</v>
      </c>
      <c r="D92" s="171" t="s">
        <v>177</v>
      </c>
      <c r="E92" s="171" t="s">
        <v>177</v>
      </c>
      <c r="F92" s="171" t="s">
        <v>177</v>
      </c>
      <c r="G92" s="172" t="s">
        <v>177</v>
      </c>
      <c r="H92" s="182" t="s">
        <v>177</v>
      </c>
      <c r="I92" s="168" t="s">
        <v>177</v>
      </c>
      <c r="J92" s="173" t="s">
        <v>177</v>
      </c>
      <c r="K92" s="173">
        <v>1019.0388312228827</v>
      </c>
      <c r="L92" s="171" t="s">
        <v>177</v>
      </c>
      <c r="M92" s="167">
        <v>7.1592921031369602E-3</v>
      </c>
      <c r="N92" s="167">
        <v>9.2841166389544846E-4</v>
      </c>
    </row>
    <row r="93" spans="2:19" x14ac:dyDescent="0.2">
      <c r="B93" s="23" t="s">
        <v>2027</v>
      </c>
      <c r="C93" s="32" t="s">
        <v>2028</v>
      </c>
      <c r="D93" s="32" t="s">
        <v>1697</v>
      </c>
      <c r="E93" s="32" t="s">
        <v>177</v>
      </c>
      <c r="F93" s="87" t="s">
        <v>1918</v>
      </c>
      <c r="G93" s="94" t="s">
        <v>136</v>
      </c>
      <c r="H93" s="105">
        <v>3008.127926544214</v>
      </c>
      <c r="I93" s="101">
        <v>9340</v>
      </c>
      <c r="J93" s="125">
        <v>0</v>
      </c>
      <c r="K93" s="125">
        <v>1019.0388310228826</v>
      </c>
      <c r="L93" s="32">
        <v>1.104422173322368E-3</v>
      </c>
      <c r="M93" s="41">
        <v>7.1592921017318532E-3</v>
      </c>
      <c r="N93" s="41">
        <v>9.2841166371323528E-4</v>
      </c>
      <c r="O93" s="18"/>
      <c r="P93" s="18"/>
      <c r="Q93" s="18"/>
      <c r="R93" s="18"/>
      <c r="S93" s="18"/>
    </row>
    <row r="94" spans="2:19" s="164" customFormat="1" x14ac:dyDescent="0.2">
      <c r="B94" s="133" t="s">
        <v>153</v>
      </c>
      <c r="C94" s="171" t="s">
        <v>177</v>
      </c>
      <c r="D94" s="171" t="s">
        <v>177</v>
      </c>
      <c r="E94" s="171" t="s">
        <v>177</v>
      </c>
      <c r="F94" s="171" t="s">
        <v>177</v>
      </c>
      <c r="G94" s="172" t="s">
        <v>177</v>
      </c>
      <c r="H94" s="182" t="s">
        <v>177</v>
      </c>
      <c r="I94" s="168" t="s">
        <v>177</v>
      </c>
      <c r="J94" s="173" t="s">
        <v>177</v>
      </c>
      <c r="K94" s="173">
        <v>24760.081052914262</v>
      </c>
      <c r="L94" s="171" t="s">
        <v>177</v>
      </c>
      <c r="M94" s="167">
        <v>0.17395279485320134</v>
      </c>
      <c r="N94" s="167">
        <v>2.2558068784225255E-2</v>
      </c>
    </row>
    <row r="95" spans="2:19" x14ac:dyDescent="0.2">
      <c r="B95" s="23" t="s">
        <v>2041</v>
      </c>
      <c r="C95" s="32" t="s">
        <v>2042</v>
      </c>
      <c r="D95" s="32" t="s">
        <v>1730</v>
      </c>
      <c r="E95" s="32" t="s">
        <v>177</v>
      </c>
      <c r="F95" s="87" t="s">
        <v>1873</v>
      </c>
      <c r="G95" s="94" t="s">
        <v>136</v>
      </c>
      <c r="H95" s="105">
        <v>17843.336790941306</v>
      </c>
      <c r="I95" s="101">
        <v>1544</v>
      </c>
      <c r="J95" s="125">
        <v>0</v>
      </c>
      <c r="K95" s="125">
        <v>999.24256233610186</v>
      </c>
      <c r="L95" s="32">
        <v>1.8694113367962633E-3</v>
      </c>
      <c r="M95" s="41">
        <v>7.0202127401428858E-3</v>
      </c>
      <c r="N95" s="41">
        <v>9.1037595576247941E-4</v>
      </c>
      <c r="O95" s="18"/>
      <c r="P95" s="18"/>
      <c r="Q95" s="18"/>
      <c r="R95" s="18"/>
      <c r="S95" s="18"/>
    </row>
    <row r="96" spans="2:19" x14ac:dyDescent="0.2">
      <c r="B96" s="23" t="s">
        <v>2029</v>
      </c>
      <c r="C96" s="32" t="s">
        <v>2030</v>
      </c>
      <c r="D96" s="32" t="s">
        <v>1702</v>
      </c>
      <c r="E96" s="32" t="s">
        <v>177</v>
      </c>
      <c r="F96" s="87" t="s">
        <v>1873</v>
      </c>
      <c r="G96" s="94" t="s">
        <v>136</v>
      </c>
      <c r="H96" s="105">
        <v>7018.7142399440672</v>
      </c>
      <c r="I96" s="101">
        <v>12194</v>
      </c>
      <c r="J96" s="125">
        <v>0.82414117730000003</v>
      </c>
      <c r="K96" s="125">
        <v>3105.0356673902725</v>
      </c>
      <c r="L96" s="32">
        <v>8.8838517250272621E-5</v>
      </c>
      <c r="M96" s="41">
        <v>2.1814534100559412E-2</v>
      </c>
      <c r="N96" s="41">
        <v>2.8288925231211392E-3</v>
      </c>
      <c r="O96" s="18"/>
      <c r="P96" s="18"/>
      <c r="Q96" s="18"/>
      <c r="R96" s="18"/>
      <c r="S96" s="18"/>
    </row>
    <row r="97" spans="2:19" x14ac:dyDescent="0.2">
      <c r="B97" s="23" t="s">
        <v>2031</v>
      </c>
      <c r="C97" s="32" t="s">
        <v>2032</v>
      </c>
      <c r="D97" s="32" t="s">
        <v>399</v>
      </c>
      <c r="E97" s="32" t="s">
        <v>177</v>
      </c>
      <c r="F97" s="87" t="s">
        <v>1873</v>
      </c>
      <c r="G97" s="94" t="s">
        <v>136</v>
      </c>
      <c r="H97" s="105">
        <v>31096.137526367507</v>
      </c>
      <c r="I97" s="101">
        <v>3534.0000000000005</v>
      </c>
      <c r="J97" s="125">
        <v>4.5910538900000004</v>
      </c>
      <c r="K97" s="125">
        <v>3990.437367153289</v>
      </c>
      <c r="L97" s="32">
        <v>1.1887252616521017E-3</v>
      </c>
      <c r="M97" s="41">
        <v>2.8034953973677064E-2</v>
      </c>
      <c r="N97" s="41">
        <v>3.6355519359978698E-3</v>
      </c>
      <c r="O97" s="18"/>
      <c r="P97" s="18"/>
      <c r="Q97" s="18"/>
      <c r="R97" s="18"/>
      <c r="S97" s="18"/>
    </row>
    <row r="98" spans="2:19" x14ac:dyDescent="0.2">
      <c r="B98" s="23" t="s">
        <v>2039</v>
      </c>
      <c r="C98" s="32" t="s">
        <v>2040</v>
      </c>
      <c r="D98" s="32" t="s">
        <v>1858</v>
      </c>
      <c r="E98" s="32" t="s">
        <v>177</v>
      </c>
      <c r="F98" s="87" t="s">
        <v>1873</v>
      </c>
      <c r="G98" s="94" t="s">
        <v>137</v>
      </c>
      <c r="H98" s="105">
        <v>27732.820274242615</v>
      </c>
      <c r="I98" s="101">
        <v>6105</v>
      </c>
      <c r="J98" s="125">
        <v>0</v>
      </c>
      <c r="K98" s="125">
        <v>7137.384629916477</v>
      </c>
      <c r="L98" s="32">
        <v>3.8371265009508292E-3</v>
      </c>
      <c r="M98" s="41">
        <v>5.0143939418571516E-2</v>
      </c>
      <c r="N98" s="41">
        <v>6.5026286899887856E-3</v>
      </c>
      <c r="O98" s="18"/>
      <c r="P98" s="18"/>
      <c r="Q98" s="18"/>
      <c r="R98" s="18"/>
      <c r="S98" s="18"/>
    </row>
    <row r="99" spans="2:19" x14ac:dyDescent="0.2">
      <c r="B99" s="23" t="s">
        <v>2033</v>
      </c>
      <c r="C99" s="32" t="s">
        <v>2034</v>
      </c>
      <c r="D99" s="32" t="s">
        <v>1730</v>
      </c>
      <c r="E99" s="32" t="s">
        <v>177</v>
      </c>
      <c r="F99" s="87" t="s">
        <v>1873</v>
      </c>
      <c r="G99" s="94" t="s">
        <v>136</v>
      </c>
      <c r="H99" s="105">
        <v>72861.428539512301</v>
      </c>
      <c r="I99" s="101">
        <v>2758</v>
      </c>
      <c r="J99" s="125">
        <v>0</v>
      </c>
      <c r="K99" s="125">
        <v>7288.5225081864555</v>
      </c>
      <c r="L99" s="32">
        <v>6.4710853258762862E-5</v>
      </c>
      <c r="M99" s="41">
        <v>5.1205763742856243E-2</v>
      </c>
      <c r="N99" s="41">
        <v>6.6403252769518866E-3</v>
      </c>
      <c r="O99" s="18"/>
      <c r="P99" s="18"/>
      <c r="Q99" s="18"/>
      <c r="R99" s="18"/>
      <c r="S99" s="18"/>
    </row>
    <row r="100" spans="2:19" x14ac:dyDescent="0.2">
      <c r="B100" s="23" t="s">
        <v>2035</v>
      </c>
      <c r="C100" s="32" t="s">
        <v>2036</v>
      </c>
      <c r="D100" s="32" t="s">
        <v>1730</v>
      </c>
      <c r="E100" s="32" t="s">
        <v>177</v>
      </c>
      <c r="F100" s="87" t="s">
        <v>1873</v>
      </c>
      <c r="G100" s="94" t="s">
        <v>136</v>
      </c>
      <c r="H100" s="105">
        <v>6351.008530505047</v>
      </c>
      <c r="I100" s="101">
        <v>9587</v>
      </c>
      <c r="J100" s="125">
        <v>0</v>
      </c>
      <c r="K100" s="125">
        <v>2208.3757982178367</v>
      </c>
      <c r="L100" s="32">
        <v>1.1354368231097907E-4</v>
      </c>
      <c r="M100" s="41">
        <v>1.5515019573853425E-2</v>
      </c>
      <c r="N100" s="41">
        <v>2.0119761745187375E-3</v>
      </c>
      <c r="O100" s="18"/>
      <c r="P100" s="18"/>
      <c r="Q100" s="18"/>
      <c r="R100" s="18"/>
      <c r="S100" s="18"/>
    </row>
    <row r="101" spans="2:19" x14ac:dyDescent="0.2">
      <c r="B101" s="23" t="s">
        <v>2037</v>
      </c>
      <c r="C101" s="32" t="s">
        <v>2038</v>
      </c>
      <c r="D101" s="32" t="s">
        <v>1730</v>
      </c>
      <c r="E101" s="32" t="s">
        <v>177</v>
      </c>
      <c r="F101" s="87" t="s">
        <v>1873</v>
      </c>
      <c r="G101" s="94" t="s">
        <v>136</v>
      </c>
      <c r="H101" s="105">
        <v>75.999999984903496</v>
      </c>
      <c r="I101" s="101">
        <v>11276</v>
      </c>
      <c r="J101" s="125">
        <v>0</v>
      </c>
      <c r="K101" s="125">
        <v>31.082519513825822</v>
      </c>
      <c r="L101" s="32">
        <v>3.0257096574040907E-7</v>
      </c>
      <c r="M101" s="41">
        <v>2.1837130213565192E-4</v>
      </c>
      <c r="N101" s="41">
        <v>2.8318227702141544E-5</v>
      </c>
      <c r="O101" s="18"/>
      <c r="P101" s="18"/>
      <c r="Q101" s="18"/>
      <c r="R101" s="18"/>
      <c r="S101" s="18"/>
    </row>
    <row r="102" spans="2:19" s="164" customFormat="1" x14ac:dyDescent="0.2">
      <c r="B102" s="133" t="s">
        <v>1988</v>
      </c>
      <c r="C102" s="171" t="s">
        <v>177</v>
      </c>
      <c r="D102" s="171" t="s">
        <v>177</v>
      </c>
      <c r="E102" s="171" t="s">
        <v>177</v>
      </c>
      <c r="F102" s="171" t="s">
        <v>177</v>
      </c>
      <c r="G102" s="172" t="s">
        <v>177</v>
      </c>
      <c r="H102" s="182" t="s">
        <v>177</v>
      </c>
      <c r="I102" s="168" t="s">
        <v>177</v>
      </c>
      <c r="J102" s="173" t="s">
        <v>177</v>
      </c>
      <c r="K102" s="173">
        <v>0</v>
      </c>
      <c r="L102" s="171" t="s">
        <v>177</v>
      </c>
      <c r="M102" s="167">
        <v>0</v>
      </c>
      <c r="N102" s="167">
        <v>0</v>
      </c>
    </row>
    <row r="103" spans="2:19" s="164" customFormat="1" x14ac:dyDescent="0.2">
      <c r="B103" s="116" t="s">
        <v>167</v>
      </c>
      <c r="C103" s="174"/>
      <c r="D103" s="174"/>
      <c r="E103" s="174"/>
      <c r="F103" s="174"/>
      <c r="G103" s="174"/>
      <c r="H103" s="175"/>
      <c r="I103" s="175"/>
      <c r="J103" s="175"/>
      <c r="K103" s="175"/>
      <c r="L103" s="176"/>
      <c r="M103" s="176"/>
      <c r="N103" s="177"/>
      <c r="O103" s="195"/>
      <c r="P103" s="195"/>
      <c r="Q103" s="195"/>
      <c r="R103" s="179"/>
      <c r="S103" s="179"/>
    </row>
    <row r="104" spans="2:19" s="164" customFormat="1" x14ac:dyDescent="0.2">
      <c r="B104" s="116" t="s">
        <v>168</v>
      </c>
      <c r="C104" s="174"/>
      <c r="D104" s="174"/>
      <c r="E104" s="174"/>
      <c r="F104" s="174"/>
      <c r="G104" s="174"/>
      <c r="H104" s="175"/>
      <c r="I104" s="175"/>
      <c r="J104" s="175"/>
      <c r="K104" s="175"/>
      <c r="L104" s="176"/>
      <c r="M104" s="176"/>
      <c r="N104" s="177"/>
      <c r="O104" s="195"/>
      <c r="P104" s="195"/>
      <c r="Q104" s="195"/>
      <c r="R104" s="179"/>
      <c r="S104" s="179"/>
    </row>
    <row r="105" spans="2:19" s="164" customFormat="1" x14ac:dyDescent="0.2">
      <c r="B105" s="116" t="s">
        <v>169</v>
      </c>
      <c r="C105" s="174"/>
      <c r="D105" s="174"/>
      <c r="E105" s="174"/>
      <c r="F105" s="174"/>
      <c r="G105" s="174"/>
      <c r="H105" s="175"/>
      <c r="I105" s="175"/>
      <c r="J105" s="175"/>
      <c r="K105" s="175"/>
      <c r="L105" s="176"/>
      <c r="M105" s="176"/>
      <c r="N105" s="177"/>
      <c r="O105" s="195"/>
      <c r="P105" s="195"/>
      <c r="Q105" s="195"/>
      <c r="R105" s="179"/>
      <c r="S105" s="179"/>
    </row>
    <row r="106" spans="2:19" s="164" customFormat="1" x14ac:dyDescent="0.2">
      <c r="B106" s="116" t="s">
        <v>170</v>
      </c>
      <c r="C106" s="174"/>
      <c r="D106" s="174"/>
      <c r="E106" s="174"/>
      <c r="F106" s="174"/>
      <c r="G106" s="174"/>
      <c r="H106" s="175"/>
      <c r="I106" s="175"/>
      <c r="J106" s="175"/>
      <c r="K106" s="175"/>
      <c r="L106" s="176"/>
      <c r="M106" s="176"/>
      <c r="N106" s="177"/>
      <c r="O106" s="195"/>
      <c r="P106" s="195"/>
      <c r="Q106" s="195"/>
      <c r="R106" s="179"/>
      <c r="S106" s="179"/>
    </row>
    <row r="107" spans="2:19" s="164" customFormat="1" x14ac:dyDescent="0.2">
      <c r="B107" s="116" t="s">
        <v>171</v>
      </c>
      <c r="C107" s="174"/>
      <c r="D107" s="174"/>
      <c r="E107" s="174"/>
      <c r="F107" s="174"/>
      <c r="G107" s="174"/>
      <c r="H107" s="175"/>
      <c r="I107" s="175"/>
      <c r="J107" s="175"/>
      <c r="K107" s="175"/>
      <c r="L107" s="176"/>
      <c r="M107" s="176"/>
      <c r="N107" s="177"/>
      <c r="O107" s="195"/>
      <c r="P107" s="195"/>
      <c r="Q107" s="195"/>
      <c r="R107" s="179"/>
      <c r="S107" s="179"/>
    </row>
  </sheetData>
  <mergeCells count="2">
    <mergeCell ref="B7:N7"/>
    <mergeCell ref="B6:N6"/>
  </mergeCells>
  <phoneticPr fontId="3" type="noConversion"/>
  <conditionalFormatting sqref="D11:F102">
    <cfRule type="expression" dxfId="111" priority="11" stopIfTrue="1">
      <formula>LEFT($ID11,3)="TIR"</formula>
    </cfRule>
  </conditionalFormatting>
  <conditionalFormatting sqref="N1:N5 N103:N55637 L11:L102 H11:I102">
    <cfRule type="expression" dxfId="110" priority="130" stopIfTrue="1">
      <formula>LEFT(#REF!,3)="TIR"</formula>
    </cfRule>
  </conditionalFormatting>
  <conditionalFormatting sqref="M11:N102 C11:G102">
    <cfRule type="expression" dxfId="109" priority="134" stopIfTrue="1">
      <formula>OR(LEFT(#REF!,3)="TIR",LEFT(#REF!,2)="IR")</formula>
    </cfRule>
  </conditionalFormatting>
  <conditionalFormatting sqref="B11:B102 J11:K102">
    <cfRule type="expression" dxfId="108" priority="136" stopIfTrue="1">
      <formula>#REF!&gt;0</formula>
    </cfRule>
    <cfRule type="expression" dxfId="107" priority="137" stopIfTrue="1">
      <formula>LEFT(#REF!,3)="TIR"</formula>
    </cfRule>
  </conditionalFormatting>
  <conditionalFormatting sqref="D11:E102">
    <cfRule type="expression" dxfId="106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2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8.5703125" style="93" bestFit="1" customWidth="1"/>
    <col min="8" max="8" width="9.85546875" style="93" bestFit="1" customWidth="1"/>
    <col min="9" max="9" width="12.7109375" style="93" bestFit="1" customWidth="1"/>
    <col min="10" max="10" width="12.42578125" style="45" bestFit="1" customWidth="1"/>
    <col min="11" max="11" width="10.28515625" style="95" bestFit="1" customWidth="1"/>
    <col min="12" max="12" width="9.85546875" style="97" bestFit="1" customWidth="1"/>
    <col min="13" max="13" width="15.28515625" style="97" bestFit="1" customWidth="1"/>
    <col min="14" max="14" width="15.85546875" style="97" bestFit="1" customWidth="1"/>
    <col min="15" max="15" width="13.14062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165</v>
      </c>
      <c r="C3" s="162" t="s">
        <v>174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166</v>
      </c>
      <c r="C4" s="12" t="s">
        <v>175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38" t="s">
        <v>11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40"/>
      <c r="P6" s="16"/>
      <c r="Q6" s="16"/>
      <c r="R6" s="16"/>
      <c r="S6" s="16"/>
      <c r="T6" s="16"/>
    </row>
    <row r="7" spans="1:20" s="10" customFormat="1" x14ac:dyDescent="0.2">
      <c r="B7" s="241" t="s">
        <v>24</v>
      </c>
      <c r="C7" s="242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2"/>
      <c r="O7" s="243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145</v>
      </c>
      <c r="K9" s="80"/>
      <c r="L9" s="2" t="s">
        <v>147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4" customFormat="1" ht="12.75" customHeight="1" thickBot="1" x14ac:dyDescent="0.25">
      <c r="B11" s="142" t="s">
        <v>61</v>
      </c>
      <c r="C11" s="103"/>
      <c r="D11" s="103"/>
      <c r="E11" s="103"/>
      <c r="F11" s="103"/>
      <c r="G11" s="143"/>
      <c r="H11" s="143"/>
      <c r="I11" s="143"/>
      <c r="J11" s="146"/>
      <c r="K11" s="143"/>
      <c r="L11" s="145">
        <v>82834.05748516052</v>
      </c>
      <c r="M11" s="103"/>
      <c r="N11" s="103">
        <v>1</v>
      </c>
      <c r="O11" s="121">
        <v>7.5467296025139158E-2</v>
      </c>
    </row>
    <row r="12" spans="1:20" s="164" customFormat="1" x14ac:dyDescent="0.2">
      <c r="B12" s="132" t="s">
        <v>149</v>
      </c>
      <c r="C12" s="167" t="s">
        <v>177</v>
      </c>
      <c r="D12" s="167" t="s">
        <v>177</v>
      </c>
      <c r="E12" s="167" t="s">
        <v>177</v>
      </c>
      <c r="F12" s="167" t="s">
        <v>177</v>
      </c>
      <c r="G12" s="168" t="s">
        <v>177</v>
      </c>
      <c r="H12" s="168" t="s">
        <v>177</v>
      </c>
      <c r="I12" s="168" t="s">
        <v>177</v>
      </c>
      <c r="J12" s="180" t="s">
        <v>177</v>
      </c>
      <c r="K12" s="168" t="s">
        <v>177</v>
      </c>
      <c r="L12" s="169">
        <v>0</v>
      </c>
      <c r="M12" s="167" t="s">
        <v>177</v>
      </c>
      <c r="N12" s="167">
        <v>0</v>
      </c>
      <c r="O12" s="167">
        <v>0</v>
      </c>
    </row>
    <row r="13" spans="1:20" s="164" customFormat="1" x14ac:dyDescent="0.2">
      <c r="B13" s="133" t="s">
        <v>65</v>
      </c>
      <c r="C13" s="171" t="s">
        <v>177</v>
      </c>
      <c r="D13" s="171" t="s">
        <v>177</v>
      </c>
      <c r="E13" s="171" t="s">
        <v>177</v>
      </c>
      <c r="F13" s="171" t="s">
        <v>177</v>
      </c>
      <c r="G13" s="168" t="s">
        <v>177</v>
      </c>
      <c r="H13" s="172" t="s">
        <v>177</v>
      </c>
      <c r="I13" s="172" t="s">
        <v>177</v>
      </c>
      <c r="J13" s="182" t="s">
        <v>177</v>
      </c>
      <c r="K13" s="172" t="s">
        <v>177</v>
      </c>
      <c r="L13" s="173">
        <v>0</v>
      </c>
      <c r="M13" s="171" t="s">
        <v>177</v>
      </c>
      <c r="N13" s="171">
        <v>0</v>
      </c>
      <c r="O13" s="167">
        <v>0</v>
      </c>
    </row>
    <row r="14" spans="1:20" s="164" customFormat="1" x14ac:dyDescent="0.2">
      <c r="B14" s="133" t="s">
        <v>2043</v>
      </c>
      <c r="C14" s="171" t="s">
        <v>177</v>
      </c>
      <c r="D14" s="171" t="s">
        <v>177</v>
      </c>
      <c r="E14" s="171" t="s">
        <v>177</v>
      </c>
      <c r="F14" s="171" t="s">
        <v>177</v>
      </c>
      <c r="G14" s="168" t="s">
        <v>177</v>
      </c>
      <c r="H14" s="172" t="s">
        <v>177</v>
      </c>
      <c r="I14" s="172" t="s">
        <v>177</v>
      </c>
      <c r="J14" s="182" t="s">
        <v>177</v>
      </c>
      <c r="K14" s="172" t="s">
        <v>177</v>
      </c>
      <c r="L14" s="173">
        <v>0</v>
      </c>
      <c r="M14" s="171" t="s">
        <v>177</v>
      </c>
      <c r="N14" s="171">
        <v>0</v>
      </c>
      <c r="O14" s="167">
        <v>0</v>
      </c>
    </row>
    <row r="15" spans="1:20" s="164" customFormat="1" x14ac:dyDescent="0.2">
      <c r="B15" s="133" t="s">
        <v>66</v>
      </c>
      <c r="C15" s="171" t="s">
        <v>177</v>
      </c>
      <c r="D15" s="171" t="s">
        <v>177</v>
      </c>
      <c r="E15" s="171" t="s">
        <v>177</v>
      </c>
      <c r="F15" s="171" t="s">
        <v>177</v>
      </c>
      <c r="G15" s="168" t="s">
        <v>177</v>
      </c>
      <c r="H15" s="172" t="s">
        <v>177</v>
      </c>
      <c r="I15" s="172" t="s">
        <v>177</v>
      </c>
      <c r="J15" s="182" t="s">
        <v>177</v>
      </c>
      <c r="K15" s="172" t="s">
        <v>177</v>
      </c>
      <c r="L15" s="173">
        <v>0</v>
      </c>
      <c r="M15" s="171" t="s">
        <v>177</v>
      </c>
      <c r="N15" s="171">
        <v>0</v>
      </c>
      <c r="O15" s="167">
        <v>0</v>
      </c>
    </row>
    <row r="16" spans="1:20" s="164" customFormat="1" x14ac:dyDescent="0.2">
      <c r="B16" s="133" t="s">
        <v>153</v>
      </c>
      <c r="C16" s="171" t="s">
        <v>177</v>
      </c>
      <c r="D16" s="171" t="s">
        <v>177</v>
      </c>
      <c r="E16" s="171" t="s">
        <v>177</v>
      </c>
      <c r="F16" s="171" t="s">
        <v>177</v>
      </c>
      <c r="G16" s="168" t="s">
        <v>177</v>
      </c>
      <c r="H16" s="172" t="s">
        <v>177</v>
      </c>
      <c r="I16" s="172" t="s">
        <v>177</v>
      </c>
      <c r="J16" s="182" t="s">
        <v>177</v>
      </c>
      <c r="K16" s="172" t="s">
        <v>177</v>
      </c>
      <c r="L16" s="173">
        <v>0</v>
      </c>
      <c r="M16" s="171" t="s">
        <v>177</v>
      </c>
      <c r="N16" s="171">
        <v>0</v>
      </c>
      <c r="O16" s="167">
        <v>0</v>
      </c>
    </row>
    <row r="17" spans="2:17" s="164" customFormat="1" x14ac:dyDescent="0.2">
      <c r="B17" s="133" t="s">
        <v>395</v>
      </c>
      <c r="C17" s="171" t="s">
        <v>177</v>
      </c>
      <c r="D17" s="171" t="s">
        <v>177</v>
      </c>
      <c r="E17" s="171" t="s">
        <v>177</v>
      </c>
      <c r="F17" s="171" t="s">
        <v>177</v>
      </c>
      <c r="G17" s="168" t="s">
        <v>177</v>
      </c>
      <c r="H17" s="172" t="s">
        <v>177</v>
      </c>
      <c r="I17" s="172" t="s">
        <v>177</v>
      </c>
      <c r="J17" s="182" t="s">
        <v>177</v>
      </c>
      <c r="K17" s="172" t="s">
        <v>177</v>
      </c>
      <c r="L17" s="173">
        <v>82834.057484360514</v>
      </c>
      <c r="M17" s="171" t="s">
        <v>177</v>
      </c>
      <c r="N17" s="171">
        <v>0.99999999999034217</v>
      </c>
      <c r="O17" s="167">
        <v>0</v>
      </c>
    </row>
    <row r="18" spans="2:17" s="164" customFormat="1" x14ac:dyDescent="0.2">
      <c r="B18" s="133" t="s">
        <v>65</v>
      </c>
      <c r="C18" s="171" t="s">
        <v>177</v>
      </c>
      <c r="D18" s="171" t="s">
        <v>177</v>
      </c>
      <c r="E18" s="171" t="s">
        <v>177</v>
      </c>
      <c r="F18" s="171" t="s">
        <v>177</v>
      </c>
      <c r="G18" s="168" t="s">
        <v>177</v>
      </c>
      <c r="H18" s="172" t="s">
        <v>177</v>
      </c>
      <c r="I18" s="172" t="s">
        <v>177</v>
      </c>
      <c r="J18" s="182" t="s">
        <v>177</v>
      </c>
      <c r="K18" s="172" t="s">
        <v>177</v>
      </c>
      <c r="L18" s="173">
        <v>42007.262548655061</v>
      </c>
      <c r="M18" s="171" t="s">
        <v>177</v>
      </c>
      <c r="N18" s="171">
        <v>0.50712549673400398</v>
      </c>
      <c r="O18" s="167">
        <v>3.8271389983920816E-2</v>
      </c>
    </row>
    <row r="19" spans="2:17" x14ac:dyDescent="0.2">
      <c r="B19" s="23" t="s">
        <v>2051</v>
      </c>
      <c r="C19" s="32" t="s">
        <v>2052</v>
      </c>
      <c r="D19" s="32" t="s">
        <v>399</v>
      </c>
      <c r="E19" s="32" t="s">
        <v>177</v>
      </c>
      <c r="F19" s="32" t="s">
        <v>1918</v>
      </c>
      <c r="G19" s="101" t="s">
        <v>1182</v>
      </c>
      <c r="H19" s="94" t="s">
        <v>293</v>
      </c>
      <c r="I19" s="94" t="s">
        <v>136</v>
      </c>
      <c r="J19" s="105">
        <v>14253.897323971229</v>
      </c>
      <c r="K19" s="94">
        <v>13232</v>
      </c>
      <c r="L19" s="125">
        <v>6840.7965418702188</v>
      </c>
      <c r="M19" s="32">
        <v>3.1328338882254727E-4</v>
      </c>
      <c r="N19" s="32">
        <v>8.2584346940818731E-2</v>
      </c>
      <c r="O19" s="41">
        <v>6.2324173576255625E-3</v>
      </c>
      <c r="P19" s="18"/>
      <c r="Q19" s="18"/>
    </row>
    <row r="20" spans="2:17" x14ac:dyDescent="0.2">
      <c r="B20" s="23" t="s">
        <v>2057</v>
      </c>
      <c r="C20" s="32" t="s">
        <v>2058</v>
      </c>
      <c r="D20" s="32" t="s">
        <v>399</v>
      </c>
      <c r="E20" s="32" t="s">
        <v>177</v>
      </c>
      <c r="F20" s="32" t="s">
        <v>1918</v>
      </c>
      <c r="G20" s="101" t="s">
        <v>460</v>
      </c>
      <c r="H20" s="94" t="s">
        <v>177</v>
      </c>
      <c r="I20" s="94" t="s">
        <v>136</v>
      </c>
      <c r="J20" s="105">
        <v>8584.3762117999722</v>
      </c>
      <c r="K20" s="94">
        <v>10160</v>
      </c>
      <c r="L20" s="125">
        <v>3163.37010408776</v>
      </c>
      <c r="M20" s="32">
        <v>5.1916664002909218E-5</v>
      </c>
      <c r="N20" s="32">
        <v>3.8189244860478658E-2</v>
      </c>
      <c r="O20" s="41">
        <v>2.882039046862267E-3</v>
      </c>
      <c r="P20" s="18"/>
      <c r="Q20" s="18"/>
    </row>
    <row r="21" spans="2:17" x14ac:dyDescent="0.2">
      <c r="B21" s="23" t="s">
        <v>2055</v>
      </c>
      <c r="C21" s="32" t="s">
        <v>2056</v>
      </c>
      <c r="D21" s="32" t="s">
        <v>399</v>
      </c>
      <c r="E21" s="32" t="s">
        <v>177</v>
      </c>
      <c r="F21" s="32" t="s">
        <v>1918</v>
      </c>
      <c r="G21" s="101" t="s">
        <v>460</v>
      </c>
      <c r="H21" s="94" t="s">
        <v>177</v>
      </c>
      <c r="I21" s="94" t="s">
        <v>136</v>
      </c>
      <c r="J21" s="105">
        <v>327.51652047216953</v>
      </c>
      <c r="K21" s="94">
        <v>124858.99999999999</v>
      </c>
      <c r="L21" s="125">
        <v>1483.2030822496349</v>
      </c>
      <c r="M21" s="32">
        <v>2.280736336865171E-5</v>
      </c>
      <c r="N21" s="32">
        <v>1.7905715683616565E-2</v>
      </c>
      <c r="O21" s="41">
        <v>1.3512959460374684E-3</v>
      </c>
      <c r="P21" s="18"/>
      <c r="Q21" s="18"/>
    </row>
    <row r="22" spans="2:17" x14ac:dyDescent="0.2">
      <c r="B22" s="23" t="s">
        <v>2059</v>
      </c>
      <c r="C22" s="32" t="s">
        <v>2060</v>
      </c>
      <c r="D22" s="32" t="s">
        <v>399</v>
      </c>
      <c r="E22" s="32" t="s">
        <v>177</v>
      </c>
      <c r="F22" s="32" t="s">
        <v>1918</v>
      </c>
      <c r="G22" s="101" t="s">
        <v>460</v>
      </c>
      <c r="H22" s="94" t="s">
        <v>177</v>
      </c>
      <c r="I22" s="94" t="s">
        <v>137</v>
      </c>
      <c r="J22" s="105">
        <v>1423.7546773095362</v>
      </c>
      <c r="K22" s="94">
        <v>118816.3</v>
      </c>
      <c r="L22" s="125">
        <v>7131.3308213850987</v>
      </c>
      <c r="M22" s="32">
        <v>4.3807930580451595E-4</v>
      </c>
      <c r="N22" s="32">
        <v>8.6091772368661959E-2</v>
      </c>
      <c r="O22" s="41">
        <v>6.497113270674708E-3</v>
      </c>
      <c r="P22" s="18"/>
      <c r="Q22" s="18"/>
    </row>
    <row r="23" spans="2:17" x14ac:dyDescent="0.2">
      <c r="B23" s="23" t="s">
        <v>2049</v>
      </c>
      <c r="C23" s="32" t="s">
        <v>2050</v>
      </c>
      <c r="D23" s="32" t="s">
        <v>399</v>
      </c>
      <c r="E23" s="32" t="s">
        <v>177</v>
      </c>
      <c r="F23" s="32" t="s">
        <v>1918</v>
      </c>
      <c r="G23" s="101" t="s">
        <v>1210</v>
      </c>
      <c r="H23" s="94" t="s">
        <v>271</v>
      </c>
      <c r="I23" s="94" t="s">
        <v>136</v>
      </c>
      <c r="J23" s="105">
        <v>1458.1651357266251</v>
      </c>
      <c r="K23" s="94">
        <v>129207</v>
      </c>
      <c r="L23" s="125">
        <v>6833.4545253471397</v>
      </c>
      <c r="M23" s="32">
        <v>2.4400227102681113E-4</v>
      </c>
      <c r="N23" s="32">
        <v>8.24957117013293E-2</v>
      </c>
      <c r="O23" s="41">
        <v>6.2257282957687539E-3</v>
      </c>
      <c r="P23" s="18"/>
      <c r="Q23" s="18"/>
    </row>
    <row r="24" spans="2:17" x14ac:dyDescent="0.2">
      <c r="B24" s="23" t="s">
        <v>2053</v>
      </c>
      <c r="C24" s="32" t="s">
        <v>2054</v>
      </c>
      <c r="D24" s="32" t="s">
        <v>399</v>
      </c>
      <c r="E24" s="32" t="s">
        <v>177</v>
      </c>
      <c r="F24" s="32" t="s">
        <v>1918</v>
      </c>
      <c r="G24" s="101" t="s">
        <v>460</v>
      </c>
      <c r="H24" s="94" t="s">
        <v>177</v>
      </c>
      <c r="I24" s="94" t="s">
        <v>136</v>
      </c>
      <c r="J24" s="105">
        <v>98264.531796896103</v>
      </c>
      <c r="K24" s="94">
        <v>1424</v>
      </c>
      <c r="L24" s="125">
        <v>5075.2137052253602</v>
      </c>
      <c r="M24" s="32">
        <v>1.6678487852141535E-3</v>
      </c>
      <c r="N24" s="32">
        <v>6.1269649939996854E-2</v>
      </c>
      <c r="O24" s="41">
        <v>4.6238548093783917E-3</v>
      </c>
      <c r="P24" s="18"/>
      <c r="Q24" s="18"/>
    </row>
    <row r="25" spans="2:17" x14ac:dyDescent="0.2">
      <c r="B25" s="23" t="s">
        <v>2047</v>
      </c>
      <c r="C25" s="32" t="s">
        <v>2048</v>
      </c>
      <c r="D25" s="32" t="s">
        <v>399</v>
      </c>
      <c r="E25" s="32" t="s">
        <v>177</v>
      </c>
      <c r="F25" s="32" t="s">
        <v>1918</v>
      </c>
      <c r="G25" s="101" t="s">
        <v>460</v>
      </c>
      <c r="H25" s="94" t="s">
        <v>177</v>
      </c>
      <c r="I25" s="94" t="s">
        <v>136</v>
      </c>
      <c r="J25" s="105">
        <v>13330.249541366655</v>
      </c>
      <c r="K25" s="94">
        <v>13919</v>
      </c>
      <c r="L25" s="125">
        <v>6729.6715719304466</v>
      </c>
      <c r="M25" s="32">
        <v>1.9423510425853666E-4</v>
      </c>
      <c r="N25" s="32">
        <v>8.1242809736032165E-2</v>
      </c>
      <c r="O25" s="41">
        <v>6.1311751722631968E-3</v>
      </c>
      <c r="P25" s="18"/>
      <c r="Q25" s="18"/>
    </row>
    <row r="26" spans="2:17" x14ac:dyDescent="0.2">
      <c r="B26" s="23" t="s">
        <v>2044</v>
      </c>
      <c r="C26" s="32" t="s">
        <v>2045</v>
      </c>
      <c r="D26" s="32" t="s">
        <v>399</v>
      </c>
      <c r="E26" s="32" t="s">
        <v>177</v>
      </c>
      <c r="F26" s="32" t="s">
        <v>1918</v>
      </c>
      <c r="G26" s="101" t="s">
        <v>2046</v>
      </c>
      <c r="H26" s="94" t="s">
        <v>293</v>
      </c>
      <c r="I26" s="94" t="s">
        <v>136</v>
      </c>
      <c r="J26" s="105">
        <v>54298.654192041788</v>
      </c>
      <c r="K26" s="94">
        <v>2412</v>
      </c>
      <c r="L26" s="125">
        <v>4750.2221963593975</v>
      </c>
      <c r="M26" s="32">
        <v>3.2903182453499993E-4</v>
      </c>
      <c r="N26" s="32">
        <v>5.7346245500655167E-2</v>
      </c>
      <c r="O26" s="41">
        <v>4.3277660851282476E-3</v>
      </c>
      <c r="P26" s="18"/>
      <c r="Q26" s="18"/>
    </row>
    <row r="27" spans="2:17" s="164" customFormat="1" x14ac:dyDescent="0.2">
      <c r="B27" s="133" t="s">
        <v>2043</v>
      </c>
      <c r="C27" s="171" t="s">
        <v>177</v>
      </c>
      <c r="D27" s="171" t="s">
        <v>177</v>
      </c>
      <c r="E27" s="171" t="s">
        <v>177</v>
      </c>
      <c r="F27" s="171" t="s">
        <v>177</v>
      </c>
      <c r="G27" s="168" t="s">
        <v>177</v>
      </c>
      <c r="H27" s="172" t="s">
        <v>177</v>
      </c>
      <c r="I27" s="172" t="s">
        <v>177</v>
      </c>
      <c r="J27" s="182" t="s">
        <v>177</v>
      </c>
      <c r="K27" s="172" t="s">
        <v>177</v>
      </c>
      <c r="L27" s="173">
        <v>0</v>
      </c>
      <c r="M27" s="171" t="s">
        <v>177</v>
      </c>
      <c r="N27" s="171">
        <v>0</v>
      </c>
      <c r="O27" s="167">
        <v>0</v>
      </c>
    </row>
    <row r="28" spans="2:17" s="164" customFormat="1" x14ac:dyDescent="0.2">
      <c r="B28" s="133" t="s">
        <v>66</v>
      </c>
      <c r="C28" s="171" t="s">
        <v>177</v>
      </c>
      <c r="D28" s="171" t="s">
        <v>177</v>
      </c>
      <c r="E28" s="171" t="s">
        <v>177</v>
      </c>
      <c r="F28" s="171" t="s">
        <v>177</v>
      </c>
      <c r="G28" s="168" t="s">
        <v>177</v>
      </c>
      <c r="H28" s="172" t="s">
        <v>177</v>
      </c>
      <c r="I28" s="172" t="s">
        <v>177</v>
      </c>
      <c r="J28" s="182" t="s">
        <v>177</v>
      </c>
      <c r="K28" s="172" t="s">
        <v>177</v>
      </c>
      <c r="L28" s="173">
        <v>26899.103368653537</v>
      </c>
      <c r="M28" s="171" t="s">
        <v>177</v>
      </c>
      <c r="N28" s="171">
        <v>0.32473482750102439</v>
      </c>
      <c r="O28" s="167">
        <v>0</v>
      </c>
    </row>
    <row r="29" spans="2:17" x14ac:dyDescent="0.2">
      <c r="B29" s="23" t="s">
        <v>2077</v>
      </c>
      <c r="C29" s="32" t="s">
        <v>2078</v>
      </c>
      <c r="D29" s="32" t="s">
        <v>399</v>
      </c>
      <c r="E29" s="32" t="s">
        <v>177</v>
      </c>
      <c r="F29" s="32" t="s">
        <v>1873</v>
      </c>
      <c r="G29" s="101" t="s">
        <v>460</v>
      </c>
      <c r="H29" s="94" t="s">
        <v>177</v>
      </c>
      <c r="I29" s="94" t="s">
        <v>162</v>
      </c>
      <c r="J29" s="105">
        <v>5189.2342802543581</v>
      </c>
      <c r="K29" s="94">
        <v>970500</v>
      </c>
      <c r="L29" s="125">
        <v>1609.6548603829185</v>
      </c>
      <c r="M29" s="32">
        <v>1.5981011757337208E-3</v>
      </c>
      <c r="N29" s="32">
        <v>1.9432283160477605E-2</v>
      </c>
      <c r="O29" s="41">
        <v>1.46650186571609E-3</v>
      </c>
      <c r="P29" s="18"/>
      <c r="Q29" s="18"/>
    </row>
    <row r="30" spans="2:17" x14ac:dyDescent="0.2">
      <c r="B30" s="23" t="s">
        <v>2079</v>
      </c>
      <c r="C30" s="32" t="s">
        <v>2080</v>
      </c>
      <c r="D30" s="32" t="s">
        <v>399</v>
      </c>
      <c r="E30" s="32" t="s">
        <v>177</v>
      </c>
      <c r="F30" s="32" t="s">
        <v>1873</v>
      </c>
      <c r="G30" s="101" t="s">
        <v>460</v>
      </c>
      <c r="H30" s="94" t="s">
        <v>177</v>
      </c>
      <c r="I30" s="94" t="s">
        <v>136</v>
      </c>
      <c r="J30" s="105">
        <v>460.07361924718612</v>
      </c>
      <c r="K30" s="94">
        <v>100889</v>
      </c>
      <c r="L30" s="125">
        <v>1683.5216445468745</v>
      </c>
      <c r="M30" s="32">
        <v>4.141449448619913E-4</v>
      </c>
      <c r="N30" s="32">
        <v>2.0324027286101162E-2</v>
      </c>
      <c r="O30" s="41">
        <v>1.533799383623202E-3</v>
      </c>
      <c r="P30" s="18"/>
      <c r="Q30" s="18"/>
    </row>
    <row r="31" spans="2:17" x14ac:dyDescent="0.2">
      <c r="B31" s="23" t="s">
        <v>2065</v>
      </c>
      <c r="C31" s="32" t="s">
        <v>2066</v>
      </c>
      <c r="D31" s="32" t="s">
        <v>399</v>
      </c>
      <c r="E31" s="32" t="s">
        <v>177</v>
      </c>
      <c r="F31" s="32" t="s">
        <v>1873</v>
      </c>
      <c r="G31" s="101" t="s">
        <v>460</v>
      </c>
      <c r="H31" s="94" t="s">
        <v>177</v>
      </c>
      <c r="I31" s="94" t="s">
        <v>137</v>
      </c>
      <c r="J31" s="105">
        <v>24971.370642900678</v>
      </c>
      <c r="K31" s="94">
        <v>2653</v>
      </c>
      <c r="L31" s="125">
        <v>2792.7947964352416</v>
      </c>
      <c r="M31" s="32">
        <v>2.5813244309061287E-4</v>
      </c>
      <c r="N31" s="32">
        <v>3.3715537802015347E-2</v>
      </c>
      <c r="O31" s="41">
        <v>2.5444204719514618E-3</v>
      </c>
      <c r="P31" s="18"/>
      <c r="Q31" s="18"/>
    </row>
    <row r="32" spans="2:17" x14ac:dyDescent="0.2">
      <c r="B32" s="23" t="s">
        <v>2081</v>
      </c>
      <c r="C32" s="32" t="s">
        <v>2082</v>
      </c>
      <c r="D32" s="32" t="s">
        <v>399</v>
      </c>
      <c r="E32" s="32" t="s">
        <v>177</v>
      </c>
      <c r="F32" s="32" t="s">
        <v>1873</v>
      </c>
      <c r="G32" s="101" t="s">
        <v>460</v>
      </c>
      <c r="H32" s="94" t="s">
        <v>177</v>
      </c>
      <c r="I32" s="94" t="s">
        <v>136</v>
      </c>
      <c r="J32" s="105">
        <v>3827.7793023883573</v>
      </c>
      <c r="K32" s="94">
        <v>11530</v>
      </c>
      <c r="L32" s="125">
        <v>1600.7508925460429</v>
      </c>
      <c r="M32" s="32">
        <v>1.7201487782547164E-4</v>
      </c>
      <c r="N32" s="32">
        <v>1.932479153073979E-2</v>
      </c>
      <c r="O32" s="41">
        <v>1.4583897630744418E-3</v>
      </c>
      <c r="P32" s="18"/>
      <c r="Q32" s="18"/>
    </row>
    <row r="33" spans="2:17" x14ac:dyDescent="0.2">
      <c r="B33" s="23" t="s">
        <v>2061</v>
      </c>
      <c r="C33" s="32" t="s">
        <v>2062</v>
      </c>
      <c r="D33" s="32" t="s">
        <v>399</v>
      </c>
      <c r="E33" s="32" t="s">
        <v>177</v>
      </c>
      <c r="F33" s="32" t="s">
        <v>1873</v>
      </c>
      <c r="G33" s="101" t="s">
        <v>460</v>
      </c>
      <c r="H33" s="94" t="s">
        <v>177</v>
      </c>
      <c r="I33" s="94" t="s">
        <v>137</v>
      </c>
      <c r="J33" s="105">
        <v>33302.317557944749</v>
      </c>
      <c r="K33" s="94">
        <v>1827.9800000000002</v>
      </c>
      <c r="L33" s="125">
        <v>2566.2874102103519</v>
      </c>
      <c r="M33" s="32">
        <v>4.5099689050406876E-4</v>
      </c>
      <c r="N33" s="32">
        <v>3.098106609917177E-2</v>
      </c>
      <c r="O33" s="41">
        <v>2.3380572864805989E-3</v>
      </c>
      <c r="P33" s="18"/>
      <c r="Q33" s="18"/>
    </row>
    <row r="34" spans="2:17" x14ac:dyDescent="0.2">
      <c r="B34" s="23" t="s">
        <v>2075</v>
      </c>
      <c r="C34" s="32" t="s">
        <v>2076</v>
      </c>
      <c r="D34" s="32" t="s">
        <v>399</v>
      </c>
      <c r="E34" s="32" t="s">
        <v>177</v>
      </c>
      <c r="F34" s="32" t="s">
        <v>1873</v>
      </c>
      <c r="G34" s="101" t="s">
        <v>460</v>
      </c>
      <c r="H34" s="94" t="s">
        <v>177</v>
      </c>
      <c r="I34" s="94" t="s">
        <v>162</v>
      </c>
      <c r="J34" s="105">
        <v>51808.121220541587</v>
      </c>
      <c r="K34" s="94">
        <v>106220.90000000001</v>
      </c>
      <c r="L34" s="125">
        <v>1758.9025043053684</v>
      </c>
      <c r="M34" s="32">
        <v>8.0985920648367295E-4</v>
      </c>
      <c r="N34" s="32">
        <v>2.1234049830535839E-2</v>
      </c>
      <c r="O34" s="41">
        <v>1.602476324373604E-3</v>
      </c>
      <c r="P34" s="18"/>
      <c r="Q34" s="18"/>
    </row>
    <row r="35" spans="2:17" x14ac:dyDescent="0.2">
      <c r="B35" s="23" t="s">
        <v>2069</v>
      </c>
      <c r="C35" s="32" t="s">
        <v>2070</v>
      </c>
      <c r="D35" s="32" t="s">
        <v>399</v>
      </c>
      <c r="E35" s="32" t="s">
        <v>177</v>
      </c>
      <c r="F35" s="32" t="s">
        <v>1873</v>
      </c>
      <c r="G35" s="101" t="s">
        <v>460</v>
      </c>
      <c r="H35" s="94" t="s">
        <v>177</v>
      </c>
      <c r="I35" s="94" t="s">
        <v>2</v>
      </c>
      <c r="J35" s="105">
        <v>269195.60982555553</v>
      </c>
      <c r="K35" s="94">
        <v>210.34</v>
      </c>
      <c r="L35" s="125">
        <v>2683.0621175388228</v>
      </c>
      <c r="M35" s="32">
        <v>2.4593865706705855E-4</v>
      </c>
      <c r="N35" s="32">
        <v>3.2390808792862595E-2</v>
      </c>
      <c r="O35" s="41">
        <v>2.4444467556646418E-3</v>
      </c>
      <c r="P35" s="18"/>
      <c r="Q35" s="18"/>
    </row>
    <row r="36" spans="2:17" x14ac:dyDescent="0.2">
      <c r="B36" s="23" t="s">
        <v>2083</v>
      </c>
      <c r="C36" s="32" t="s">
        <v>2084</v>
      </c>
      <c r="D36" s="32" t="s">
        <v>399</v>
      </c>
      <c r="E36" s="32" t="s">
        <v>177</v>
      </c>
      <c r="F36" s="32" t="s">
        <v>1873</v>
      </c>
      <c r="G36" s="101" t="s">
        <v>460</v>
      </c>
      <c r="H36" s="94" t="s">
        <v>177</v>
      </c>
      <c r="I36" s="94" t="s">
        <v>136</v>
      </c>
      <c r="J36" s="105">
        <v>3202.7006769290842</v>
      </c>
      <c r="K36" s="94">
        <v>13716</v>
      </c>
      <c r="L36" s="125">
        <v>1593.2773549108342</v>
      </c>
      <c r="M36" s="32">
        <v>3.5743409946804909E-4</v>
      </c>
      <c r="N36" s="32">
        <v>1.9234568525105331E-2</v>
      </c>
      <c r="O36" s="41">
        <v>1.4515808767999485E-3</v>
      </c>
      <c r="P36" s="18"/>
      <c r="Q36" s="18"/>
    </row>
    <row r="37" spans="2:17" x14ac:dyDescent="0.2">
      <c r="B37" s="23" t="s">
        <v>2067</v>
      </c>
      <c r="C37" s="32" t="s">
        <v>2068</v>
      </c>
      <c r="D37" s="32" t="s">
        <v>399</v>
      </c>
      <c r="E37" s="32" t="s">
        <v>177</v>
      </c>
      <c r="F37" s="32" t="s">
        <v>1873</v>
      </c>
      <c r="G37" s="101" t="s">
        <v>460</v>
      </c>
      <c r="H37" s="94" t="s">
        <v>177</v>
      </c>
      <c r="I37" s="94" t="s">
        <v>137</v>
      </c>
      <c r="J37" s="105">
        <v>562231.74665441376</v>
      </c>
      <c r="K37" s="94">
        <v>101.8</v>
      </c>
      <c r="L37" s="125">
        <v>2412.8067459815707</v>
      </c>
      <c r="M37" s="32">
        <v>3.2164850303714737E-4</v>
      </c>
      <c r="N37" s="32">
        <v>2.91281970150239E-2</v>
      </c>
      <c r="O37" s="41">
        <v>2.1982262668113835E-3</v>
      </c>
      <c r="P37" s="18"/>
      <c r="Q37" s="18"/>
    </row>
    <row r="38" spans="2:17" x14ac:dyDescent="0.2">
      <c r="B38" s="23" t="s">
        <v>2073</v>
      </c>
      <c r="C38" s="32" t="s">
        <v>2074</v>
      </c>
      <c r="D38" s="32" t="s">
        <v>399</v>
      </c>
      <c r="E38" s="32" t="s">
        <v>177</v>
      </c>
      <c r="F38" s="32" t="s">
        <v>1873</v>
      </c>
      <c r="G38" s="101" t="s">
        <v>460</v>
      </c>
      <c r="H38" s="94" t="s">
        <v>177</v>
      </c>
      <c r="I38" s="94" t="s">
        <v>136</v>
      </c>
      <c r="J38" s="105">
        <v>3274.1799157472096</v>
      </c>
      <c r="K38" s="94">
        <v>19514.02</v>
      </c>
      <c r="L38" s="125">
        <v>2317.3777962336703</v>
      </c>
      <c r="M38" s="32">
        <v>6.0815667434724904E-4</v>
      </c>
      <c r="N38" s="32">
        <v>2.7976147331051866E-2</v>
      </c>
      <c r="O38" s="41">
        <v>2.111284192275398E-3</v>
      </c>
      <c r="P38" s="18"/>
      <c r="Q38" s="18"/>
    </row>
    <row r="39" spans="2:17" x14ac:dyDescent="0.2">
      <c r="B39" s="23" t="s">
        <v>2063</v>
      </c>
      <c r="C39" s="32" t="s">
        <v>2064</v>
      </c>
      <c r="D39" s="32" t="s">
        <v>399</v>
      </c>
      <c r="E39" s="32" t="s">
        <v>177</v>
      </c>
      <c r="F39" s="32" t="s">
        <v>1873</v>
      </c>
      <c r="G39" s="101" t="s">
        <v>460</v>
      </c>
      <c r="H39" s="94" t="s">
        <v>177</v>
      </c>
      <c r="I39" s="94" t="s">
        <v>137</v>
      </c>
      <c r="J39" s="105">
        <v>271553.78209792543</v>
      </c>
      <c r="K39" s="94">
        <v>230.33999999999997</v>
      </c>
      <c r="L39" s="125">
        <v>2636.8450759057214</v>
      </c>
      <c r="M39" s="32">
        <v>1.7988126357703765E-4</v>
      </c>
      <c r="N39" s="32">
        <v>3.1832861457717493E-2</v>
      </c>
      <c r="O39" s="41">
        <v>2.4023399789568087E-3</v>
      </c>
      <c r="P39" s="18"/>
      <c r="Q39" s="18"/>
    </row>
    <row r="40" spans="2:17" x14ac:dyDescent="0.2">
      <c r="B40" s="23" t="s">
        <v>2071</v>
      </c>
      <c r="C40" s="32" t="s">
        <v>2072</v>
      </c>
      <c r="D40" s="32" t="s">
        <v>399</v>
      </c>
      <c r="E40" s="32" t="s">
        <v>177</v>
      </c>
      <c r="F40" s="32" t="s">
        <v>1873</v>
      </c>
      <c r="G40" s="101" t="s">
        <v>460</v>
      </c>
      <c r="H40" s="94" t="s">
        <v>177</v>
      </c>
      <c r="I40" s="94" t="s">
        <v>136</v>
      </c>
      <c r="J40" s="105">
        <v>4539.8567936517047</v>
      </c>
      <c r="K40" s="94">
        <v>19700.05</v>
      </c>
      <c r="L40" s="125">
        <v>3243.8221694561171</v>
      </c>
      <c r="M40" s="32">
        <v>9.2726836986832268E-4</v>
      </c>
      <c r="N40" s="32">
        <v>3.9160488667807178E-2</v>
      </c>
      <c r="O40" s="41">
        <v>2.955336190782512E-3</v>
      </c>
      <c r="P40" s="18"/>
      <c r="Q40" s="18"/>
    </row>
    <row r="41" spans="2:17" s="164" customFormat="1" x14ac:dyDescent="0.2">
      <c r="B41" s="133" t="s">
        <v>153</v>
      </c>
      <c r="C41" s="171" t="s">
        <v>177</v>
      </c>
      <c r="D41" s="171" t="s">
        <v>177</v>
      </c>
      <c r="E41" s="171" t="s">
        <v>177</v>
      </c>
      <c r="F41" s="171" t="s">
        <v>177</v>
      </c>
      <c r="G41" s="168" t="s">
        <v>177</v>
      </c>
      <c r="H41" s="172" t="s">
        <v>177</v>
      </c>
      <c r="I41" s="172" t="s">
        <v>177</v>
      </c>
      <c r="J41" s="182" t="s">
        <v>177</v>
      </c>
      <c r="K41" s="172" t="s">
        <v>177</v>
      </c>
      <c r="L41" s="173">
        <v>13927.691566851929</v>
      </c>
      <c r="M41" s="171" t="s">
        <v>177</v>
      </c>
      <c r="N41" s="171">
        <v>0.16813967575289954</v>
      </c>
      <c r="O41" s="167">
        <v>1.2689046683614981E-2</v>
      </c>
    </row>
    <row r="42" spans="2:17" x14ac:dyDescent="0.2">
      <c r="B42" s="23" t="s">
        <v>2085</v>
      </c>
      <c r="C42" s="32" t="s">
        <v>2086</v>
      </c>
      <c r="D42" s="32" t="s">
        <v>399</v>
      </c>
      <c r="E42" s="32" t="s">
        <v>2087</v>
      </c>
      <c r="F42" s="32" t="s">
        <v>399</v>
      </c>
      <c r="G42" s="101" t="s">
        <v>460</v>
      </c>
      <c r="H42" s="94" t="s">
        <v>177</v>
      </c>
      <c r="I42" s="94" t="s">
        <v>136</v>
      </c>
      <c r="J42" s="105">
        <v>1898.3159819435821</v>
      </c>
      <c r="K42" s="94">
        <v>11015</v>
      </c>
      <c r="L42" s="125">
        <v>758.40390611024316</v>
      </c>
      <c r="M42" s="32">
        <v>3.8111960685434962E-4</v>
      </c>
      <c r="N42" s="32">
        <v>9.1557015210332916E-3</v>
      </c>
      <c r="O42" s="41">
        <v>6.9095603700563613E-4</v>
      </c>
      <c r="P42" s="18"/>
      <c r="Q42" s="18"/>
    </row>
    <row r="43" spans="2:17" x14ac:dyDescent="0.2">
      <c r="B43" s="23" t="s">
        <v>2088</v>
      </c>
      <c r="C43" s="32" t="s">
        <v>2089</v>
      </c>
      <c r="D43" s="32" t="s">
        <v>399</v>
      </c>
      <c r="E43" s="32" t="s">
        <v>177</v>
      </c>
      <c r="F43" s="32" t="s">
        <v>399</v>
      </c>
      <c r="G43" s="101" t="s">
        <v>460</v>
      </c>
      <c r="H43" s="94" t="s">
        <v>177</v>
      </c>
      <c r="I43" s="94" t="s">
        <v>136</v>
      </c>
      <c r="J43" s="105">
        <v>48650.105322002884</v>
      </c>
      <c r="K43" s="94">
        <v>1373.3700000000001</v>
      </c>
      <c r="L43" s="125">
        <v>2423.3653659623278</v>
      </c>
      <c r="M43" s="32">
        <v>5.4681574283727029E-4</v>
      </c>
      <c r="N43" s="32">
        <v>2.9255664149935755E-2</v>
      </c>
      <c r="O43" s="41">
        <v>2.2078458668152528E-3</v>
      </c>
      <c r="P43" s="18"/>
      <c r="Q43" s="18"/>
    </row>
    <row r="44" spans="2:17" x14ac:dyDescent="0.2">
      <c r="B44" s="23" t="s">
        <v>2090</v>
      </c>
      <c r="C44" s="32" t="s">
        <v>2091</v>
      </c>
      <c r="D44" s="32" t="s">
        <v>399</v>
      </c>
      <c r="E44" s="32" t="s">
        <v>177</v>
      </c>
      <c r="F44" s="32" t="s">
        <v>399</v>
      </c>
      <c r="G44" s="101" t="s">
        <v>460</v>
      </c>
      <c r="H44" s="94" t="s">
        <v>177</v>
      </c>
      <c r="I44" s="94" t="s">
        <v>136</v>
      </c>
      <c r="J44" s="105">
        <v>4533.0968716802572</v>
      </c>
      <c r="K44" s="94">
        <v>10907</v>
      </c>
      <c r="L44" s="125">
        <v>1793.2790245793551</v>
      </c>
      <c r="M44" s="32">
        <v>1.4644276139596276E-4</v>
      </c>
      <c r="N44" s="32">
        <v>2.1649054495496804E-2</v>
      </c>
      <c r="O44" s="41">
        <v>1.6337956042760272E-3</v>
      </c>
      <c r="P44" s="18"/>
      <c r="Q44" s="18"/>
    </row>
    <row r="45" spans="2:17" x14ac:dyDescent="0.2">
      <c r="B45" s="23" t="s">
        <v>2092</v>
      </c>
      <c r="C45" s="32" t="s">
        <v>2093</v>
      </c>
      <c r="D45" s="32" t="s">
        <v>399</v>
      </c>
      <c r="E45" s="32" t="s">
        <v>177</v>
      </c>
      <c r="F45" s="32" t="s">
        <v>399</v>
      </c>
      <c r="G45" s="101" t="s">
        <v>2094</v>
      </c>
      <c r="H45" s="94" t="s">
        <v>271</v>
      </c>
      <c r="I45" s="94" t="s">
        <v>136</v>
      </c>
      <c r="J45" s="105">
        <v>2423312.2799999998</v>
      </c>
      <c r="K45" s="94">
        <v>100</v>
      </c>
      <c r="L45" s="125">
        <v>8789.3536400000012</v>
      </c>
      <c r="M45" s="32">
        <v>0</v>
      </c>
      <c r="N45" s="32">
        <v>0.10610796943726424</v>
      </c>
      <c r="O45" s="41">
        <v>8.007681540148439E-3</v>
      </c>
      <c r="P45" s="18"/>
      <c r="Q45" s="18"/>
    </row>
    <row r="46" spans="2:17" x14ac:dyDescent="0.2">
      <c r="B46" s="23" t="s">
        <v>2095</v>
      </c>
      <c r="C46" s="32" t="s">
        <v>2096</v>
      </c>
      <c r="D46" s="32" t="s">
        <v>399</v>
      </c>
      <c r="E46" s="32" t="s">
        <v>177</v>
      </c>
      <c r="F46" s="32" t="s">
        <v>399</v>
      </c>
      <c r="G46" s="101" t="s">
        <v>2094</v>
      </c>
      <c r="H46" s="94" t="s">
        <v>271</v>
      </c>
      <c r="I46" s="94" t="s">
        <v>137</v>
      </c>
      <c r="J46" s="105">
        <v>10005.91</v>
      </c>
      <c r="K46" s="94">
        <v>100</v>
      </c>
      <c r="L46" s="125">
        <v>42.180910000000004</v>
      </c>
      <c r="M46" s="32">
        <v>0</v>
      </c>
      <c r="N46" s="32">
        <v>5.0922182590846274E-4</v>
      </c>
      <c r="O46" s="41">
        <v>3.8429594278295838E-5</v>
      </c>
      <c r="P46" s="18"/>
      <c r="Q46" s="18"/>
    </row>
    <row r="47" spans="2:17" x14ac:dyDescent="0.2">
      <c r="B47" s="23" t="s">
        <v>2097</v>
      </c>
      <c r="C47" s="32" t="s">
        <v>2098</v>
      </c>
      <c r="D47" s="32" t="s">
        <v>399</v>
      </c>
      <c r="E47" s="32" t="s">
        <v>177</v>
      </c>
      <c r="F47" s="32" t="s">
        <v>399</v>
      </c>
      <c r="G47" s="101" t="s">
        <v>2099</v>
      </c>
      <c r="H47" s="94" t="s">
        <v>293</v>
      </c>
      <c r="I47" s="94" t="s">
        <v>2</v>
      </c>
      <c r="J47" s="105">
        <v>25558.45</v>
      </c>
      <c r="K47" s="94">
        <v>100</v>
      </c>
      <c r="L47" s="125">
        <v>121.10872000000001</v>
      </c>
      <c r="M47" s="32">
        <v>0</v>
      </c>
      <c r="N47" s="32">
        <v>1.4620643208464862E-3</v>
      </c>
      <c r="O47" s="41">
        <v>1.103380409091158E-4</v>
      </c>
      <c r="P47" s="18"/>
      <c r="Q47" s="18"/>
    </row>
    <row r="48" spans="2:17" s="164" customFormat="1" x14ac:dyDescent="0.2">
      <c r="B48" s="116" t="s">
        <v>167</v>
      </c>
      <c r="C48" s="174"/>
      <c r="D48" s="174"/>
      <c r="E48" s="174"/>
      <c r="F48" s="174"/>
      <c r="G48" s="175"/>
      <c r="H48" s="175"/>
      <c r="I48" s="175"/>
      <c r="J48" s="176"/>
      <c r="K48" s="177"/>
      <c r="L48" s="178"/>
      <c r="M48" s="178"/>
      <c r="N48" s="178"/>
      <c r="O48" s="178"/>
      <c r="P48" s="179"/>
      <c r="Q48" s="179"/>
    </row>
    <row r="49" spans="2:17" s="164" customFormat="1" x14ac:dyDescent="0.2">
      <c r="B49" s="116" t="s">
        <v>168</v>
      </c>
      <c r="C49" s="174"/>
      <c r="D49" s="174"/>
      <c r="E49" s="174"/>
      <c r="F49" s="174"/>
      <c r="G49" s="175"/>
      <c r="H49" s="175"/>
      <c r="I49" s="175"/>
      <c r="J49" s="176"/>
      <c r="K49" s="177"/>
      <c r="L49" s="178"/>
      <c r="M49" s="178"/>
      <c r="N49" s="178"/>
      <c r="O49" s="178"/>
      <c r="P49" s="179"/>
      <c r="Q49" s="179"/>
    </row>
    <row r="50" spans="2:17" s="164" customFormat="1" x14ac:dyDescent="0.2">
      <c r="B50" s="116" t="s">
        <v>169</v>
      </c>
      <c r="C50" s="174"/>
      <c r="D50" s="174"/>
      <c r="E50" s="174"/>
      <c r="F50" s="174"/>
      <c r="G50" s="175"/>
      <c r="H50" s="175"/>
      <c r="I50" s="175"/>
      <c r="J50" s="176"/>
      <c r="K50" s="177"/>
      <c r="L50" s="178"/>
      <c r="M50" s="178"/>
      <c r="N50" s="178"/>
      <c r="O50" s="178"/>
      <c r="P50" s="179"/>
      <c r="Q50" s="179"/>
    </row>
    <row r="51" spans="2:17" s="164" customFormat="1" x14ac:dyDescent="0.2">
      <c r="B51" s="116" t="s">
        <v>170</v>
      </c>
      <c r="C51" s="174"/>
      <c r="D51" s="174"/>
      <c r="E51" s="174"/>
      <c r="F51" s="174"/>
      <c r="G51" s="175"/>
      <c r="H51" s="175"/>
      <c r="I51" s="175"/>
      <c r="J51" s="176"/>
      <c r="K51" s="177"/>
      <c r="L51" s="178"/>
      <c r="M51" s="178"/>
      <c r="N51" s="178"/>
      <c r="O51" s="178"/>
      <c r="P51" s="179"/>
      <c r="Q51" s="179"/>
    </row>
    <row r="52" spans="2:17" s="164" customFormat="1" x14ac:dyDescent="0.2">
      <c r="B52" s="116" t="s">
        <v>171</v>
      </c>
      <c r="C52" s="174"/>
      <c r="D52" s="174"/>
      <c r="E52" s="174"/>
      <c r="F52" s="174"/>
      <c r="G52" s="175"/>
      <c r="H52" s="175"/>
      <c r="I52" s="175"/>
      <c r="J52" s="176"/>
      <c r="K52" s="177"/>
      <c r="L52" s="178"/>
      <c r="M52" s="178"/>
      <c r="N52" s="178"/>
      <c r="O52" s="178"/>
      <c r="P52" s="179"/>
      <c r="Q52" s="179"/>
    </row>
  </sheetData>
  <mergeCells count="2">
    <mergeCell ref="B7:O7"/>
    <mergeCell ref="B6:O6"/>
  </mergeCells>
  <phoneticPr fontId="3" type="noConversion"/>
  <conditionalFormatting sqref="D11:E47">
    <cfRule type="expression" dxfId="105" priority="9" stopIfTrue="1">
      <formula>LEFT($IC11,3)="TIR"</formula>
    </cfRule>
  </conditionalFormatting>
  <conditionalFormatting sqref="K1:K5 K48:K55582 M11:M47 J11:K47">
    <cfRule type="expression" dxfId="104" priority="152" stopIfTrue="1">
      <formula>LEFT(#REF!,3)="TIR"</formula>
    </cfRule>
  </conditionalFormatting>
  <conditionalFormatting sqref="N11:O47 C11:I47">
    <cfRule type="expression" dxfId="103" priority="156" stopIfTrue="1">
      <formula>OR(LEFT(#REF!,3)="TIR",LEFT(#REF!,2)="IR")</formula>
    </cfRule>
  </conditionalFormatting>
  <conditionalFormatting sqref="B11:B47 L11:L47">
    <cfRule type="expression" dxfId="102" priority="158" stopIfTrue="1">
      <formula>#REF!&gt;0</formula>
    </cfRule>
    <cfRule type="expression" dxfId="101" priority="159" stopIfTrue="1">
      <formula>LEFT(#REF!,3)="TIR"</formula>
    </cfRule>
  </conditionalFormatting>
  <conditionalFormatting sqref="D11:E47">
    <cfRule type="expression" dxfId="100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9.5703125" style="12" bestFit="1" customWidth="1"/>
    <col min="4" max="4" width="10.7109375" style="12" bestFit="1" customWidth="1"/>
    <col min="5" max="5" width="10" style="12" bestFit="1" customWidth="1"/>
    <col min="6" max="6" width="9.42578125" style="93" bestFit="1" customWidth="1"/>
    <col min="7" max="7" width="9" style="93" bestFit="1" customWidth="1"/>
    <col min="8" max="8" width="8.5703125" style="93" bestFit="1" customWidth="1"/>
    <col min="9" max="9" width="8.42578125" style="45" bestFit="1" customWidth="1"/>
    <col min="10" max="10" width="11.7109375" style="95" bestFit="1" customWidth="1"/>
    <col min="11" max="11" width="13.85546875" style="95" bestFit="1" customWidth="1"/>
    <col min="12" max="12" width="12.425781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2" t="s">
        <v>174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175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44" t="s">
        <v>11</v>
      </c>
      <c r="C6" s="245"/>
      <c r="D6" s="245"/>
      <c r="E6" s="245"/>
      <c r="F6" s="245"/>
      <c r="G6" s="245"/>
      <c r="H6" s="245"/>
      <c r="I6" s="245"/>
      <c r="J6" s="245"/>
      <c r="K6" s="246"/>
      <c r="L6" s="247"/>
      <c r="M6" s="17"/>
      <c r="N6" s="17"/>
      <c r="O6" s="16"/>
      <c r="P6" s="16"/>
      <c r="Q6" s="18"/>
    </row>
    <row r="7" spans="1:17" s="10" customFormat="1" x14ac:dyDescent="0.2">
      <c r="B7" s="241" t="s">
        <v>25</v>
      </c>
      <c r="C7" s="242"/>
      <c r="D7" s="242"/>
      <c r="E7" s="242"/>
      <c r="F7" s="242"/>
      <c r="G7" s="242"/>
      <c r="H7" s="242"/>
      <c r="I7" s="242"/>
      <c r="J7" s="242"/>
      <c r="K7" s="242"/>
      <c r="L7" s="243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4" customFormat="1" ht="12.75" customHeight="1" thickBot="1" x14ac:dyDescent="0.25">
      <c r="B11" s="196" t="s">
        <v>62</v>
      </c>
      <c r="C11" s="106"/>
      <c r="D11" s="106"/>
      <c r="E11" s="106"/>
      <c r="F11" s="197"/>
      <c r="G11" s="202"/>
      <c r="H11" s="197"/>
      <c r="I11" s="200">
        <v>4.0000000000000003E-7</v>
      </c>
      <c r="J11" s="106"/>
      <c r="K11" s="123">
        <v>1</v>
      </c>
      <c r="L11" s="122">
        <v>0</v>
      </c>
    </row>
    <row r="12" spans="1:17" s="164" customFormat="1" x14ac:dyDescent="0.2">
      <c r="B12" s="132" t="s">
        <v>149</v>
      </c>
      <c r="C12" s="167" t="s">
        <v>177</v>
      </c>
      <c r="D12" s="167" t="s">
        <v>177</v>
      </c>
      <c r="E12" s="167" t="s">
        <v>177</v>
      </c>
      <c r="F12" s="168" t="s">
        <v>177</v>
      </c>
      <c r="G12" s="180" t="s">
        <v>177</v>
      </c>
      <c r="H12" s="168" t="s">
        <v>177</v>
      </c>
      <c r="I12" s="169">
        <v>0</v>
      </c>
      <c r="J12" s="167" t="s">
        <v>177</v>
      </c>
      <c r="K12" s="167">
        <v>0</v>
      </c>
      <c r="L12" s="167">
        <v>0</v>
      </c>
    </row>
    <row r="13" spans="1:17" s="164" customFormat="1" x14ac:dyDescent="0.2">
      <c r="B13" s="133" t="s">
        <v>2100</v>
      </c>
      <c r="C13" s="167" t="s">
        <v>177</v>
      </c>
      <c r="D13" s="171" t="s">
        <v>177</v>
      </c>
      <c r="E13" s="171" t="s">
        <v>177</v>
      </c>
      <c r="F13" s="172" t="s">
        <v>177</v>
      </c>
      <c r="G13" s="182" t="s">
        <v>177</v>
      </c>
      <c r="H13" s="172" t="s">
        <v>177</v>
      </c>
      <c r="I13" s="173">
        <v>0</v>
      </c>
      <c r="J13" s="171" t="s">
        <v>177</v>
      </c>
      <c r="K13" s="167">
        <v>0</v>
      </c>
      <c r="L13" s="167">
        <v>0</v>
      </c>
    </row>
    <row r="14" spans="1:17" s="164" customFormat="1" x14ac:dyDescent="0.2">
      <c r="B14" s="133" t="s">
        <v>395</v>
      </c>
      <c r="C14" s="167" t="s">
        <v>177</v>
      </c>
      <c r="D14" s="171" t="s">
        <v>177</v>
      </c>
      <c r="E14" s="171" t="s">
        <v>177</v>
      </c>
      <c r="F14" s="172" t="s">
        <v>177</v>
      </c>
      <c r="G14" s="182" t="s">
        <v>177</v>
      </c>
      <c r="H14" s="172" t="s">
        <v>177</v>
      </c>
      <c r="I14" s="173">
        <v>0</v>
      </c>
      <c r="J14" s="171" t="s">
        <v>177</v>
      </c>
      <c r="K14" s="167">
        <v>0</v>
      </c>
      <c r="L14" s="167">
        <v>0</v>
      </c>
    </row>
    <row r="15" spans="1:17" s="164" customFormat="1" x14ac:dyDescent="0.2">
      <c r="B15" s="133" t="s">
        <v>2101</v>
      </c>
      <c r="C15" s="167" t="s">
        <v>177</v>
      </c>
      <c r="D15" s="171" t="s">
        <v>177</v>
      </c>
      <c r="E15" s="171" t="s">
        <v>177</v>
      </c>
      <c r="F15" s="172" t="s">
        <v>177</v>
      </c>
      <c r="G15" s="182" t="s">
        <v>177</v>
      </c>
      <c r="H15" s="172" t="s">
        <v>177</v>
      </c>
      <c r="I15" s="173">
        <v>0</v>
      </c>
      <c r="J15" s="171" t="s">
        <v>177</v>
      </c>
      <c r="K15" s="167">
        <v>0</v>
      </c>
      <c r="L15" s="167">
        <v>0</v>
      </c>
    </row>
    <row r="16" spans="1:17" s="164" customFormat="1" x14ac:dyDescent="0.2">
      <c r="B16" s="116" t="s">
        <v>167</v>
      </c>
      <c r="C16" s="174"/>
      <c r="D16" s="174"/>
      <c r="E16" s="174"/>
      <c r="F16" s="175"/>
      <c r="G16" s="175"/>
      <c r="H16" s="175"/>
      <c r="I16" s="176"/>
      <c r="J16" s="177"/>
      <c r="K16" s="177"/>
      <c r="L16" s="178"/>
      <c r="M16" s="195"/>
      <c r="N16" s="195"/>
      <c r="O16" s="179"/>
      <c r="P16" s="179"/>
    </row>
    <row r="17" spans="2:16" s="164" customFormat="1" x14ac:dyDescent="0.2">
      <c r="B17" s="116" t="s">
        <v>168</v>
      </c>
      <c r="C17" s="174"/>
      <c r="D17" s="174"/>
      <c r="E17" s="174"/>
      <c r="F17" s="175"/>
      <c r="G17" s="175"/>
      <c r="H17" s="175"/>
      <c r="I17" s="176"/>
      <c r="J17" s="177"/>
      <c r="K17" s="177"/>
      <c r="L17" s="178"/>
      <c r="M17" s="195"/>
      <c r="N17" s="195"/>
      <c r="O17" s="179"/>
      <c r="P17" s="179"/>
    </row>
    <row r="18" spans="2:16" s="164" customFormat="1" x14ac:dyDescent="0.2">
      <c r="B18" s="116" t="s">
        <v>169</v>
      </c>
      <c r="C18" s="174"/>
      <c r="D18" s="174"/>
      <c r="E18" s="174"/>
      <c r="F18" s="175"/>
      <c r="G18" s="175"/>
      <c r="H18" s="175"/>
      <c r="I18" s="176"/>
      <c r="J18" s="177"/>
      <c r="K18" s="177"/>
      <c r="L18" s="178"/>
      <c r="M18" s="195"/>
      <c r="N18" s="195"/>
      <c r="O18" s="179"/>
      <c r="P18" s="179"/>
    </row>
    <row r="19" spans="2:16" s="164" customFormat="1" x14ac:dyDescent="0.2">
      <c r="B19" s="116" t="s">
        <v>170</v>
      </c>
      <c r="C19" s="174"/>
      <c r="D19" s="174"/>
      <c r="E19" s="174"/>
      <c r="F19" s="175"/>
      <c r="G19" s="175"/>
      <c r="H19" s="175"/>
      <c r="I19" s="176"/>
      <c r="J19" s="177"/>
      <c r="K19" s="177"/>
      <c r="L19" s="178"/>
      <c r="M19" s="195"/>
      <c r="N19" s="195"/>
      <c r="O19" s="179"/>
      <c r="P19" s="179"/>
    </row>
    <row r="20" spans="2:16" s="164" customFormat="1" x14ac:dyDescent="0.2">
      <c r="B20" s="116" t="s">
        <v>171</v>
      </c>
      <c r="C20" s="174"/>
      <c r="D20" s="174"/>
      <c r="E20" s="174"/>
      <c r="F20" s="175"/>
      <c r="G20" s="175"/>
      <c r="H20" s="175"/>
      <c r="I20" s="176"/>
      <c r="J20" s="177"/>
      <c r="K20" s="177"/>
      <c r="L20" s="178"/>
      <c r="M20" s="195"/>
      <c r="N20" s="195"/>
      <c r="O20" s="179"/>
      <c r="P20" s="179"/>
    </row>
  </sheetData>
  <mergeCells count="2">
    <mergeCell ref="B7:L7"/>
    <mergeCell ref="B6:L6"/>
  </mergeCells>
  <phoneticPr fontId="3" type="noConversion"/>
  <conditionalFormatting sqref="K12:L15 C12:F15">
    <cfRule type="expression" dxfId="99" priority="166" stopIfTrue="1">
      <formula>OR(LEFT(#REF!,3)="TIR",LEFT(#REF!,2)="IR")</formula>
    </cfRule>
  </conditionalFormatting>
  <conditionalFormatting sqref="B11:B15 I11:I15">
    <cfRule type="expression" dxfId="98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2018-11-29T12:42:29Z</dcterms:modified>
</cp:coreProperties>
</file>