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customXml/itemProps3.xml" ContentType="application/vnd.openxmlformats-officedocument.customXmlProperties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Override PartName="/xl/worksheets/sheet31.xml" ContentType="application/vnd.openxmlformats-officedocument.spreadsheetml.worksheet+xml"/>
  <Default Extension="xml" ContentType="application/xml"/>
  <Override PartName="/xl/worksheets/sheet5.xml" ContentType="application/vnd.openxmlformats-officedocument.spreadsheetml.worksheet+xml"/>
  <Override PartName="/xl/externalLinks/externalLink5.xml" ContentType="application/vnd.openxmlformats-officedocument.spreadsheetml.externalLink+xml"/>
  <Override PartName="/xl/worksheets/sheet3.xml" ContentType="application/vnd.openxmlformats-officedocument.spreadsheetml.worksheet+xml"/>
  <Override PartName="/xl/externalLinks/externalLink3.xml" ContentType="application/vnd.openxmlformats-officedocument.spreadsheetml.externalLink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  <Default Extension="bin" ContentType="application/vnd.openxmlformats-officedocument.spreadsheetml.printerSettings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customXml/itemProps2.xml" ContentType="application/vnd.openxmlformats-officedocument.customXmlProperties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externalLinks/externalLink2.xml" ContentType="application/vnd.openxmlformats-officedocument.spreadsheetml.externalLink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lockStructure="1"/>
  <bookViews>
    <workbookView xWindow="0" yWindow="105" windowWidth="19320" windowHeight="1092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  <sheet name="T18" sheetId="31" r:id="rId31"/>
  </sheets>
  <externalReferences>
    <externalReference r:id="rId32"/>
    <externalReference r:id="rId33"/>
    <externalReference r:id="rId34"/>
    <externalReference r:id="rId35"/>
    <externalReference r:id="rId36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45621"/>
</workbook>
</file>

<file path=xl/calcChain.xml><?xml version="1.0" encoding="utf-8"?>
<calcChain xmlns="http://schemas.openxmlformats.org/spreadsheetml/2006/main">
  <c r="L71" i="2" l="1"/>
  <c r="L70" i="2"/>
  <c r="L69" i="2"/>
  <c r="L68" i="2"/>
  <c r="L67" i="2"/>
  <c r="L66" i="2"/>
  <c r="L65" i="2"/>
  <c r="L64" i="2"/>
  <c r="L63" i="2"/>
  <c r="L62" i="2"/>
  <c r="L61" i="2"/>
  <c r="L60" i="2"/>
  <c r="J59" i="2"/>
  <c r="L59" i="2" s="1"/>
  <c r="L58" i="2"/>
  <c r="J57" i="2"/>
  <c r="L57" i="2" s="1"/>
  <c r="L55" i="2"/>
  <c r="L54" i="2"/>
  <c r="L53" i="2"/>
  <c r="L52" i="2"/>
  <c r="L51" i="2"/>
  <c r="L50" i="2"/>
  <c r="L49" i="2"/>
  <c r="L48" i="2"/>
  <c r="L47" i="2"/>
  <c r="J46" i="2"/>
  <c r="L46" i="2" s="1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J19" i="2"/>
  <c r="L19" i="2" s="1"/>
  <c r="L18" i="2"/>
  <c r="J18" i="2"/>
  <c r="L17" i="2"/>
  <c r="L16" i="2"/>
  <c r="L15" i="2"/>
  <c r="L14" i="2"/>
  <c r="L13" i="2"/>
  <c r="J13" i="2"/>
  <c r="J12" i="2"/>
  <c r="L12" i="2" s="1"/>
  <c r="D11" i="1"/>
  <c r="D22" i="1"/>
  <c r="D21" i="1"/>
  <c r="D20" i="1"/>
  <c r="D19" i="1"/>
  <c r="D18" i="1"/>
  <c r="D17" i="1"/>
  <c r="D16" i="1"/>
  <c r="D15" i="1"/>
  <c r="D14" i="1"/>
  <c r="D13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42" i="1"/>
  <c r="D41" i="1"/>
  <c r="D40" i="1"/>
  <c r="D39" i="1"/>
  <c r="D43" i="1"/>
  <c r="C43" i="1"/>
  <c r="C40" i="27"/>
  <c r="C12" i="27"/>
  <c r="C11" i="27"/>
  <c r="J56" i="2" l="1"/>
  <c r="L56" i="2" l="1"/>
  <c r="K56" i="2"/>
  <c r="J11" i="2"/>
  <c r="K58" i="2" l="1"/>
  <c r="K55" i="2"/>
  <c r="K53" i="2"/>
  <c r="K51" i="2"/>
  <c r="K49" i="2"/>
  <c r="K47" i="2"/>
  <c r="L11" i="2"/>
  <c r="K71" i="2"/>
  <c r="K69" i="2"/>
  <c r="K67" i="2"/>
  <c r="K65" i="2"/>
  <c r="K63" i="2"/>
  <c r="K61" i="2"/>
  <c r="K45" i="2"/>
  <c r="K43" i="2"/>
  <c r="K41" i="2"/>
  <c r="K39" i="2"/>
  <c r="K37" i="2"/>
  <c r="K35" i="2"/>
  <c r="K33" i="2"/>
  <c r="K31" i="2"/>
  <c r="K29" i="2"/>
  <c r="K27" i="2"/>
  <c r="K25" i="2"/>
  <c r="K23" i="2"/>
  <c r="K21" i="2"/>
  <c r="K16" i="2"/>
  <c r="K14" i="2"/>
  <c r="K11" i="2"/>
  <c r="K54" i="2"/>
  <c r="K52" i="2"/>
  <c r="K50" i="2"/>
  <c r="K48" i="2"/>
  <c r="K70" i="2"/>
  <c r="K68" i="2"/>
  <c r="K66" i="2"/>
  <c r="K64" i="2"/>
  <c r="K62" i="2"/>
  <c r="K60" i="2"/>
  <c r="K44" i="2"/>
  <c r="K42" i="2"/>
  <c r="K40" i="2"/>
  <c r="K38" i="2"/>
  <c r="K36" i="2"/>
  <c r="K34" i="2"/>
  <c r="K32" i="2"/>
  <c r="K30" i="2"/>
  <c r="K28" i="2"/>
  <c r="K26" i="2"/>
  <c r="K24" i="2"/>
  <c r="K22" i="2"/>
  <c r="K20" i="2"/>
  <c r="K17" i="2"/>
  <c r="K15" i="2"/>
  <c r="K13" i="2"/>
  <c r="K18" i="2"/>
  <c r="K57" i="2"/>
  <c r="K12" i="2"/>
  <c r="K19" i="2"/>
  <c r="K46" i="2"/>
  <c r="K59" i="2"/>
</calcChain>
</file>

<file path=xl/sharedStrings.xml><?xml version="1.0" encoding="utf-8"?>
<sst xmlns="http://schemas.openxmlformats.org/spreadsheetml/2006/main" count="11530" uniqueCount="3672">
  <si>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</si>
  <si>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</si>
  <si>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</si>
  <si>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</si>
  <si>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</si>
  <si>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</si>
  <si>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</si>
  <si>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</si>
  <si>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</si>
  <si>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</si>
  <si>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</si>
  <si>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</si>
  <si>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</si>
  <si>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</si>
  <si>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</si>
  <si>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</si>
  <si>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</si>
  <si>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</si>
  <si>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</si>
  <si>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</si>
  <si>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</si>
  <si>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</si>
  <si>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</si>
  <si>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</si>
  <si>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</si>
  <si>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</si>
  <si>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</si>
  <si>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</si>
  <si>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</si>
  <si>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</si>
  <si>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</si>
  <si>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</si>
  <si>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</si>
  <si>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</si>
  <si>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</si>
  <si>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</si>
  <si>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</si>
  <si>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</si>
  <si>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</si>
  <si>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</si>
  <si>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</si>
  <si>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</si>
  <si>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</si>
  <si>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</si>
  <si>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</si>
  <si>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</si>
  <si>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</si>
  <si>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</si>
  <si>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</si>
  <si>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</si>
  <si>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</si>
  <si>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</si>
  <si>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</si>
  <si>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</si>
  <si>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</si>
  <si>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</si>
  <si>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</si>
  <si>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</si>
  <si>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</si>
  <si>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</si>
  <si>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</si>
  <si>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</si>
  <si>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</si>
  <si>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</si>
  <si>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</si>
  <si>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</si>
  <si>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</si>
  <si>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</si>
  <si>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</si>
  <si>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</si>
  <si>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</si>
  <si>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</si>
  <si>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</si>
  <si>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</si>
  <si>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</si>
  <si>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</si>
  <si>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</si>
  <si>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</si>
  <si>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</si>
  <si>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</si>
  <si>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</si>
  <si>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</si>
  <si>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</si>
  <si>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</si>
  <si>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</si>
  <si>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</si>
  <si>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</si>
  <si>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</si>
  <si>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</si>
  <si>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</si>
  <si>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</si>
  <si>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</si>
  <si>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</si>
  <si>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</si>
  <si>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</si>
  <si>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</si>
  <si>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</si>
  <si>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</si>
  <si>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</si>
  <si>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</si>
  <si>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</si>
  <si>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</si>
  <si>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</si>
  <si>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</si>
  <si>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</si>
  <si>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</si>
  <si>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</si>
  <si>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</si>
  <si>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</si>
  <si>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</si>
  <si>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</si>
  <si>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</si>
  <si>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</si>
  <si>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</si>
  <si>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</si>
  <si>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</si>
  <si>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</si>
  <si>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</si>
  <si>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</si>
  <si>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</si>
  <si>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</si>
  <si>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</si>
  <si>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</si>
  <si>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</si>
  <si>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</si>
  <si>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</si>
  <si>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</si>
  <si>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</si>
  <si>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</si>
  <si>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</si>
  <si>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</si>
  <si>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</si>
  <si>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</si>
  <si>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</si>
  <si>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</si>
  <si>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</si>
  <si>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</si>
  <si>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</si>
  <si>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</si>
  <si>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</si>
  <si>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</si>
  <si>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</si>
  <si>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</si>
  <si>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</si>
  <si>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</si>
  <si>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</si>
  <si>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</si>
  <si>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</si>
  <si>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</si>
  <si>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</si>
  <si>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</si>
  <si>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</si>
  <si>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</si>
  <si>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</si>
  <si>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</si>
  <si>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</si>
  <si>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</si>
  <si>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</si>
  <si>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</si>
  <si>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</si>
  <si>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</si>
  <si>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</si>
  <si>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</si>
  <si>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</si>
  <si>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</si>
  <si>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</si>
  <si>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</si>
  <si>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</si>
  <si>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</si>
  <si>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</si>
  <si>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</si>
  <si>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</si>
  <si>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</si>
  <si>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</si>
  <si>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</si>
  <si>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</si>
  <si>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</si>
  <si>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</si>
  <si>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</si>
  <si>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</si>
  <si>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</si>
  <si>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</si>
  <si>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</si>
  <si>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</si>
  <si>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</si>
  <si>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</si>
  <si>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</si>
  <si>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</si>
  <si>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</si>
  <si>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</si>
  <si>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</si>
  <si>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</si>
  <si>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</si>
  <si>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>ערך נקוב ****</t>
  </si>
  <si>
    <t>שעור מנכסי השקעה*</t>
  </si>
  <si>
    <t xml:space="preserve">פדיון/ריבית/דיבידנד לקבל*****  </t>
  </si>
  <si>
    <t>טופס 18 - חשיפה לקבוצות תאגידים</t>
  </si>
  <si>
    <t>ליום:</t>
  </si>
  <si>
    <t>DD.MM.YYYY</t>
  </si>
  <si>
    <t>הנתונים באלפי ש"ח</t>
  </si>
  <si>
    <t>טופס 18א - סה"כ חשיפות</t>
  </si>
  <si>
    <t>סה"כ נכסים מנוהלים</t>
  </si>
  <si>
    <t>סה"כ נכסי הסיכון</t>
  </si>
  <si>
    <t>טופס 18ב - סה"כ חשיפות לקבוצות תאגידים</t>
  </si>
  <si>
    <t>שם קבוצת</t>
  </si>
  <si>
    <t>שם  התאגידים בקבוצה</t>
  </si>
  <si>
    <t>מספר תאגיד</t>
  </si>
  <si>
    <t xml:space="preserve">סך החשיפה </t>
  </si>
  <si>
    <t>מתוך סך החשיפה:</t>
  </si>
  <si>
    <t>שיעור חשיפה מסך הנכסים</t>
  </si>
  <si>
    <t>שיעור החשיפה מסך נכסי הסיכון</t>
  </si>
  <si>
    <t>היקף חובות בעייתיים</t>
  </si>
  <si>
    <t xml:space="preserve">הסבר לגבי חוב שסווג בהשגחה מיוחדת </t>
  </si>
  <si>
    <t>פקדונות</t>
  </si>
  <si>
    <t>אג"ח</t>
  </si>
  <si>
    <t>הלוואות</t>
  </si>
  <si>
    <t>מניות</t>
  </si>
  <si>
    <t>נדל"ן</t>
  </si>
  <si>
    <t>579</t>
  </si>
  <si>
    <t>קוד קופת הגמל</t>
  </si>
  <si>
    <t/>
  </si>
  <si>
    <t>בהתאם לשיטה שיושמה בדוח הכספי *</t>
  </si>
  <si>
    <t>פרנק שווצרי</t>
  </si>
  <si>
    <t>יין יפני</t>
  </si>
  <si>
    <t>כתר שבדי</t>
  </si>
  <si>
    <t>כתר דני</t>
  </si>
  <si>
    <t>דולר הונג קונג</t>
  </si>
  <si>
    <t>מקסיקו פזו</t>
  </si>
  <si>
    <t>סה"כ בישראל</t>
  </si>
  <si>
    <t>סה"כ יתרת מזומנים ועו"ש בש"ח</t>
  </si>
  <si>
    <t>1111111111- 13- בנק איגוד</t>
  </si>
  <si>
    <t>13</t>
  </si>
  <si>
    <t>Aa3.IL</t>
  </si>
  <si>
    <t>1111111111- 11- בנק דיסקונט</t>
  </si>
  <si>
    <t>11</t>
  </si>
  <si>
    <t>AA+.IL</t>
  </si>
  <si>
    <t>S&amp;P מעלות</t>
  </si>
  <si>
    <t>1111111111- 12- בנק הפועלים</t>
  </si>
  <si>
    <t>12</t>
  </si>
  <si>
    <t>AAA.IL</t>
  </si>
  <si>
    <t>1111111111- 26- יובנק בע"מ</t>
  </si>
  <si>
    <t>26</t>
  </si>
  <si>
    <t>1111111111- 10- לאומי</t>
  </si>
  <si>
    <t>10</t>
  </si>
  <si>
    <t>סה"כ יתרת מזומנים ועו"ש נקובים במט"ח</t>
  </si>
  <si>
    <t>130018- 60- UBS</t>
  </si>
  <si>
    <t>60</t>
  </si>
  <si>
    <t>Baa1</t>
  </si>
  <si>
    <t>Moodys</t>
  </si>
  <si>
    <t>130018- 13- בנק איגוד</t>
  </si>
  <si>
    <t>130018- 10- לאומי</t>
  </si>
  <si>
    <t>20001- 60- UBS</t>
  </si>
  <si>
    <t>20001- 13- בנק איגוד</t>
  </si>
  <si>
    <t>20001- 11- בנק דיסקונט</t>
  </si>
  <si>
    <t>20001- 12- בנק הפועלים</t>
  </si>
  <si>
    <t>200040- 60- UBS</t>
  </si>
  <si>
    <t>200040- 13- בנק איגוד</t>
  </si>
  <si>
    <t>200040- 10- לאומי</t>
  </si>
  <si>
    <t>20001- 26- יובנק בע"מ</t>
  </si>
  <si>
    <t>20001- 10- לאומי</t>
  </si>
  <si>
    <t>100006- 60- UBS</t>
  </si>
  <si>
    <t>100006- 11- בנק דיסקונט</t>
  </si>
  <si>
    <t>100006- 12- בנק הפועלים</t>
  </si>
  <si>
    <t>100006- 10- לאומי</t>
  </si>
  <si>
    <t>20003- 60- UBS</t>
  </si>
  <si>
    <t>20003- 13- בנק איגוד</t>
  </si>
  <si>
    <t>20003- 11- בנק דיסקונט</t>
  </si>
  <si>
    <t>20003- 12- בנק הפועלים</t>
  </si>
  <si>
    <t>20003- 26- יובנק בע"מ</t>
  </si>
  <si>
    <t>20003- 10- לאומי</t>
  </si>
  <si>
    <t>80031- 60- UBS</t>
  </si>
  <si>
    <t>80031- 11- בנק דיסקונט</t>
  </si>
  <si>
    <t>80031- 10- לאומי</t>
  </si>
  <si>
    <t>200010- 60- UBS</t>
  </si>
  <si>
    <t>200010- 12- בנק הפועלים</t>
  </si>
  <si>
    <t>200005- 60- UBS</t>
  </si>
  <si>
    <t>200005- 10- לאומי</t>
  </si>
  <si>
    <t>70002- 60- UBS</t>
  </si>
  <si>
    <t>70002- 11- בנק דיסקונט</t>
  </si>
  <si>
    <t>70002- 12- בנק הפועלים</t>
  </si>
  <si>
    <t>70002- 10- לאומי</t>
  </si>
  <si>
    <t>200037- 60- UBS</t>
  </si>
  <si>
    <t>200037- 10- לאומי</t>
  </si>
  <si>
    <t>30005- 60- UBS</t>
  </si>
  <si>
    <t>30005- 13- בנק איגוד</t>
  </si>
  <si>
    <t>סה"כ פח"ק/פר"י</t>
  </si>
  <si>
    <t>0</t>
  </si>
  <si>
    <t>לא מדורג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</si>
  <si>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</si>
  <si>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</si>
  <si>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</si>
  <si>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</si>
  <si>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</si>
  <si>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</si>
  <si>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</si>
  <si>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</si>
  <si>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</si>
  <si>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5903- גליל</t>
  </si>
  <si>
    <t>9590332</t>
  </si>
  <si>
    <t>RF</t>
  </si>
  <si>
    <t>19/03/02</t>
  </si>
  <si>
    <t>גליל 5904- גליל</t>
  </si>
  <si>
    <t>9590431</t>
  </si>
  <si>
    <t>06/02/06</t>
  </si>
  <si>
    <t>ממשל צמודה 0527- גליל</t>
  </si>
  <si>
    <t>1140847</t>
  </si>
  <si>
    <t>21/06/18</t>
  </si>
  <si>
    <t>ממשל צמודה 0545- גליל</t>
  </si>
  <si>
    <t>1134865</t>
  </si>
  <si>
    <t>27/09/18</t>
  </si>
  <si>
    <t>ממשל צמודה 0923- גליל</t>
  </si>
  <si>
    <t>1128081</t>
  </si>
  <si>
    <t>12/06/13</t>
  </si>
  <si>
    <t>ממשל צמודה 1019- גליל</t>
  </si>
  <si>
    <t>1114750</t>
  </si>
  <si>
    <t>07/04/10</t>
  </si>
  <si>
    <t>ממשל צמודה 1025- גליל</t>
  </si>
  <si>
    <t>1135912</t>
  </si>
  <si>
    <t>10/08/15</t>
  </si>
  <si>
    <t>ממשלתי צמוד 1020- גליל</t>
  </si>
  <si>
    <t>1137181</t>
  </si>
  <si>
    <t>15/12/16</t>
  </si>
  <si>
    <t>ממשלתי צמוד 841- גליל</t>
  </si>
  <si>
    <t>1120583</t>
  </si>
  <si>
    <t>11/03/14</t>
  </si>
  <si>
    <t>ממשלתי צמודה 0536- גליל</t>
  </si>
  <si>
    <t>1097708</t>
  </si>
  <si>
    <t>31/12/12</t>
  </si>
  <si>
    <t>ממשלתי צמודה 922- גליל</t>
  </si>
  <si>
    <t>1124056</t>
  </si>
  <si>
    <t>11/07/12</t>
  </si>
  <si>
    <t>סה"כ לא צמודות</t>
  </si>
  <si>
    <t>סה"כ מלווה קצר מועד</t>
  </si>
  <si>
    <t>מ.ק.מ 1218 פדיון 051218- בנק ישראל- מק"מ</t>
  </si>
  <si>
    <t>8181216</t>
  </si>
  <si>
    <t>06/12/17</t>
  </si>
  <si>
    <t>מ.ק.מ 319 פדיון 06.03.19- בנק ישראל- מק"מ</t>
  </si>
  <si>
    <t>8190316</t>
  </si>
  <si>
    <t>06/03/18</t>
  </si>
  <si>
    <t>סה"כ שחר</t>
  </si>
  <si>
    <t>ממשל שיקלית 0928- שחר</t>
  </si>
  <si>
    <t>1150879</t>
  </si>
  <si>
    <t>10/07/18</t>
  </si>
  <si>
    <t>ממשל שקלית 0121- שחר</t>
  </si>
  <si>
    <t>1142223</t>
  </si>
  <si>
    <t>06/11/17</t>
  </si>
  <si>
    <t>ממשל שקלית 0122- שחר</t>
  </si>
  <si>
    <t>1123272</t>
  </si>
  <si>
    <t>24/06/11</t>
  </si>
  <si>
    <t>ממשל שקלית 0219- שחר</t>
  </si>
  <si>
    <t>1110907</t>
  </si>
  <si>
    <t>17/07/08</t>
  </si>
  <si>
    <t>ממשל שקלית 0327- שחר</t>
  </si>
  <si>
    <t>1139344</t>
  </si>
  <si>
    <t>09/11/16</t>
  </si>
  <si>
    <t>ממשל שקלית 0347- שחר</t>
  </si>
  <si>
    <t>1140193</t>
  </si>
  <si>
    <t>21/03/17</t>
  </si>
  <si>
    <t>ממשל שקלית 0825- שחר</t>
  </si>
  <si>
    <t>1135557</t>
  </si>
  <si>
    <t>06/05/15</t>
  </si>
  <si>
    <t>ממשל שקלית 120- שחר</t>
  </si>
  <si>
    <t>1115773</t>
  </si>
  <si>
    <t>ממשל שקלית 323- שחר</t>
  </si>
  <si>
    <t>1126747</t>
  </si>
  <si>
    <t>21/11/12</t>
  </si>
  <si>
    <t>ממשל שקלית 421- שחר</t>
  </si>
  <si>
    <t>1138130</t>
  </si>
  <si>
    <t>01/11/16</t>
  </si>
  <si>
    <t>ממשל שקלית 519- שחר</t>
  </si>
  <si>
    <t>1131770</t>
  </si>
  <si>
    <t>27/07/14</t>
  </si>
  <si>
    <t>ממשלתי שקלי  1026- שחר</t>
  </si>
  <si>
    <t>1099456</t>
  </si>
  <si>
    <t>ממשלתי שקלי 324- שחר</t>
  </si>
  <si>
    <t>1130848</t>
  </si>
  <si>
    <t>08/05/14</t>
  </si>
  <si>
    <t>ממשלתי שקלית 0142- שחר</t>
  </si>
  <si>
    <t>1125400</t>
  </si>
  <si>
    <t>13/05/14</t>
  </si>
  <si>
    <t>ממשלתית שקלית 1.25% 11/22- שחר</t>
  </si>
  <si>
    <t>1141225</t>
  </si>
  <si>
    <t>11/12/17</t>
  </si>
  <si>
    <t>סה"כ גילון</t>
  </si>
  <si>
    <t>ממשל משתנה 1121- גילון חדש</t>
  </si>
  <si>
    <t>1127646</t>
  </si>
  <si>
    <t>14/10/13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</si>
  <si>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</si>
  <si>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</si>
  <si>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</si>
  <si>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</si>
  <si>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</si>
  <si>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</si>
  <si>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כאשר טרם חלף מועד תשלום הריבית/ פדיון קרן/ דיבידנד, יוצג סכום פדיון/ ריבית/ דיבידנד שעתיד להתקבל*****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</si>
  <si>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</si>
  <si>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</si>
  <si>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</si>
  <si>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</si>
  <si>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  אגח 179- בנק לאומי לישראל בע"מ</t>
  </si>
  <si>
    <t>6040372</t>
  </si>
  <si>
    <t>520018078</t>
  </si>
  <si>
    <t>בנקים</t>
  </si>
  <si>
    <t>לאומי אגח 177- בנק לאומי לישראל בע"מ</t>
  </si>
  <si>
    <t>6040315</t>
  </si>
  <si>
    <t>21/07/15</t>
  </si>
  <si>
    <t>מזרחי הנפ 44 2022 0.99%- מזרחי טפחות חברה להנפקות בע"מ</t>
  </si>
  <si>
    <t>2310209</t>
  </si>
  <si>
    <t>520032046</t>
  </si>
  <si>
    <t>26/09/16</t>
  </si>
  <si>
    <t>מזרחי טפ הנפק אגח 38- מזרחי טפחות חברה להנפקות בע"מ</t>
  </si>
  <si>
    <t>2310142</t>
  </si>
  <si>
    <t>11/09/14</t>
  </si>
  <si>
    <t>מזרחי טפ הנפק אגח 39- מזרחי טפחות חברה להנפקות בע"מ</t>
  </si>
  <si>
    <t>2310159</t>
  </si>
  <si>
    <t>02/02/15</t>
  </si>
  <si>
    <t>מזרחי טפחות הנפ 9/24- מזרחי טפחות חברה להנפקות בע"מ</t>
  </si>
  <si>
    <t>2310217</t>
  </si>
  <si>
    <t>28/09/17</t>
  </si>
  <si>
    <t>מזרחי טפחות הנפ ס 43- מזרחי טפחות חברה להנפקות בע"מ</t>
  </si>
  <si>
    <t>2310191</t>
  </si>
  <si>
    <t>16/03/16</t>
  </si>
  <si>
    <t>מזרחי טפחות הנפקות 35- מזרחי טפחות חברה להנפקות בע"מ</t>
  </si>
  <si>
    <t>2310118</t>
  </si>
  <si>
    <t>21/01/13</t>
  </si>
  <si>
    <t>מזרחי טפחות הנפקות אגח 42- מזרחי טפחות חברה להנפקות בע"מ</t>
  </si>
  <si>
    <t>2310183</t>
  </si>
  <si>
    <t>09/05/17</t>
  </si>
  <si>
    <t>פועלים הנ אגח 33- הפועלים הנפקות בע"מ</t>
  </si>
  <si>
    <t>1940568</t>
  </si>
  <si>
    <t>520032640</t>
  </si>
  <si>
    <t>11/03/15</t>
  </si>
  <si>
    <t>פועלים הנפ 35- הפועלים הנפקות בע"מ</t>
  </si>
  <si>
    <t>1940618</t>
  </si>
  <si>
    <t>פועלים הנפ אגח 32- הפועלים הנפקות בע"מ</t>
  </si>
  <si>
    <t>1940535</t>
  </si>
  <si>
    <t>12/01/15</t>
  </si>
  <si>
    <t>פועלים הנפקות סדרה 34- הפועלים הנפקות בע"מ</t>
  </si>
  <si>
    <t>1940576</t>
  </si>
  <si>
    <t>26/03/15</t>
  </si>
  <si>
    <t>*עזריאלי אגח ג- קבוצת עזריאלי בע"מ (לשעבר קנית מימון)</t>
  </si>
  <si>
    <t>1136324</t>
  </si>
  <si>
    <t>510960719</t>
  </si>
  <si>
    <t>נדל"ן ובינוי</t>
  </si>
  <si>
    <t>07/09/15</t>
  </si>
  <si>
    <t>*עזריאלי אגח ד- קבוצת עזריאלי בע"מ (לשעבר קנית מימון)</t>
  </si>
  <si>
    <t>1138650</t>
  </si>
  <si>
    <t>Aa1.IL</t>
  </si>
  <si>
    <t>07/07/16</t>
  </si>
  <si>
    <t>*עזריאלי קבוצה אגח ב סחיר- קבוצת עזריאלי בע"מ (לשעבר קנית מימון)</t>
  </si>
  <si>
    <t>1134436</t>
  </si>
  <si>
    <t>11/02/15</t>
  </si>
  <si>
    <t>בינלאומי הנפק ט- הבינלאומי הראשון הנפקות בע"מ</t>
  </si>
  <si>
    <t>1135177</t>
  </si>
  <si>
    <t>513141879</t>
  </si>
  <si>
    <t>31/03/15</t>
  </si>
  <si>
    <t>לאומי התח נד יד- בנק לאומי לישראל בע"מ</t>
  </si>
  <si>
    <t>6040299</t>
  </si>
  <si>
    <t>05/01/15</t>
  </si>
  <si>
    <t>מזרחי טפחות הנפק הת 31- מזרחי טפחות חברה להנפקות בע"מ</t>
  </si>
  <si>
    <t>2310076</t>
  </si>
  <si>
    <t>26/08/11</t>
  </si>
  <si>
    <t>נמלי ישראל אג ב- חברת נמלי ישראל - פיתוח נכסים בע"מ</t>
  </si>
  <si>
    <t>1145572</t>
  </si>
  <si>
    <t>513569780</t>
  </si>
  <si>
    <t>07/05/18</t>
  </si>
  <si>
    <t>נמלי ישראל אגח א- חברת נמלי ישראל - פיתוח נכסים בע"מ</t>
  </si>
  <si>
    <t>1145564</t>
  </si>
  <si>
    <t>פועלים הנפ הת טו- הפועלים הנפקות בע"מ</t>
  </si>
  <si>
    <t>1940543</t>
  </si>
  <si>
    <t>03/07/14</t>
  </si>
  <si>
    <t>פועלים הנפ הת י כתה"נ 10- הפועלים הנפקות בע"מ</t>
  </si>
  <si>
    <t>1940402</t>
  </si>
  <si>
    <t>29/03/07</t>
  </si>
  <si>
    <t>פועלים הנפקות יד נד- הפועלים הנפקות בע"מ</t>
  </si>
  <si>
    <t>1940501</t>
  </si>
  <si>
    <t>*איירפורט אגח ה- איירפורט סיטי בע"מ</t>
  </si>
  <si>
    <t>1133487</t>
  </si>
  <si>
    <t>511659401</t>
  </si>
  <si>
    <t>AA.IL</t>
  </si>
  <si>
    <t>23/06/16</t>
  </si>
  <si>
    <t>*אמות אגח א- אמות השקעות בע"מ</t>
  </si>
  <si>
    <t>1097385</t>
  </si>
  <si>
    <t>520026683</t>
  </si>
  <si>
    <t>31/05/06</t>
  </si>
  <si>
    <t>*אמות אגח ב- אמות השקעות בע"מ</t>
  </si>
  <si>
    <t>1126630</t>
  </si>
  <si>
    <t>06/11/13</t>
  </si>
  <si>
    <t>*אמות אגח ג- אמות השקעות בע"מ</t>
  </si>
  <si>
    <t>1117357</t>
  </si>
  <si>
    <t>*אמות אגח ד- אמות השקעות בע"מ</t>
  </si>
  <si>
    <t>1133149</t>
  </si>
  <si>
    <t>14/12/16</t>
  </si>
  <si>
    <t>*ארפורט אגח ז- איירפורט סיטי בע"מ</t>
  </si>
  <si>
    <t>1140110</t>
  </si>
  <si>
    <t>28/02/17</t>
  </si>
  <si>
    <t>*ארפורט סיטי אגח ד- איירפורט סיטי בע"מ</t>
  </si>
  <si>
    <t>1130426</t>
  </si>
  <si>
    <t>03/11/13</t>
  </si>
  <si>
    <t>*גב ים סד' ו'- חברת גב-ים לקרקעות בע"מ</t>
  </si>
  <si>
    <t>7590128</t>
  </si>
  <si>
    <t>520001736</t>
  </si>
  <si>
    <t>*מליסרון אג"ח ח- מליסרון בע"מ</t>
  </si>
  <si>
    <t>3230166</t>
  </si>
  <si>
    <t>520037789</t>
  </si>
  <si>
    <t>*מליסרון אגח ה- מליסרון בע"מ</t>
  </si>
  <si>
    <t>3230091</t>
  </si>
  <si>
    <t>12/07/09</t>
  </si>
  <si>
    <t>*מליסרון אגח ז- מליסרון בע"מ</t>
  </si>
  <si>
    <t>3230141</t>
  </si>
  <si>
    <t>*מליסרון אגח יד- מליסרון בע"מ</t>
  </si>
  <si>
    <t>3230232</t>
  </si>
  <si>
    <t>20/04/16</t>
  </si>
  <si>
    <t>*מליסרון טז'- מליסרון בע"מ</t>
  </si>
  <si>
    <t>3230265</t>
  </si>
  <si>
    <t>15/01/17</t>
  </si>
  <si>
    <t>*מליסרון סדרה י'- מליסרון בע"מ</t>
  </si>
  <si>
    <t>3230190</t>
  </si>
  <si>
    <t>21/06/16</t>
  </si>
  <si>
    <t>*ריט 1 אגח ג- ריט 1 בע"מ</t>
  </si>
  <si>
    <t>1120021</t>
  </si>
  <si>
    <t>513821488</t>
  </si>
  <si>
    <t>20/01/15</t>
  </si>
  <si>
    <t>*ריט 1 אגח ד- ריט 1 בע"מ</t>
  </si>
  <si>
    <t>1129899</t>
  </si>
  <si>
    <t>26/01/15</t>
  </si>
  <si>
    <t>*ריט 1 אגח ו- ריט 1 בע"מ</t>
  </si>
  <si>
    <t>1138544</t>
  </si>
  <si>
    <t>18/09/16</t>
  </si>
  <si>
    <t>*ריט 1 סד ה- ריט 1 בע"מ</t>
  </si>
  <si>
    <t>1136753</t>
  </si>
  <si>
    <t>01/11/15</t>
  </si>
  <si>
    <t>בזק אגח 10- בזק החברה הישראלית לתקשורת בע"מ</t>
  </si>
  <si>
    <t>2300184</t>
  </si>
  <si>
    <t>520031931</t>
  </si>
  <si>
    <t>15/10/15</t>
  </si>
  <si>
    <t>בזק אגח 6- בזק החברה הישראלית לתקשורת בע"מ</t>
  </si>
  <si>
    <t>2300143</t>
  </si>
  <si>
    <t>22/10/15</t>
  </si>
  <si>
    <t>ביג יא- ביג מרכזי קניות (2004) בע"מ</t>
  </si>
  <si>
    <t>1151117</t>
  </si>
  <si>
    <t>513623314</t>
  </si>
  <si>
    <t>29/07/18</t>
  </si>
  <si>
    <t>בינל הנפק התח כא- הבינלאומי הראשון הנפקות בע"מ</t>
  </si>
  <si>
    <t>1126598</t>
  </si>
  <si>
    <t>בינל הנפק נדח התח ד- הבינלאומי הראשון הנפקות בע"מ</t>
  </si>
  <si>
    <t>1103126</t>
  </si>
  <si>
    <t>18/01/12</t>
  </si>
  <si>
    <t>בינלאומי הנפקות כ נדחה- הבינלאומי הראשון הנפקות בע"מ</t>
  </si>
  <si>
    <t>1121953</t>
  </si>
  <si>
    <t>בלל שה נדחים 200- בנק לאומי לישראל בע"מ</t>
  </si>
  <si>
    <t>6040141</t>
  </si>
  <si>
    <t>17/03/10</t>
  </si>
  <si>
    <t>דיסקונט מנפיקים הת ד- דיסקונט מנפיקים בע"מ</t>
  </si>
  <si>
    <t>7480049</t>
  </si>
  <si>
    <t>520029935</t>
  </si>
  <si>
    <t>07/09/10</t>
  </si>
  <si>
    <t>דסקונט מנפיקים הת ב- דיסקונט מנפיקים בע"מ</t>
  </si>
  <si>
    <t>7480023</t>
  </si>
  <si>
    <t>דקסיה הנ אגח י- דקסיה ישראל הנפקות בע"מ</t>
  </si>
  <si>
    <t>1134147</t>
  </si>
  <si>
    <t>513704304</t>
  </si>
  <si>
    <t>08/01/15</t>
  </si>
  <si>
    <t>דקסיה הנפקות ז 3.55- דקסיה ישראל הנפקות בע"מ</t>
  </si>
  <si>
    <t>1119825</t>
  </si>
  <si>
    <t>דקסיה ישראל הנ אגח ב 4.65- דקסיה ישראל הנפקות בע"מ</t>
  </si>
  <si>
    <t>1095066</t>
  </si>
  <si>
    <t>27/05/07</t>
  </si>
  <si>
    <t>הראל הנפקות אגח א- הראל ביטוח מימון והנפקות בע"מ</t>
  </si>
  <si>
    <t>1099738</t>
  </si>
  <si>
    <t>513834200</t>
  </si>
  <si>
    <t>ביטוח</t>
  </si>
  <si>
    <t>28/11/06</t>
  </si>
  <si>
    <t>וילאר אגח ו- וילאר אינטרנשיונל בע"מ</t>
  </si>
  <si>
    <t>4160115</t>
  </si>
  <si>
    <t>520038910</t>
  </si>
  <si>
    <t>חשמל     אגח 29- חברת החשמל לישראל בע"מ</t>
  </si>
  <si>
    <t>6000236</t>
  </si>
  <si>
    <t>520000472</t>
  </si>
  <si>
    <t>אנרגיה</t>
  </si>
  <si>
    <t>Aa2.IL</t>
  </si>
  <si>
    <t>28/03/17</t>
  </si>
  <si>
    <t>חשמל אגח 27- חברת החשמל לישראל בע"מ</t>
  </si>
  <si>
    <t>6000210</t>
  </si>
  <si>
    <t>12/09/16</t>
  </si>
  <si>
    <t>כללביט אגח א- כללביט מימון בע"מ</t>
  </si>
  <si>
    <t>1097138</t>
  </si>
  <si>
    <t>513754069</t>
  </si>
  <si>
    <t>18/09/08</t>
  </si>
  <si>
    <t>לאומי כתבי התח נד סד' 401- בנק לאומי לישראל בע"מ</t>
  </si>
  <si>
    <t>6040380</t>
  </si>
  <si>
    <t>09/07/18</t>
  </si>
  <si>
    <t>לאומי כתבי התח נד סד' 402- בנק לאומי לישראל בע"מ</t>
  </si>
  <si>
    <t>6040398</t>
  </si>
  <si>
    <t>לאומי שה נד 300- בנק לאומי לישראל בע"מ</t>
  </si>
  <si>
    <t>6040257</t>
  </si>
  <si>
    <t>פועלים הנפ שה נד 1- הפועלים הנפקות בע"מ</t>
  </si>
  <si>
    <t>1940444</t>
  </si>
  <si>
    <t>29/09/09</t>
  </si>
  <si>
    <t>*מליסרון אג"ח יג- מליסרון בע"מ</t>
  </si>
  <si>
    <t>3230224</t>
  </si>
  <si>
    <t>AA-.IL</t>
  </si>
  <si>
    <t>08/05/16</t>
  </si>
  <si>
    <t>*מליסרון אגח ו- מליסרון בע"מ</t>
  </si>
  <si>
    <t>3230125</t>
  </si>
  <si>
    <t>*מליסרון אגח יא- מליסרון בע"מ</t>
  </si>
  <si>
    <t>3230208</t>
  </si>
  <si>
    <t>*מליסרון אגח יז- מליסרון בע"מ</t>
  </si>
  <si>
    <t>3230273</t>
  </si>
  <si>
    <t>*פז נפט  ו- פז חברת הנפט בע"מ</t>
  </si>
  <si>
    <t>1139542</t>
  </si>
  <si>
    <t>510216054</t>
  </si>
  <si>
    <t>01/12/16</t>
  </si>
  <si>
    <t>*פז נפט אגח ז- פז חברת הנפט בע"מ</t>
  </si>
  <si>
    <t>1142595</t>
  </si>
  <si>
    <t>06/06/18</t>
  </si>
  <si>
    <t>אדמה אגח ב- אדמה פתרונות לחקלאות בע"מ</t>
  </si>
  <si>
    <t>1110915</t>
  </si>
  <si>
    <t>520043605</t>
  </si>
  <si>
    <t>כימיה, גומי ופלסטיק</t>
  </si>
  <si>
    <t>04/06/08</t>
  </si>
  <si>
    <t>ביג  ח- ביג מרכזי קניות (2004) בע"מ</t>
  </si>
  <si>
    <t>1138924</t>
  </si>
  <si>
    <t>09/01/17</t>
  </si>
  <si>
    <t>ביג אג"ח ט'- ביג מרכזי קניות (2004) בע"מ</t>
  </si>
  <si>
    <t>1141050</t>
  </si>
  <si>
    <t>11/02/18</t>
  </si>
  <si>
    <t>ביג אגח ג- ביג מרכזי קניות (2004) בע"מ</t>
  </si>
  <si>
    <t>1106947</t>
  </si>
  <si>
    <t>14/11/12</t>
  </si>
  <si>
    <t>ביג אגח ד- ביג מרכזי קניות (2004) בע"מ</t>
  </si>
  <si>
    <t>1118033</t>
  </si>
  <si>
    <t>22/01/14</t>
  </si>
  <si>
    <t>ביג אגח ז- ביג מרכזי קניות (2004) בע"מ</t>
  </si>
  <si>
    <t>1136084</t>
  </si>
  <si>
    <t>22/06/16</t>
  </si>
  <si>
    <t>ביג ה- ביג מרכזי קניות (2004) בע"מ</t>
  </si>
  <si>
    <t>1129279</t>
  </si>
  <si>
    <t>21/07/14</t>
  </si>
  <si>
    <t>בראק אן וי אגח א- בראק קפיטל פרופרטיז אן וי</t>
  </si>
  <si>
    <t>1122860</t>
  </si>
  <si>
    <t>34250659</t>
  </si>
  <si>
    <t>19/05/13</t>
  </si>
  <si>
    <t>בראק אן וי אגחב- בראק קפיטל פרופרטיז אן וי</t>
  </si>
  <si>
    <t>1128347</t>
  </si>
  <si>
    <t>21/05/13</t>
  </si>
  <si>
    <t>גזית גלוב אגח ג- גזית-גלוב בע"מ</t>
  </si>
  <si>
    <t>1260306</t>
  </si>
  <si>
    <t>520033234</t>
  </si>
  <si>
    <t>20/04/05</t>
  </si>
  <si>
    <t>גזית גלוב אגח ד- גזית-גלוב בע"מ</t>
  </si>
  <si>
    <t>1260397</t>
  </si>
  <si>
    <t>25/09/06</t>
  </si>
  <si>
    <t>גזית גלוב אגח י- גזית-גלוב בע"מ</t>
  </si>
  <si>
    <t>1260488</t>
  </si>
  <si>
    <t>גזית גלוב אגח יב- גזית-גלוב בע"מ</t>
  </si>
  <si>
    <t>1260603</t>
  </si>
  <si>
    <t>21/02/18</t>
  </si>
  <si>
    <t>גזית גלוב אגח יג- גזית-גלוב בע"מ</t>
  </si>
  <si>
    <t>1260652</t>
  </si>
  <si>
    <t>18/02/18</t>
  </si>
  <si>
    <t>הראל הנפק אגח ו- הראל ביטוח מימון והנפקות בע"מ</t>
  </si>
  <si>
    <t>1126069</t>
  </si>
  <si>
    <t>14/05/14</t>
  </si>
  <si>
    <t>הראל הנפק אגח ז- הראל ביטוח מימון והנפקות בע"מ</t>
  </si>
  <si>
    <t>1126077</t>
  </si>
  <si>
    <t>הראל הנפקות ד- הראל ביטוח מימון והנפקות בע"מ</t>
  </si>
  <si>
    <t>1119213</t>
  </si>
  <si>
    <t>הראל הנפקות ה- הראל ביטוח מימון והנפקות בע"מ</t>
  </si>
  <si>
    <t>1119221</t>
  </si>
  <si>
    <t>01/09/11</t>
  </si>
  <si>
    <t>ישרס אגח טו- ישרס חברה להשקעות בע"מ</t>
  </si>
  <si>
    <t>6130207</t>
  </si>
  <si>
    <t>520017807</t>
  </si>
  <si>
    <t>04/09/16</t>
  </si>
  <si>
    <t>כללביט אגח ג- כללביט מימון בע"מ</t>
  </si>
  <si>
    <t>1120120</t>
  </si>
  <si>
    <t>28/07/11</t>
  </si>
  <si>
    <t>כללביט אגח ט- כללביט מימון בע"מ</t>
  </si>
  <si>
    <t>1136050</t>
  </si>
  <si>
    <t>22/07/15</t>
  </si>
  <si>
    <t>מבני תעשיה יח- מבני תעשיה בע"מ</t>
  </si>
  <si>
    <t>2260479</t>
  </si>
  <si>
    <t>520024126</t>
  </si>
  <si>
    <t>16/05/16</t>
  </si>
  <si>
    <t>מגה אור אגח ח- מגה אור החזקות בע"מ</t>
  </si>
  <si>
    <t>1147602</t>
  </si>
  <si>
    <t>513257873</t>
  </si>
  <si>
    <t>13/06/18</t>
  </si>
  <si>
    <t>מז טפ הנפק הת47- מזרחי טפחות חברה להנפקות בע"מ</t>
  </si>
  <si>
    <t>2310233</t>
  </si>
  <si>
    <t>19/12/17</t>
  </si>
  <si>
    <t>מנורה הון אגח א- מנורה מבטחים גיוס הון בע"מ</t>
  </si>
  <si>
    <t>1103670</t>
  </si>
  <si>
    <t>513937714</t>
  </si>
  <si>
    <t>16/05/07</t>
  </si>
  <si>
    <t>מנורה מבטחים אגח א- מנורה מבטחים החזקות בע"מ</t>
  </si>
  <si>
    <t>5660048</t>
  </si>
  <si>
    <t>520007469</t>
  </si>
  <si>
    <t>25/03/10</t>
  </si>
  <si>
    <t>סלע נדלן אגח ב- סלע קפיטל נדל"ן בע"מ</t>
  </si>
  <si>
    <t>1132927</t>
  </si>
  <si>
    <t>513992529</t>
  </si>
  <si>
    <t>21/09/16</t>
  </si>
  <si>
    <t>סלע נדלן ג- סלע קפיטל נדל"ן בע"מ</t>
  </si>
  <si>
    <t>1138973</t>
  </si>
  <si>
    <t>16/08/16</t>
  </si>
  <si>
    <t>פועלים הנ הת יח- הפועלים הנפקות בע"מ</t>
  </si>
  <si>
    <t>1940600</t>
  </si>
  <si>
    <t>פועלים הנפקות התחייבות נדחית ס- הפועלים הנפקות בע"מ</t>
  </si>
  <si>
    <t>1940626</t>
  </si>
  <si>
    <t>פניקס הון אגח ב- הפניקס גיוסי הון (2009) בע"מ</t>
  </si>
  <si>
    <t>1120799</t>
  </si>
  <si>
    <t>514290345</t>
  </si>
  <si>
    <t>פניקס הון אגח ה- הפניקס גיוסי הון (2009) בע"מ</t>
  </si>
  <si>
    <t>1135417</t>
  </si>
  <si>
    <t>05/03/17</t>
  </si>
  <si>
    <t>*אגוד  הנפק התח יט- אגוד הנפקות בע"מ</t>
  </si>
  <si>
    <t>1124080</t>
  </si>
  <si>
    <t>513668277</t>
  </si>
  <si>
    <t>A1.IL</t>
  </si>
  <si>
    <t>06/11/12</t>
  </si>
  <si>
    <t>בילאומי הנפקות כד- הבנק הבינלאומי הראשון לישראל בע"מ</t>
  </si>
  <si>
    <t>1151000</t>
  </si>
  <si>
    <t>520029083</t>
  </si>
  <si>
    <t>A+.IL</t>
  </si>
  <si>
    <t>16/07/18</t>
  </si>
  <si>
    <t>בינלאומי הנפק התח כב- הבינלאומי הראשון הנפקות בע"מ</t>
  </si>
  <si>
    <t>1138585</t>
  </si>
  <si>
    <t>29/12/16</t>
  </si>
  <si>
    <t>בינלאומי הנפקות התחייבות (COCO)- הבינלאומי הראשון הנפקות בע"מ</t>
  </si>
  <si>
    <t>1142058</t>
  </si>
  <si>
    <t>01/02/18</t>
  </si>
  <si>
    <t>דרבן אגח ד- דרבן השקעות בע"מ</t>
  </si>
  <si>
    <t>4110094</t>
  </si>
  <si>
    <t>520038902</t>
  </si>
  <si>
    <t>הפניקס אגח 1 הפך סחיר 7670094- הפניקס אחזקות בע"מ</t>
  </si>
  <si>
    <t>7670102</t>
  </si>
  <si>
    <t>520017450</t>
  </si>
  <si>
    <t>ירושלים הנ סדרה ט- ירושלים מימון והנפקות (2005) בע"מ</t>
  </si>
  <si>
    <t>1127422</t>
  </si>
  <si>
    <t>513682146</t>
  </si>
  <si>
    <t>25/02/16</t>
  </si>
  <si>
    <t>ישרס אגח טז- ישרס חברה להשקעות בע"מ</t>
  </si>
  <si>
    <t>6130223</t>
  </si>
  <si>
    <t>06/02/18</t>
  </si>
  <si>
    <t>מבני תעשיה  אגח כ- מבני תעשיה בע"מ</t>
  </si>
  <si>
    <t>2260495</t>
  </si>
  <si>
    <t>04/09/17</t>
  </si>
  <si>
    <t>מבני תעשיה אגח יז- מבני תעשיה בע"מ</t>
  </si>
  <si>
    <t>2260446</t>
  </si>
  <si>
    <t>22/02/17</t>
  </si>
  <si>
    <t>מזרחי טפחות אגח א'- בנק מזרחי טפחות בע"מ</t>
  </si>
  <si>
    <t>6950083</t>
  </si>
  <si>
    <t>520000522</t>
  </si>
  <si>
    <t>נכסים ובניין  ו- חברה לנכסים ולבנין בע"מ</t>
  </si>
  <si>
    <t>6990188</t>
  </si>
  <si>
    <t>520025438</t>
  </si>
  <si>
    <t>סלקום אגח ו- סלקום ישראל בע"מ</t>
  </si>
  <si>
    <t>1125996</t>
  </si>
  <si>
    <t>511930125</t>
  </si>
  <si>
    <t>17/06/15</t>
  </si>
  <si>
    <t>סלקום אגח ח- סלקום ישראל בע"מ</t>
  </si>
  <si>
    <t>1132828</t>
  </si>
  <si>
    <t>05/02/15</t>
  </si>
  <si>
    <t>פרטנר אגח ג- חברת פרטנר תקשורת בע"מ</t>
  </si>
  <si>
    <t>1118827</t>
  </si>
  <si>
    <t>520044314</t>
  </si>
  <si>
    <t>רבוע נדלן אגח ג- רבוע כחול נדל"ן בע"מ</t>
  </si>
  <si>
    <t>1115724</t>
  </si>
  <si>
    <t>513765859</t>
  </si>
  <si>
    <t>רבוע נדלן אגח ד- רבוע כחול נדל"ן בע"מ</t>
  </si>
  <si>
    <t>1119999</t>
  </si>
  <si>
    <t>רבוע נדלן אגח ה- רבוע כחול נדל"ן בע"מ</t>
  </si>
  <si>
    <t>1130467</t>
  </si>
  <si>
    <t>29/01/14</t>
  </si>
  <si>
    <t>רבוע נדלן אגח ז- רבוע כחול נדל"ן בע"מ</t>
  </si>
  <si>
    <t>1140615</t>
  </si>
  <si>
    <t>09/04/17</t>
  </si>
  <si>
    <t>שה נדחה דיסקונט מנפיקים   א'- דיסקונט מנפיקים בע"מ</t>
  </si>
  <si>
    <t>7480098</t>
  </si>
  <si>
    <t>16/04/09</t>
  </si>
  <si>
    <t>*אגוד הנפק שה נד 1- אגוד הנפקות בע"מ</t>
  </si>
  <si>
    <t>1115278</t>
  </si>
  <si>
    <t>A2.IL</t>
  </si>
  <si>
    <t>*אזורים אגח 9- אזורים-חברה להשקעות בפתוח ובבנין בע"מ</t>
  </si>
  <si>
    <t>7150337</t>
  </si>
  <si>
    <t>520025990</t>
  </si>
  <si>
    <t>25/02/13</t>
  </si>
  <si>
    <t>*שיכון ובינוי אגח 6- שיכון ובינוי - אחזקות בע"מ</t>
  </si>
  <si>
    <t>1129733</t>
  </si>
  <si>
    <t>520036104</t>
  </si>
  <si>
    <t>A.IL</t>
  </si>
  <si>
    <t>27/01/14</t>
  </si>
  <si>
    <t>אשדר אגח א- אשדר חברה לבניה בע"מ</t>
  </si>
  <si>
    <t>1104330</t>
  </si>
  <si>
    <t>510609761</t>
  </si>
  <si>
    <t>10/06/07</t>
  </si>
  <si>
    <t>אשטרום נכ אגח 7- אשטרום נכסים בע"מ</t>
  </si>
  <si>
    <t>2510139</t>
  </si>
  <si>
    <t>520036617</t>
  </si>
  <si>
    <t>אשטרום נכ אגח 8- אשטרום נכסים בע"מ</t>
  </si>
  <si>
    <t>2510162</t>
  </si>
  <si>
    <t>גירון אגח ז- גירון פיתוח ובניה בע"מ</t>
  </si>
  <si>
    <t>1142629</t>
  </si>
  <si>
    <t>520044520</t>
  </si>
  <si>
    <t>דיסקונט שה 1 סחיר- בנק דיסקונט לישראל בע"מ</t>
  </si>
  <si>
    <t>6910095</t>
  </si>
  <si>
    <t>520007030</t>
  </si>
  <si>
    <t>28/09/08</t>
  </si>
  <si>
    <t>דלק קבוצה אגח יג- קבוצת דלק בע"מ</t>
  </si>
  <si>
    <t>1105543</t>
  </si>
  <si>
    <t>520044322</t>
  </si>
  <si>
    <t>השקעה ואחזקות</t>
  </si>
  <si>
    <t>דלק קבוצה אגח כב- קבוצת דלק בע"מ</t>
  </si>
  <si>
    <t>1106046</t>
  </si>
  <si>
    <t>22/09/08</t>
  </si>
  <si>
    <t>ישפרו.ק2- ישפרו חברה ישראלית להשכרת מבנים בע"מ</t>
  </si>
  <si>
    <t>7430069</t>
  </si>
  <si>
    <t>520029208</t>
  </si>
  <si>
    <t>כלכלית ים אגח טו- כלכלית ירושלים בע"מ</t>
  </si>
  <si>
    <t>1980416</t>
  </si>
  <si>
    <t>520017070</t>
  </si>
  <si>
    <t>20/07/17</t>
  </si>
  <si>
    <t>כלכלית ירושלים אגח יב- כלכלית ירושלים בע"מ</t>
  </si>
  <si>
    <t>1980358</t>
  </si>
  <si>
    <t>23/12/14</t>
  </si>
  <si>
    <t>מגה אור   אגח ו- מגה אור החזקות בע"מ</t>
  </si>
  <si>
    <t>1138668</t>
  </si>
  <si>
    <t>25/07/18</t>
  </si>
  <si>
    <t>אדגר אגח ז- אדגר השקעות ופיתוח בע"מ</t>
  </si>
  <si>
    <t>1820158</t>
  </si>
  <si>
    <t>520035171</t>
  </si>
  <si>
    <t>A3.IL</t>
  </si>
  <si>
    <t>אלבר סד יג- אלבר שירותי מימונית בע"מ</t>
  </si>
  <si>
    <t>1127588</t>
  </si>
  <si>
    <t>512025891</t>
  </si>
  <si>
    <t>14/08/13</t>
  </si>
  <si>
    <t>אפריקה נכסים אגח ו- אפריקה ישראל נכסים בע"מ</t>
  </si>
  <si>
    <t>1129550</t>
  </si>
  <si>
    <t>510560188</t>
  </si>
  <si>
    <t>21/08/13</t>
  </si>
  <si>
    <t>בזן אגח א- בתי זקוק לנפט בע"מ</t>
  </si>
  <si>
    <t>2590255</t>
  </si>
  <si>
    <t>520036658</t>
  </si>
  <si>
    <t>A-.IL</t>
  </si>
  <si>
    <t>27/11/08</t>
  </si>
  <si>
    <t>דה לסר אגח ב- דה לסר גרופ לימיטד</t>
  </si>
  <si>
    <t>1118587</t>
  </si>
  <si>
    <t>1513</t>
  </si>
  <si>
    <t>דה לסר אגח ג- דה לסר גרופ לימיטד</t>
  </si>
  <si>
    <t>1127299</t>
  </si>
  <si>
    <t>דה לסר אגח ד- דה לסר גרופ לימיטד</t>
  </si>
  <si>
    <t>1132059</t>
  </si>
  <si>
    <t>30/04/14</t>
  </si>
  <si>
    <t>הכשרת ישוב אגח 17- חברת הכשרת הישוב בישראל בע"מ</t>
  </si>
  <si>
    <t>6120182</t>
  </si>
  <si>
    <t>520020116</t>
  </si>
  <si>
    <t>01/01/14</t>
  </si>
  <si>
    <t>ירושלים הנ סדרה 10 נ- ירושלים מימון והנפקות (2005) בע"מ</t>
  </si>
  <si>
    <t>1127414</t>
  </si>
  <si>
    <t>23/03/16</t>
  </si>
  <si>
    <t>אלדן תחבורה אגח ד'- אלדן תחבורה בע"מ</t>
  </si>
  <si>
    <t>1140821</t>
  </si>
  <si>
    <t>510454333</t>
  </si>
  <si>
    <t>Baa1.IL</t>
  </si>
  <si>
    <t>16/04/18</t>
  </si>
  <si>
    <t>דיסקונט השקעות אגח ח- חברת השקעות דיסקונט בע"מ</t>
  </si>
  <si>
    <t>6390223</t>
  </si>
  <si>
    <t>520023896</t>
  </si>
  <si>
    <t>BBB+.IL</t>
  </si>
  <si>
    <t>הכשרה לביטוח אגח 2- הכשרת הישוב חברה לביטוח בע"מ</t>
  </si>
  <si>
    <t>1131218</t>
  </si>
  <si>
    <t>520042177</t>
  </si>
  <si>
    <t>Baa2.IL</t>
  </si>
  <si>
    <t>12/02/14</t>
  </si>
  <si>
    <t>פלאזה סנטרס אגח ב- פלאזה סנטרס</t>
  </si>
  <si>
    <t>1109503</t>
  </si>
  <si>
    <t>33248324</t>
  </si>
  <si>
    <t>CC.IL</t>
  </si>
  <si>
    <t>14/02/08</t>
  </si>
  <si>
    <t>אדרי-אל   אגח ב- אדרי-אל החזקות בע"מ</t>
  </si>
  <si>
    <t>1123371</t>
  </si>
  <si>
    <t>513910091</t>
  </si>
  <si>
    <t>D.IL</t>
  </si>
  <si>
    <t>קרדן אן וי אגח א- קרדן אן.וי.</t>
  </si>
  <si>
    <t>1105535</t>
  </si>
  <si>
    <t>1239114</t>
  </si>
  <si>
    <t>קרדן אן וי אגח ב- קרדן אן.וי.</t>
  </si>
  <si>
    <t>1113034</t>
  </si>
  <si>
    <t>16/12/08</t>
  </si>
  <si>
    <t>אלביט הדמיה ט- אלביט הדמיה בע"מ</t>
  </si>
  <si>
    <t>1131275</t>
  </si>
  <si>
    <t>520043035</t>
  </si>
  <si>
    <t>21/02/14</t>
  </si>
  <si>
    <t>אלעזרא  אגח ב- אלעזרא החזקות בע"מ</t>
  </si>
  <si>
    <t>1128289</t>
  </si>
  <si>
    <t>513785634</t>
  </si>
  <si>
    <t>06/05/13</t>
  </si>
  <si>
    <t>אפריקה אגח כו- אפריקה-ישראל להשקעות בע"מ</t>
  </si>
  <si>
    <t>6110365</t>
  </si>
  <si>
    <t>520005067</t>
  </si>
  <si>
    <t>16/05/10</t>
  </si>
  <si>
    <t>אפריקה אגח כח- אפריקה-ישראל להשקעות בע"מ</t>
  </si>
  <si>
    <t>6110480</t>
  </si>
  <si>
    <t>04/11/14</t>
  </si>
  <si>
    <t>פולאר השק אגח ו- פולאר השקעות בע"מ</t>
  </si>
  <si>
    <t>6980247</t>
  </si>
  <si>
    <t>520025057</t>
  </si>
  <si>
    <t>15/04/08</t>
  </si>
  <si>
    <t>מזרחי אגח 41- מזרחי טפחות חברה להנפקות בע"מ</t>
  </si>
  <si>
    <t>2310175</t>
  </si>
  <si>
    <t>25/04/17</t>
  </si>
  <si>
    <t>מזרחי הנפקות 40- מזרחי טפחות חברה להנפקות בע"מ</t>
  </si>
  <si>
    <t>2310167</t>
  </si>
  <si>
    <t>26/04/17</t>
  </si>
  <si>
    <t>עמידר     אגח א- עמידר</t>
  </si>
  <si>
    <t>1143585</t>
  </si>
  <si>
    <t>520017393</t>
  </si>
  <si>
    <t>26/03/18</t>
  </si>
  <si>
    <t>פועלים הנפקות אגח  30- הפועלים הנפקות בע"מ</t>
  </si>
  <si>
    <t>1940493</t>
  </si>
  <si>
    <t>פועלים הנפקות אגח 29- הפועלים הנפקות בע"מ</t>
  </si>
  <si>
    <t>1940485</t>
  </si>
  <si>
    <t>אלביט מערכות אגח א- אלביט מערכות בע"מ</t>
  </si>
  <si>
    <t>1119635</t>
  </si>
  <si>
    <t>520043027</t>
  </si>
  <si>
    <t>ביטחוניות</t>
  </si>
  <si>
    <t>16/11/11</t>
  </si>
  <si>
    <t>בינלאומי הנפקות אגח ח- הבינלאומי הראשון הנפקות בע"מ</t>
  </si>
  <si>
    <t>1134212</t>
  </si>
  <si>
    <t>14/01/15</t>
  </si>
  <si>
    <t>מרכנתיל  ב- מרכנתיל הנפקות בע"מ</t>
  </si>
  <si>
    <t>1138205</t>
  </si>
  <si>
    <t>513686154</t>
  </si>
  <si>
    <t>31/03/16</t>
  </si>
  <si>
    <t>נמלי ישראל אגח ג- חברת נמלי ישראל - פיתוח נכסים בע"מ</t>
  </si>
  <si>
    <t>1145580</t>
  </si>
  <si>
    <t>פועלים הנפ כתהתח יא- הפועלים הנפקות בע"מ</t>
  </si>
  <si>
    <t>1940410</t>
  </si>
  <si>
    <t>15/09/08</t>
  </si>
  <si>
    <t>*אמות אגח ה- אמות השקעות בע"מ</t>
  </si>
  <si>
    <t>1138114</t>
  </si>
  <si>
    <t>03/01/17</t>
  </si>
  <si>
    <t>*גב ים אגח ח- חברת גב-ים לקרקעות בע"מ</t>
  </si>
  <si>
    <t>7590151</t>
  </si>
  <si>
    <t>10/09/17</t>
  </si>
  <si>
    <t>*שטראוס אגח ה- שטראוס גרופ בע"מ</t>
  </si>
  <si>
    <t>7460389</t>
  </si>
  <si>
    <t>520003781</t>
  </si>
  <si>
    <t>מזון</t>
  </si>
  <si>
    <t>05/07/17</t>
  </si>
  <si>
    <t>בזק אגח 7- בזק החברה הישראלית לתקשורת בע"מ</t>
  </si>
  <si>
    <t>2300150</t>
  </si>
  <si>
    <t>בזק אגח 9- בזק החברה הישראלית לתקשורת בע"מ</t>
  </si>
  <si>
    <t>2300176</t>
  </si>
  <si>
    <t>בלל שה נד 201- בנק לאומי לישראל בע"מ</t>
  </si>
  <si>
    <t>6040158</t>
  </si>
  <si>
    <t>דה זראסאי אגח ד- דה זראסאי גרופ לטד</t>
  </si>
  <si>
    <t>1147560</t>
  </si>
  <si>
    <t>1604</t>
  </si>
  <si>
    <t>05/06/18</t>
  </si>
  <si>
    <t>דקסיה הנ אגח יא- דקסיה ישראל הנפקות בע"מ</t>
  </si>
  <si>
    <t>1134154</t>
  </si>
  <si>
    <t>וילאר אגח ה- וילאר אינטרנשיונל בע"מ</t>
  </si>
  <si>
    <t>4160107</t>
  </si>
  <si>
    <t>19/01/15</t>
  </si>
  <si>
    <t>חברת חשמל 26 4.8% 2016/2023- חברת החשמל לישראל בע"מ</t>
  </si>
  <si>
    <t>6000202</t>
  </si>
  <si>
    <t>כה דיסקונט סידרה יא 6.2010- בנק דיסקונט לישראל בע"מ</t>
  </si>
  <si>
    <t>6910137</t>
  </si>
  <si>
    <t>כימיקלים לישראל סד ה- כימיקלים לישראל בע"מ</t>
  </si>
  <si>
    <t>2810299</t>
  </si>
  <si>
    <t>520027830</t>
  </si>
  <si>
    <t>לאומי התחייבות COCO 400- בנק לאומי לישראל בע"מ</t>
  </si>
  <si>
    <t>6040331</t>
  </si>
  <si>
    <t>24/01/16</t>
  </si>
  <si>
    <t>לאומי שה נד 301- בנק לאומי לישראל בע"מ</t>
  </si>
  <si>
    <t>6040265</t>
  </si>
  <si>
    <t>סילברסטין אגח א- סילברסטין נכסים לימיטד</t>
  </si>
  <si>
    <t>1145598</t>
  </si>
  <si>
    <t>1970336</t>
  </si>
  <si>
    <t>09/05/18</t>
  </si>
  <si>
    <t>שופרסל אגח ה- שופר-סל בע"מ</t>
  </si>
  <si>
    <t>7770209</t>
  </si>
  <si>
    <t>520022732</t>
  </si>
  <si>
    <t>מסחר</t>
  </si>
  <si>
    <t>תעשיה אוירית אגח ד- התעשיה האוירית לישראל בע"מ</t>
  </si>
  <si>
    <t>1133131</t>
  </si>
  <si>
    <t>520027194</t>
  </si>
  <si>
    <t>10/05/17</t>
  </si>
  <si>
    <t>*פז נפט  ה- פז חברת הנפט בע"מ</t>
  </si>
  <si>
    <t>1139534</t>
  </si>
  <si>
    <t>*פז נפט אגח ג- פז חברת הנפט בע"מ</t>
  </si>
  <si>
    <t>1114073</t>
  </si>
  <si>
    <t>*פז נפט אגח ד- פז חברת הנפט בע"מ</t>
  </si>
  <si>
    <t>1132505</t>
  </si>
  <si>
    <t>28/07/14</t>
  </si>
  <si>
    <t>ביג אגח ו- ביג מרכזי קניות (2004) בע"מ</t>
  </si>
  <si>
    <t>1132521</t>
  </si>
  <si>
    <t>19/06/14</t>
  </si>
  <si>
    <t>דה זראסאי אג ג- דה זראסאי גרופ לטד</t>
  </si>
  <si>
    <t>1137975</t>
  </si>
  <si>
    <t>25/05/16</t>
  </si>
  <si>
    <t>הראל הנפקות יב ש- הראל ביטוח מימון והנפקות בע"מ</t>
  </si>
  <si>
    <t>1138163</t>
  </si>
  <si>
    <t>03/04/16</t>
  </si>
  <si>
    <t>הראל הנפקות יג ש- הראל ביטוח מימון והנפקות בע"מ</t>
  </si>
  <si>
    <t>1138171</t>
  </si>
  <si>
    <t>וורטון פרופרטיז אגח א- וורטון פרופרטיז</t>
  </si>
  <si>
    <t>1140169</t>
  </si>
  <si>
    <t>1645</t>
  </si>
  <si>
    <t>ישרס אגח יד- ישרס חברה להשקעות בע"מ</t>
  </si>
  <si>
    <t>6130199</t>
  </si>
  <si>
    <t>02/08/18</t>
  </si>
  <si>
    <t>כללביט אגח י'- כללביט מימון בע"מ</t>
  </si>
  <si>
    <t>1136068</t>
  </si>
  <si>
    <t>פניקס הון אגח ח- הפניקס גיוסי הון (2009) בע"מ</t>
  </si>
  <si>
    <t>1139815</t>
  </si>
  <si>
    <t>קרסו      אגח ג- קרסו מוטורס בע"מ</t>
  </si>
  <si>
    <t>1141829</t>
  </si>
  <si>
    <t>514065283</t>
  </si>
  <si>
    <t>20/09/18</t>
  </si>
  <si>
    <t>קרסו מוטורס אגח א- קרסו מוטורס בע"מ</t>
  </si>
  <si>
    <t>1136464</t>
  </si>
  <si>
    <t>20/06/16</t>
  </si>
  <si>
    <t>דיסקונט התחי נד- בנק דיסקונט לישראל בע"מ</t>
  </si>
  <si>
    <t>6910160</t>
  </si>
  <si>
    <t>10/01/17</t>
  </si>
  <si>
    <t>הוט אגח ב- הוט-מערכות תקשורת בע"מ</t>
  </si>
  <si>
    <t>1123264</t>
  </si>
  <si>
    <t>520040072</t>
  </si>
  <si>
    <t>טמפו משקאות אגח א- טמפו משקאות בע"מ</t>
  </si>
  <si>
    <t>1118306</t>
  </si>
  <si>
    <t>513682625</t>
  </si>
  <si>
    <t>יוניברסל אגח ב- יוניברסל מוטורס  ישראל בע"מ</t>
  </si>
  <si>
    <t>1141647</t>
  </si>
  <si>
    <t>511809071</t>
  </si>
  <si>
    <t>21/08/17</t>
  </si>
  <si>
    <t>לייטסטון אגח א- לייטסטון אנטרפרייזס לימיטד</t>
  </si>
  <si>
    <t>1133891</t>
  </si>
  <si>
    <t>1630</t>
  </si>
  <si>
    <t>06/08/15</t>
  </si>
  <si>
    <t>מבני תעשייה אגח טו- מבני תעשיה בע"מ</t>
  </si>
  <si>
    <t>2260420</t>
  </si>
  <si>
    <t>08/12/14</t>
  </si>
  <si>
    <t>מגה אור אגח ה- מגה אור החזקות בע"מ</t>
  </si>
  <si>
    <t>1132687</t>
  </si>
  <si>
    <t>29/09/16</t>
  </si>
  <si>
    <t>מויניאן אגח א- מויניאן לימיטד</t>
  </si>
  <si>
    <t>1135656</t>
  </si>
  <si>
    <t>1643</t>
  </si>
  <si>
    <t>27/05/15</t>
  </si>
  <si>
    <t>ממן אגח ב- ממן-מסופי מטען וניטול בע"מ</t>
  </si>
  <si>
    <t>2380046</t>
  </si>
  <si>
    <t>520036435</t>
  </si>
  <si>
    <t>מנורה הון התח 5- מנורה מבטחים גיוס הון בע"מ</t>
  </si>
  <si>
    <t>1143411</t>
  </si>
  <si>
    <t>20/02/18</t>
  </si>
  <si>
    <t>נכסים ובנ אגח ז- חברה לנכסים ולבנין בע"מ</t>
  </si>
  <si>
    <t>6990196</t>
  </si>
  <si>
    <t>סלקום אגח ט- סלקום ישראל בע"מ</t>
  </si>
  <si>
    <t>1132836</t>
  </si>
  <si>
    <t>סלקום אגח יב- סלקום ישראל בע"מ</t>
  </si>
  <si>
    <t>1143080</t>
  </si>
  <si>
    <t>26/07/18</t>
  </si>
  <si>
    <t>סלקום י"א 3.55%- סלקום ישראל בע"מ</t>
  </si>
  <si>
    <t>1139252</t>
  </si>
  <si>
    <t>ספנסר אגח ג- ספנסר אקוויטי גרופ לימיטד</t>
  </si>
  <si>
    <t>1147495</t>
  </si>
  <si>
    <t>1838863</t>
  </si>
  <si>
    <t>03/06/18</t>
  </si>
  <si>
    <t>פרטנר אגח ד- חברת פרטנר תקשורת בע"מ</t>
  </si>
  <si>
    <t>1118835</t>
  </si>
  <si>
    <t>פרטנר אגח ו- חברת פרטנר תקשורת בע"מ</t>
  </si>
  <si>
    <t>1141415</t>
  </si>
  <si>
    <t>15/05/18</t>
  </si>
  <si>
    <t>קרסו אגח ב- קרסו מוטורס בע"מ</t>
  </si>
  <si>
    <t>1139591</t>
  </si>
  <si>
    <t>11/12/16</t>
  </si>
  <si>
    <t>רילייטד א' 2020- רילייטד פרוטפוליו מסחרי לימיטד</t>
  </si>
  <si>
    <t>1134923</t>
  </si>
  <si>
    <t>1638</t>
  </si>
  <si>
    <t>שפיר הנדסה  אג"ח א- שפיר הנדסה ותעשיה בע"מ</t>
  </si>
  <si>
    <t>1136134</t>
  </si>
  <si>
    <t>514892801</t>
  </si>
  <si>
    <t>מתכת ומוצרי בניה</t>
  </si>
  <si>
    <t>05/08/15</t>
  </si>
  <si>
    <t>*אבגול  אגח ב- אבגול תעשיות 1953 בע"מ</t>
  </si>
  <si>
    <t>1126317</t>
  </si>
  <si>
    <t>510119068</t>
  </si>
  <si>
    <t>עץ, נייר ודפוס</t>
  </si>
  <si>
    <t>*אגוד הנפקות שה נד 2- אגוד הנפקות בע"מ</t>
  </si>
  <si>
    <t>1115286</t>
  </si>
  <si>
    <t>*אזורים אגח 10- אזורים-חברה להשקעות בפתוח ובבנין בע"מ</t>
  </si>
  <si>
    <t>7150345</t>
  </si>
  <si>
    <t>17/02/14</t>
  </si>
  <si>
    <t>*אזורים אגח 11- אזורים-חברה להשקעות בפתוח ובבנין בע"מ</t>
  </si>
  <si>
    <t>7150352</t>
  </si>
  <si>
    <t>28/09/14</t>
  </si>
  <si>
    <t>אול יר אג"ח סדרה ג- אול-יר  הולדינגס לימיטד</t>
  </si>
  <si>
    <t>1140136</t>
  </si>
  <si>
    <t>1841580</t>
  </si>
  <si>
    <t>05/02/18</t>
  </si>
  <si>
    <t>אול-יר אגח ה- אול-יר  הולדינגס לימיטד</t>
  </si>
  <si>
    <t>1143304</t>
  </si>
  <si>
    <t>או פי סי  אגח א- או.פי.סי. אנרגיה בע"מ</t>
  </si>
  <si>
    <t>1141589</t>
  </si>
  <si>
    <t>514401702</t>
  </si>
  <si>
    <t>20/08/17</t>
  </si>
  <si>
    <t>אלבר אג"ח יד- אלבר שירותי מימונית בע"מ</t>
  </si>
  <si>
    <t>1132562</t>
  </si>
  <si>
    <t>בזן אגח ד- בתי זקוק לנפט בע"מ</t>
  </si>
  <si>
    <t>2590362</t>
  </si>
  <si>
    <t>בזן אגח ה- בתי זקוק לנפט בע"מ</t>
  </si>
  <si>
    <t>2590388</t>
  </si>
  <si>
    <t>30/05/16</t>
  </si>
  <si>
    <t>דה לסר ה- דה לסר גרופ לימיטד</t>
  </si>
  <si>
    <t>1135664</t>
  </si>
  <si>
    <t>21/05/15</t>
  </si>
  <si>
    <t>דלשה קפיטל אגחב- דלשה קפיטל</t>
  </si>
  <si>
    <t>1137314</t>
  </si>
  <si>
    <t>12950</t>
  </si>
  <si>
    <t>13/01/16</t>
  </si>
  <si>
    <t>אלדן תחבורה  א- אלדן תחבורה בע"מ</t>
  </si>
  <si>
    <t>1134840</t>
  </si>
  <si>
    <t>02/03/15</t>
  </si>
  <si>
    <t>אלדן תחבורה  ב- אלדן תחבורה בע"מ</t>
  </si>
  <si>
    <t>1138254</t>
  </si>
  <si>
    <t>13/04/16</t>
  </si>
  <si>
    <t>אלדן תחבורה אגח ג- אלדן תחבורה בע"מ</t>
  </si>
  <si>
    <t>1140813</t>
  </si>
  <si>
    <t>טן דלק אגח ג- טן-חברה לדלק בע"מ</t>
  </si>
  <si>
    <t>1131457</t>
  </si>
  <si>
    <t>511540809</t>
  </si>
  <si>
    <t>27/02/14</t>
  </si>
  <si>
    <t>פטרוכימים אגח 1- מפעלים פטרוכימיים בישראל בע"מ</t>
  </si>
  <si>
    <t>7560154</t>
  </si>
  <si>
    <t>520029315</t>
  </si>
  <si>
    <t>29/06/15</t>
  </si>
  <si>
    <t>*ישראמקו נגב 2 א- ישראמקו נגב 2 שותפות מוגבלת</t>
  </si>
  <si>
    <t>2320174</t>
  </si>
  <si>
    <t>232</t>
  </si>
  <si>
    <t>חיפושי נפט וגז</t>
  </si>
  <si>
    <t>06/07/17</t>
  </si>
  <si>
    <t>תמר פטרו אגח ב- תמר פטרוליום בעמ</t>
  </si>
  <si>
    <t>1143593</t>
  </si>
  <si>
    <t>515334662</t>
  </si>
  <si>
    <t>13/03/18</t>
  </si>
  <si>
    <t>בזן אגח ו- בתי זקוק לנפט בע"מ</t>
  </si>
  <si>
    <t>2590396</t>
  </si>
  <si>
    <t>03/06/15</t>
  </si>
  <si>
    <t>סה"כ אחר</t>
  </si>
  <si>
    <t>DEVTAM 5.082% 30/12/2023- דלק ואבנר תמר בונד בע"מ</t>
  </si>
  <si>
    <t>il0011321747</t>
  </si>
  <si>
    <t>בלומברג</t>
  </si>
  <si>
    <t>514914001</t>
  </si>
  <si>
    <t>Energy</t>
  </si>
  <si>
    <t>BBB-.IL</t>
  </si>
  <si>
    <t>19/05/14</t>
  </si>
  <si>
    <t>DEVTAM 5.412% 30/12/2025- דלק ואבנר תמר בונד בע"מ</t>
  </si>
  <si>
    <t>il0011321820</t>
  </si>
  <si>
    <t>ICLIT 6.375 31/05/2038- israel chemicals limited</t>
  </si>
  <si>
    <t>IL0028103310</t>
  </si>
  <si>
    <t>Materials</t>
  </si>
  <si>
    <t>BBB-</t>
  </si>
  <si>
    <t>S&amp;P</t>
  </si>
  <si>
    <t>24/05/18</t>
  </si>
  <si>
    <t>TEVA 6 144 04/24- טבע תעשיות פרמצבטיות בע"מ</t>
  </si>
  <si>
    <t>US88167AAL52</t>
  </si>
  <si>
    <t>520013954</t>
  </si>
  <si>
    <t>Pharmaceuticals &amp; Biotechnology</t>
  </si>
  <si>
    <t>Ba2</t>
  </si>
  <si>
    <t>15/03/18</t>
  </si>
  <si>
    <t>TEVA 6.75 144 3/28- טבע תעשיות פרמצבטיות בע"מ</t>
  </si>
  <si>
    <t>US88167AAK79</t>
  </si>
  <si>
    <t>BB</t>
  </si>
  <si>
    <t>ALIBABA GROUPHOLDING- ALIBABA COM LTD</t>
  </si>
  <si>
    <t>US01609WAS17</t>
  </si>
  <si>
    <t>10825</t>
  </si>
  <si>
    <t>Software &amp; Services</t>
  </si>
  <si>
    <t>A+</t>
  </si>
  <si>
    <t>22/01/18</t>
  </si>
  <si>
    <t>CNOOC CURTIS FUNDING NO1- CNOOC Limited</t>
  </si>
  <si>
    <t>USQ25738AA54</t>
  </si>
  <si>
    <t>10036</t>
  </si>
  <si>
    <t>Utilities</t>
  </si>
  <si>
    <t>04/03/18</t>
  </si>
  <si>
    <t>CNOOC FINANCE 2013 LTD- CNOOC FINANCE</t>
  </si>
  <si>
    <t>US12625GAC87</t>
  </si>
  <si>
    <t>27652</t>
  </si>
  <si>
    <t>22/02/18</t>
  </si>
  <si>
    <t>SINOPEC GRP 10/23- SINOPEC GRP 10/23</t>
  </si>
  <si>
    <t>USG8200QAB26</t>
  </si>
  <si>
    <t>27654</t>
  </si>
  <si>
    <t>EMPRESA DE TRANSPORTE- EMPRESA DE TRANSPORTE</t>
  </si>
  <si>
    <t>USP37466AJ19</t>
  </si>
  <si>
    <t>27653</t>
  </si>
  <si>
    <t>BIDU 3.875 09/23- Baidu.com, Inc</t>
  </si>
  <si>
    <t>US056752AK40</t>
  </si>
  <si>
    <t>10041</t>
  </si>
  <si>
    <t>A3</t>
  </si>
  <si>
    <t>02/04/18</t>
  </si>
  <si>
    <t>DAIMLER FINANCE NA LLC- Daimler AG</t>
  </si>
  <si>
    <t>US233851DD33</t>
  </si>
  <si>
    <t>12112</t>
  </si>
  <si>
    <t>ENIIM 4.75 09/12/28- Eni S.P.A</t>
  </si>
  <si>
    <t>US26874RAE80</t>
  </si>
  <si>
    <t>10139</t>
  </si>
  <si>
    <t>A-</t>
  </si>
  <si>
    <t>06/09/18</t>
  </si>
  <si>
    <t>ZURNVX 5.125 6/48- DEMETER</t>
  </si>
  <si>
    <t>XS1795323952</t>
  </si>
  <si>
    <t>2833</t>
  </si>
  <si>
    <t>Insurance</t>
  </si>
  <si>
    <t>25/04/18</t>
  </si>
  <si>
    <t>Aquarius 6.375 09/24- Aquairus +Inv for swiss</t>
  </si>
  <si>
    <t>XS0901578681</t>
  </si>
  <si>
    <t>12621</t>
  </si>
  <si>
    <t>Capital Goods</t>
  </si>
  <si>
    <t>BBB+</t>
  </si>
  <si>
    <t>23/10/13</t>
  </si>
  <si>
    <t>DANONE SA- DANONE</t>
  </si>
  <si>
    <t>USF12033TN02</t>
  </si>
  <si>
    <t>11191</t>
  </si>
  <si>
    <t>Food, Beverage &amp; Tobacco</t>
  </si>
  <si>
    <t>HYUNDAI CAPITAL SERVICES- HYUNDAI CAPITAL SERVICES</t>
  </si>
  <si>
    <t>USY3815NBA82</t>
  </si>
  <si>
    <t>11002</t>
  </si>
  <si>
    <t>Automobiles &amp; Components</t>
  </si>
  <si>
    <t>05/03/18</t>
  </si>
  <si>
    <t>Ubs ag 5.125% 5/24- UBS AG</t>
  </si>
  <si>
    <t>CH0244100266</t>
  </si>
  <si>
    <t>10440</t>
  </si>
  <si>
    <t>Diversified Financials</t>
  </si>
  <si>
    <t>10/06/14</t>
  </si>
  <si>
    <t>ABBOTT LABORATORIES 11/2023- Abbott laboratories</t>
  </si>
  <si>
    <t>US002824BE94</t>
  </si>
  <si>
    <t>10652</t>
  </si>
  <si>
    <t>Health Care Equipment &amp; Services</t>
  </si>
  <si>
    <t>BBB.IL</t>
  </si>
  <si>
    <t>ABNANV 4.4 3/28- ABN NV</t>
  </si>
  <si>
    <t>XS1586330604</t>
  </si>
  <si>
    <t>10002</t>
  </si>
  <si>
    <t>Banks</t>
  </si>
  <si>
    <t>27/03/17</t>
  </si>
  <si>
    <t>CBAAU 3.375 10/20/26- COMMONWEALTH BANK AUST</t>
  </si>
  <si>
    <t>XS1506401567</t>
  </si>
  <si>
    <t>11052</t>
  </si>
  <si>
    <t>BBB</t>
  </si>
  <si>
    <t>19/01/17</t>
  </si>
  <si>
    <t>CELGENE CORP- Celgene Corporation</t>
  </si>
  <si>
    <t>US151020BA12</t>
  </si>
  <si>
    <t>12418</t>
  </si>
  <si>
    <t>Baa2</t>
  </si>
  <si>
    <t>Hewlett Packard- HEWLETT-PACKARD CO</t>
  </si>
  <si>
    <t>usu42832ah59</t>
  </si>
  <si>
    <t>10191</t>
  </si>
  <si>
    <t>21/10/15</t>
  </si>
  <si>
    <t>Ing bank 4.125% 11/23- ING Groep</t>
  </si>
  <si>
    <t>XS0995102778</t>
  </si>
  <si>
    <t>10208</t>
  </si>
  <si>
    <t>14/02/14</t>
  </si>
  <si>
    <t>PRU 4.5 9/47- PRUDENTIAL</t>
  </si>
  <si>
    <t>US744320AW24</t>
  </si>
  <si>
    <t>10860</t>
  </si>
  <si>
    <t>20/09/17</t>
  </si>
  <si>
    <t>Sprnts 3.36 9/21- SPRINT SPECTRUM</t>
  </si>
  <si>
    <t>US85208NAA81</t>
  </si>
  <si>
    <t>27324</t>
  </si>
  <si>
    <t>Telecommunication Services</t>
  </si>
  <si>
    <t>27/10/16</t>
  </si>
  <si>
    <t>Srenvx 5.75 15/08/50- Swiss life elm bv</t>
  </si>
  <si>
    <t>XS1261170515</t>
  </si>
  <si>
    <t>12108</t>
  </si>
  <si>
    <t>19/01/16</t>
  </si>
  <si>
    <t>T 4.1 2/28- T</t>
  </si>
  <si>
    <t>US00206RER93</t>
  </si>
  <si>
    <t>27666</t>
  </si>
  <si>
    <t>07/12/17</t>
  </si>
  <si>
    <t>16/09/77 4.75% PLC SSE- SSE PLC</t>
  </si>
  <si>
    <t>XS1572343744</t>
  </si>
  <si>
    <t>11139</t>
  </si>
  <si>
    <t>20/03/17</t>
  </si>
  <si>
    <t>4.87  PETROLEOS- PETROLEOS MEXICANOS</t>
  </si>
  <si>
    <t>US71654QBB77</t>
  </si>
  <si>
    <t>12345</t>
  </si>
  <si>
    <t>25/01/18</t>
  </si>
  <si>
    <t>AHTLN 5.25 08/01/26- ASHTEAD CAPITAL</t>
  </si>
  <si>
    <t>US045054AH68</t>
  </si>
  <si>
    <t>27724</t>
  </si>
  <si>
    <t>Commercial &amp; Professional Services</t>
  </si>
  <si>
    <t>10/08/18</t>
  </si>
  <si>
    <t>ALLERGAN FUNDING- ALLERGAN INC</t>
  </si>
  <si>
    <t>US00507UAR23</t>
  </si>
  <si>
    <t>11089</t>
  </si>
  <si>
    <t>Baa3</t>
  </si>
  <si>
    <t>08/02/18</t>
  </si>
  <si>
    <t>CONSTELLATION BRANDS INC- Constellation fund spc</t>
  </si>
  <si>
    <t>US21036PAX69</t>
  </si>
  <si>
    <t>12061</t>
  </si>
  <si>
    <t>CROWN CASTLE INTL CORP- CROWN CASTLE INTL</t>
  </si>
  <si>
    <t>US22822VAJ08</t>
  </si>
  <si>
    <t>27630</t>
  </si>
  <si>
    <t>Real Estate</t>
  </si>
  <si>
    <t>23/01/18</t>
  </si>
  <si>
    <t>DISCOVERY COMMUNICATIONS- DISCOVERY COMMUNICATIONS</t>
  </si>
  <si>
    <t>US25470DAQ25</t>
  </si>
  <si>
    <t>27677</t>
  </si>
  <si>
    <t>Media</t>
  </si>
  <si>
    <t>ECOPET 7.625- ECOPET</t>
  </si>
  <si>
    <t>US279158AB56</t>
  </si>
  <si>
    <t>27632</t>
  </si>
  <si>
    <t>Consumer Durables &amp; Apparel</t>
  </si>
  <si>
    <t>28/01/18</t>
  </si>
  <si>
    <t>ENTERPRISE PRODUCTS OPER- enterprise</t>
  </si>
  <si>
    <t>US29379VBM46</t>
  </si>
  <si>
    <t>27590</t>
  </si>
  <si>
    <t>25/08/17</t>
  </si>
  <si>
    <t>GM 5.25 03/26- GENERAL MOTORS CORP</t>
  </si>
  <si>
    <t>US37045XBG07</t>
  </si>
  <si>
    <t>10753</t>
  </si>
  <si>
    <t>01/03/16</t>
  </si>
  <si>
    <t>Lear 5.25 01/25- LEAR CORP</t>
  </si>
  <si>
    <t>US521865AX34</t>
  </si>
  <si>
    <t>27159</t>
  </si>
  <si>
    <t>18/08/16</t>
  </si>
  <si>
    <t>Macquarie Bank- MACQUARIE BANK LTD</t>
  </si>
  <si>
    <t>US55608YAB11</t>
  </si>
  <si>
    <t>27079</t>
  </si>
  <si>
    <t>11/06/15</t>
  </si>
  <si>
    <t>Orange 5.25% 29/12/49- Orange SA</t>
  </si>
  <si>
    <t>XS1028599287</t>
  </si>
  <si>
    <t>12727</t>
  </si>
  <si>
    <t>13/07/14</t>
  </si>
  <si>
    <t>STANDARD CHARTERED 4.3 02/27- Standard chartered plc</t>
  </si>
  <si>
    <t>XS1480699641</t>
  </si>
  <si>
    <t>12338</t>
  </si>
  <si>
    <t>22/08/16</t>
  </si>
  <si>
    <t>Trpcn 5.3 3/77- Trpcn</t>
  </si>
  <si>
    <t>US89356BAC28</t>
  </si>
  <si>
    <t>27588</t>
  </si>
  <si>
    <t>03/03/17</t>
  </si>
  <si>
    <t>Trpcn 6.35 05/67- trans canada pipelines</t>
  </si>
  <si>
    <t>US89352HAC34</t>
  </si>
  <si>
    <t>27060</t>
  </si>
  <si>
    <t>18/01/18</t>
  </si>
  <si>
    <t>VW 4.625 PERP 06/28- Volkswagen intl fin</t>
  </si>
  <si>
    <t>XS1799939027</t>
  </si>
  <si>
    <t>16302</t>
  </si>
  <si>
    <t>27/06/18</t>
  </si>
  <si>
    <t>BECTON DICKINSON AND CO- BECTON DICKINSON</t>
  </si>
  <si>
    <t>US075887BT55</t>
  </si>
  <si>
    <t>27631</t>
  </si>
  <si>
    <t>BB+.IL</t>
  </si>
  <si>
    <t>BNP PARIBAS- BNP</t>
  </si>
  <si>
    <t>USF1R15XK854</t>
  </si>
  <si>
    <t>10053</t>
  </si>
  <si>
    <t>Ba1</t>
  </si>
  <si>
    <t>20/08/18</t>
  </si>
  <si>
    <t>Credit agricole sa- CREDIT AGRICOLE SA</t>
  </si>
  <si>
    <t>USF22797RT78</t>
  </si>
  <si>
    <t>10886</t>
  </si>
  <si>
    <t>BB+</t>
  </si>
  <si>
    <t>24/01/14</t>
  </si>
  <si>
    <t>DANBNK 7 PERP 26/06/2025- DANBNK</t>
  </si>
  <si>
    <t>XS1825417535</t>
  </si>
  <si>
    <t>12676</t>
  </si>
  <si>
    <t>26/06/18</t>
  </si>
  <si>
    <t>Fibebz 5.25  5/24- Fibria overseas finance</t>
  </si>
  <si>
    <t>US31572UAE64</t>
  </si>
  <si>
    <t>12754</t>
  </si>
  <si>
    <t>18/04/18</t>
  </si>
  <si>
    <t>LENNAR 4.125 1/22- LENNAR CORP</t>
  </si>
  <si>
    <t>US526057BY96</t>
  </si>
  <si>
    <t>10258</t>
  </si>
  <si>
    <t>25/01/17</t>
  </si>
  <si>
    <t>Nationwide 6.875% 11/49- NATIONWIDE BLDG SOCIETY</t>
  </si>
  <si>
    <t>XS1043181269</t>
  </si>
  <si>
    <t>12625</t>
  </si>
  <si>
    <t>NXPI 3.875 09/22- NXP SEMICONDUCTORS NV</t>
  </si>
  <si>
    <t>US62947QAW87</t>
  </si>
  <si>
    <t>27264</t>
  </si>
  <si>
    <t>Semiconductors &amp; Semiconductor Equipment</t>
  </si>
  <si>
    <t>28/09/16</t>
  </si>
  <si>
    <t>Repsol 4.5 25/3/75- Repsol ypf</t>
  </si>
  <si>
    <t>XS1207058733</t>
  </si>
  <si>
    <t>12286</t>
  </si>
  <si>
    <t>SYMANTEC CORP 4/25- SYMANTEC CORP</t>
  </si>
  <si>
    <t>US871503AU26</t>
  </si>
  <si>
    <t>NYSE</t>
  </si>
  <si>
    <t>10408</t>
  </si>
  <si>
    <t>13/02/17</t>
  </si>
  <si>
    <t>SYSTEM CITRIX- Citrix Systems Inc</t>
  </si>
  <si>
    <t>US177376AE06</t>
  </si>
  <si>
    <t>12350</t>
  </si>
  <si>
    <t>16/11/17</t>
  </si>
  <si>
    <t>VALE 3.75 01/23- VALE OVERSEAS LIMITED</t>
  </si>
  <si>
    <t>XS0802953165</t>
  </si>
  <si>
    <t>10905</t>
  </si>
  <si>
    <t>WESTERN DIGITAL CORP- WESTERN DIGITAL CORP</t>
  </si>
  <si>
    <t>US958102AM75</t>
  </si>
  <si>
    <t>27162</t>
  </si>
  <si>
    <t>Technology Hardware &amp; Equipment</t>
  </si>
  <si>
    <t>14/02/18</t>
  </si>
  <si>
    <t>ASHTEAD CAPITAL 5.62 10/24-10/22- ASHTEAD CAPITAL</t>
  </si>
  <si>
    <t>US045054AC71</t>
  </si>
  <si>
    <t>25/06/18</t>
  </si>
  <si>
    <t>ELECTRICITE DE FRANCE- ELEC DE FRANCE</t>
  </si>
  <si>
    <t>FR0011401728</t>
  </si>
  <si>
    <t>10781</t>
  </si>
  <si>
    <t>BB.IL</t>
  </si>
  <si>
    <t>03/11/17</t>
  </si>
  <si>
    <t>ENBCN 5.5% 15/07/2017- ENBRIDGE</t>
  </si>
  <si>
    <t>US29250NAS45</t>
  </si>
  <si>
    <t>27509</t>
  </si>
  <si>
    <t>18/07/17</t>
  </si>
  <si>
    <t>ENBCN 6 01/27-01/77- ENBRIDGE</t>
  </si>
  <si>
    <t>us29250nan57</t>
  </si>
  <si>
    <t>FUNDI GROUP UBS- ubs</t>
  </si>
  <si>
    <t>CH0400441280</t>
  </si>
  <si>
    <t>27385</t>
  </si>
  <si>
    <t>23/03/18</t>
  </si>
  <si>
    <t>LB 5 5/8 10/15/23- La mondiale</t>
  </si>
  <si>
    <t>US501797AJ37</t>
  </si>
  <si>
    <t>27063</t>
  </si>
  <si>
    <t>Retailing</t>
  </si>
  <si>
    <t>15/08/16</t>
  </si>
  <si>
    <t>SYNNVX 5.182 04/28- SYNCHRONY FINANC</t>
  </si>
  <si>
    <t>USN84413CG11</t>
  </si>
  <si>
    <t>27618</t>
  </si>
  <si>
    <t>UBS 5 PERP- ubs</t>
  </si>
  <si>
    <t>ch0400441280</t>
  </si>
  <si>
    <t>31/01/18</t>
  </si>
  <si>
    <t>Verisign 4.625 5/23- VeriSign inc</t>
  </si>
  <si>
    <t>US92343EAF97</t>
  </si>
  <si>
    <t>12225</t>
  </si>
  <si>
    <t>31/10/16</t>
  </si>
  <si>
    <t>ALLISON TRANSMISSION- allison</t>
  </si>
  <si>
    <t>US019736AD97</t>
  </si>
  <si>
    <t>27589</t>
  </si>
  <si>
    <t>Ba3</t>
  </si>
  <si>
    <t>23/02/17</t>
  </si>
  <si>
    <t>CHENIERE CORP CHRISTI HD- Cheniere Energy Inc</t>
  </si>
  <si>
    <t>US16412XAD75</t>
  </si>
  <si>
    <t>27112</t>
  </si>
  <si>
    <t>BB-</t>
  </si>
  <si>
    <t>CONTINENTAL RES 5 09/22-03/17- CONTINENTAL ink</t>
  </si>
  <si>
    <t>US212015AH47</t>
  </si>
  <si>
    <t>27458</t>
  </si>
  <si>
    <t>27/01/17</t>
  </si>
  <si>
    <t>CREDIT SUISSE GROUP- CREDIT SUISSE</t>
  </si>
  <si>
    <t>USH3698DBW32</t>
  </si>
  <si>
    <t>10103</t>
  </si>
  <si>
    <t>BB-.IL</t>
  </si>
  <si>
    <t>22/02/00</t>
  </si>
  <si>
    <t>USH3698DBZ62</t>
  </si>
  <si>
    <t>13/09/18</t>
  </si>
  <si>
    <t>IRM 4.875 9/27- irm</t>
  </si>
  <si>
    <t>US46284VAC54</t>
  </si>
  <si>
    <t>27591</t>
  </si>
  <si>
    <t>IRM 5.25 03/28- irm</t>
  </si>
  <si>
    <t>US46284VAE11</t>
  </si>
  <si>
    <t>28/12/17</t>
  </si>
  <si>
    <t>PETBRA 6.125 1/22- PETBRA</t>
  </si>
  <si>
    <t>US71647NAR08</t>
  </si>
  <si>
    <t>27633</t>
  </si>
  <si>
    <t>Siri 4.625 5/23- SIRIUS XM RADIO INC</t>
  </si>
  <si>
    <t>US82967NAL29</t>
  </si>
  <si>
    <t>27230</t>
  </si>
  <si>
    <t>05/12/16</t>
  </si>
  <si>
    <t>SIRI 6% 15/07/2024- SIRIUS XM RADIO INC</t>
  </si>
  <si>
    <t>US82967NAS71</t>
  </si>
  <si>
    <t>NASDAQ</t>
  </si>
  <si>
    <t>20/01/17</t>
  </si>
  <si>
    <t>BARCLAYS PLC- BARCLAYS BANK</t>
  </si>
  <si>
    <t>US06738EBA29</t>
  </si>
  <si>
    <t>10046</t>
  </si>
  <si>
    <t>B+.IL</t>
  </si>
  <si>
    <t>15/08/18</t>
  </si>
  <si>
    <t>EQIX 5.375 04/23- Equinix Inc</t>
  </si>
  <si>
    <t>US2944UAM80</t>
  </si>
  <si>
    <t>12746</t>
  </si>
  <si>
    <t>B1</t>
  </si>
  <si>
    <t>03/04/18</t>
  </si>
  <si>
    <t>Rbs 5.5% 29.11.49- ROYAL BK OF SCOTLAND PLC</t>
  </si>
  <si>
    <t>XS0205935470</t>
  </si>
  <si>
    <t>10802</t>
  </si>
  <si>
    <t>13/06/14</t>
  </si>
  <si>
    <t>Rig 7.75 10/24- TRANSOCEAN</t>
  </si>
  <si>
    <t>US893828AA14</t>
  </si>
  <si>
    <t>25/10/16</t>
  </si>
  <si>
    <t>סה"כ תל אביב 35</t>
  </si>
  <si>
    <t>בזן- בתי זקוק לנפט בע"מ</t>
  </si>
  <si>
    <t>2590248</t>
  </si>
  <si>
    <t>*פז נפט- פז חברת הנפט בע"מ</t>
  </si>
  <si>
    <t>1100007</t>
  </si>
  <si>
    <t>טבע- טבע תעשיות פרמצבטיות בע"מ</t>
  </si>
  <si>
    <t>629014</t>
  </si>
  <si>
    <t>ביוטכנולוגיה</t>
  </si>
  <si>
    <t>פריגו- פריגו קומפני דואלי</t>
  </si>
  <si>
    <t>1130699</t>
  </si>
  <si>
    <t>520037599</t>
  </si>
  <si>
    <t>פניקס 1- הפניקס אחזקות בע"מ</t>
  </si>
  <si>
    <t>767012</t>
  </si>
  <si>
    <t>הראל השקעות- הראל השקעות בביטוח ושרותים פיננסים בע"מ</t>
  </si>
  <si>
    <t>585018</t>
  </si>
  <si>
    <t>520033986</t>
  </si>
  <si>
    <t>אלביט מערכות- אלביט מערכות בע"מ</t>
  </si>
  <si>
    <t>1081124</t>
  </si>
  <si>
    <t>דיסקונט א- בנק דיסקונט לישראל בע"מ</t>
  </si>
  <si>
    <t>691212</t>
  </si>
  <si>
    <t>פועלים- בנק הפועלים בע"מ</t>
  </si>
  <si>
    <t>662577</t>
  </si>
  <si>
    <t>520000118</t>
  </si>
  <si>
    <t>לאומי- בנק לאומי לישראל בע"מ</t>
  </si>
  <si>
    <t>604611</t>
  </si>
  <si>
    <t>מזרחי טפחות- בנק מזרחי טפחות בע"מ</t>
  </si>
  <si>
    <t>695437</t>
  </si>
  <si>
    <t>בינלאומי 5- הבנק הבינלאומי הראשון לישראל בע"מ</t>
  </si>
  <si>
    <t>593038</t>
  </si>
  <si>
    <t>חברה לישראל- החברה לישראל בע"מ</t>
  </si>
  <si>
    <t>576017</t>
  </si>
  <si>
    <t>520028010</t>
  </si>
  <si>
    <t>דלק קדוחים יהש- דלק קידוחים - שותפות מוגבלת</t>
  </si>
  <si>
    <t>475020</t>
  </si>
  <si>
    <t>550013098</t>
  </si>
  <si>
    <t>*ישראמקו יהש- ישראמקו נגב 2 שותפות מוגבלת</t>
  </si>
  <si>
    <t>232017</t>
  </si>
  <si>
    <t>כיל- כימיקלים לישראל בע"מ</t>
  </si>
  <si>
    <t>281014</t>
  </si>
  <si>
    <t>טאואר- טאואר סמיקונדקטור בע"מ</t>
  </si>
  <si>
    <t>1082379</t>
  </si>
  <si>
    <t>520041997</t>
  </si>
  <si>
    <t>מוליכים למחצה</t>
  </si>
  <si>
    <t>*פרוטרום- פרוטרום תעשיות בע"מ</t>
  </si>
  <si>
    <t>1081082</t>
  </si>
  <si>
    <t>520042805</t>
  </si>
  <si>
    <t>*שטראוס- שטראוס גרופ בע"מ</t>
  </si>
  <si>
    <t>746016</t>
  </si>
  <si>
    <t>*מזור רובוטיקה- מזור רובוטיקה ניתוחיות בע"מ</t>
  </si>
  <si>
    <t>1106855</t>
  </si>
  <si>
    <t>513009043</t>
  </si>
  <si>
    <t>מכשור רפואי</t>
  </si>
  <si>
    <t>שופרסל- שופר-סל בע"מ</t>
  </si>
  <si>
    <t>777037</t>
  </si>
  <si>
    <t>*אירפורט סיטי- איירפורט סיטי בע"מ</t>
  </si>
  <si>
    <t>1095835</t>
  </si>
  <si>
    <t>*אמות- אמות השקעות בע"מ</t>
  </si>
  <si>
    <t>1097278</t>
  </si>
  <si>
    <t>גזית גלוב- גזית-גלוב בע"מ</t>
  </si>
  <si>
    <t>126011</t>
  </si>
  <si>
    <t>*מליסרון- מליסרון בע"מ</t>
  </si>
  <si>
    <t>323014</t>
  </si>
  <si>
    <t>*עזריאלי קבוצה- קבוצת עזריאלי בע"מ (לשעבר קנית מימון)</t>
  </si>
  <si>
    <t>1119478</t>
  </si>
  <si>
    <t>*אורמת טכנולוגיות- אורמת טכנולגיות אינק דואלי</t>
  </si>
  <si>
    <t>1134402</t>
  </si>
  <si>
    <t>511597239</t>
  </si>
  <si>
    <t>*נייס- נייס מערכות בע"מ</t>
  </si>
  <si>
    <t>273011</t>
  </si>
  <si>
    <t>520036872</t>
  </si>
  <si>
    <t>בזק- בזק החברה הישראלית לתקשורת בע"מ</t>
  </si>
  <si>
    <t>230011</t>
  </si>
  <si>
    <t>סה"כ תל אביב 90</t>
  </si>
  <si>
    <t>*ארד- ארד בע"מ</t>
  </si>
  <si>
    <t>1091651</t>
  </si>
  <si>
    <t>510007800</t>
  </si>
  <si>
    <t>אלקטרוניקה ואופטיקה</t>
  </si>
  <si>
    <t>*מיטרוניקס- מיטרוניקס בע"מ</t>
  </si>
  <si>
    <t>1091065</t>
  </si>
  <si>
    <t>511527202</t>
  </si>
  <si>
    <t>או פי סי אנרגיה- או.פי.סי. אנרגיה בע"מ</t>
  </si>
  <si>
    <t>1141571</t>
  </si>
  <si>
    <t>קמהדע- קמהדע בע"מ</t>
  </si>
  <si>
    <t>1094119</t>
  </si>
  <si>
    <t>511524605</t>
  </si>
  <si>
    <t>איידיאיי ביטוח- איי.די.איי. חברה לביטוח בע"מ</t>
  </si>
  <si>
    <t>1129501</t>
  </si>
  <si>
    <t>513910703</t>
  </si>
  <si>
    <t>כלל עסקי ביטוח- כלל החזקות עסקי ביטוח בע"מ</t>
  </si>
  <si>
    <t>224014</t>
  </si>
  <si>
    <t>520036120</t>
  </si>
  <si>
    <t>מנורה מבטחים החזקות- מנורה מבטחים החזקות בע"מ</t>
  </si>
  <si>
    <t>566018</t>
  </si>
  <si>
    <t>*אלקטרה- אלקטרה בע"מ</t>
  </si>
  <si>
    <t>739037</t>
  </si>
  <si>
    <t>520028911</t>
  </si>
  <si>
    <t>*יואל- י.ו.א.ל. ירושלים אויל אקספלורשיין בע"מ</t>
  </si>
  <si>
    <t>583013</t>
  </si>
  <si>
    <t>520033226</t>
  </si>
  <si>
    <t>*נפטא- נפטא חברה ישראלית לנפט בע"מ</t>
  </si>
  <si>
    <t>643015</t>
  </si>
  <si>
    <t>520020942</t>
  </si>
  <si>
    <t>רציו יהש- רציו חיפושי נפט (1992) - שותפות מוגבלת</t>
  </si>
  <si>
    <t>394015</t>
  </si>
  <si>
    <t>550012777</t>
  </si>
  <si>
    <t>*אפקון תעשיות 1- אפקון תעשיות בע"מ</t>
  </si>
  <si>
    <t>578013</t>
  </si>
  <si>
    <t>520033473</t>
  </si>
  <si>
    <t>חשמל</t>
  </si>
  <si>
    <t>*פלסאון תעשיות- פלסאון תעשיות בע"מ</t>
  </si>
  <si>
    <t>1081603</t>
  </si>
  <si>
    <t>520042912</t>
  </si>
  <si>
    <t>*נובה- נובה מכשירי מדידה בע"מ</t>
  </si>
  <si>
    <t>1084557</t>
  </si>
  <si>
    <t>511812463</t>
  </si>
  <si>
    <t>*קרור- קרור אחזקות בע"מ</t>
  </si>
  <si>
    <t>621011</t>
  </si>
  <si>
    <t>520001546</t>
  </si>
  <si>
    <t>אלקטרה צריכה- אלקטרה מוצרי צריכה בע"מ</t>
  </si>
  <si>
    <t>5010129</t>
  </si>
  <si>
    <t>520039975</t>
  </si>
  <si>
    <t>*סקופ- קבוצת סקופ מתכות בע"מ</t>
  </si>
  <si>
    <t>288019</t>
  </si>
  <si>
    <t>520037425</t>
  </si>
  <si>
    <t>רמי לוי- רשת חנויות רמי לוי שיווק השיקמה 2006 בע"מ</t>
  </si>
  <si>
    <t>1104249</t>
  </si>
  <si>
    <t>513770669</t>
  </si>
  <si>
    <t>אינרום- אינרום תעשיות בנייה בע"מ</t>
  </si>
  <si>
    <t>1132356</t>
  </si>
  <si>
    <t>515001659</t>
  </si>
  <si>
    <t>*המלט- המ-לט (ישראל-קנדה) בע"מ</t>
  </si>
  <si>
    <t>1080324</t>
  </si>
  <si>
    <t>520041575</t>
  </si>
  <si>
    <t>*קליל- קליל תעשיות בע"מ</t>
  </si>
  <si>
    <t>797035</t>
  </si>
  <si>
    <t>520032442</t>
  </si>
  <si>
    <t>שפיר- שפיר הנדסה ותעשיה בע"מ</t>
  </si>
  <si>
    <t>1133875</t>
  </si>
  <si>
    <t>*אזורים- אזורים-חברה להשקעות בפתוח ובבנין בע"מ</t>
  </si>
  <si>
    <t>715011</t>
  </si>
  <si>
    <t>*גב ים- חברת גב-ים לקרקעות בע"מ</t>
  </si>
  <si>
    <t>759019</t>
  </si>
  <si>
    <t>דמרי- י.ח.דמרי בניה ופיתוח בע"מ</t>
  </si>
  <si>
    <t>1090315</t>
  </si>
  <si>
    <t>511399388</t>
  </si>
  <si>
    <t>ישרס- ישרס חברה להשקעות בע"מ</t>
  </si>
  <si>
    <t>613034</t>
  </si>
  <si>
    <t>אשטרום קבוצה- קבוצת אשטרום</t>
  </si>
  <si>
    <t>1132315</t>
  </si>
  <si>
    <t>510381601</t>
  </si>
  <si>
    <t>רבוע נדלן- רבוע כחול נדל"ן בע"מ</t>
  </si>
  <si>
    <t>1098565</t>
  </si>
  <si>
    <t>*ריט 1- ריט 1 בע"מ</t>
  </si>
  <si>
    <t>1098920</t>
  </si>
  <si>
    <t>*שיכון ובינוי- שיכון ובינוי - אחזקות בע"מ</t>
  </si>
  <si>
    <t>1081942</t>
  </si>
  <si>
    <t>*אבגול- אבגול תעשיות 1953 בע"מ</t>
  </si>
  <si>
    <t>1100957</t>
  </si>
  <si>
    <t>אנלייט אנרגיה- אנלייט אנרגיה מתחדשת בע"מ</t>
  </si>
  <si>
    <t>720011</t>
  </si>
  <si>
    <t>520041146</t>
  </si>
  <si>
    <t>*אנרג'יקס- אנרג'יקס אנרגיות מתחדשות בע"מ</t>
  </si>
  <si>
    <t>1123355</t>
  </si>
  <si>
    <t>513901371</t>
  </si>
  <si>
    <t>וואן טכנולוגיות תוכנה- וואן טכנולוגיות תוכנה(או.אס.טי)בע"מ</t>
  </si>
  <si>
    <t>161018</t>
  </si>
  <si>
    <t>520034695</t>
  </si>
  <si>
    <t>שירותי מידע</t>
  </si>
  <si>
    <t>*חילן טק- חילן טק בע"מ</t>
  </si>
  <si>
    <t>1084698</t>
  </si>
  <si>
    <t>520039942</t>
  </si>
  <si>
    <t>*מטריקס- מטריקס אי.טי בע"מ</t>
  </si>
  <si>
    <t>445015</t>
  </si>
  <si>
    <t>513099747</t>
  </si>
  <si>
    <t>*דנאל כא- דנאל (אדיר יהושע) בע"מ</t>
  </si>
  <si>
    <t>314013</t>
  </si>
  <si>
    <t>520037565</t>
  </si>
  <si>
    <t>סאפיינס- סאפיינס אינטרנשיונל קורפוריישן N.V</t>
  </si>
  <si>
    <t>1087659</t>
  </si>
  <si>
    <t>500440342</t>
  </si>
  <si>
    <t>פרטנר- חברת פרטנר תקשורת בע"מ</t>
  </si>
  <si>
    <t>1083484</t>
  </si>
  <si>
    <t>סלקום- סלקום ישראל בע"מ</t>
  </si>
  <si>
    <t>1101534</t>
  </si>
  <si>
    <t>סה"כ מניות היתר</t>
  </si>
  <si>
    <t>*בריל- בריל תעשיות נעליים בע"מ</t>
  </si>
  <si>
    <t>399014</t>
  </si>
  <si>
    <t>520038647</t>
  </si>
  <si>
    <t>*קסטרו- קסטרו מודל בע"מ</t>
  </si>
  <si>
    <t>280016</t>
  </si>
  <si>
    <t>520037649</t>
  </si>
  <si>
    <t>*או.אר.טי- או.אר.טי.טכנולוגיות בע"מ</t>
  </si>
  <si>
    <t>1086230</t>
  </si>
  <si>
    <t>513057588</t>
  </si>
  <si>
    <t>ברנמילר- ברנמילר אנרג'י בע"מ</t>
  </si>
  <si>
    <t>1141530</t>
  </si>
  <si>
    <t>514720374</t>
  </si>
  <si>
    <t>דלק תמלוגים- דלק תמלוגים (2012) בע"מ</t>
  </si>
  <si>
    <t>1129493</t>
  </si>
  <si>
    <t>51483711</t>
  </si>
  <si>
    <t>*אבוג'ן- אבוג'ן בע"מ</t>
  </si>
  <si>
    <t>1105055</t>
  </si>
  <si>
    <t>512838723</t>
  </si>
  <si>
    <t>ביוליין- ביוליין אר אקס בע"מ</t>
  </si>
  <si>
    <t>1101518</t>
  </si>
  <si>
    <t>513398750</t>
  </si>
  <si>
    <t>רדהיל- רדהיל ביופארמה בע"מ</t>
  </si>
  <si>
    <t>1122381</t>
  </si>
  <si>
    <t>514304005</t>
  </si>
  <si>
    <t>אירונאוטיקס- אירונאוטיקס</t>
  </si>
  <si>
    <t>1141142</t>
  </si>
  <si>
    <t>512551425</t>
  </si>
  <si>
    <t>אמיליה פיתוח- אמיליה פיתוח (מ.עו.פ) בע"מ</t>
  </si>
  <si>
    <t>589010</t>
  </si>
  <si>
    <t>520014846</t>
  </si>
  <si>
    <t>קרדן אן.וי.- קרדן אן.וי.</t>
  </si>
  <si>
    <t>1087949</t>
  </si>
  <si>
    <t>*אלרון- אלרון תעשיה אלקטרונית בע"מ</t>
  </si>
  <si>
    <t>749077</t>
  </si>
  <si>
    <t>520028036</t>
  </si>
  <si>
    <t>השקעות במדעי החיים</t>
  </si>
  <si>
    <t>כלל ביוטכנולוגיה- כלל תעשיות ביוטכנולוגיה בע"מ</t>
  </si>
  <si>
    <t>1104280</t>
  </si>
  <si>
    <t>511898835</t>
  </si>
  <si>
    <t>*אלספק- אלספק הנדסה בע"מ</t>
  </si>
  <si>
    <t>1090364</t>
  </si>
  <si>
    <t>511297541</t>
  </si>
  <si>
    <t>*גולן פלסטיק- גולן מוצרי פלסטיק בע"מ</t>
  </si>
  <si>
    <t>1091933</t>
  </si>
  <si>
    <t>513029975</t>
  </si>
  <si>
    <t>*גניגר- גניגר מפעלי פלסטיק בע"מ</t>
  </si>
  <si>
    <t>1095892</t>
  </si>
  <si>
    <t>512416991</t>
  </si>
  <si>
    <t>*פלסטופיל- חברת פלסטופיל הזורע בע"מ</t>
  </si>
  <si>
    <t>1092840</t>
  </si>
  <si>
    <t>513681247</t>
  </si>
  <si>
    <t>פטרוכימיים- מפעלים פטרוכימיים בישראל בע"מ</t>
  </si>
  <si>
    <t>756015</t>
  </si>
  <si>
    <t>*פלרם- פלרם (1990) תעשיות בע"מ</t>
  </si>
  <si>
    <t>644013</t>
  </si>
  <si>
    <t>520039843</t>
  </si>
  <si>
    <t>*רבל- רבל אי.סי.אס. בע"מ</t>
  </si>
  <si>
    <t>1103878</t>
  </si>
  <si>
    <t>513506329</t>
  </si>
  <si>
    <t>*רם-און- רם-און השקעות והחזקות (1999) בע"מ</t>
  </si>
  <si>
    <t>1090943</t>
  </si>
  <si>
    <t>512776964</t>
  </si>
  <si>
    <t>*זנלכל- זנלכל בע"מ</t>
  </si>
  <si>
    <t>130013</t>
  </si>
  <si>
    <t>520034208</t>
  </si>
  <si>
    <t>*אייסקיור מדיקל- אייסקיור מדיקל בע"מ</t>
  </si>
  <si>
    <t>1122415</t>
  </si>
  <si>
    <t>513787804</t>
  </si>
  <si>
    <t>*איתמר- איתמר מדיקל בע"מ</t>
  </si>
  <si>
    <t>1102458</t>
  </si>
  <si>
    <t>512434218</t>
  </si>
  <si>
    <t>*אקסלנז- אקסלנז ביוסיינס בע"מ</t>
  </si>
  <si>
    <t>1104868</t>
  </si>
  <si>
    <t>513821504</t>
  </si>
  <si>
    <t>*מדיגוס- מדיגוס בע"מ</t>
  </si>
  <si>
    <t>1096171</t>
  </si>
  <si>
    <t>512866971</t>
  </si>
  <si>
    <t>*מדיקל קומפרישיין- מדיקל קומפרישין סיסטם (די.בי.אן.) בע"מ</t>
  </si>
  <si>
    <t>1096890</t>
  </si>
  <si>
    <t>512565730</t>
  </si>
  <si>
    <t>אילקס מדיקל- אילקס מדיקל בע"מ</t>
  </si>
  <si>
    <t>1080753</t>
  </si>
  <si>
    <t>520042219</t>
  </si>
  <si>
    <t>*מדטכניקה- מדטכניקה בע"מ</t>
  </si>
  <si>
    <t>253013</t>
  </si>
  <si>
    <t>520036195</t>
  </si>
  <si>
    <t>*מנדלסוןתשת- מנדלסון תשתיות ותעשיות בע"מ</t>
  </si>
  <si>
    <t>1129444</t>
  </si>
  <si>
    <t>513660373</t>
  </si>
  <si>
    <t>המשביר 365 החזקות בעמ- משביר לצרכן</t>
  </si>
  <si>
    <t>1104959</t>
  </si>
  <si>
    <t>513389270</t>
  </si>
  <si>
    <t>*אפריקה תעשיות- אפריקה ישראל תעשיות בע"מ</t>
  </si>
  <si>
    <t>800011</t>
  </si>
  <si>
    <t>520026618</t>
  </si>
  <si>
    <t>*חד אסף תעשיות- חד-אסף תעשיות בע"מ</t>
  </si>
  <si>
    <t>351015</t>
  </si>
  <si>
    <t>520038449</t>
  </si>
  <si>
    <t>תדיר גן- תדיר-גן (מוצרים מדוייקים) 1993 בע"מ</t>
  </si>
  <si>
    <t>1090141</t>
  </si>
  <si>
    <t>511870891</t>
  </si>
  <si>
    <t>אפריקה- אפריקה-ישראל להשקעות בע"מ</t>
  </si>
  <si>
    <t>611012</t>
  </si>
  <si>
    <t>פלאזה סנטר- פלאזה סנטרס</t>
  </si>
  <si>
    <t>1109917</t>
  </si>
  <si>
    <t>*על בד- עלבד משואות יצחק בע"מ</t>
  </si>
  <si>
    <t>625012</t>
  </si>
  <si>
    <t>520040205</t>
  </si>
  <si>
    <t>אוברסיז מניה- אוברסיז קומרס בע"מ</t>
  </si>
  <si>
    <t>1139617</t>
  </si>
  <si>
    <t>510490071</t>
  </si>
  <si>
    <t>*אוריין- אוריין ש.מ. בע"מ</t>
  </si>
  <si>
    <t>1103506</t>
  </si>
  <si>
    <t>511068256</t>
  </si>
  <si>
    <t>*אמנת- אמנת ניהול ומערכות בע"מ</t>
  </si>
  <si>
    <t>654012</t>
  </si>
  <si>
    <t>520040833</t>
  </si>
  <si>
    <t>*לודן- לודן חברה להנדסה בע"מ</t>
  </si>
  <si>
    <t>1081439</t>
  </si>
  <si>
    <t>520043381</t>
  </si>
  <si>
    <t>נובולוג- נובולוג פארם אפ 1966 בע"מ</t>
  </si>
  <si>
    <t>1140151</t>
  </si>
  <si>
    <t>510475312</t>
  </si>
  <si>
    <t>*אלוט תקשורת- אלוט תקשרות בע"מ</t>
  </si>
  <si>
    <t>1099654</t>
  </si>
  <si>
    <t>512394776</t>
  </si>
  <si>
    <t>*קו מנחה- קו מנחה שרותי מידע ותקשורת בע"מ</t>
  </si>
  <si>
    <t>271015</t>
  </si>
  <si>
    <t>520036997</t>
  </si>
  <si>
    <t>סה"כ call 001 אופציות</t>
  </si>
  <si>
    <t>*mazor robotics ltd sp- מזור רובוטיקה ניתוחיות בע"מ</t>
  </si>
  <si>
    <t>us57886p1030</t>
  </si>
  <si>
    <t>Mediwound ltd- MEDIWOUND LTD</t>
  </si>
  <si>
    <t>IL0011316309</t>
  </si>
  <si>
    <t>10278</t>
  </si>
  <si>
    <t>REDHILL BIOPHARMA- REDHILL BIOPHARMA LTD</t>
  </si>
  <si>
    <t>US7574681034</t>
  </si>
  <si>
    <t>12904</t>
  </si>
  <si>
    <t>INTEC PHARMA LTD- אינטק פארמה בע"מ</t>
  </si>
  <si>
    <t>IL0011177958</t>
  </si>
  <si>
    <t>513022780</t>
  </si>
  <si>
    <t>Kamada ltd- קמהדע בע"מ</t>
  </si>
  <si>
    <t>IL0010941198</t>
  </si>
  <si>
    <t>Plaza Centers NV- פלאזה סנטרס</t>
  </si>
  <si>
    <t>NL0000686772</t>
  </si>
  <si>
    <t>Tower semiconductor- טאואר סמיקונדקטור בע"מ</t>
  </si>
  <si>
    <t>IL0010823792</t>
  </si>
  <si>
    <t>Mellanox Technologies- מלאנוקס טכנולוגיות בע"מ</t>
  </si>
  <si>
    <t>IL0011017329</t>
  </si>
  <si>
    <t>512763285</t>
  </si>
  <si>
    <t>*Nova measuring inst- נובה מכשירי מדידה בע"מ</t>
  </si>
  <si>
    <t>IL0010845571</t>
  </si>
  <si>
    <t>Amdocs Ltd- AMDOCS LTD</t>
  </si>
  <si>
    <t>GB0022569080</t>
  </si>
  <si>
    <t>10018</t>
  </si>
  <si>
    <t>WIX.COM LTD- WIX ltd</t>
  </si>
  <si>
    <t>IL0011301780</t>
  </si>
  <si>
    <t>12913</t>
  </si>
  <si>
    <t>Check Point Software- צ'ק פוינט</t>
  </si>
  <si>
    <t>IL0010824113</t>
  </si>
  <si>
    <t>520042821</t>
  </si>
  <si>
    <t>Kornit Digital ltd- Kornit Digital Ltd</t>
  </si>
  <si>
    <t>IL0011216723</t>
  </si>
  <si>
    <t>12849</t>
  </si>
  <si>
    <t>*Ituran Location And Contr</t>
  </si>
  <si>
    <t>IL0010818685</t>
  </si>
  <si>
    <t>520043811</t>
  </si>
  <si>
    <t>*Allot Communications ltd- אלוט תקשרות בע"מ</t>
  </si>
  <si>
    <t>IL0010996549</t>
  </si>
  <si>
    <t>*Nice Sys Adr- נייס מערכות בע"מ</t>
  </si>
  <si>
    <t>US6536561086</t>
  </si>
  <si>
    <t>SEDG US_SOLAREDGE TECHNOLOGI- SOLAREDGE TECHNOLOGIES INC</t>
  </si>
  <si>
    <t>US83417M1045</t>
  </si>
  <si>
    <t>27183</t>
  </si>
  <si>
    <t>Delphi Automotive plc- Delphi Automotive plc</t>
  </si>
  <si>
    <t>JE00B783TY65</t>
  </si>
  <si>
    <t>12252</t>
  </si>
  <si>
    <t>Volkswagen AG- Volkswagen intl fin</t>
  </si>
  <si>
    <t>DE0007664039</t>
  </si>
  <si>
    <t>FWB</t>
  </si>
  <si>
    <t>CREDIT AGRICOL- ACREDIT AGRICOLE SA</t>
  </si>
  <si>
    <t>FR0000045072</t>
  </si>
  <si>
    <t>10871</t>
  </si>
  <si>
    <t>Bank amer crop- Bank of America</t>
  </si>
  <si>
    <t>US0605051046</t>
  </si>
  <si>
    <t>10043</t>
  </si>
  <si>
    <t>FR0000131104</t>
  </si>
  <si>
    <t>Citigroup Inc- CITIGROUP INC</t>
  </si>
  <si>
    <t>US1729674242</t>
  </si>
  <si>
    <t>10083</t>
  </si>
  <si>
    <t>JPmorgan Chase- JP MORGAN</t>
  </si>
  <si>
    <t>US46625H1005</t>
  </si>
  <si>
    <t>10232</t>
  </si>
  <si>
    <t>NATEXIS BANQUES- NATEXIS BANQUES</t>
  </si>
  <si>
    <t>FR0000120685</t>
  </si>
  <si>
    <t>27157</t>
  </si>
  <si>
    <t>SOCIETE GENERALE A- SOCIETE GENERAL</t>
  </si>
  <si>
    <t>FR0000130809</t>
  </si>
  <si>
    <t>10863</t>
  </si>
  <si>
    <t>US BANCORP/MN- US BANCORP</t>
  </si>
  <si>
    <t>US9029733048</t>
  </si>
  <si>
    <t>10857</t>
  </si>
  <si>
    <t>WELLS FARGO &amp; CO- WELLS FARGO COMPANY</t>
  </si>
  <si>
    <t>us9497461015</t>
  </si>
  <si>
    <t>10486</t>
  </si>
  <si>
    <t>Goldman Sachs- גולדמן סאקס</t>
  </si>
  <si>
    <t>US38141G1040</t>
  </si>
  <si>
    <t>10179</t>
  </si>
  <si>
    <t>ABB Limited- ABB Limited</t>
  </si>
  <si>
    <t>CH0012221716</t>
  </si>
  <si>
    <t>10000</t>
  </si>
  <si>
    <t>European Aeronautic- AIRBUS GROUP</t>
  </si>
  <si>
    <t>NL0000235190</t>
  </si>
  <si>
    <t>EURONEXT</t>
  </si>
  <si>
    <t>11195</t>
  </si>
  <si>
    <t>BAE SYSTEMS PLC- BAE Systems</t>
  </si>
  <si>
    <t>GB0002634946</t>
  </si>
  <si>
    <t>12995</t>
  </si>
  <si>
    <t>COMPAGNIE DE SAINT-G- Companhia de</t>
  </si>
  <si>
    <t>FR0000125007</t>
  </si>
  <si>
    <t>10091</t>
  </si>
  <si>
    <t>EIFFAGE- EIFFAGE</t>
  </si>
  <si>
    <t>FR0000130452</t>
  </si>
  <si>
    <t>27267</t>
  </si>
  <si>
    <t>GENERAL DYNAMIC- GENERAL DYNAMICS</t>
  </si>
  <si>
    <t>US3695501086</t>
  </si>
  <si>
    <t>10167</t>
  </si>
  <si>
    <t>Lockhid martin corp- lockhid martin</t>
  </si>
  <si>
    <t>us5398301094</t>
  </si>
  <si>
    <t>27744</t>
  </si>
  <si>
    <t>MOSAIC CO/THE- MOSAIC CO</t>
  </si>
  <si>
    <t>US61945C1036</t>
  </si>
  <si>
    <t>10850</t>
  </si>
  <si>
    <t>Northrop Grumman- Northrop Grumman Corp</t>
  </si>
  <si>
    <t>US6668071029</t>
  </si>
  <si>
    <t>11090</t>
  </si>
  <si>
    <t>RAYTHEON COMPANY- Raytheon Company</t>
  </si>
  <si>
    <t>US7551115071</t>
  </si>
  <si>
    <t>12916</t>
  </si>
  <si>
    <t>SIEMENS REGISTERD- SIEMENS</t>
  </si>
  <si>
    <t>de0007236101</t>
  </si>
  <si>
    <t>10385</t>
  </si>
  <si>
    <t>VINCI SA- VINCI SA</t>
  </si>
  <si>
    <t>FR0000125486</t>
  </si>
  <si>
    <t>10472</t>
  </si>
  <si>
    <t>Adidas ag- Adidas ag</t>
  </si>
  <si>
    <t>DE000A1EWWW0</t>
  </si>
  <si>
    <t>12123</t>
  </si>
  <si>
    <t>DANONE- DANONE</t>
  </si>
  <si>
    <t>FR0000120644</t>
  </si>
  <si>
    <t>NKE US NIKE INC- NIKE INC</t>
  </si>
  <si>
    <t>US6541061031</t>
  </si>
  <si>
    <t>10310</t>
  </si>
  <si>
    <t>UAL US- United continental holding</t>
  </si>
  <si>
    <t>US9100471096</t>
  </si>
  <si>
    <t>27057</t>
  </si>
  <si>
    <t>American Ex Co- AMERICAN EXPRESS</t>
  </si>
  <si>
    <t>US0258161092</t>
  </si>
  <si>
    <t>10019</t>
  </si>
  <si>
    <t>BLACKROCK INC- BLACKROCK GLOBAL FUNDS</t>
  </si>
  <si>
    <t>US09247X1019</t>
  </si>
  <si>
    <t>26017</t>
  </si>
  <si>
    <t>DEUTSCHE WOHNEN AG BR- DEUTCHE BOERSE</t>
  </si>
  <si>
    <t>DE000A0HN5C6</t>
  </si>
  <si>
    <t>10873</t>
  </si>
  <si>
    <t>MODDYS CORP- Moody's corporation</t>
  </si>
  <si>
    <t>US6153691059</t>
  </si>
  <si>
    <t>12067</t>
  </si>
  <si>
    <t>S&amp;P GLOBAL INC- S&amp;P 500</t>
  </si>
  <si>
    <t>US78409V1044</t>
  </si>
  <si>
    <t>10369</t>
  </si>
  <si>
    <t>THALES SA- THALES SA</t>
  </si>
  <si>
    <t>FR0000121329</t>
  </si>
  <si>
    <t>27820</t>
  </si>
  <si>
    <t>ZALANDO- ZALANDO SE</t>
  </si>
  <si>
    <t>DE000ZAL1111</t>
  </si>
  <si>
    <t>11249</t>
  </si>
  <si>
    <t>British Petroleum PLC- BP CAPITAL</t>
  </si>
  <si>
    <t>gb0007980591</t>
  </si>
  <si>
    <t>LSE</t>
  </si>
  <si>
    <t>10056</t>
  </si>
  <si>
    <t>CHENIERE ENERGY- Cheniere Energy Inc</t>
  </si>
  <si>
    <t>US16411R2085</t>
  </si>
  <si>
    <t>Chevron corporation- Chevron Corp</t>
  </si>
  <si>
    <t>US1667641005</t>
  </si>
  <si>
    <t>10075</t>
  </si>
  <si>
    <t>.CHINA PETRO. &amp; CHE- CHINA PETROLEUM&amp;CHEM</t>
  </si>
  <si>
    <t>CNE1000002Q2</t>
  </si>
  <si>
    <t>10079</t>
  </si>
  <si>
    <t>CNOOC LTD- CNOOC Limited</t>
  </si>
  <si>
    <t>HK0883013259</t>
  </si>
  <si>
    <t>ENERGEAN OIL- ENERGEAN OIL</t>
  </si>
  <si>
    <t>GB00BG12Y042</t>
  </si>
  <si>
    <t>27813</t>
  </si>
  <si>
    <t>ENI SPA- Eni S.P.A</t>
  </si>
  <si>
    <t>IT0003132476</t>
  </si>
  <si>
    <t>EXXON MOBIL CORP- EXXON MOBIL CORP</t>
  </si>
  <si>
    <t>US30231G1022</t>
  </si>
  <si>
    <t>10147</t>
  </si>
  <si>
    <t>Inpex corp- INPEX CORP</t>
  </si>
  <si>
    <t>JP3294460005</t>
  </si>
  <si>
    <t>27814</t>
  </si>
  <si>
    <t>PETROCHINA CO LTD-H- PETROCHINA CO LTD-AD</t>
  </si>
  <si>
    <t>CNE1000003W8</t>
  </si>
  <si>
    <t>10579</t>
  </si>
  <si>
    <t>Royal Dutch Shell plc- ROYAL DUTCH SHELL PLC-A SHS</t>
  </si>
  <si>
    <t>GB00B03MLX29</t>
  </si>
  <si>
    <t>10795</t>
  </si>
  <si>
    <t>TOTAL SA- TOTAL SA-SON ADR</t>
  </si>
  <si>
    <t>FR0000120271</t>
  </si>
  <si>
    <t>10426</t>
  </si>
  <si>
    <t>TOTAL SA_FP.PA- TOTAL SA-SON ADR</t>
  </si>
  <si>
    <t>Woodside petroluem- WOODSIDE PETROL</t>
  </si>
  <si>
    <t>AU000000WPL2</t>
  </si>
  <si>
    <t>11241</t>
  </si>
  <si>
    <t>CARREFOUR SA- Carrefour SA</t>
  </si>
  <si>
    <t>FR0000120172</t>
  </si>
  <si>
    <t>12121</t>
  </si>
  <si>
    <t>Food &amp; Staples Retailing</t>
  </si>
  <si>
    <t>Wal  mart stores- Wal-Mart Stores</t>
  </si>
  <si>
    <t>US9311421039</t>
  </si>
  <si>
    <t>10480</t>
  </si>
  <si>
    <t>Becton Dickinso- BECTON DICKINSON</t>
  </si>
  <si>
    <t>US0758871091</t>
  </si>
  <si>
    <t>BECTON DICKSON &amp; CO- BECTON DICKINSON</t>
  </si>
  <si>
    <t>Cf Industries Holding inc- CF INDUSTRIES HOLDINGS INC</t>
  </si>
  <si>
    <t>US1252691001</t>
  </si>
  <si>
    <t>10877</t>
  </si>
  <si>
    <t>NUTRIEN LTD- NXP SEMICONDUCTORS NV</t>
  </si>
  <si>
    <t>CA67077M1086</t>
  </si>
  <si>
    <t>PUBLICIS GROUPE- PUBLICIS GROUPE</t>
  </si>
  <si>
    <t>FR0000130577</t>
  </si>
  <si>
    <t>27684</t>
  </si>
  <si>
    <t>WPP PLC- Wpp finance 2010</t>
  </si>
  <si>
    <t>JE00B8KF9B49</t>
  </si>
  <si>
    <t>12987</t>
  </si>
  <si>
    <t>Merck &amp;co inc- MERCK &amp;CO INC</t>
  </si>
  <si>
    <t>US58933Y1055</t>
  </si>
  <si>
    <t>10630</t>
  </si>
  <si>
    <t>MYLAN NV- MYLAN, INC</t>
  </si>
  <si>
    <t>NL0011031208</t>
  </si>
  <si>
    <t>10295</t>
  </si>
  <si>
    <t>Pfizer inc- PFIZER INC</t>
  </si>
  <si>
    <t>US7170811035</t>
  </si>
  <si>
    <t>10627</t>
  </si>
  <si>
    <t>ALEXANDRIA REAL EST- alexandria</t>
  </si>
  <si>
    <t>US0152711091</t>
  </si>
  <si>
    <t>27594</t>
  </si>
  <si>
    <t>BOSTON PROPERTIES- Boston Scientific</t>
  </si>
  <si>
    <t>US1011211018</t>
  </si>
  <si>
    <t>10054</t>
  </si>
  <si>
    <t>BRITISH LAND CO PLC- BRITISH LAND CO PLC</t>
  </si>
  <si>
    <t>GB0001367019</t>
  </si>
  <si>
    <t>27815</t>
  </si>
  <si>
    <t>Deutsche Annington Immobilie- DEUTSCHE ANNINGTON IMMOBILE</t>
  </si>
  <si>
    <t>DE000A1ML7J1</t>
  </si>
  <si>
    <t>11264</t>
  </si>
  <si>
    <t>GECINA SA- GECINA SA</t>
  </si>
  <si>
    <t>FR0010040865</t>
  </si>
  <si>
    <t>27727</t>
  </si>
  <si>
    <t>SEGRO- SEGRO PLC</t>
  </si>
  <si>
    <t>GB00B52N1N88</t>
  </si>
  <si>
    <t>27817</t>
  </si>
  <si>
    <t>Simon Propery Group- SIMON PROPERTY GROUP LP</t>
  </si>
  <si>
    <t>US8288061091</t>
  </si>
  <si>
    <t>10758</t>
  </si>
  <si>
    <t>SL Green Realty Corp- sl green</t>
  </si>
  <si>
    <t>US78440X1019</t>
  </si>
  <si>
    <t>27595</t>
  </si>
  <si>
    <t>Amazon inc- amazon.com</t>
  </si>
  <si>
    <t>US0231351067</t>
  </si>
  <si>
    <t>11069</t>
  </si>
  <si>
    <t>ASOS PLC- Asos PLC</t>
  </si>
  <si>
    <t>GB0030927254</t>
  </si>
  <si>
    <t>13006</t>
  </si>
  <si>
    <t>CTRIP.COM INTL-ADR- ctrp</t>
  </si>
  <si>
    <t>US22943F1003</t>
  </si>
  <si>
    <t>27754</t>
  </si>
  <si>
    <t>Expedia inc- Expedia Inc</t>
  </si>
  <si>
    <t>US30212P3038</t>
  </si>
  <si>
    <t>12308</t>
  </si>
  <si>
    <t>Netflix Inc- Netflix Inc</t>
  </si>
  <si>
    <t>US64110L1061</t>
  </si>
  <si>
    <t>12224</t>
  </si>
  <si>
    <t>BOOKING HOLDINGS INC- Priceline.com Inc</t>
  </si>
  <si>
    <t>US7415034039</t>
  </si>
  <si>
    <t>12619</t>
  </si>
  <si>
    <t>Trip Advisor Inc- Trip Advisor Inc</t>
  </si>
  <si>
    <t>US8969452015</t>
  </si>
  <si>
    <t>27745</t>
  </si>
  <si>
    <t>ASML_ASML HOLDING NV-NY REG- ASML HOLDING NV-NY</t>
  </si>
  <si>
    <t>NL0010273215</t>
  </si>
  <si>
    <t>27028</t>
  </si>
  <si>
    <t>Alibaba group holdin- ALIBABA COM LTD</t>
  </si>
  <si>
    <t>us01609w1027</t>
  </si>
  <si>
    <t>DELIVERY HERO AG- DELIVERY HERO AG</t>
  </si>
  <si>
    <t>DE000A2E4K43</t>
  </si>
  <si>
    <t>27641</t>
  </si>
  <si>
    <t>Facebook Inc- FACEBOOK INC - A</t>
  </si>
  <si>
    <t>US30303M1027</t>
  </si>
  <si>
    <t>12310</t>
  </si>
  <si>
    <t>ALPHABET-C- Google Inc</t>
  </si>
  <si>
    <t>US02079K1079</t>
  </si>
  <si>
    <t>10616</t>
  </si>
  <si>
    <t>JE/ LN- JE/ LN</t>
  </si>
  <si>
    <t>GB00BKX5CN86</t>
  </si>
  <si>
    <t>Mastercard inc-cla- MASTERCARD INC</t>
  </si>
  <si>
    <t>US57636Q1040</t>
  </si>
  <si>
    <t>11106</t>
  </si>
  <si>
    <t>Microsoft crop- MICROSOFT CORP</t>
  </si>
  <si>
    <t>US5949181045</t>
  </si>
  <si>
    <t>10284</t>
  </si>
  <si>
    <t>Oracle system co- ORACLE CORP</t>
  </si>
  <si>
    <t>US68389X1054</t>
  </si>
  <si>
    <t>10772</t>
  </si>
  <si>
    <t>Paypal Holdings- Paypal Holdings inc</t>
  </si>
  <si>
    <t>US70450Y1038</t>
  </si>
  <si>
    <t>12898</t>
  </si>
  <si>
    <t>VARONIS SYSTEMS- VARONIS SYSTEMS INC</t>
  </si>
  <si>
    <t>US9222801022</t>
  </si>
  <si>
    <t>27743</t>
  </si>
  <si>
    <t>VISA inc-class a- VISA  Inc - CLASS  A</t>
  </si>
  <si>
    <t>US92826C8394</t>
  </si>
  <si>
    <t>11109</t>
  </si>
  <si>
    <t>Sapines int crop inv- סאפיינס אינטרנשיונל קורפוריישן N.V</t>
  </si>
  <si>
    <t>ANN7716A1513</t>
  </si>
  <si>
    <t>APPLE INC- APPLE COMPUTER INC</t>
  </si>
  <si>
    <t>US0378331005</t>
  </si>
  <si>
    <t>10027</t>
  </si>
  <si>
    <t>Cisco systems- CISCO SYS</t>
  </si>
  <si>
    <t>US17275R1023</t>
  </si>
  <si>
    <t>10082</t>
  </si>
  <si>
    <t>NOKIA OYJ A SHS- Noble Group</t>
  </si>
  <si>
    <t>FI0009000681</t>
  </si>
  <si>
    <t>12303</t>
  </si>
  <si>
    <t>Telefonaktiebol- TELEFONAKTIEBOL</t>
  </si>
  <si>
    <t>SE0000108656</t>
  </si>
  <si>
    <t>11259</t>
  </si>
  <si>
    <t>DELTA AIR LINES INC.- Delta Air Lines, Inc</t>
  </si>
  <si>
    <t>US2473617023</t>
  </si>
  <si>
    <t>27175</t>
  </si>
  <si>
    <t>Transportation</t>
  </si>
  <si>
    <t>DEUTSCHE POST A- DEUTCHE POST AG</t>
  </si>
  <si>
    <t>DE0005552004</t>
  </si>
  <si>
    <t>12215</t>
  </si>
  <si>
    <t>Southwest Airlines- SOUTHWEST AIRLINES CO</t>
  </si>
  <si>
    <t>US8447411088</t>
  </si>
  <si>
    <t>10793</t>
  </si>
  <si>
    <t>*Ormat Technologies MG- אורמת טכנולגיות אינק דואלי</t>
  </si>
  <si>
    <t>US6866881021</t>
  </si>
  <si>
    <t>*Ormat Technologies- אורמת טכנולגיות אינק דואלי</t>
  </si>
  <si>
    <t>PROLOGIS INC- Prologis Inc</t>
  </si>
  <si>
    <t>US74340W1036</t>
  </si>
  <si>
    <t>13035</t>
  </si>
  <si>
    <t>סה"כ שמחקות מדדי מניות בישראל</t>
  </si>
  <si>
    <t>סה"כ שמחקות מדדי מניות בחו"ל</t>
  </si>
  <si>
    <t>סה"כ שמחקות מדדים אחרים בישראל</t>
  </si>
  <si>
    <t>פסגות מק"מ סד-כד- פסגות תעודות סל מדדים בע"מ</t>
  </si>
  <si>
    <t>1112879</t>
  </si>
  <si>
    <t>513952457</t>
  </si>
  <si>
    <t>סה"כ שמחקות מדדים אחרים בחו"ל</t>
  </si>
  <si>
    <t>סה"כ short</t>
  </si>
  <si>
    <t>סה"כ שמחקות מדדי מניות</t>
  </si>
  <si>
    <t>AMUNDI ETF MSCI- Amundi etf</t>
  </si>
  <si>
    <t>FR0011018316</t>
  </si>
  <si>
    <t>12772</t>
  </si>
  <si>
    <t>AMUNDI MSCI EM LATI- AMUNDI ETF</t>
  </si>
  <si>
    <t>LU1681045024</t>
  </si>
  <si>
    <t>27482</t>
  </si>
  <si>
    <t>ISHR MSCI EM SC- BLACK ROCK</t>
  </si>
  <si>
    <t>IE00B3F81G20</t>
  </si>
  <si>
    <t>27495</t>
  </si>
  <si>
    <t>ISHARES US AEROSPACE &amp; DEF- BLACKROCK FUND ADVISORS</t>
  </si>
  <si>
    <t>US4642887602</t>
  </si>
  <si>
    <t>27567</t>
  </si>
  <si>
    <t>COMM SERV SELECT- COMM SERV SELECT</t>
  </si>
  <si>
    <t>US81369Y8527</t>
  </si>
  <si>
    <t>27819</t>
  </si>
  <si>
    <t>Consumer discretionary etf- CONSUMER STAPLES</t>
  </si>
  <si>
    <t>us81369y4070</t>
  </si>
  <si>
    <t>10096</t>
  </si>
  <si>
    <t>Consumer staples- CONSUMER STAPLES</t>
  </si>
  <si>
    <t>US81369Y3080</t>
  </si>
  <si>
    <t>DB X-TRACKERS EU- DB x TRACKERS</t>
  </si>
  <si>
    <t>LU0846194776</t>
  </si>
  <si>
    <t>12104</t>
  </si>
  <si>
    <t>DBX HARVEST CSI 300 (DR- DB x TRACKERS</t>
  </si>
  <si>
    <t>lu0875160326</t>
  </si>
  <si>
    <t>DB x tr-stx health care- db x-trackers dj stoxx 600</t>
  </si>
  <si>
    <t>LU0292103222</t>
  </si>
  <si>
    <t>26031</t>
  </si>
  <si>
    <t>DBX NORDIC-1D- db x-trackers dj stoxx 600</t>
  </si>
  <si>
    <t>IE00B9MRHC27</t>
  </si>
  <si>
    <t>DBX GBL INFRA 1C- DBX GBL INFRA</t>
  </si>
  <si>
    <t>LU0322253229</t>
  </si>
  <si>
    <t>27619</t>
  </si>
  <si>
    <t>HORIZON S&amp;P/TSX 60- GLOBAL HORIZON</t>
  </si>
  <si>
    <t>CA44049A1241</t>
  </si>
  <si>
    <t>10629</t>
  </si>
  <si>
    <t>Health spdr xlv- HEALTH CARE</t>
  </si>
  <si>
    <t>US81369Y2090</t>
  </si>
  <si>
    <t>10188</t>
  </si>
  <si>
    <t>ISHARES MSCI EMU- ISHARE MSCI S. AFRI</t>
  </si>
  <si>
    <t>IE00B3VWMM18</t>
  </si>
  <si>
    <t>20048</t>
  </si>
  <si>
    <t>ITB US Equity- Ishares DJ construction</t>
  </si>
  <si>
    <t>US4642887529</t>
  </si>
  <si>
    <t>20044</t>
  </si>
  <si>
    <t>ISHARES U.S. MEDICAL DEVICES- Ishares dj medical</t>
  </si>
  <si>
    <t>us4642888105</t>
  </si>
  <si>
    <t>20043</t>
  </si>
  <si>
    <t>Ishares dj transport- Ishares dj transport</t>
  </si>
  <si>
    <t>US4642871929</t>
  </si>
  <si>
    <t>20041</t>
  </si>
  <si>
    <t>ISHR EURSTOXX MID- ISHARES EURO STOXX</t>
  </si>
  <si>
    <t>IE00B02KXL92</t>
  </si>
  <si>
    <t>27620</t>
  </si>
  <si>
    <t>Ishares ftse china25- ISHARES FTSE</t>
  </si>
  <si>
    <t>US4642871846</t>
  </si>
  <si>
    <t>20003</t>
  </si>
  <si>
    <t>FTSE 100 SOURCE- Ishares ftse 100</t>
  </si>
  <si>
    <t>IE0005042456</t>
  </si>
  <si>
    <t>20005</t>
  </si>
  <si>
    <t>Ishares Crncy Hedge- ISHARES MSCI EMER</t>
  </si>
  <si>
    <t>US46434G5099</t>
  </si>
  <si>
    <t>20059</t>
  </si>
  <si>
    <t>Ishares nasdaq biotechnology- ISHARES NASDAQ B. I</t>
  </si>
  <si>
    <t>US4642875565</t>
  </si>
  <si>
    <t>20008</t>
  </si>
  <si>
    <t>Ishares s&amp;p latin america 40- Ishares s&amp;p latin america 40</t>
  </si>
  <si>
    <t>US4642873909</t>
  </si>
  <si>
    <t>20021</t>
  </si>
  <si>
    <t>IEMG_ISHA CORE EM- ISHARES S&amp;P/TOPIX 1 ITF</t>
  </si>
  <si>
    <t>US46434G1031</t>
  </si>
  <si>
    <t>20025</t>
  </si>
  <si>
    <t>SHA CORE EM- ISHARES S&amp;P/TOPIX 1 ITF</t>
  </si>
  <si>
    <t>US0268747849</t>
  </si>
  <si>
    <t>ISHARES STOXX E- ishares stoxx europ</t>
  </si>
  <si>
    <t>DE000A0H08K7</t>
  </si>
  <si>
    <t>27491</t>
  </si>
  <si>
    <t>Ishares stoxx 600 auto de- Ishares Stoxx Europe 600 Automobiles &amp; Parts de</t>
  </si>
  <si>
    <t>de000a0q4r28</t>
  </si>
  <si>
    <t>12255</t>
  </si>
  <si>
    <t>Ishares china IDFX LN- Ishares_BlackRock _ IRE</t>
  </si>
  <si>
    <t>IE00B02KXK85</t>
  </si>
  <si>
    <t>20093</t>
  </si>
  <si>
    <t>ISHS SP MIDCAP- ISHS SP MIDCAP</t>
  </si>
  <si>
    <t>US4642875078</t>
  </si>
  <si>
    <t>20024</t>
  </si>
  <si>
    <t>Kraneshares Csi China- Kraneshares Csi China</t>
  </si>
  <si>
    <t>US5007673065</t>
  </si>
  <si>
    <t>12941</t>
  </si>
  <si>
    <t>LYX EUR STX BNKS- LYXOR ETF</t>
  </si>
  <si>
    <t>FR0011645647</t>
  </si>
  <si>
    <t>10267</t>
  </si>
  <si>
    <t>LYXOR CAC MID 60- LYXOR ETF</t>
  </si>
  <si>
    <t>FR0011041334</t>
  </si>
  <si>
    <t>Lyxor etf basic rs- LYXOR ETF</t>
  </si>
  <si>
    <t>FR0010345389</t>
  </si>
  <si>
    <t>LYXOR ETF STX 600 O- LYXOR ETF</t>
  </si>
  <si>
    <t>FR0010344960</t>
  </si>
  <si>
    <t>Market Vectors oil services- MARKET VECTORS</t>
  </si>
  <si>
    <t>US92189F7188</t>
  </si>
  <si>
    <t>10271</t>
  </si>
  <si>
    <t>Market Vectors semiconduct- MARKET VECTORS</t>
  </si>
  <si>
    <t>US57060U2336</t>
  </si>
  <si>
    <t>NOMURA TOPIX BANKS 1615 JP- NOMURA BANK</t>
  </si>
  <si>
    <t>JP3040170007</t>
  </si>
  <si>
    <t>10317</t>
  </si>
  <si>
    <t>Daiwa etf Topix- Nomura-Nikkei</t>
  </si>
  <si>
    <t>JP3027620008</t>
  </si>
  <si>
    <t>20081</t>
  </si>
  <si>
    <t>SCHWAB FUNDAMENTAL- Schwab us</t>
  </si>
  <si>
    <t>US8085247307</t>
  </si>
  <si>
    <t>12110</t>
  </si>
  <si>
    <t>&amp;SOURCE ENERGY S- SOURCE ENERGY</t>
  </si>
  <si>
    <t>IE00B435CG94</t>
  </si>
  <si>
    <t>27747</t>
  </si>
  <si>
    <t>GY S7XE- source euro stoxx optimised</t>
  </si>
  <si>
    <t>IE00B3Q19T94</t>
  </si>
  <si>
    <t>27471</t>
  </si>
  <si>
    <t>Source s&amp;p 500 ireland- Source Markets plc</t>
  </si>
  <si>
    <t>IE00B3YCGJ38</t>
  </si>
  <si>
    <t>12119</t>
  </si>
  <si>
    <t>SOURCE-US EN-A- Source Markets plc</t>
  </si>
  <si>
    <t>IE00B94ZB998</t>
  </si>
  <si>
    <t>Industrail select- SPDR - State Street Global Advisors</t>
  </si>
  <si>
    <t>US81369Y7040</t>
  </si>
  <si>
    <t>22040</t>
  </si>
  <si>
    <t>Spdr s&amp;p homebuilders etf- SPDR - State Street Global Advisors</t>
  </si>
  <si>
    <t>US78464A8889</t>
  </si>
  <si>
    <t>Kbw regional banking- SPDR KBW REGIONAL BANKING ET</t>
  </si>
  <si>
    <t>US78464A6982</t>
  </si>
  <si>
    <t>22038</t>
  </si>
  <si>
    <t>SPDR MSCI EUROPE CON- spdr s&amp;p 500</t>
  </si>
  <si>
    <t>IE00BKWQ0D84</t>
  </si>
  <si>
    <t>27401</t>
  </si>
  <si>
    <t>UBS ETF MSCI EMU SMALL- UBS AG</t>
  </si>
  <si>
    <t>LU0671493277</t>
  </si>
  <si>
    <t>VANGUARD FUNDS- VANGUARAD S&amp;P 500 ETF</t>
  </si>
  <si>
    <t>IE00B3XXRP09</t>
  </si>
  <si>
    <t>25014</t>
  </si>
  <si>
    <t>Vanguard aust share- VANGUARD</t>
  </si>
  <si>
    <t>AU000000VAS1</t>
  </si>
  <si>
    <t>10457</t>
  </si>
  <si>
    <t>Vangurad info tech etf- VANGUARD</t>
  </si>
  <si>
    <t>us92204a7028</t>
  </si>
  <si>
    <t>VNGRD FTSE250- VNGRD FTSE250</t>
  </si>
  <si>
    <t>IE00BKX55Q28</t>
  </si>
  <si>
    <t>27748</t>
  </si>
  <si>
    <t>Wisdomtree india earnings fund- WISDOMTREE INDIA E</t>
  </si>
  <si>
    <t>US97717W4226</t>
  </si>
  <si>
    <t>10488</t>
  </si>
  <si>
    <t>wisdomtree japan- WISDOMTREE JAPAN</t>
  </si>
  <si>
    <t>US97717W8367</t>
  </si>
  <si>
    <t>12275</t>
  </si>
  <si>
    <t>UTILITIES SELECT SECTOR FUND- SPDR - State Street Global Advisors</t>
  </si>
  <si>
    <t>US81369Y8865</t>
  </si>
  <si>
    <t>iSHARES S&amp;P 500 hEALTH Care S- iShares S&amp;P</t>
  </si>
  <si>
    <t>IE00B43HR379</t>
  </si>
  <si>
    <t>10221</t>
  </si>
  <si>
    <t>Other</t>
  </si>
  <si>
    <t>Spdr s&amp;p biotech etf- Spdr s&amp;p biotech etf</t>
  </si>
  <si>
    <t>US78464A8707</t>
  </si>
  <si>
    <t>22001</t>
  </si>
  <si>
    <t>ISHARES-IND G&amp;S- ISHARES-IND G&amp;S</t>
  </si>
  <si>
    <t>DE000A0H08J9</t>
  </si>
  <si>
    <t>27658</t>
  </si>
  <si>
    <t>סה"כ שמחקות מדדים אחרים</t>
  </si>
  <si>
    <t>REAL ESTATE CRED- Real Estate Credit Investments Pcc ltd</t>
  </si>
  <si>
    <t>GB00B0HW5366</t>
  </si>
  <si>
    <t>12706</t>
  </si>
  <si>
    <t>Spdr emerging bond- SPDR BARCLAYS</t>
  </si>
  <si>
    <t>IE00B4613386</t>
  </si>
  <si>
    <t>12423</t>
  </si>
  <si>
    <t>Vanguard shortterm bnd etf- VANGUARD</t>
  </si>
  <si>
    <t>US92206C4096</t>
  </si>
  <si>
    <t>סה"כ אג"ח ממשלתי</t>
  </si>
  <si>
    <t>סה"כ אגח קונצרני</t>
  </si>
  <si>
    <t>BGF-EMK LOC CUR- BLACKROCK GLOBAL FUNDS</t>
  </si>
  <si>
    <t>LU0520955575</t>
  </si>
  <si>
    <t>NB EMERG MKTS- msci emerging markets</t>
  </si>
  <si>
    <t>IE00B9Z1CN71</t>
  </si>
  <si>
    <t>10691</t>
  </si>
  <si>
    <t>LION VII EUR- M&amp;G Investments</t>
  </si>
  <si>
    <t>IE00B62G6V03</t>
  </si>
  <si>
    <t>12367</t>
  </si>
  <si>
    <t>Neuber Berman hy bond- Neuberger Berman</t>
  </si>
  <si>
    <t>IE00B8QBJF01</t>
  </si>
  <si>
    <t>11100</t>
  </si>
  <si>
    <t>AMUNDI PLANET- Glazer Capital</t>
  </si>
  <si>
    <t>LU1688575437</t>
  </si>
  <si>
    <t>12527</t>
  </si>
  <si>
    <t>BLA/GSO EUR-A-ACC- Blackstone</t>
  </si>
  <si>
    <t>IE00B3DS7666</t>
  </si>
  <si>
    <t>12551</t>
  </si>
  <si>
    <t>cheyne redf a1- Cheyn Capital</t>
  </si>
  <si>
    <t>KYG210181171</t>
  </si>
  <si>
    <t>12342</t>
  </si>
  <si>
    <t>CS Nova lux global loan fund- CREDIT SUISSE</t>
  </si>
  <si>
    <t>LU0635707705</t>
  </si>
  <si>
    <t>FIDELITY US HIGH- FIDELITY US HIGH</t>
  </si>
  <si>
    <t>LU0891474172</t>
  </si>
  <si>
    <t>27821</t>
  </si>
  <si>
    <t>Guggenheim Ghy- Guggenheim Funds</t>
  </si>
  <si>
    <t>IE00BVYPNG42</t>
  </si>
  <si>
    <t>12508</t>
  </si>
  <si>
    <t>Guggenheim US L- Guggenheim Funds</t>
  </si>
  <si>
    <t>IE00BCFKMH92</t>
  </si>
  <si>
    <t>Ing l flex senior- Ing l flex</t>
  </si>
  <si>
    <t>LU0426533492</t>
  </si>
  <si>
    <t>12652</t>
  </si>
  <si>
    <t>Investec Latam Corp Debt- Investec</t>
  </si>
  <si>
    <t>LU0492943013</t>
  </si>
  <si>
    <t>12783</t>
  </si>
  <si>
    <t>LION 4 SERIES 7- M&amp;G Investments</t>
  </si>
  <si>
    <t>IE00BD2YCK45</t>
  </si>
  <si>
    <t>LION III EUR 3 s2 acc- M&amp;G Investments</t>
  </si>
  <si>
    <t>IE00B804LV55</t>
  </si>
  <si>
    <t>Monda High Yield fund- Moneda Latin American Corporate</t>
  </si>
  <si>
    <t>kyg620101223</t>
  </si>
  <si>
    <t>12628</t>
  </si>
  <si>
    <t>MONEDA LATAM CORP DEBI- MONEDA LATAM CORP DEBI</t>
  </si>
  <si>
    <t>KYG620101306</t>
  </si>
  <si>
    <t>27678</t>
  </si>
  <si>
    <t>Neuber Berman- Neuberger Berman</t>
  </si>
  <si>
    <t>NOMURA-US HIGH YLD BD-I USD- NOMURA FUNDS IRELAND</t>
  </si>
  <si>
    <t>IE00B3RW8498</t>
  </si>
  <si>
    <t>27215</t>
  </si>
  <si>
    <t>Pioneer Asset Management- Pioneer Funds</t>
  </si>
  <si>
    <t>LU0132199406</t>
  </si>
  <si>
    <t>10712</t>
  </si>
  <si>
    <t>LU0229386908</t>
  </si>
  <si>
    <t>Santander Latam Hy Fund- SANTANDER CENT HISP ISSU</t>
  </si>
  <si>
    <t>LU0363170191</t>
  </si>
  <si>
    <t>10724</t>
  </si>
  <si>
    <t>specialist m&amp;g european- M&amp;G Investments</t>
  </si>
  <si>
    <t>IE00B95WZM02</t>
  </si>
  <si>
    <t>SPIOHYZ LX- Eurizon EasyFund</t>
  </si>
  <si>
    <t>LU0335991534</t>
  </si>
  <si>
    <t>12436</t>
  </si>
  <si>
    <t>Ubs lux bond- UBS LUXEM</t>
  </si>
  <si>
    <t>LU0396367608</t>
  </si>
  <si>
    <t>10441</t>
  </si>
  <si>
    <t>Seb fund 1 nordic- Sec asset management</t>
  </si>
  <si>
    <t>LU0030165871</t>
  </si>
  <si>
    <t>12771</t>
  </si>
  <si>
    <t>ABER-NA SM/C-I2A- Aberdeen Global European Equity Income Fund</t>
  </si>
  <si>
    <t>LU0566484704</t>
  </si>
  <si>
    <t>12276</t>
  </si>
  <si>
    <t>AMUNDI IND MSCI EMU- AMUNDI FUNDS</t>
  </si>
  <si>
    <t>LU0389810994</t>
  </si>
  <si>
    <t>27531</t>
  </si>
  <si>
    <t>Braneui ID- Brandes Investment Funds PLC</t>
  </si>
  <si>
    <t>IE0031574977</t>
  </si>
  <si>
    <t>12972</t>
  </si>
  <si>
    <t>COMEEIA ID Comgest Gr PLC - EU- Comgest</t>
  </si>
  <si>
    <t>IE00B5WN3467</t>
  </si>
  <si>
    <t>12656</t>
  </si>
  <si>
    <t>CS INDEX LUX EQ EMU EB- CREDIT SUISSE</t>
  </si>
  <si>
    <t>LU1390074414</t>
  </si>
  <si>
    <t>CS IX-EE-QBEUR- CREDIT SUISSE</t>
  </si>
  <si>
    <t>DFA-EME MK V-$ A- DFA-EME MK V-$ A</t>
  </si>
  <si>
    <t>IE00B0HCGS80</t>
  </si>
  <si>
    <t>27749</t>
  </si>
  <si>
    <t>DWS INVEST- DB PL-CR EUR</t>
  </si>
  <si>
    <t>LU0194163308</t>
  </si>
  <si>
    <t>27750</t>
  </si>
  <si>
    <t>ISHR-EMK IF-IA$H- ISHR-EMK IF-IA$H</t>
  </si>
  <si>
    <t>US4642868719</t>
  </si>
  <si>
    <t>27834</t>
  </si>
  <si>
    <t>KOTAK FUNDS IND- Kotak</t>
  </si>
  <si>
    <t>LU0675383409</t>
  </si>
  <si>
    <t>12688</t>
  </si>
  <si>
    <t>KOT-IND MID-J- Kotak</t>
  </si>
  <si>
    <t>MARKETFIELD GEORGE- MARKETFIELD FUND LTD</t>
  </si>
  <si>
    <t>KYG582251891</t>
  </si>
  <si>
    <t>10920</t>
  </si>
  <si>
    <t>MATTHEWS ASIA FDS- Matthews Asia Funds</t>
  </si>
  <si>
    <t>LU0491816475</t>
  </si>
  <si>
    <t>12832</t>
  </si>
  <si>
    <t>PBI-IND EQTY-Y- PINEBRIDGE</t>
  </si>
  <si>
    <t>IE00B0JY6L58</t>
  </si>
  <si>
    <t>27355</t>
  </si>
  <si>
    <t>PINEBRIDGE GLOBAL FUNDS- PINEBRIDGE</t>
  </si>
  <si>
    <t>SISF-AS OP-C AC- SCHRODER INTERNATIONAL SELECTION FUND</t>
  </si>
  <si>
    <t>LU0106259988</t>
  </si>
  <si>
    <t>26008</t>
  </si>
  <si>
    <t>SPARX-JPN SM-YENIC- Sparx Japan Fund PLC</t>
  </si>
  <si>
    <t>IE00BD6DG838</t>
  </si>
  <si>
    <t>27361</t>
  </si>
  <si>
    <t>TOKIO-MAR JP E-I- Tokio Marine Asset Management</t>
  </si>
  <si>
    <t>IE00BYYTL417</t>
  </si>
  <si>
    <t>12934</t>
  </si>
  <si>
    <t>VANGUARD-EMR- VANGUARD</t>
  </si>
  <si>
    <t>IE0031787223</t>
  </si>
  <si>
    <t>סה"כ כתבי אופציות בישראל</t>
  </si>
  <si>
    <t>ברנמילר אפ1</t>
  </si>
  <si>
    <t>1143494</t>
  </si>
  <si>
    <t>*איתמר מדיקל אופציה 4- איתמר מדיקל בע"מ</t>
  </si>
  <si>
    <t>1137017</t>
  </si>
  <si>
    <t>סה"כ כתבי אופציה בחו"ל</t>
  </si>
  <si>
    <t>סה"כ מדדים כולל מניות</t>
  </si>
  <si>
    <t>סה"כ ש"ח/מט"ח</t>
  </si>
  <si>
    <t>סה"כ ריבית</t>
  </si>
  <si>
    <t>GCI C29 18/07/14</t>
  </si>
  <si>
    <t>70149141</t>
  </si>
  <si>
    <t>SPX P2525 21/12/18</t>
  </si>
  <si>
    <t>70596804</t>
  </si>
  <si>
    <t>SPX P2800 21/12/18</t>
  </si>
  <si>
    <t>70596721</t>
  </si>
  <si>
    <t>סה"כ מטבע</t>
  </si>
  <si>
    <t>סה"כ סחורות</t>
  </si>
  <si>
    <t>SX5E DIVIDEND DEC10</t>
  </si>
  <si>
    <t>70701180</t>
  </si>
  <si>
    <t>ESZ8_s&amp;p mini  fut dec18- חוזים עתידיים בחול</t>
  </si>
  <si>
    <t>70139944</t>
  </si>
  <si>
    <t>RTYZ8_russell _fut Des18- חוזים עתידיים בחול</t>
  </si>
  <si>
    <t>70278247</t>
  </si>
  <si>
    <t>TPZ8_Topix index futr_des18- חוזים עתידיים בחול</t>
  </si>
  <si>
    <t>70291448</t>
  </si>
  <si>
    <t>VGZ8_Euro Stoxx 50 Fut Des18- חוזים עתידיים בחול</t>
  </si>
  <si>
    <t>70337449</t>
  </si>
  <si>
    <t>XPZ8_spi 200 fut Des18- חוזים עתידיים בחול</t>
  </si>
  <si>
    <t>70287180</t>
  </si>
  <si>
    <t>Z Z8_FTSE 100 IDX FUT Des18- חוזים עתידיים בחול</t>
  </si>
  <si>
    <t>70284450</t>
  </si>
  <si>
    <t>סה"כ קרן מובטחת</t>
  </si>
  <si>
    <t>סה"כ קרן לא מובטחת</t>
  </si>
  <si>
    <t>אלה פקדון אגח ב- אלה פקדונות בע"מ</t>
  </si>
  <si>
    <t>1142215</t>
  </si>
  <si>
    <t>אשראי</t>
  </si>
  <si>
    <t>26/10/17</t>
  </si>
  <si>
    <t>גליל מור אגח א- גליל מור - מוצרים פיננסים בע"מ</t>
  </si>
  <si>
    <t>1108877</t>
  </si>
  <si>
    <t>Ca.IL</t>
  </si>
  <si>
    <t>10/03/08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</si>
  <si>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</si>
  <si>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</si>
  <si>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</si>
  <si>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</si>
  <si>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גליל מור אגח א  ms- גליל מור - מוצרים פיננסים בע"מ</t>
  </si>
  <si>
    <t>29/06/10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</si>
  <si>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</si>
  <si>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</si>
  <si>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</si>
  <si>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</si>
  <si>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</si>
  <si>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</si>
  <si>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</si>
  <si>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</si>
  <si>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</si>
  <si>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</si>
  <si>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אגח 6 רמ- מקורות חברת מים בע"מ</t>
  </si>
  <si>
    <t>1100908</t>
  </si>
  <si>
    <t>520010869</t>
  </si>
  <si>
    <t>מקורות אגח 8 רמ- מקורות חברת מים בע"מ</t>
  </si>
  <si>
    <t>1124346</t>
  </si>
  <si>
    <t>22/09/16</t>
  </si>
  <si>
    <t>עירית רעננה אג"ח 1 - מ- עירית רעננה</t>
  </si>
  <si>
    <t>1098698</t>
  </si>
  <si>
    <t>500287008</t>
  </si>
  <si>
    <t>31/12/07</t>
  </si>
  <si>
    <t>רפאל ג'- רפאל-רשות לפיתוח אמצעי לחימה בע"מ</t>
  </si>
  <si>
    <t>1140276</t>
  </si>
  <si>
    <t>520042185</t>
  </si>
  <si>
    <t>Aaa.IL</t>
  </si>
  <si>
    <t>02/03/17</t>
  </si>
  <si>
    <t>חשמל צמוד 2020 רמ- חברת החשמל לישראל בע"מ</t>
  </si>
  <si>
    <t>6000111</t>
  </si>
  <si>
    <t>01/02/17</t>
  </si>
  <si>
    <t>חשמל צמוד 2022 רמ- חברת החשמל לישראל בע"מ</t>
  </si>
  <si>
    <t>6000129</t>
  </si>
  <si>
    <t>18/01/11</t>
  </si>
  <si>
    <t>נתיבי גז אג"ח א - רמ- נתיבי הגז הטבעי לישראל בע"מ</t>
  </si>
  <si>
    <t>1103084</t>
  </si>
  <si>
    <t>513436394</t>
  </si>
  <si>
    <t>03/01/07</t>
  </si>
  <si>
    <t>אבנת השכרות בע"מ - אגח א'- אבנת השכרות בע"מ</t>
  </si>
  <si>
    <t>1094820</t>
  </si>
  <si>
    <t>513698365</t>
  </si>
  <si>
    <t>20/10/05</t>
  </si>
  <si>
    <t>אילת אגח א לס- החברה למימון אילת (2006) בע"מ</t>
  </si>
  <si>
    <t>1099449</t>
  </si>
  <si>
    <t>513867192</t>
  </si>
  <si>
    <t>13/09/06</t>
  </si>
  <si>
    <t>שטר הון נדחה פועלים לס ד- בנק הפועלים בע"מ</t>
  </si>
  <si>
    <t>6620233</t>
  </si>
  <si>
    <t>פועלים ש"ה ג ר"מ- בנק הפועלים בע"מ</t>
  </si>
  <si>
    <t>6620280</t>
  </si>
  <si>
    <t>01/11/07</t>
  </si>
  <si>
    <t>אספיסי אלעד אגח 2 רמ ms- אס.פי.סי אל-עד</t>
  </si>
  <si>
    <t>10927742</t>
  </si>
  <si>
    <t>514667021</t>
  </si>
  <si>
    <t>04/09/11</t>
  </si>
  <si>
    <t>אספיסי אלעד אגח 3 רמms- אס.פי.סי אל-עד</t>
  </si>
  <si>
    <t>1093939</t>
  </si>
  <si>
    <t>ביסיאראי-בראק קפיטל נדלן אג א- בי.סי.אר.אי-בראק קפיטל ריל אסטייט איווסטמנט בי.וי</t>
  </si>
  <si>
    <t>1107168</t>
  </si>
  <si>
    <t>511900235</t>
  </si>
  <si>
    <t>09/07/08</t>
  </si>
  <si>
    <t>קרדן אן_וי ב חש81/2- קרדן אן.וי.</t>
  </si>
  <si>
    <t>1143270</t>
  </si>
  <si>
    <t>אלון חברת הדלק אגח סד' א MG- אלון חברת הדלק לישראל בע"מ</t>
  </si>
  <si>
    <t>11015671</t>
  </si>
  <si>
    <t>520041690</t>
  </si>
  <si>
    <t>16/12/13</t>
  </si>
  <si>
    <t>גמול השקע ב- גמול חברה להשקעות בע"מ</t>
  </si>
  <si>
    <t>1116755</t>
  </si>
  <si>
    <t>520018136</t>
  </si>
  <si>
    <t>21/12/09</t>
  </si>
  <si>
    <t>רפאל אגח סדרה ה 2020/2026- רפאל-רשות לפיתוח אמצעי לחימה בע"מ</t>
  </si>
  <si>
    <t>1140292</t>
  </si>
  <si>
    <t>רפאל סד' ד 2020/2034- רפאל-רשות לפיתוח אמצעי לחימה בע"מ</t>
  </si>
  <si>
    <t>1140284</t>
  </si>
  <si>
    <t>מתם מרכז תעשיות מדע חיפה אגח א לס- מת"ם - מרכז תעשיות מדע חיפה בע"מ</t>
  </si>
  <si>
    <t>1138999</t>
  </si>
  <si>
    <t>510687403</t>
  </si>
  <si>
    <t>*אורמת 3 MG- אורמת טכנולגיות אינק דואלי</t>
  </si>
  <si>
    <t>443862</t>
  </si>
  <si>
    <t>*גב-ים נגב אגח א רמ- חברת גב-ים לקרקעות בע"מ</t>
  </si>
  <si>
    <t>1151141</t>
  </si>
  <si>
    <t>31/07/18</t>
  </si>
  <si>
    <t>אמקור אגח א לס רמ- אמפא השקעות בע"מ</t>
  </si>
  <si>
    <t>1133545</t>
  </si>
  <si>
    <t>520025115</t>
  </si>
  <si>
    <t>21/09/14</t>
  </si>
  <si>
    <t>*אורמת  סדרה 2 12.09.2016- אורמת טכנולגיות אינק דואלי</t>
  </si>
  <si>
    <t>1139161</t>
  </si>
  <si>
    <t>07/08/17</t>
  </si>
  <si>
    <t>צים אג"ח ד-רמ MG- צים שירותי ספנות משולבים בע"מ</t>
  </si>
  <si>
    <t>65100694</t>
  </si>
  <si>
    <t>520015041</t>
  </si>
  <si>
    <t>25/07/14</t>
  </si>
  <si>
    <t>Rplllc 6% 04/01/22- Ruby Pipeline Llc</t>
  </si>
  <si>
    <t>USU7501KAB71</t>
  </si>
  <si>
    <t>12861</t>
  </si>
  <si>
    <t>12/05/15</t>
  </si>
  <si>
    <t>Transed 3.951 9/50- TRANSED PARTNERS GP</t>
  </si>
  <si>
    <t>CA89366TAA57</t>
  </si>
  <si>
    <t>27306</t>
  </si>
  <si>
    <t>MEDIVISION LIMIT- MEDIVISION LIMIT</t>
  </si>
  <si>
    <t>IL0010846314</t>
  </si>
  <si>
    <t>511828600</t>
  </si>
  <si>
    <t>אלון דלק מניה לא סחירה- אלון חברת הדלק לישראל בע"מ</t>
  </si>
  <si>
    <t>499906</t>
  </si>
  <si>
    <t>BIG USA מניה לא סחירה- BIG USA</t>
  </si>
  <si>
    <t>29991765</t>
  </si>
  <si>
    <t>514435395</t>
  </si>
  <si>
    <t>הליוס- הליוס</t>
  </si>
  <si>
    <t>341173</t>
  </si>
  <si>
    <t>12720</t>
  </si>
  <si>
    <t>מנייה לס צים mg- צים שירותי ספנות משולבים בע"מ</t>
  </si>
  <si>
    <t>29992224</t>
  </si>
  <si>
    <t>Ixi mobile cibc- Ixi mobile</t>
  </si>
  <si>
    <t>US46514P1066</t>
  </si>
  <si>
    <t>10222</t>
  </si>
  <si>
    <t>Traceguard res cibc- TRACEGUARD RES CIBC</t>
  </si>
  <si>
    <t>US8923541010</t>
  </si>
  <si>
    <t>10429</t>
  </si>
  <si>
    <t>Tower Vision preferred shares- טאואר ויז'ן מאוריציוס</t>
  </si>
  <si>
    <t>29990178</t>
  </si>
  <si>
    <t>10528</t>
  </si>
  <si>
    <t>אשבורן פלאזה- ESHBORN PLAZA</t>
  </si>
  <si>
    <t>5771</t>
  </si>
  <si>
    <t>27489</t>
  </si>
  <si>
    <t>Rialto-Elite Portfolio- Rialto-Elite Portfolio</t>
  </si>
  <si>
    <t>496922</t>
  </si>
  <si>
    <t>27659</t>
  </si>
  <si>
    <t>WEST 35 STREET 240- WEST 35 STREET 240</t>
  </si>
  <si>
    <t>5814</t>
  </si>
  <si>
    <t>27562</t>
  </si>
  <si>
    <t>WHITE OAK 3- White Oak</t>
  </si>
  <si>
    <t>4570311</t>
  </si>
  <si>
    <t>13033</t>
  </si>
  <si>
    <t>ROBIN- ROBIN</t>
  </si>
  <si>
    <t>6164</t>
  </si>
  <si>
    <t>27660</t>
  </si>
  <si>
    <t>סה"כ קרנות הון סיכון</t>
  </si>
  <si>
    <t>אורבימד 2</t>
  </si>
  <si>
    <t>5277</t>
  </si>
  <si>
    <t>ויטהלייף ישראל קרן הון- ויטלייף פרטנרס (ישראל) ש.מ</t>
  </si>
  <si>
    <t>600000401</t>
  </si>
  <si>
    <t>28/02/02</t>
  </si>
  <si>
    <t>ורטקס ישראל קרן הון חול- ורטקס ישראל 3 בע"מ</t>
  </si>
  <si>
    <t>600000361</t>
  </si>
  <si>
    <t>16/01/01</t>
  </si>
  <si>
    <t>evolution venture c- קרן Evolution</t>
  </si>
  <si>
    <t>50286</t>
  </si>
  <si>
    <t>anatomy  2- קרן אנטומיה</t>
  </si>
  <si>
    <t>5260</t>
  </si>
  <si>
    <t>18/10/15</t>
  </si>
  <si>
    <t>anatomy- קרן אנטומיה</t>
  </si>
  <si>
    <t>52266</t>
  </si>
  <si>
    <t>אביב (פנטין) קפיטל- מרדכי אביב תעשיות בניה (1973) בע"מ</t>
  </si>
  <si>
    <t>600000271</t>
  </si>
  <si>
    <t>01/07/01</t>
  </si>
  <si>
    <t>סה"כ קרנות גידור</t>
  </si>
  <si>
    <t>סה"כ קרנות נדל"ן</t>
  </si>
  <si>
    <t>Reality Real Estate Investment Fund 3 L.P- Reality Real Estate Investment Fund 3 L.P</t>
  </si>
  <si>
    <t>5265</t>
  </si>
  <si>
    <t>30/06/15</t>
  </si>
  <si>
    <t>סה"כ קרנות השקעה אחרות</t>
  </si>
  <si>
    <t>Tene investment in QNERGY- טנא השקעות</t>
  </si>
  <si>
    <t>29993124</t>
  </si>
  <si>
    <t>NOY ASHALIM קרן נוי- קרן נוי 1 להשקעה בתשתיות אנרגיה ש.מ</t>
  </si>
  <si>
    <t>5279</t>
  </si>
  <si>
    <t>08/08/16</t>
  </si>
  <si>
    <t>קרן נוי 2- קרן נוי 1 להשקעה בתשתיות אנרגיה ש.מ</t>
  </si>
  <si>
    <t>5259</t>
  </si>
  <si>
    <t>02/07/15</t>
  </si>
  <si>
    <t>TENE GROWTH CAPITAL 4- טנא השקעות</t>
  </si>
  <si>
    <t>5310</t>
  </si>
  <si>
    <t>16/01/18</t>
  </si>
  <si>
    <t>קרן תשתיות - ISRAEL INFRASTUC- I. INFRASTUCTURE</t>
  </si>
  <si>
    <t>65001010</t>
  </si>
  <si>
    <t>18/10/06</t>
  </si>
  <si>
    <t>SKY 3- sky 3</t>
  </si>
  <si>
    <t>5289</t>
  </si>
  <si>
    <t>12/01/17</t>
  </si>
  <si>
    <t>Vintage Investments Partn</t>
  </si>
  <si>
    <t>5300</t>
  </si>
  <si>
    <t>17/07/17</t>
  </si>
  <si>
    <t>s.h. sky l.p- ס. ה. סקיי 11 ש.מ.</t>
  </si>
  <si>
    <t>50492</t>
  </si>
  <si>
    <t>04/01/06</t>
  </si>
  <si>
    <t>FIMI 6- פימי מזנין(1) קרן הון סיכון</t>
  </si>
  <si>
    <t>5272</t>
  </si>
  <si>
    <t>21/07/16</t>
  </si>
  <si>
    <t>fimi israel opportunity- פימי מזנין(1) קרן הון סיכון</t>
  </si>
  <si>
    <t>50724</t>
  </si>
  <si>
    <t>11/10/05</t>
  </si>
  <si>
    <t>פלנוס טכנולוגיות לאומי- פלנוס טכנולוגיות בע"מ</t>
  </si>
  <si>
    <t>600000301</t>
  </si>
  <si>
    <t>27/11/00</t>
  </si>
  <si>
    <t>Accelmed Growth Partners L.P 2- Accelmed Growth Partners L.P</t>
  </si>
  <si>
    <t>5271</t>
  </si>
  <si>
    <t>30/05/18</t>
  </si>
  <si>
    <t>הליוס</t>
  </si>
  <si>
    <t>5323</t>
  </si>
  <si>
    <t>15/04/18</t>
  </si>
  <si>
    <t>אנלייט ENLITHT- אנלייט אנרגיה מתחדשת בע"מ</t>
  </si>
  <si>
    <t>5322</t>
  </si>
  <si>
    <t>סה"כ קרנות הון סיכון בחו"ל</t>
  </si>
  <si>
    <t>HORSLEY BRIDGE XII VENTURES</t>
  </si>
  <si>
    <t>5295</t>
  </si>
  <si>
    <t>18/12/17</t>
  </si>
  <si>
    <t>29992450</t>
  </si>
  <si>
    <t>02/02/17</t>
  </si>
  <si>
    <t>05/09/18</t>
  </si>
  <si>
    <t>5333</t>
  </si>
  <si>
    <t>29/08/18</t>
  </si>
  <si>
    <t>Vintage Investments Partners 9-קופת"ג</t>
  </si>
  <si>
    <t>17/05/16</t>
  </si>
  <si>
    <t>סה"כ קרנות גידור בחו"ל</t>
  </si>
  <si>
    <t>laurus cls A benchmark 2- Laurus Offshore Fund</t>
  </si>
  <si>
    <t>3030004</t>
  </si>
  <si>
    <t>JP MORGAN IIF- Moneda Latin American Corporate</t>
  </si>
  <si>
    <t>6213</t>
  </si>
  <si>
    <t>3 CRECH</t>
  </si>
  <si>
    <t>387993</t>
  </si>
  <si>
    <t>16/07/15</t>
  </si>
  <si>
    <t>CHEYNE 1/A/19/1/GB</t>
  </si>
  <si>
    <t>385196</t>
  </si>
  <si>
    <t>18/06/15</t>
  </si>
  <si>
    <t>Eden Rock struc-b- EDEN ROCK STRUC.FIN</t>
  </si>
  <si>
    <t>70422498</t>
  </si>
  <si>
    <t>30/05/11</t>
  </si>
  <si>
    <t>סה"כ קרנות נדל"ן בחו"ל</t>
  </si>
  <si>
    <t>Brack Capital Real Estate llp- בי.סי.אר.אי-בראק קפיטל ריל אסטייט איווסטמנט בי.וי</t>
  </si>
  <si>
    <t>29990961</t>
  </si>
  <si>
    <t>20/09/07</t>
  </si>
  <si>
    <t>Brookfield real estate partners II</t>
  </si>
  <si>
    <t>5274</t>
  </si>
  <si>
    <t>12/04/16</t>
  </si>
  <si>
    <t>WATERTON RESIDENTIAL P V XIII 5334</t>
  </si>
  <si>
    <t>5299</t>
  </si>
  <si>
    <t>09/11/17</t>
  </si>
  <si>
    <t>Blackstone R.E. partners VIII.F- Blackstone Real Estate Partners</t>
  </si>
  <si>
    <t>5264</t>
  </si>
  <si>
    <t>18/08/15</t>
  </si>
  <si>
    <t>סה"כ קרנות השקעה אחרות בחו"ל</t>
  </si>
  <si>
    <t>Migdal HarbourVest Tranche B</t>
  </si>
  <si>
    <t>5298</t>
  </si>
  <si>
    <t>29/03/18</t>
  </si>
  <si>
    <t>APCS- Ares special situation fund IB</t>
  </si>
  <si>
    <t>5291</t>
  </si>
  <si>
    <t>26/06/17</t>
  </si>
  <si>
    <t>ARES- Ares special situation fund IB</t>
  </si>
  <si>
    <t>4122</t>
  </si>
  <si>
    <t>19/03/15</t>
  </si>
  <si>
    <t>5294</t>
  </si>
  <si>
    <t>10/12/17</t>
  </si>
  <si>
    <t>cicc growth capital fund- ארקלייט</t>
  </si>
  <si>
    <t>52225</t>
  </si>
  <si>
    <t>harbourvest part' co inv fund IV- ארקלייט</t>
  </si>
  <si>
    <t>5297</t>
  </si>
  <si>
    <t>29/06/17</t>
  </si>
  <si>
    <t>HIG harbourvest  Tranche B- ארקלייט</t>
  </si>
  <si>
    <t>5313</t>
  </si>
  <si>
    <t>31/12/17</t>
  </si>
  <si>
    <t>Insight harbourvest tranche B- ארקלייט</t>
  </si>
  <si>
    <t>5321</t>
  </si>
  <si>
    <t>ACE 4</t>
  </si>
  <si>
    <t>5238</t>
  </si>
  <si>
    <t>13/08/18</t>
  </si>
  <si>
    <t>ADVENT INTERNATIONAL 8</t>
  </si>
  <si>
    <t>5273</t>
  </si>
  <si>
    <t>27/09/16</t>
  </si>
  <si>
    <t>APOLLO</t>
  </si>
  <si>
    <t>5281</t>
  </si>
  <si>
    <t>BLUEBAY</t>
  </si>
  <si>
    <t>5284</t>
  </si>
  <si>
    <t>BROOKFIELD IV</t>
  </si>
  <si>
    <t>5266</t>
  </si>
  <si>
    <t>12/08/15</t>
  </si>
  <si>
    <t>cdl 2</t>
  </si>
  <si>
    <t>5237</t>
  </si>
  <si>
    <t>22/06/18</t>
  </si>
  <si>
    <t>co-inv DNLD</t>
  </si>
  <si>
    <t>5292</t>
  </si>
  <si>
    <t>CRESCENT</t>
  </si>
  <si>
    <t>5290</t>
  </si>
  <si>
    <t>14/02/17</t>
  </si>
  <si>
    <t>Cruise.co.uk</t>
  </si>
  <si>
    <t>5280</t>
  </si>
  <si>
    <t>31/08/16</t>
  </si>
  <si>
    <t>DOVER</t>
  </si>
  <si>
    <t>5285</t>
  </si>
  <si>
    <t>GRAPH TECH BROOKFIELD</t>
  </si>
  <si>
    <t>5270</t>
  </si>
  <si>
    <t>30/11/15</t>
  </si>
  <si>
    <t>harbourvest A</t>
  </si>
  <si>
    <t>70000</t>
  </si>
  <si>
    <t>07/02/18</t>
  </si>
  <si>
    <t>harbourvest abenex</t>
  </si>
  <si>
    <t>5324</t>
  </si>
  <si>
    <t>29/04/18</t>
  </si>
  <si>
    <t>harbourvest lytx</t>
  </si>
  <si>
    <t>5325</t>
  </si>
  <si>
    <t>HARBOURVEST SEC GRIDIRON</t>
  </si>
  <si>
    <t>5293</t>
  </si>
  <si>
    <t>08/05/17</t>
  </si>
  <si>
    <t>IK HarbourVest Tranche B</t>
  </si>
  <si>
    <t>5336</t>
  </si>
  <si>
    <t>INCLINE</t>
  </si>
  <si>
    <t>5308</t>
  </si>
  <si>
    <t>InfraRed Infrastructure Fund V</t>
  </si>
  <si>
    <t>5309</t>
  </si>
  <si>
    <t>29/01/18</t>
  </si>
  <si>
    <t>KARTESIA</t>
  </si>
  <si>
    <t>5303</t>
  </si>
  <si>
    <t>29/10/17</t>
  </si>
  <si>
    <t>KOTAK</t>
  </si>
  <si>
    <t>5255</t>
  </si>
  <si>
    <t>16/05/13</t>
  </si>
  <si>
    <t>MERIDIAM 3</t>
  </si>
  <si>
    <t>5278</t>
  </si>
  <si>
    <t>11/07/16</t>
  </si>
  <si>
    <t>Migdal HarbourVest CO-INV DWYER</t>
  </si>
  <si>
    <t>5329</t>
  </si>
  <si>
    <t>11/06/18</t>
  </si>
  <si>
    <t>migdal harbourvest project saxa</t>
  </si>
  <si>
    <t>5330</t>
  </si>
  <si>
    <t>5239</t>
  </si>
  <si>
    <t>18/05/18</t>
  </si>
  <si>
    <t>Migdal-HarbourVes Elatec</t>
  </si>
  <si>
    <t>5318</t>
  </si>
  <si>
    <t>Migdal-HarbourVes project Draco</t>
  </si>
  <si>
    <t>5319</t>
  </si>
  <si>
    <t>OWEL ROCK</t>
  </si>
  <si>
    <t>5316</t>
  </si>
  <si>
    <t>22/03/18</t>
  </si>
  <si>
    <t>PAMILCO 4</t>
  </si>
  <si>
    <t>5311</t>
  </si>
  <si>
    <t>27/12/17</t>
  </si>
  <si>
    <t>PERMIRA</t>
  </si>
  <si>
    <t>5287</t>
  </si>
  <si>
    <t>15/03/17</t>
  </si>
  <si>
    <t>PGCO 4 CO-MINGLED FUND SCSP</t>
  </si>
  <si>
    <t>5335</t>
  </si>
  <si>
    <t>12/09/18</t>
  </si>
  <si>
    <t>RHONE V</t>
  </si>
  <si>
    <t>5268</t>
  </si>
  <si>
    <t>TOMA BRAVO</t>
  </si>
  <si>
    <t>5276</t>
  </si>
  <si>
    <t>31/05/16</t>
  </si>
  <si>
    <t>Trilantic capital partners V</t>
  </si>
  <si>
    <t>5269</t>
  </si>
  <si>
    <t>24/09/15</t>
  </si>
  <si>
    <t>VESTCOM</t>
  </si>
  <si>
    <t>5312</t>
  </si>
  <si>
    <t>WARBURG PINCUS</t>
  </si>
  <si>
    <t>5286</t>
  </si>
  <si>
    <t>22/12/16</t>
  </si>
  <si>
    <t>קרן נוי 1</t>
  </si>
  <si>
    <t>5315</t>
  </si>
  <si>
    <t>30/01/18</t>
  </si>
  <si>
    <t>קרן סילברפליט</t>
  </si>
  <si>
    <t>5267</t>
  </si>
  <si>
    <t>17/03/16</t>
  </si>
  <si>
    <t>CO INVESTMENT ANESTHESIA- Blackstone</t>
  </si>
  <si>
    <t>5307</t>
  </si>
  <si>
    <t>30/11/17</t>
  </si>
  <si>
    <t>PROJECT CELTICS- Blackstone</t>
  </si>
  <si>
    <t>5306</t>
  </si>
  <si>
    <t>ICG SDP 3- Cheyn Capital</t>
  </si>
  <si>
    <t>5304</t>
  </si>
  <si>
    <t>25/03/18</t>
  </si>
  <si>
    <t>HARBOURVEST CO INV PERSTON- HARBOURVEST</t>
  </si>
  <si>
    <t>5296</t>
  </si>
  <si>
    <t>ICGL V- ICG Fund</t>
  </si>
  <si>
    <t>5326</t>
  </si>
  <si>
    <t>14/05/18</t>
  </si>
  <si>
    <t>Klirmark Opportunity fund II MG- Klirmark Opportunity L.P</t>
  </si>
  <si>
    <t>29992298</t>
  </si>
  <si>
    <t>01/02/15</t>
  </si>
  <si>
    <t>selene- Sun Apollo India Fund</t>
  </si>
  <si>
    <t>52258</t>
  </si>
  <si>
    <t>29/12/11</t>
  </si>
  <si>
    <t>ויולה פרייבט אקווטי 2- ויולה</t>
  </si>
  <si>
    <t>5257</t>
  </si>
  <si>
    <t>29/01/15</t>
  </si>
  <si>
    <t>טנא הון צמיחה (קרן להשקעות)- טנא הון צמיחה (קרן השקעות) שותפות מוגבלת</t>
  </si>
  <si>
    <t>650011101</t>
  </si>
  <si>
    <t>03/12/06</t>
  </si>
  <si>
    <t>S.C.A.SICAR-EDMOND DE ROTHILD- קרן רוטשילד</t>
  </si>
  <si>
    <t>650011001</t>
  </si>
  <si>
    <t>28/06/06</t>
  </si>
  <si>
    <t>סה"כ כתבי אופציה בישראל</t>
  </si>
  <si>
    <t>*אפריקה תעשיות אופ' לא סחירה- אפריקה ישראל תעשיות בע"מ</t>
  </si>
  <si>
    <t>3153001</t>
  </si>
  <si>
    <t>09/10/13</t>
  </si>
  <si>
    <t>medlnvest capital s.a.r.lאופ'- Medinvest</t>
  </si>
  <si>
    <t>299920022</t>
  </si>
  <si>
    <t>27/05/13</t>
  </si>
  <si>
    <t>REDHILL WARRANT- REDHILL BIOPHARMA LTD</t>
  </si>
  <si>
    <t>455863</t>
  </si>
  <si>
    <t>26/12/16</t>
  </si>
  <si>
    <t>סה"כ מט"ח/מט"ח</t>
  </si>
  <si>
    <t>FWD 3.6582000 דולר / שקל</t>
  </si>
  <si>
    <t>90006978</t>
  </si>
  <si>
    <t>30/07/18</t>
  </si>
  <si>
    <t>$ 02/07/19 FW 3.551- בנק דיסקונט לישראל בע"מ</t>
  </si>
  <si>
    <t>90006826</t>
  </si>
  <si>
    <t>$ 23.1.19 FW 1.31450000- בנק דיסקונט לישראל בע"מ</t>
  </si>
  <si>
    <t>90006929</t>
  </si>
  <si>
    <t>19/07/18</t>
  </si>
  <si>
    <t>19.03.19 FW 3.5728- בנק דיסקונט לישראל בע"מ</t>
  </si>
  <si>
    <t>90006903</t>
  </si>
  <si>
    <t>FWD CCY\CCY 17102018USD\ILS 3.595- בנק דיסקונט לישראל בע"מ</t>
  </si>
  <si>
    <t>90006569</t>
  </si>
  <si>
    <t>08/05/18</t>
  </si>
  <si>
    <t>FWD CCY\ILS 01.11.18USD\ILS 3.547 תיקון 90006615- בנק דיסקונט לישראל בע"מ</t>
  </si>
  <si>
    <t>900066150</t>
  </si>
  <si>
    <t>FWD CCY\ILS 03.09.19 USD\ILS 3.5909- בנק דיסקונט לישראל בע"מ</t>
  </si>
  <si>
    <t>90007035</t>
  </si>
  <si>
    <t>FWD CCY\ILS 06.08.19USD\ILS 3.592- בנק דיסקונט לישראל בע"מ</t>
  </si>
  <si>
    <t>90006992</t>
  </si>
  <si>
    <t>FWD CCY\ILS 07.11.18USD\ILS 3.55- בנק דיסקונט לישראל בע"מ</t>
  </si>
  <si>
    <t>90006621</t>
  </si>
  <si>
    <t>17/05/18</t>
  </si>
  <si>
    <t>FWD CCY\ILS 11.6.19 USD\ILS 3.5- בנק דיסקונט לישראל בע"מ</t>
  </si>
  <si>
    <t>90006754</t>
  </si>
  <si>
    <t>FWD CCY\ILS 12.02.19 USD\ILS 3.412- בנק דיסקונט לישראל בע"מ</t>
  </si>
  <si>
    <t>90006080</t>
  </si>
  <si>
    <t>FWD CCY\ILS 19.11.18USD\ILS 3.52- בנק דיסקונט לישראל בע"מ</t>
  </si>
  <si>
    <t>90006644</t>
  </si>
  <si>
    <t>22/05/18</t>
  </si>
  <si>
    <t>FWD CCY\ILS 19.12.18USD\ILS 3.5753- בנק דיסקונט לישראל בע"מ</t>
  </si>
  <si>
    <t>90006554</t>
  </si>
  <si>
    <t>03/05/18</t>
  </si>
  <si>
    <t>FWD CCY\ILS 25.02.19USD\ILS 3.535- בנק דיסקונט לישראל בע"מ</t>
  </si>
  <si>
    <t>90006755</t>
  </si>
  <si>
    <t>14/06/18</t>
  </si>
  <si>
    <t>FWD CCY\ILS 27.03.19 USD\ILS 3.5332(17.09.18- בנק דיסקונט לישראל בע"מ</t>
  </si>
  <si>
    <t>90007156</t>
  </si>
  <si>
    <t>FWD CCY\ILS USD\EUR 1.16646 10.12.18FWD- בנק דיסקונט לישראל בע"מ</t>
  </si>
  <si>
    <t>90006793</t>
  </si>
  <si>
    <t>FWD CCY\ILS USD\ILS 3.3422.01.19 FWD- בנק דיסקונט לישראל בע"מ</t>
  </si>
  <si>
    <t>90005907</t>
  </si>
  <si>
    <t>FWD CCY\ILS USD\ILS 3.391 03.01.19FWD- בנק דיסקונט לישראל בע"מ</t>
  </si>
  <si>
    <t>90005816</t>
  </si>
  <si>
    <t>03/01/18</t>
  </si>
  <si>
    <t>FWD CCY\ILS USD\ILS 3.5156 22.01.18 FWD- בנק דיסקונט לישראל בע"מ</t>
  </si>
  <si>
    <t>90006714</t>
  </si>
  <si>
    <t>FWD CCY\ILS07.03.19 USD\ILS 3.564- בנק דיסקונט לישראל בע"מ</t>
  </si>
  <si>
    <t>90007121</t>
  </si>
  <si>
    <t>03/09/18</t>
  </si>
  <si>
    <t>FWD CCY\ILS08.08.19USD\ILS 3.5848- בנק דיסקונט לישראל בע"מ</t>
  </si>
  <si>
    <t>90006999</t>
  </si>
  <si>
    <t>06/08/18</t>
  </si>
  <si>
    <t>FWD CCY\ILS09.07.18 USD\ILS 3.5009- בנק דיסקונט לישראל בע"מ</t>
  </si>
  <si>
    <t>90006858</t>
  </si>
  <si>
    <t>03/07/18</t>
  </si>
  <si>
    <t>שורט יורו דולר 1 31.10.18תיקון נייר 90006583- בנק דיסקונט לישראל בע"מ</t>
  </si>
  <si>
    <t>900065830</t>
  </si>
  <si>
    <t>$ 23.1.19 FW1.31195000- בנק הפועלים בע"מ</t>
  </si>
  <si>
    <t>90006930</t>
  </si>
  <si>
    <t>26.11.18  FW 1.18311 יורו דולר- בנק הפועלים בע"מ</t>
  </si>
  <si>
    <t>90006949</t>
  </si>
  <si>
    <t>24/07/18</t>
  </si>
  <si>
    <t>FW 18.7.19 דולר שקל- בנק הפועלים בע"מ</t>
  </si>
  <si>
    <t>90006950</t>
  </si>
  <si>
    <t>FW יורו דולר 20.01.19- בנק הפועלים בע"מ</t>
  </si>
  <si>
    <t>90006960</t>
  </si>
  <si>
    <t>FWD CCY\ILS 20180104 USD\ILS 3.3915000 20181219- בנק לאומי לישראל בע"מ</t>
  </si>
  <si>
    <t>90005822</t>
  </si>
  <si>
    <t>04/01/18</t>
  </si>
  <si>
    <t>FWD CCY\ILS 20180116 USD\ILS 3.3492000 20190124- בנק לאומי לישראל בע"מ</t>
  </si>
  <si>
    <t>90005897</t>
  </si>
  <si>
    <t>FWD CCY\ILS 20180124 USD\ILS 3.3501000 20181219- בנק לאומי לישראל בע"מ</t>
  </si>
  <si>
    <t>90005957</t>
  </si>
  <si>
    <t>24/01/18</t>
  </si>
  <si>
    <t>FWD CCY\ILS 20180501 USD\ILS 3.5816000 20181010- בנק לאומי לישראל בע"מ</t>
  </si>
  <si>
    <t>90006517</t>
  </si>
  <si>
    <t>01/05/18</t>
  </si>
  <si>
    <t>FWD CCY\ILS 20180501 USD\ILS 3.5830000 20181004- בנק לאומי לישראל בע"מ</t>
  </si>
  <si>
    <t>90006516</t>
  </si>
  <si>
    <t>FWD CCY\ILS 20180502 USD\ILS 3.5729000 20181011- בנק לאומי לישראל בע"מ</t>
  </si>
  <si>
    <t>90006534</t>
  </si>
  <si>
    <t>02/05/18</t>
  </si>
  <si>
    <t>FWD CCY\ILS 20180507 USD\ILS 3.5825000 20181016- בנק לאומי לישראל בע"מ</t>
  </si>
  <si>
    <t>90006557</t>
  </si>
  <si>
    <t>FWD CCY\ILS 20180605 EUR\ILS 4.1789000 20181120- בנק לאומי לישראל בע"מ</t>
  </si>
  <si>
    <t>90006704</t>
  </si>
  <si>
    <t>FWD CCY\ILS 20180620 USD\ILS 3.5382000 20190625- בנק לאומי לישראל בע"מ</t>
  </si>
  <si>
    <t>90006780</t>
  </si>
  <si>
    <t>20/06/18</t>
  </si>
  <si>
    <t>FWD CCY\ILS 20180625 USD\ILS 3.5270000 20190627- בנק לאומי לישראל בע"מ</t>
  </si>
  <si>
    <t>90006796</t>
  </si>
  <si>
    <t>FWD CCY\ILS 20180702 USD\ILS 3.5965000 20190305- בנק לאומי לישראל בע"מ</t>
  </si>
  <si>
    <t>90006842</t>
  </si>
  <si>
    <t>02/07/18</t>
  </si>
  <si>
    <t>FWD CCY\ILS 20180710 USD\ILS 3.5745000 20190312- בנק לאומי לישראל בע"מ</t>
  </si>
  <si>
    <t>90006876</t>
  </si>
  <si>
    <t>FWD CCY\ILS 20180710 USD\ILS 3.5760000 20190311- בנק לאומי לישראל בע"מ</t>
  </si>
  <si>
    <t>90006877</t>
  </si>
  <si>
    <t>FWD CCY\ILS 20180712 USD\ILS 3.5853000 20190311- בנק לאומי לישראל בע"מ</t>
  </si>
  <si>
    <t>90006885</t>
  </si>
  <si>
    <t>12/07/18</t>
  </si>
  <si>
    <t>FWD CCY\ILS 20180716 USD\ILS 3.5750000 20190319- בנק לאומי לישראל בע"מ</t>
  </si>
  <si>
    <t>90006896</t>
  </si>
  <si>
    <t>FWD CCY\ILS 20180717 USD\ILS 3.5598000 20190326- בנק לאומי לישראל בע"מ</t>
  </si>
  <si>
    <t>90006905</t>
  </si>
  <si>
    <t>17/07/18</t>
  </si>
  <si>
    <t>FWD CCY\ILS 20180718 USD\ILS 3.5463000 20190716- בנק לאומי לישראל בע"מ</t>
  </si>
  <si>
    <t>90006917</t>
  </si>
  <si>
    <t>18/07/18</t>
  </si>
  <si>
    <t>FWD CCY\ILS 20180724 USD\ILS 3.5516000 20190718- בנק לאומי לישראל בע"מ</t>
  </si>
  <si>
    <t>90006940</t>
  </si>
  <si>
    <t>FWD CCY\ILS 20180726 USD\ILS 3.5448000 20190718- בנק לאומי לישראל בע"מ</t>
  </si>
  <si>
    <t>90006963</t>
  </si>
  <si>
    <t>FWD CCY\ILS 20180801 USD\ILS 3.5810000 20190801- בנק לאומי לישראל בע"מ</t>
  </si>
  <si>
    <t>90006982</t>
  </si>
  <si>
    <t>01/08/18</t>
  </si>
  <si>
    <t>FWD CCY\ILS 20180802 USD\ILS 3.5930000 20190806- בנק לאומי לישראל בע"מ</t>
  </si>
  <si>
    <t>90006988</t>
  </si>
  <si>
    <t>FWD CCY\ILS 20180813 EUR\ILS 4.2350000 20190219- בנק לאומי לישראל בע"מ</t>
  </si>
  <si>
    <t>90007014</t>
  </si>
  <si>
    <t>FWD CCY\ILS 20180814 USD\ILS 3.5900000 20190903- בנק לאומי לישראל בע"מ</t>
  </si>
  <si>
    <t>90007022</t>
  </si>
  <si>
    <t>14/08/18</t>
  </si>
  <si>
    <t>FWD CCY\ILS 20180816 USD\ILS 3.5733000 20190910- בנק לאומי לישראל בע"מ</t>
  </si>
  <si>
    <t>90007038</t>
  </si>
  <si>
    <t>16/08/18</t>
  </si>
  <si>
    <t>ILS\USD 3.5437 25.10.18- בנק לאומי לישראל בע"מ</t>
  </si>
  <si>
    <t>90006584</t>
  </si>
  <si>
    <t>10/05/18</t>
  </si>
  <si>
    <t>FWD CCY\CCY 08.11.18EUR\USD1.17- בנק דיסקונט לישראל בע"מ</t>
  </si>
  <si>
    <t>90006684</t>
  </si>
  <si>
    <t>FWD CCY\CCY 09.10.18GBP\USD 1.37425- בנק דיסקונט לישראל בע"מ</t>
  </si>
  <si>
    <t>90006532</t>
  </si>
  <si>
    <t>FWD CCY\CCY 09.10.18GBP\USD 1.40620- בנק דיסקונט לישראל בע"מ</t>
  </si>
  <si>
    <t>90006498</t>
  </si>
  <si>
    <t>FWD CCY\CCY 14.01.19 EUR\USD 1.183- בנק דיסקונט לישראל בע"מ</t>
  </si>
  <si>
    <t>90006894</t>
  </si>
  <si>
    <t>FWD CCY\CCY 14.11.18יCAD\USD1.28- בנק דיסקונט לישראל בע"מ</t>
  </si>
  <si>
    <t>90006689</t>
  </si>
  <si>
    <t>31/05/18</t>
  </si>
  <si>
    <t>FWD CCY\CCY 24.10.18EUR\USD1.21608- בנק דיסקונט לישראל בע"מ</t>
  </si>
  <si>
    <t>90006552</t>
  </si>
  <si>
    <t>FWD CCY\CCY 27.11.18 1.35165- בנק דיסקונט לישראל בע"מ</t>
  </si>
  <si>
    <t>90006722</t>
  </si>
  <si>
    <t>FWD CCY\CCY 29.10.18EUR\USD1.2138- בנק דיסקונט לישראל בע"מ</t>
  </si>
  <si>
    <t>90006553</t>
  </si>
  <si>
    <t>FWD CCY\CCY03.10.18יCAD\USD1.28149- בנק דיסקונט לישראל בע"מ</t>
  </si>
  <si>
    <t>90006511</t>
  </si>
  <si>
    <t>30/04/18</t>
  </si>
  <si>
    <t>FWD CCY\CCY12.12.18יCAD\USD1.2995- בנק דיסקונט לישראל בע"מ</t>
  </si>
  <si>
    <t>90006746</t>
  </si>
  <si>
    <t>12/06/18</t>
  </si>
  <si>
    <t>FWD CCY\ILS 07.01.19USD\ILS 3.5- בנק דיסקונט לישראל בע"מ</t>
  </si>
  <si>
    <t>90005848</t>
  </si>
  <si>
    <t>08/01/18</t>
  </si>
  <si>
    <t>FWD USD\JPY 5.11.18 USD\JPY 109.83- בנק דיסקונט לישראל בע"מ</t>
  </si>
  <si>
    <t>90007078</t>
  </si>
  <si>
    <t>22/08/18</t>
  </si>
  <si>
    <t>FWD USD\JPY20180516 USD\JPY 108.9- בנק דיסקונט לישראל בע"מ</t>
  </si>
  <si>
    <t>90006614</t>
  </si>
  <si>
    <t>16/05/18</t>
  </si>
  <si>
    <t>שורט יורו דולר 1.17467 11.02.19- בנק דיסקונט לישראל בע"מ</t>
  </si>
  <si>
    <t>90007005</t>
  </si>
  <si>
    <t>07/08/18</t>
  </si>
  <si>
    <t>FWD CCY\CCY 03.10.18יCAD\USD1.28178- בנק הפועלים בע"מ</t>
  </si>
  <si>
    <t>90006512</t>
  </si>
  <si>
    <t>FWD CCY\CCY 27.11.18 1.33707 - בנק הפועלים בע"מ</t>
  </si>
  <si>
    <t>90006804</t>
  </si>
  <si>
    <t>FWD CCY\CCY 27.11.18 1.35184- בנק הפועלים בע"מ</t>
  </si>
  <si>
    <t>90006723</t>
  </si>
  <si>
    <t>FWD CCY\CCY 28.11.18 EUR\USD 1.19065- בנק הפועלים בע"מ</t>
  </si>
  <si>
    <t>90006660</t>
  </si>
  <si>
    <t>FWD CCY\CCY06.11.18  GBP\USD 1.352- בנק הפועלים בע"מ</t>
  </si>
  <si>
    <t>90006624</t>
  </si>
  <si>
    <t>FWD CCY\EUR USD\EUR 1.19034 15.11.2018- בנק הפועלים בע"מ</t>
  </si>
  <si>
    <t>90006635</t>
  </si>
  <si>
    <t>21/05/18</t>
  </si>
  <si>
    <t>FWD CCY\CCY 20180514 USD\SEK 8.4632000 20181113- בנק לאומי לישראל בע"מ</t>
  </si>
  <si>
    <t>90006586</t>
  </si>
  <si>
    <t>FWD CCY\CCY 20180517 GBP\USD 1.3634500 20181106- בנק לאומי לישראל בע"מ</t>
  </si>
  <si>
    <t>90006617</t>
  </si>
  <si>
    <t>FWD CCY\CCY 20180521 EUR\USD 1.1900400 20181115- בנק לאומי לישראל בע"מ</t>
  </si>
  <si>
    <t>90006626</t>
  </si>
  <si>
    <t>FWD CCY\CCY 20180522 GBP\USD 1.3544720 20181106- בנק לאומי לישראל בע"מ</t>
  </si>
  <si>
    <t>90006637</t>
  </si>
  <si>
    <t>FWD CCY\CCY 20180606 GBP\USD 1.3518500 20181127- בנק לאומי לישראל בע"מ</t>
  </si>
  <si>
    <t>90006717</t>
  </si>
  <si>
    <t>FWD CCY\CCY 20180718 USD\JPY 111.2700000 20190116- בנק לאומי לישראל בע"מ</t>
  </si>
  <si>
    <t>90006914</t>
  </si>
  <si>
    <t>FWD CCY\CCY 20180726 GBP\USD 1.3300000 20190130- בנק לאומי לישראל בע"מ</t>
  </si>
  <si>
    <t>90006962</t>
  </si>
  <si>
    <t>FWD CCY\CCY 20180807 EUR\USD 1.1750000 20190211- בנק לאומי לישראל בע"מ</t>
  </si>
  <si>
    <t>90007003</t>
  </si>
  <si>
    <t>FWD CCY\CCY 20180823 EUR\USD 1.1749300 20190226- בנק לאומי לישראל בע"מ</t>
  </si>
  <si>
    <t>90007079</t>
  </si>
  <si>
    <t>23/08/18</t>
  </si>
  <si>
    <t>FWD CCY\CCY 20180830 EUR\USD 1.1862800 20190306- בנק לאומי לישראל בע"מ</t>
  </si>
  <si>
    <t>90007107</t>
  </si>
  <si>
    <t>30/08/18</t>
  </si>
  <si>
    <t>FWD CCY\CCY 20180905 EUR\USD 1.1777800 20190318- בנק לאומי לישראל בע"מ</t>
  </si>
  <si>
    <t>90007132</t>
  </si>
  <si>
    <t>FWD CCY\CCY 20180917 USD\JPY 110.8600000 20190116- בנק לאומי לישראל בע"מ</t>
  </si>
  <si>
    <t>90007151</t>
  </si>
  <si>
    <t>17/09/18</t>
  </si>
  <si>
    <t>פרטנר חוזה עתידי לאג"ח</t>
  </si>
  <si>
    <t>496761</t>
  </si>
  <si>
    <t>Panthiv-xf cdo- Plenum</t>
  </si>
  <si>
    <t>XS0276075198</t>
  </si>
  <si>
    <t>סה"כ כנגד חסכון עמיתים/מבוטחים</t>
  </si>
  <si>
    <t>הלוואות לחברים מגדל קהל</t>
  </si>
  <si>
    <t>לא</t>
  </si>
  <si>
    <t>29991172</t>
  </si>
  <si>
    <t>10517</t>
  </si>
  <si>
    <t>AA+</t>
  </si>
  <si>
    <t>11/06/08</t>
  </si>
  <si>
    <t>דירוג פנימי</t>
  </si>
  <si>
    <t>סה"כ מבוטחות במשכנתא או תיקי משכנתאות</t>
  </si>
  <si>
    <t>גורם 01</t>
  </si>
  <si>
    <t>483891</t>
  </si>
  <si>
    <t>01/10/17</t>
  </si>
  <si>
    <t>מובטחות משכנתא - גורם 01</t>
  </si>
  <si>
    <t>435943</t>
  </si>
  <si>
    <t>20/07/16</t>
  </si>
  <si>
    <t>435944</t>
  </si>
  <si>
    <t>435945</t>
  </si>
  <si>
    <t>435946</t>
  </si>
  <si>
    <t>448455</t>
  </si>
  <si>
    <t>20/10/16</t>
  </si>
  <si>
    <t>448456</t>
  </si>
  <si>
    <t>448547</t>
  </si>
  <si>
    <t>448548</t>
  </si>
  <si>
    <t>496072</t>
  </si>
  <si>
    <t>19/02/18</t>
  </si>
  <si>
    <t>496073</t>
  </si>
  <si>
    <t>496075</t>
  </si>
  <si>
    <t>496263</t>
  </si>
  <si>
    <t>496264</t>
  </si>
  <si>
    <t>סה"כ מובטחות בערבות בנקאית</t>
  </si>
  <si>
    <t>סה"כ מובטחות בבטחונות אחרים</t>
  </si>
  <si>
    <t>*גורם 33</t>
  </si>
  <si>
    <t>425769</t>
  </si>
  <si>
    <t>19/05/16</t>
  </si>
  <si>
    <t>455714</t>
  </si>
  <si>
    <t>20/12/16</t>
  </si>
  <si>
    <t>4563</t>
  </si>
  <si>
    <t>31/12/15</t>
  </si>
  <si>
    <t>4693</t>
  </si>
  <si>
    <t>474664</t>
  </si>
  <si>
    <t>04/07/17</t>
  </si>
  <si>
    <t>*גורם 28</t>
  </si>
  <si>
    <t>92322010</t>
  </si>
  <si>
    <t>30/04/15</t>
  </si>
  <si>
    <t>גורם 07</t>
  </si>
  <si>
    <t>6387</t>
  </si>
  <si>
    <t>512475203</t>
  </si>
  <si>
    <t>Aa2</t>
  </si>
  <si>
    <t>28/06/18</t>
  </si>
  <si>
    <t>90150400</t>
  </si>
  <si>
    <t>גורם 29</t>
  </si>
  <si>
    <t>29991703</t>
  </si>
  <si>
    <t>512686114</t>
  </si>
  <si>
    <t>AA</t>
  </si>
  <si>
    <t>18/07/11</t>
  </si>
  <si>
    <t>4410</t>
  </si>
  <si>
    <t>20/07/15</t>
  </si>
  <si>
    <t>גורם 68</t>
  </si>
  <si>
    <t>507852</t>
  </si>
  <si>
    <t>גורם 94</t>
  </si>
  <si>
    <t>455531</t>
  </si>
  <si>
    <t>510242670</t>
  </si>
  <si>
    <t>19/12/16</t>
  </si>
  <si>
    <t>גורם 26</t>
  </si>
  <si>
    <t>11896140</t>
  </si>
  <si>
    <t>513326439</t>
  </si>
  <si>
    <t>13/02/13</t>
  </si>
  <si>
    <t>11896150</t>
  </si>
  <si>
    <t>11896160</t>
  </si>
  <si>
    <t>11898120</t>
  </si>
  <si>
    <t>11898130</t>
  </si>
  <si>
    <t>11898140</t>
  </si>
  <si>
    <t>11898150</t>
  </si>
  <si>
    <t>25/04/13</t>
  </si>
  <si>
    <t>11898170</t>
  </si>
  <si>
    <t>11898180</t>
  </si>
  <si>
    <t>11898190</t>
  </si>
  <si>
    <t>11898200</t>
  </si>
  <si>
    <t>11898230</t>
  </si>
  <si>
    <t>11898270</t>
  </si>
  <si>
    <t>25/06/13</t>
  </si>
  <si>
    <t>11898290</t>
  </si>
  <si>
    <t>26/08/13</t>
  </si>
  <si>
    <t>11898300</t>
  </si>
  <si>
    <t>30/09/13</t>
  </si>
  <si>
    <t>11898310</t>
  </si>
  <si>
    <t>24/10/13</t>
  </si>
  <si>
    <t>11898320</t>
  </si>
  <si>
    <t>19/11/13</t>
  </si>
  <si>
    <t>11898330</t>
  </si>
  <si>
    <t>22/12/13</t>
  </si>
  <si>
    <t>11898340</t>
  </si>
  <si>
    <t>04/02/14</t>
  </si>
  <si>
    <t>11898350</t>
  </si>
  <si>
    <t>26/02/14</t>
  </si>
  <si>
    <t>11898360</t>
  </si>
  <si>
    <t>27/03/14</t>
  </si>
  <si>
    <t>11898380</t>
  </si>
  <si>
    <t>28/05/14</t>
  </si>
  <si>
    <t>11898390</t>
  </si>
  <si>
    <t>25/06/14</t>
  </si>
  <si>
    <t>11898400</t>
  </si>
  <si>
    <t>16/07/14</t>
  </si>
  <si>
    <t>11898410</t>
  </si>
  <si>
    <t>29/09/14</t>
  </si>
  <si>
    <t>11898420</t>
  </si>
  <si>
    <t>11898421</t>
  </si>
  <si>
    <t>22/02/15</t>
  </si>
  <si>
    <t>2984</t>
  </si>
  <si>
    <t>28/05/13</t>
  </si>
  <si>
    <t>17/07/16</t>
  </si>
  <si>
    <t>88769</t>
  </si>
  <si>
    <t>88770</t>
  </si>
  <si>
    <t>גורם 30</t>
  </si>
  <si>
    <t>392454</t>
  </si>
  <si>
    <t>520025818</t>
  </si>
  <si>
    <t>26/08/15</t>
  </si>
  <si>
    <t>גורם 35</t>
  </si>
  <si>
    <t>95350102</t>
  </si>
  <si>
    <t>12548</t>
  </si>
  <si>
    <t>95350202</t>
  </si>
  <si>
    <t>95350301</t>
  </si>
  <si>
    <t>07/01/13</t>
  </si>
  <si>
    <t>95350302</t>
  </si>
  <si>
    <t>95350401</t>
  </si>
  <si>
    <t>95350402</t>
  </si>
  <si>
    <t>95350501</t>
  </si>
  <si>
    <t>95350502</t>
  </si>
  <si>
    <t>99000</t>
  </si>
  <si>
    <t>26/12/12</t>
  </si>
  <si>
    <t>99001</t>
  </si>
  <si>
    <t>גורם 37</t>
  </si>
  <si>
    <t>379497</t>
  </si>
  <si>
    <t>513708818</t>
  </si>
  <si>
    <t>29/04/15</t>
  </si>
  <si>
    <t>גורם 69</t>
  </si>
  <si>
    <t>454099</t>
  </si>
  <si>
    <t>AA-</t>
  </si>
  <si>
    <t>16/12/16</t>
  </si>
  <si>
    <t>472710</t>
  </si>
  <si>
    <t>22/06/17</t>
  </si>
  <si>
    <t>גורם 81</t>
  </si>
  <si>
    <t>כן</t>
  </si>
  <si>
    <t>429027</t>
  </si>
  <si>
    <t>515170611</t>
  </si>
  <si>
    <t>27/05/16</t>
  </si>
  <si>
    <t>2963</t>
  </si>
  <si>
    <t>29/05/13</t>
  </si>
  <si>
    <t>2968</t>
  </si>
  <si>
    <t>444873</t>
  </si>
  <si>
    <t>4605</t>
  </si>
  <si>
    <t>14/12/15</t>
  </si>
  <si>
    <t>4606</t>
  </si>
  <si>
    <t>20/12/15</t>
  </si>
  <si>
    <t>29991704</t>
  </si>
  <si>
    <t>גורם 40</t>
  </si>
  <si>
    <t>451301</t>
  </si>
  <si>
    <t>513000877</t>
  </si>
  <si>
    <t>07/11/16</t>
  </si>
  <si>
    <t>451302</t>
  </si>
  <si>
    <t>451303</t>
  </si>
  <si>
    <t>451304</t>
  </si>
  <si>
    <t>451305</t>
  </si>
  <si>
    <t>454754</t>
  </si>
  <si>
    <t>07/12/16</t>
  </si>
  <si>
    <t>454874</t>
  </si>
  <si>
    <t>13/12/16</t>
  </si>
  <si>
    <t>גורם 41</t>
  </si>
  <si>
    <t>3364</t>
  </si>
  <si>
    <t>1173</t>
  </si>
  <si>
    <t>31/12/13</t>
  </si>
  <si>
    <t>364477</t>
  </si>
  <si>
    <t>31/12/14</t>
  </si>
  <si>
    <t>458869</t>
  </si>
  <si>
    <t>24/01/17</t>
  </si>
  <si>
    <t>458870</t>
  </si>
  <si>
    <t>גורם 43</t>
  </si>
  <si>
    <t>345369</t>
  </si>
  <si>
    <t>513862649</t>
  </si>
  <si>
    <t>26/06/14</t>
  </si>
  <si>
    <t>384577</t>
  </si>
  <si>
    <t>403836</t>
  </si>
  <si>
    <t>10/12/15</t>
  </si>
  <si>
    <t>415814</t>
  </si>
  <si>
    <t>14/03/16</t>
  </si>
  <si>
    <t>4314</t>
  </si>
  <si>
    <t>433981</t>
  </si>
  <si>
    <t>28/06/16</t>
  </si>
  <si>
    <t>440022</t>
  </si>
  <si>
    <t>443656</t>
  </si>
  <si>
    <t>455012</t>
  </si>
  <si>
    <t>12/12/16</t>
  </si>
  <si>
    <t>463236</t>
  </si>
  <si>
    <t>10/03/17</t>
  </si>
  <si>
    <t>472334</t>
  </si>
  <si>
    <t>13/06/17</t>
  </si>
  <si>
    <t>482977</t>
  </si>
  <si>
    <t>11/09/17</t>
  </si>
  <si>
    <t>491620</t>
  </si>
  <si>
    <t>12/12/17</t>
  </si>
  <si>
    <t>505821</t>
  </si>
  <si>
    <t>12/03/18</t>
  </si>
  <si>
    <t>524544</t>
  </si>
  <si>
    <t>908395120</t>
  </si>
  <si>
    <t>908395160</t>
  </si>
  <si>
    <t>16/09/15</t>
  </si>
  <si>
    <t>גורם 47</t>
  </si>
  <si>
    <t>455954</t>
  </si>
  <si>
    <t>513183046</t>
  </si>
  <si>
    <t>28/12/16</t>
  </si>
  <si>
    <t>גורם 61</t>
  </si>
  <si>
    <t>4201</t>
  </si>
  <si>
    <t>12844</t>
  </si>
  <si>
    <t>4203</t>
  </si>
  <si>
    <t>4205</t>
  </si>
  <si>
    <t>4206</t>
  </si>
  <si>
    <t>4207</t>
  </si>
  <si>
    <t>434404</t>
  </si>
  <si>
    <t>30/06/16</t>
  </si>
  <si>
    <t>434406</t>
  </si>
  <si>
    <t>434407</t>
  </si>
  <si>
    <t>434408</t>
  </si>
  <si>
    <t>434410</t>
  </si>
  <si>
    <t>469285</t>
  </si>
  <si>
    <t>17/05/17</t>
  </si>
  <si>
    <t>507787</t>
  </si>
  <si>
    <t>גורם 62</t>
  </si>
  <si>
    <t>371707</t>
  </si>
  <si>
    <t>27535</t>
  </si>
  <si>
    <t>17/02/15</t>
  </si>
  <si>
    <t>372051</t>
  </si>
  <si>
    <t>19/02/15</t>
  </si>
  <si>
    <t>גורם 63</t>
  </si>
  <si>
    <t>371197</t>
  </si>
  <si>
    <t>27536</t>
  </si>
  <si>
    <t>גורם 64</t>
  </si>
  <si>
    <t>371706</t>
  </si>
  <si>
    <t>27606</t>
  </si>
  <si>
    <t>גורם 96</t>
  </si>
  <si>
    <t>465782</t>
  </si>
  <si>
    <t>520039876</t>
  </si>
  <si>
    <t>03/04/17</t>
  </si>
  <si>
    <t>467404</t>
  </si>
  <si>
    <t>04/05/17</t>
  </si>
  <si>
    <t>470540</t>
  </si>
  <si>
    <t>29/05/17</t>
  </si>
  <si>
    <t>484097</t>
  </si>
  <si>
    <t>523632</t>
  </si>
  <si>
    <t>09/08/18</t>
  </si>
  <si>
    <t>524747</t>
  </si>
  <si>
    <t>31/08/18</t>
  </si>
  <si>
    <t>גורם 98</t>
  </si>
  <si>
    <t>475998</t>
  </si>
  <si>
    <t>513869347</t>
  </si>
  <si>
    <t>23/07/17</t>
  </si>
  <si>
    <t>485027</t>
  </si>
  <si>
    <t>10/10/17</t>
  </si>
  <si>
    <t>494921</t>
  </si>
  <si>
    <t>510443</t>
  </si>
  <si>
    <t>08/04/18</t>
  </si>
  <si>
    <t>520411</t>
  </si>
  <si>
    <t>05/07/18</t>
  </si>
  <si>
    <t>11896130</t>
  </si>
  <si>
    <t>A</t>
  </si>
  <si>
    <t>11898280</t>
  </si>
  <si>
    <t>25/07/13</t>
  </si>
  <si>
    <t>גורם 38</t>
  </si>
  <si>
    <t>2571</t>
  </si>
  <si>
    <t>512705153</t>
  </si>
  <si>
    <t>06/03/13</t>
  </si>
  <si>
    <t>2572</t>
  </si>
  <si>
    <t>5977</t>
  </si>
  <si>
    <t>511548307</t>
  </si>
  <si>
    <t>25/12/17</t>
  </si>
  <si>
    <t>6525</t>
  </si>
  <si>
    <t>26/09/18</t>
  </si>
  <si>
    <t>482153</t>
  </si>
  <si>
    <t>12842</t>
  </si>
  <si>
    <t>31/08/17</t>
  </si>
  <si>
    <t>482154</t>
  </si>
  <si>
    <t>487742</t>
  </si>
  <si>
    <t>501113</t>
  </si>
  <si>
    <t>27661</t>
  </si>
  <si>
    <t>501114</t>
  </si>
  <si>
    <t>514296</t>
  </si>
  <si>
    <t>514297</t>
  </si>
  <si>
    <t>520294</t>
  </si>
  <si>
    <t>520295</t>
  </si>
  <si>
    <t>6471</t>
  </si>
  <si>
    <t>6472</t>
  </si>
  <si>
    <t>גורם 67</t>
  </si>
  <si>
    <t>29993125</t>
  </si>
  <si>
    <t>513769091</t>
  </si>
  <si>
    <t>29993126</t>
  </si>
  <si>
    <t>521470</t>
  </si>
  <si>
    <t>23/07/18</t>
  </si>
  <si>
    <t>523716</t>
  </si>
  <si>
    <t>גורם 76</t>
  </si>
  <si>
    <t>414968</t>
  </si>
  <si>
    <t>27556</t>
  </si>
  <si>
    <t>03/03/16</t>
  </si>
  <si>
    <t>גורם 77</t>
  </si>
  <si>
    <t>439968</t>
  </si>
  <si>
    <t>513926857</t>
  </si>
  <si>
    <t>24/08/16</t>
  </si>
  <si>
    <t>439969</t>
  </si>
  <si>
    <t>445945</t>
  </si>
  <si>
    <t>05/10/16</t>
  </si>
  <si>
    <t>445946</t>
  </si>
  <si>
    <t>455056</t>
  </si>
  <si>
    <t>455057</t>
  </si>
  <si>
    <t>4565</t>
  </si>
  <si>
    <t>18/11/15</t>
  </si>
  <si>
    <t>4566</t>
  </si>
  <si>
    <t>472012</t>
  </si>
  <si>
    <t>15/06/17</t>
  </si>
  <si>
    <t>472013</t>
  </si>
  <si>
    <t>490960</t>
  </si>
  <si>
    <t>490961</t>
  </si>
  <si>
    <t>520888</t>
  </si>
  <si>
    <t>520889</t>
  </si>
  <si>
    <t>גורם 97</t>
  </si>
  <si>
    <t>524543</t>
  </si>
  <si>
    <t>520018946</t>
  </si>
  <si>
    <t>6431</t>
  </si>
  <si>
    <t>6432</t>
  </si>
  <si>
    <t>6520</t>
  </si>
  <si>
    <t>462345</t>
  </si>
  <si>
    <t>27534</t>
  </si>
  <si>
    <t>גורם 70</t>
  </si>
  <si>
    <t>4647</t>
  </si>
  <si>
    <t>03/01/16</t>
  </si>
  <si>
    <t>גורם 101</t>
  </si>
  <si>
    <t>508309</t>
  </si>
  <si>
    <t>27689</t>
  </si>
  <si>
    <t>*גורם 14</t>
  </si>
  <si>
    <t>3153</t>
  </si>
  <si>
    <t>D</t>
  </si>
  <si>
    <t>12/09/13</t>
  </si>
  <si>
    <t>גורם 100</t>
  </si>
  <si>
    <t>508310</t>
  </si>
  <si>
    <t>27688</t>
  </si>
  <si>
    <t>גורם 106</t>
  </si>
  <si>
    <t>513783</t>
  </si>
  <si>
    <t>27756</t>
  </si>
  <si>
    <t>519337</t>
  </si>
  <si>
    <t>גורם 107</t>
  </si>
  <si>
    <t>520299</t>
  </si>
  <si>
    <t>27729</t>
  </si>
  <si>
    <t>גורם 17</t>
  </si>
  <si>
    <t>66241</t>
  </si>
  <si>
    <t>513795088</t>
  </si>
  <si>
    <t>6438</t>
  </si>
  <si>
    <t>27739</t>
  </si>
  <si>
    <t>6518</t>
  </si>
  <si>
    <t>סה"כ מובטחות בשיעבוד כלי רכב</t>
  </si>
  <si>
    <t>385055</t>
  </si>
  <si>
    <t>28/06/15</t>
  </si>
  <si>
    <t>360223</t>
  </si>
  <si>
    <t>510415680</t>
  </si>
  <si>
    <t>16/11/14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</si>
  <si>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</si>
  <si>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</si>
  <si>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</si>
  <si>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</si>
  <si>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</si>
  <si>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</si>
  <si>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גורם 105</t>
  </si>
  <si>
    <t>508506</t>
  </si>
  <si>
    <t>520036716</t>
  </si>
  <si>
    <t>27/03/18</t>
  </si>
  <si>
    <t>6429</t>
  </si>
  <si>
    <t>גורם 102</t>
  </si>
  <si>
    <t>493038</t>
  </si>
  <si>
    <t>27645</t>
  </si>
  <si>
    <t>24/12/17</t>
  </si>
  <si>
    <t>6484</t>
  </si>
  <si>
    <t>27598</t>
  </si>
  <si>
    <t>24/08/18</t>
  </si>
  <si>
    <t>6496</t>
  </si>
  <si>
    <t>483880</t>
  </si>
  <si>
    <t>27560</t>
  </si>
  <si>
    <t>27/09/17</t>
  </si>
  <si>
    <t>גורם 84</t>
  </si>
  <si>
    <t>404555</t>
  </si>
  <si>
    <t>12939</t>
  </si>
  <si>
    <t>16/12/15</t>
  </si>
  <si>
    <t>439559</t>
  </si>
  <si>
    <t>27603</t>
  </si>
  <si>
    <t>10/08/16</t>
  </si>
  <si>
    <t>גורם 103</t>
  </si>
  <si>
    <t>491862</t>
  </si>
  <si>
    <t>27643</t>
  </si>
  <si>
    <t>491863</t>
  </si>
  <si>
    <t>491864</t>
  </si>
  <si>
    <t>גורם 104</t>
  </si>
  <si>
    <t>5987</t>
  </si>
  <si>
    <t>27644</t>
  </si>
  <si>
    <t>29/12/17</t>
  </si>
  <si>
    <t>גורם 79</t>
  </si>
  <si>
    <t>474436</t>
  </si>
  <si>
    <t>27600</t>
  </si>
  <si>
    <t>474437</t>
  </si>
  <si>
    <t>גורם 86</t>
  </si>
  <si>
    <t>487556</t>
  </si>
  <si>
    <t>27597</t>
  </si>
  <si>
    <t>14/11/17</t>
  </si>
  <si>
    <t>487557</t>
  </si>
  <si>
    <t>15/11/17</t>
  </si>
  <si>
    <t>גורם 87</t>
  </si>
  <si>
    <t>524748</t>
  </si>
  <si>
    <t>27601</t>
  </si>
  <si>
    <t>6483</t>
  </si>
  <si>
    <t>6526</t>
  </si>
  <si>
    <t>25/09/18</t>
  </si>
  <si>
    <t>גורם 88</t>
  </si>
  <si>
    <t>491469</t>
  </si>
  <si>
    <t>27602</t>
  </si>
  <si>
    <t>14/12/17</t>
  </si>
  <si>
    <t>גורם 91</t>
  </si>
  <si>
    <t>487447</t>
  </si>
  <si>
    <t>27605</t>
  </si>
  <si>
    <t>12/11/17</t>
  </si>
  <si>
    <t>גורם 93</t>
  </si>
  <si>
    <t>471677</t>
  </si>
  <si>
    <t>27604</t>
  </si>
  <si>
    <t>07/06/17</t>
  </si>
  <si>
    <t>508504</t>
  </si>
  <si>
    <t>12253</t>
  </si>
  <si>
    <t>520298</t>
  </si>
  <si>
    <t>29/06/18</t>
  </si>
  <si>
    <t>6192</t>
  </si>
  <si>
    <t>6219</t>
  </si>
  <si>
    <t>6265</t>
  </si>
  <si>
    <t>6268</t>
  </si>
  <si>
    <t>6349</t>
  </si>
  <si>
    <t>6408</t>
  </si>
  <si>
    <t>13/07/18</t>
  </si>
  <si>
    <t>6464</t>
  </si>
  <si>
    <t>6512</t>
  </si>
  <si>
    <t>6524</t>
  </si>
  <si>
    <t>464740</t>
  </si>
  <si>
    <t>30/03/17</t>
  </si>
  <si>
    <t>475042</t>
  </si>
  <si>
    <t>491619</t>
  </si>
  <si>
    <t>499017</t>
  </si>
  <si>
    <t>27683</t>
  </si>
  <si>
    <t>524763</t>
  </si>
  <si>
    <t>5988</t>
  </si>
  <si>
    <t>גורם 99</t>
  </si>
  <si>
    <t>469140</t>
  </si>
  <si>
    <t>27599</t>
  </si>
  <si>
    <t>16/05/17</t>
  </si>
  <si>
    <t>הלוואה 37 08/2017</t>
  </si>
  <si>
    <t>521872</t>
  </si>
  <si>
    <t>814070775</t>
  </si>
  <si>
    <t>פקדון בבנק לאומי- בנק לאומי לישראל בע"מ</t>
  </si>
  <si>
    <t>485398</t>
  </si>
  <si>
    <t>פקדון בבנק פועלים- בנק הפועלים בע"מ</t>
  </si>
  <si>
    <t>486981</t>
  </si>
  <si>
    <t>487160</t>
  </si>
  <si>
    <t>פקדון בבנק דיסקונט- בנק דיסקונט לישראל בע"מ</t>
  </si>
  <si>
    <t>486980</t>
  </si>
  <si>
    <t>494678</t>
  </si>
  <si>
    <t>501503</t>
  </si>
  <si>
    <t>פקדון יו בנק- יו בנק בע"מ לשעבר בנק אינווסטק</t>
  </si>
  <si>
    <t>485397</t>
  </si>
  <si>
    <t>491454</t>
  </si>
  <si>
    <t>501505</t>
  </si>
  <si>
    <t>סה"כ נקוב במט"ח</t>
  </si>
  <si>
    <t>ביטחונות CSA במטבע 20001 (OTC)- בנק לאומי לישראל בע"מ</t>
  </si>
  <si>
    <t>77720001</t>
  </si>
  <si>
    <t>ביטחונות חוזים עתידיים במטבע 20001</t>
  </si>
  <si>
    <t>88820001</t>
  </si>
  <si>
    <t>סה"כ צמודי מט"ח</t>
  </si>
  <si>
    <t>סה"כ מניב</t>
  </si>
  <si>
    <t>נדלן מקרקעין להשכרה סטריט מול רמת ישי</t>
  </si>
  <si>
    <t>סה"כ לא מניב</t>
  </si>
  <si>
    <t>זכאים</t>
  </si>
  <si>
    <t>28080000</t>
  </si>
  <si>
    <t>זכאים מס עמיתים</t>
  </si>
  <si>
    <t>28200000</t>
  </si>
  <si>
    <t>חייבים</t>
  </si>
  <si>
    <t>27960000</t>
  </si>
  <si>
    <t>עו'ש(לקבל)</t>
  </si>
  <si>
    <t>1111111111</t>
  </si>
  <si>
    <t>עו'ש(לשלם)</t>
  </si>
  <si>
    <t>דיסקונט השקעות אגח ט(ריבית לקבל)</t>
  </si>
  <si>
    <t>63902490</t>
  </si>
  <si>
    <t>Sky I</t>
  </si>
  <si>
    <t>Israel Infrastructure I</t>
  </si>
  <si>
    <t>Fimi Israel Opportunity II</t>
  </si>
  <si>
    <t>ANATOMY I</t>
  </si>
  <si>
    <t>פרטנר - חוזה לא סחיר</t>
  </si>
  <si>
    <t>איגודן תשתיות איכות סביבה</t>
  </si>
  <si>
    <t>נטפים</t>
  </si>
  <si>
    <t>נבטים אנרגיות מסגרת להגדלת מינוף</t>
  </si>
  <si>
    <t>דלק קידוחים - מאוחד</t>
  </si>
  <si>
    <t>IPM</t>
  </si>
  <si>
    <t>Helios Renewable Energy 1</t>
  </si>
  <si>
    <t>כריש</t>
  </si>
  <si>
    <t>ANATOMY 2</t>
  </si>
  <si>
    <t>Reality III</t>
  </si>
  <si>
    <t>שניאור צאלים</t>
  </si>
  <si>
    <t>פי אס פי</t>
  </si>
  <si>
    <t>Tene Growth II- Qnergy</t>
  </si>
  <si>
    <t>NOY 2 infra &amp; energy investment LP</t>
  </si>
  <si>
    <t>NOY 2 co-investment Ashalim plot A</t>
  </si>
  <si>
    <t>Accelmed growth partners</t>
  </si>
  <si>
    <t>FIMI 6</t>
  </si>
  <si>
    <t>כוכב הירדן</t>
  </si>
  <si>
    <t>Orbimed  II</t>
  </si>
  <si>
    <t>TENE GROWTH CAPITAL IV</t>
  </si>
  <si>
    <t>sky III</t>
  </si>
  <si>
    <t>Vintage IX Migdal LP</t>
  </si>
  <si>
    <t>LORDSTOWN</t>
  </si>
  <si>
    <t>Plenus Tech</t>
  </si>
  <si>
    <t>Aviv Ventures I</t>
  </si>
  <si>
    <t>Selene -mak</t>
  </si>
  <si>
    <t>AES SOUTHLAND ENEREGY LLC</t>
  </si>
  <si>
    <t>Brack Capital Real Estate llp</t>
  </si>
  <si>
    <t>Rothschild Europportunities</t>
  </si>
  <si>
    <t>Tene Growth II</t>
  </si>
  <si>
    <t>Patria VI</t>
  </si>
  <si>
    <t>CPV FAIRVEIW</t>
  </si>
  <si>
    <t>LIBERTY</t>
  </si>
  <si>
    <t>CICC Growth capital fund I</t>
  </si>
  <si>
    <t>OWL ROCK</t>
  </si>
  <si>
    <t>SUNRUN</t>
  </si>
  <si>
    <t>apollo natural pesources partners II</t>
  </si>
  <si>
    <t>Ares Special Situations Fund IV</t>
  </si>
  <si>
    <t>Bluebay SLFI</t>
  </si>
  <si>
    <t>Brookfield Capital Partners IV</t>
  </si>
  <si>
    <t>Graph Tech Brookfield</t>
  </si>
  <si>
    <t>Klirmark Opportunity II</t>
  </si>
  <si>
    <t>KOTAK- CIIF I</t>
  </si>
  <si>
    <t>ARES private credit solutions</t>
  </si>
  <si>
    <t>ICG SDP III</t>
  </si>
  <si>
    <t>Viola PE II LP</t>
  </si>
  <si>
    <t>CDL II</t>
  </si>
  <si>
    <t>Kartesia Credit Opportunities IV SCS</t>
  </si>
  <si>
    <t>Blackstone RE VIII</t>
  </si>
  <si>
    <t>ICGL V</t>
  </si>
  <si>
    <t>ACE IV</t>
  </si>
  <si>
    <t>Silverfleet II</t>
  </si>
  <si>
    <t>Rhone Capital Partners V</t>
  </si>
  <si>
    <t>Crescent mezzanine VII</t>
  </si>
  <si>
    <t>THOMA BRAVO</t>
  </si>
  <si>
    <t>Advent</t>
  </si>
  <si>
    <t>Brookfield  RE  II</t>
  </si>
  <si>
    <t>GTCR harbourvest tranche B</t>
  </si>
  <si>
    <t>Migdal-HarbourVest 2016 Fund L.P. (Tranche B)</t>
  </si>
  <si>
    <t>harbourvest part' co inv fund IV (Tranche B)</t>
  </si>
  <si>
    <t>HIG harbourvest Tranche B</t>
  </si>
  <si>
    <t>Insight harbourvest tranche B</t>
  </si>
  <si>
    <t>waterton</t>
  </si>
  <si>
    <t>Vintage Migdal Co-investment</t>
  </si>
  <si>
    <t>Apollo Fund IX</t>
  </si>
  <si>
    <t>TPG ASIA VII L.P</t>
  </si>
  <si>
    <t>incline</t>
  </si>
  <si>
    <t>Permira</t>
  </si>
  <si>
    <t>brookfield III</t>
  </si>
  <si>
    <t>LS POWER FUND IV</t>
  </si>
  <si>
    <t>Pamlico capital IV</t>
  </si>
  <si>
    <t>harbourvest ח-ן מנוהל</t>
  </si>
  <si>
    <t>migdal harbourvest LYTX</t>
  </si>
  <si>
    <t>migdal harbourvest ABENEX partners 7</t>
  </si>
  <si>
    <t>Migdal-HarbourVest Project Saxa</t>
  </si>
  <si>
    <t>Court Square IV</t>
  </si>
  <si>
    <t>harbourvest DOVER</t>
  </si>
  <si>
    <t>SVB</t>
  </si>
  <si>
    <t>Warburg Pincus China I</t>
  </si>
  <si>
    <t>Horsley Bridge XII Ventures</t>
  </si>
  <si>
    <t>Enlight</t>
  </si>
  <si>
    <t>Pantheon Global Secondary Fund VI</t>
  </si>
  <si>
    <t>Vintage Fund of Funds V</t>
  </si>
  <si>
    <t>PGCO IV Co-mingled Fund SCSP</t>
  </si>
  <si>
    <t>SVB IX</t>
  </si>
  <si>
    <t>Copenhagen Infrastructure III</t>
  </si>
  <si>
    <t>meridiam III</t>
  </si>
  <si>
    <t>מגדל מקפת קרנות פנסיה וקופות גמל בע"מ</t>
  </si>
  <si>
    <t>מגדל השתלמות מסלול כללי</t>
  </si>
  <si>
    <t>בנק איגוד *</t>
  </si>
  <si>
    <t>בנק דיסקונט</t>
  </si>
  <si>
    <t>בנק הפועלים</t>
  </si>
  <si>
    <t>יובנק בע"מ</t>
  </si>
  <si>
    <t>בנק לאומי</t>
  </si>
  <si>
    <t>UBS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</si>
</sst>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  <numFmt numFmtId="167" formatCode="mm/dd/yy;@"/>
  </numFmts>
  <fonts count="30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4"/>
      <color indexed="8"/>
      <name val="David"/>
      <family val="2"/>
      <charset val="177"/>
    </font>
    <font>
      <b/>
      <sz val="7"/>
      <name val="David"/>
      <family val="2"/>
    </font>
    <font>
      <b/>
      <sz val="12"/>
      <color indexed="12"/>
      <name val="Arial"/>
      <family val="2"/>
    </font>
    <font>
      <b/>
      <sz val="11"/>
      <color indexed="8"/>
      <name val="David"/>
      <family val="2"/>
      <charset val="177"/>
    </font>
    <font>
      <sz val="11"/>
      <color theme="1"/>
      <name val="David"/>
      <family val="2"/>
      <charset val="177"/>
    </font>
    <font>
      <sz val="11"/>
      <name val="Calibri"/>
      <family val="2"/>
    </font>
    <font>
      <b/>
      <sz val="10"/>
      <color indexed="8"/>
      <name val="David"/>
      <family val="2"/>
      <charset val="177"/>
    </font>
    <font>
      <b/>
      <sz val="10"/>
      <color theme="1"/>
      <name val="David"/>
      <family val="2"/>
      <charset val="177"/>
    </font>
    <font>
      <sz val="7"/>
      <name val="David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C0C0C0"/>
        <bgColor rgb="FFC0C0C0"/>
      </patternFill>
    </fill>
  </fills>
  <borders count="42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thin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thin">
        <color theme="1"/>
      </left>
      <right style="hair">
        <color theme="1"/>
      </right>
      <top style="hair">
        <color theme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theme="1"/>
      </bottom>
      <diagonal/>
    </border>
    <border>
      <left style="medium">
        <color indexed="64"/>
      </left>
      <right style="medium">
        <color indexed="64"/>
      </right>
      <top/>
      <bottom style="thin">
        <color theme="1"/>
      </bottom>
      <diagonal/>
    </border>
    <border>
      <left style="medium">
        <color indexed="64"/>
      </left>
      <right/>
      <top/>
      <bottom/>
      <diagonal/>
    </border>
  </borders>
  <cellStyleXfs count="14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  <xf numFmtId="0" fontId="1" fillId="0" borderId="0">
      <alignment wrapText="1"/>
    </xf>
    <xf numFmtId="0" fontId="1" fillId="0" borderId="0">
      <alignment wrapText="1"/>
    </xf>
    <xf numFmtId="164" fontId="28" fillId="0" borderId="0" applyFont="0" applyFill="0" applyBorder="0" applyAlignment="0" applyProtection="0"/>
  </cellStyleXfs>
  <cellXfs count="128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18" fillId="0" borderId="0" xfId="11" applyFont="1" applyBorder="1" applyAlignment="1" applyProtection="1">
      <alignment horizontal="right" readingOrder="2"/>
      <protection locked="0"/>
    </xf>
    <xf numFmtId="0" fontId="26" fillId="0" borderId="0" xfId="0" applyFont="1" applyAlignment="1">
      <alignment horizontal="justify" vertical="center" readingOrder="2"/>
    </xf>
    <xf numFmtId="0" fontId="19" fillId="7" borderId="41" xfId="0" applyFont="1" applyFill="1" applyBorder="1" applyAlignment="1">
      <alignment horizontal="center" vertical="center" wrapText="1" readingOrder="2"/>
    </xf>
    <xf numFmtId="0" fontId="0" fillId="0" borderId="0" xfId="0" applyAlignment="1">
      <alignment readingOrder="2"/>
    </xf>
    <xf numFmtId="0" fontId="1" fillId="0" borderId="0" xfId="0" applyFont="1" applyAlignment="1">
      <alignment horizontal="left" readingOrder="2"/>
    </xf>
    <xf numFmtId="167" fontId="20" fillId="0" borderId="0" xfId="2" applyNumberFormat="1" applyFont="1" applyAlignment="1" applyProtection="1">
      <alignment horizontal="center" readingOrder="2"/>
    </xf>
    <xf numFmtId="0" fontId="21" fillId="4" borderId="0" xfId="11" applyFont="1" applyFill="1" applyAlignment="1" applyProtection="1">
      <alignment horizontal="right" vertical="center" readingOrder="2"/>
    </xf>
    <xf numFmtId="0" fontId="20" fillId="0" borderId="0" xfId="2" applyFont="1" applyAlignment="1" applyProtection="1">
      <alignment readingOrder="2"/>
    </xf>
    <xf numFmtId="0" fontId="22" fillId="0" borderId="0" xfId="8" applyFont="1" applyAlignment="1">
      <alignment readingOrder="2"/>
    </xf>
    <xf numFmtId="0" fontId="23" fillId="0" borderId="0" xfId="0" applyFont="1" applyAlignment="1">
      <alignment readingOrder="2"/>
    </xf>
    <xf numFmtId="3" fontId="24" fillId="5" borderId="30" xfId="12" applyNumberFormat="1" applyFont="1" applyFill="1" applyBorder="1" applyAlignment="1" applyProtection="1">
      <alignment horizontal="center" vertical="center" wrapText="1" readingOrder="2"/>
    </xf>
    <xf numFmtId="0" fontId="25" fillId="5" borderId="31" xfId="8" applyFont="1" applyFill="1" applyBorder="1" applyAlignment="1" applyProtection="1">
      <alignment horizontal="right" vertical="center" readingOrder="2"/>
    </xf>
    <xf numFmtId="38" fontId="22" fillId="6" borderId="32" xfId="8" applyNumberFormat="1" applyFont="1" applyFill="1" applyBorder="1" applyAlignment="1" applyProtection="1">
      <alignment readingOrder="2"/>
      <protection locked="0"/>
    </xf>
    <xf numFmtId="0" fontId="25" fillId="5" borderId="33" xfId="8" applyFont="1" applyFill="1" applyBorder="1" applyAlignment="1" applyProtection="1">
      <alignment horizontal="right" vertical="center" readingOrder="2"/>
    </xf>
    <xf numFmtId="0" fontId="3" fillId="0" borderId="0" xfId="0" applyFont="1" applyAlignment="1">
      <alignment wrapText="1"/>
    </xf>
    <xf numFmtId="4" fontId="27" fillId="8" borderId="0" xfId="0" applyNumberFormat="1" applyFont="1" applyFill="1"/>
    <xf numFmtId="4" fontId="0" fillId="0" borderId="0" xfId="0" applyNumberFormat="1" applyFont="1"/>
    <xf numFmtId="0" fontId="27" fillId="0" borderId="0" xfId="0" applyFont="1"/>
    <xf numFmtId="4" fontId="27" fillId="0" borderId="0" xfId="0" applyNumberFormat="1" applyFont="1"/>
    <xf numFmtId="4" fontId="29" fillId="8" borderId="0" xfId="0" applyNumberFormat="1" applyFont="1" applyFill="1"/>
    <xf numFmtId="0" fontId="29" fillId="0" borderId="0" xfId="0" applyFont="1"/>
    <xf numFmtId="4" fontId="29" fillId="0" borderId="0" xfId="0" applyNumberFormat="1" applyFont="1"/>
    <xf numFmtId="164" fontId="0" fillId="0" borderId="0" xfId="13" applyFont="1"/>
    <xf numFmtId="14" fontId="0" fillId="0" borderId="0" xfId="0" applyNumberFormat="1" applyFont="1"/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  <xf numFmtId="0" fontId="18" fillId="4" borderId="0" xfId="11" applyFont="1" applyFill="1" applyAlignment="1" applyProtection="1">
      <alignment horizontal="right" vertical="center" readingOrder="2"/>
    </xf>
    <xf numFmtId="0" fontId="0" fillId="0" borderId="0" xfId="0" applyAlignment="1">
      <alignment readingOrder="2"/>
    </xf>
    <xf numFmtId="0" fontId="19" fillId="0" borderId="0" xfId="0" applyFont="1" applyAlignment="1">
      <alignment horizontal="right" vertical="center" wrapText="1" readingOrder="2"/>
    </xf>
    <xf numFmtId="0" fontId="19" fillId="7" borderId="34" xfId="0" applyFont="1" applyFill="1" applyBorder="1" applyAlignment="1">
      <alignment horizontal="center" vertical="center" wrapText="1" readingOrder="2"/>
    </xf>
    <xf numFmtId="0" fontId="19" fillId="7" borderId="39" xfId="0" applyFont="1" applyFill="1" applyBorder="1" applyAlignment="1">
      <alignment horizontal="center" vertical="center" wrapText="1" readingOrder="2"/>
    </xf>
    <xf numFmtId="0" fontId="19" fillId="7" borderId="35" xfId="0" applyFont="1" applyFill="1" applyBorder="1" applyAlignment="1">
      <alignment horizontal="center" vertical="center" wrapText="1" readingOrder="2"/>
    </xf>
    <xf numFmtId="0" fontId="19" fillId="7" borderId="40" xfId="0" applyFont="1" applyFill="1" applyBorder="1" applyAlignment="1">
      <alignment horizontal="center" vertical="center" wrapText="1" readingOrder="2"/>
    </xf>
    <xf numFmtId="0" fontId="19" fillId="7" borderId="36" xfId="0" applyFont="1" applyFill="1" applyBorder="1" applyAlignment="1">
      <alignment horizontal="center" vertical="center" wrapText="1" readingOrder="2"/>
    </xf>
    <xf numFmtId="0" fontId="19" fillId="7" borderId="37" xfId="0" applyFont="1" applyFill="1" applyBorder="1" applyAlignment="1">
      <alignment horizontal="center" vertical="center" wrapText="1" readingOrder="2"/>
    </xf>
    <xf numFmtId="0" fontId="19" fillId="7" borderId="38" xfId="0" applyFont="1" applyFill="1" applyBorder="1" applyAlignment="1">
      <alignment horizontal="center" vertical="center" wrapText="1" readingOrder="2"/>
    </xf>
    <xf numFmtId="0" fontId="18" fillId="0" borderId="0" xfId="11" applyFont="1" applyBorder="1" applyAlignment="1" applyProtection="1">
      <alignment horizontal="right" readingOrder="2"/>
      <protection locked="0"/>
    </xf>
  </cellXfs>
  <cellStyles count="14">
    <cellStyle name="Comma" xfId="13" builtinId="3"/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11" xfId="12"/>
    <cellStyle name="Normal_2007-16618" xfId="1"/>
    <cellStyle name="Normal_Aform4v2" xfId="1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3.xml"/><Relationship Id="rId42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4.xml"/><Relationship Id="rId43" Type="http://schemas.openxmlformats.org/officeDocument/2006/relationships/customXml" Target="../customXml/item3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38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Public_Folders2/Makefet/&#1508;&#1506;&#1497;&#1500;&#1493;&#1514;%20&#1490;&#1502;&#1500;%20&#1499;&#1505;&#1508;&#1497;&#1501;/&#1508;&#1506;&#1497;&#1500;&#1493;&#1514;%20&#1490;&#1502;&#1500;-&#1499;&#1505;&#1508;&#1497;&#1501;/2018/9-2018/&#1512;&#1513;&#1497;&#1502;&#1493;&#1514;%20&#1504;&#1499;&#1505;&#1497;&#1501;%209.2018/&#1513;&#1497;&#1491;&#1493;&#1512;%20&#1512;&#1488;&#1513;&#1493;&#1503;%20-%209-18/512237744_g579_03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סכום נכסי הקרן"/>
      <sheetName val="מזומנים"/>
      <sheetName val="תעודות התחייבות ממשלתיות"/>
      <sheetName val="תעודות חוב מסחריות "/>
      <sheetName val="אג&quot;ח קונצרני"/>
      <sheetName val="מניות"/>
      <sheetName val="תעודות סל"/>
      <sheetName val="קרנות נאמנות"/>
      <sheetName val="כתבי אופציה"/>
      <sheetName val="אופציות"/>
      <sheetName val="חוזים עתידיים"/>
      <sheetName val="מוצרים מובנים"/>
      <sheetName val="לא סחיר- תעודות התחייבות ממשלתי"/>
      <sheetName val="לא סחיר - תעודות חוב מסחריות"/>
      <sheetName val="לא סחיר - אג&quot;ח קונצרני"/>
      <sheetName val="לא סחיר - מניות"/>
      <sheetName val="לא סחיר - קרנות השקעה"/>
      <sheetName val="לא סחיר - כתבי אופציה"/>
      <sheetName val="לא סחיר - אופציות"/>
      <sheetName val="לא סחיר - חוזים עתידיים"/>
      <sheetName val="לא סחיר - מוצרים מובנים"/>
      <sheetName val="הלוואות"/>
      <sheetName val="פקדונות מעל 3 חודשים"/>
      <sheetName val="זכויות מקרקעין"/>
      <sheetName val="השקעה בחברות מוחזקות"/>
      <sheetName val="השקעות אחרות "/>
      <sheetName val="יתרת התחייבות להשקעה"/>
      <sheetName val="עלות מתואמת אג&quot;ח קונצרני סחיר"/>
      <sheetName val="עלות מתואמת אג&quot;ח קונצרני ל.סחיר"/>
      <sheetName val="עלות מתואמת מסגרות אשראי ללווים"/>
      <sheetName val="T18"/>
    </sheetNames>
    <sheetDataSet>
      <sheetData sheetId="0">
        <row r="42">
          <cell r="C42">
            <v>11839889.465412108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8"/>
  <sheetViews>
    <sheetView rightToLeft="1" tabSelected="1" workbookViewId="0">
      <selection activeCell="C5" sqref="C5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s="99">
        <v>43373</v>
      </c>
    </row>
    <row r="2" spans="1:36">
      <c r="B2" s="2" t="s">
        <v>1</v>
      </c>
      <c r="C2" s="12" t="s">
        <v>3664</v>
      </c>
    </row>
    <row r="3" spans="1:36">
      <c r="B3" s="2" t="s">
        <v>2</v>
      </c>
      <c r="C3" s="26" t="s">
        <v>3665</v>
      </c>
    </row>
    <row r="4" spans="1:36">
      <c r="B4" s="2" t="s">
        <v>3</v>
      </c>
      <c r="C4" s="100" t="s">
        <v>218</v>
      </c>
    </row>
    <row r="5" spans="1:36">
      <c r="B5" s="89" t="s">
        <v>219</v>
      </c>
      <c r="C5" t="s">
        <v>220</v>
      </c>
    </row>
    <row r="6" spans="1:36" ht="26.25" customHeight="1">
      <c r="B6" s="101" t="s">
        <v>4</v>
      </c>
      <c r="C6" s="102"/>
      <c r="D6" s="103"/>
    </row>
    <row r="7" spans="1:36" s="3" customFormat="1" ht="31.5">
      <c r="B7" s="4"/>
      <c r="C7" s="61" t="s">
        <v>5</v>
      </c>
      <c r="D7" s="62" t="s">
        <v>194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90">
        <v>924009.24480331072</v>
      </c>
      <c r="D11" s="90">
        <f>C11/$C$42*100</f>
        <v>7.8042049928136636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91">
        <v>1943473.7415266719</v>
      </c>
      <c r="D13" s="91">
        <f t="shared" ref="D13:D22" si="0">C13/$C$42*100</f>
        <v>16.414627410197919</v>
      </c>
    </row>
    <row r="14" spans="1:36">
      <c r="A14" s="10" t="s">
        <v>13</v>
      </c>
      <c r="B14" s="70" t="s">
        <v>17</v>
      </c>
      <c r="C14" s="91">
        <v>0</v>
      </c>
      <c r="D14" s="91">
        <f t="shared" si="0"/>
        <v>0</v>
      </c>
    </row>
    <row r="15" spans="1:36">
      <c r="A15" s="10" t="s">
        <v>13</v>
      </c>
      <c r="B15" s="70" t="s">
        <v>18</v>
      </c>
      <c r="C15" s="91">
        <v>2334139.3576068073</v>
      </c>
      <c r="D15" s="91">
        <f t="shared" si="0"/>
        <v>19.714198890331982</v>
      </c>
    </row>
    <row r="16" spans="1:36">
      <c r="A16" s="10" t="s">
        <v>13</v>
      </c>
      <c r="B16" s="70" t="s">
        <v>19</v>
      </c>
      <c r="C16" s="91">
        <v>1578779.6479071437</v>
      </c>
      <c r="D16" s="91">
        <f t="shared" si="0"/>
        <v>13.334412052741165</v>
      </c>
    </row>
    <row r="17" spans="1:4">
      <c r="A17" s="10" t="s">
        <v>13</v>
      </c>
      <c r="B17" s="70" t="s">
        <v>20</v>
      </c>
      <c r="C17" s="91">
        <v>1081357.5512110717</v>
      </c>
      <c r="D17" s="91">
        <f t="shared" si="0"/>
        <v>9.1331726902522483</v>
      </c>
    </row>
    <row r="18" spans="1:4" ht="33">
      <c r="A18" s="10" t="s">
        <v>13</v>
      </c>
      <c r="B18" s="70" t="s">
        <v>21</v>
      </c>
      <c r="C18" s="91">
        <v>979248.56663200702</v>
      </c>
      <c r="D18" s="91">
        <f t="shared" si="0"/>
        <v>8.2707576746614713</v>
      </c>
    </row>
    <row r="19" spans="1:4">
      <c r="A19" s="10" t="s">
        <v>13</v>
      </c>
      <c r="B19" s="70" t="s">
        <v>22</v>
      </c>
      <c r="C19" s="91">
        <v>166.84486999999999</v>
      </c>
      <c r="D19" s="91">
        <f t="shared" si="0"/>
        <v>1.4091759090099972E-3</v>
      </c>
    </row>
    <row r="20" spans="1:4">
      <c r="A20" s="10" t="s">
        <v>13</v>
      </c>
      <c r="B20" s="70" t="s">
        <v>23</v>
      </c>
      <c r="C20" s="91">
        <v>4081.7724767999998</v>
      </c>
      <c r="D20" s="91">
        <f t="shared" si="0"/>
        <v>3.4474751548349246E-2</v>
      </c>
    </row>
    <row r="21" spans="1:4">
      <c r="A21" s="10" t="s">
        <v>13</v>
      </c>
      <c r="B21" s="70" t="s">
        <v>24</v>
      </c>
      <c r="C21" s="91">
        <v>15503.427359353354</v>
      </c>
      <c r="D21" s="91">
        <f t="shared" si="0"/>
        <v>0.13094233189121862</v>
      </c>
    </row>
    <row r="22" spans="1:4">
      <c r="A22" s="10" t="s">
        <v>13</v>
      </c>
      <c r="B22" s="70" t="s">
        <v>25</v>
      </c>
      <c r="C22" s="91">
        <v>21633.865710739999</v>
      </c>
      <c r="D22" s="91">
        <f t="shared" si="0"/>
        <v>0.18272016621387432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91">
        <v>0</v>
      </c>
      <c r="D24" s="91">
        <f t="shared" ref="D24:D37" si="1">C24/$C$42*100</f>
        <v>0</v>
      </c>
    </row>
    <row r="25" spans="1:4">
      <c r="A25" s="10" t="s">
        <v>13</v>
      </c>
      <c r="B25" s="70" t="s">
        <v>28</v>
      </c>
      <c r="C25" s="91">
        <v>0</v>
      </c>
      <c r="D25" s="91">
        <f t="shared" si="1"/>
        <v>0</v>
      </c>
    </row>
    <row r="26" spans="1:4">
      <c r="A26" s="10" t="s">
        <v>13</v>
      </c>
      <c r="B26" s="70" t="s">
        <v>18</v>
      </c>
      <c r="C26" s="91">
        <v>329527.37048669875</v>
      </c>
      <c r="D26" s="91">
        <f t="shared" si="1"/>
        <v>2.7831963419029182</v>
      </c>
    </row>
    <row r="27" spans="1:4">
      <c r="A27" s="10" t="s">
        <v>13</v>
      </c>
      <c r="B27" s="70" t="s">
        <v>29</v>
      </c>
      <c r="C27" s="91">
        <v>108742.60606706767</v>
      </c>
      <c r="D27" s="91">
        <f t="shared" si="1"/>
        <v>0.9184427471619363</v>
      </c>
    </row>
    <row r="28" spans="1:4">
      <c r="A28" s="10" t="s">
        <v>13</v>
      </c>
      <c r="B28" s="70" t="s">
        <v>30</v>
      </c>
      <c r="C28" s="91">
        <v>470463.67729824834</v>
      </c>
      <c r="D28" s="91">
        <f t="shared" si="1"/>
        <v>3.9735478838093448</v>
      </c>
    </row>
    <row r="29" spans="1:4">
      <c r="A29" s="10" t="s">
        <v>13</v>
      </c>
      <c r="B29" s="70" t="s">
        <v>31</v>
      </c>
      <c r="C29" s="91">
        <v>16623.992560825944</v>
      </c>
      <c r="D29" s="91">
        <f t="shared" si="1"/>
        <v>0.14040665336775013</v>
      </c>
    </row>
    <row r="30" spans="1:4">
      <c r="A30" s="10" t="s">
        <v>13</v>
      </c>
      <c r="B30" s="70" t="s">
        <v>32</v>
      </c>
      <c r="C30" s="91">
        <v>0</v>
      </c>
      <c r="D30" s="91">
        <f t="shared" si="1"/>
        <v>0</v>
      </c>
    </row>
    <row r="31" spans="1:4">
      <c r="A31" s="10" t="s">
        <v>13</v>
      </c>
      <c r="B31" s="70" t="s">
        <v>33</v>
      </c>
      <c r="C31" s="91">
        <v>-6110.6192060308204</v>
      </c>
      <c r="D31" s="91">
        <f t="shared" si="1"/>
        <v>-5.1610441329556195E-2</v>
      </c>
    </row>
    <row r="32" spans="1:4">
      <c r="A32" s="10" t="s">
        <v>13</v>
      </c>
      <c r="B32" s="70" t="s">
        <v>34</v>
      </c>
      <c r="C32" s="91">
        <v>4.2153999999999998</v>
      </c>
      <c r="D32" s="91">
        <f t="shared" si="1"/>
        <v>3.5603372922648102E-5</v>
      </c>
    </row>
    <row r="33" spans="1:4">
      <c r="A33" s="10" t="s">
        <v>13</v>
      </c>
      <c r="B33" s="69" t="s">
        <v>35</v>
      </c>
      <c r="C33" s="91">
        <v>1666312.9805540228</v>
      </c>
      <c r="D33" s="91">
        <f t="shared" si="1"/>
        <v>14.073720750703172</v>
      </c>
    </row>
    <row r="34" spans="1:4">
      <c r="A34" s="10" t="s">
        <v>13</v>
      </c>
      <c r="B34" s="69" t="s">
        <v>36</v>
      </c>
      <c r="C34" s="91">
        <v>353245.05549737002</v>
      </c>
      <c r="D34" s="91">
        <f t="shared" si="1"/>
        <v>2.9835164975932038</v>
      </c>
    </row>
    <row r="35" spans="1:4">
      <c r="A35" s="10" t="s">
        <v>13</v>
      </c>
      <c r="B35" s="69" t="s">
        <v>37</v>
      </c>
      <c r="C35" s="91">
        <v>15255.49</v>
      </c>
      <c r="D35" s="91">
        <f t="shared" si="1"/>
        <v>0.12884824680640719</v>
      </c>
    </row>
    <row r="36" spans="1:4">
      <c r="A36" s="10" t="s">
        <v>13</v>
      </c>
      <c r="B36" s="69" t="s">
        <v>38</v>
      </c>
      <c r="C36" s="91">
        <v>0</v>
      </c>
      <c r="D36" s="91">
        <f t="shared" si="1"/>
        <v>0</v>
      </c>
    </row>
    <row r="37" spans="1:4">
      <c r="A37" s="10" t="s">
        <v>13</v>
      </c>
      <c r="B37" s="69" t="s">
        <v>39</v>
      </c>
      <c r="C37" s="91">
        <v>3430.6766499999999</v>
      </c>
      <c r="D37" s="91">
        <f t="shared" si="1"/>
        <v>2.897558005099661E-2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91">
        <v>0</v>
      </c>
      <c r="D39" s="91">
        <f t="shared" ref="D39:D42" si="2">C39/$C$42*100</f>
        <v>0</v>
      </c>
    </row>
    <row r="40" spans="1:4">
      <c r="A40" s="10" t="s">
        <v>13</v>
      </c>
      <c r="B40" s="72" t="s">
        <v>42</v>
      </c>
      <c r="C40" s="91">
        <v>0</v>
      </c>
      <c r="D40" s="91">
        <f t="shared" si="2"/>
        <v>0</v>
      </c>
    </row>
    <row r="41" spans="1:4">
      <c r="A41" s="10" t="s">
        <v>13</v>
      </c>
      <c r="B41" s="72" t="s">
        <v>43</v>
      </c>
      <c r="C41" s="91">
        <v>0</v>
      </c>
      <c r="D41" s="91">
        <f t="shared" si="2"/>
        <v>0</v>
      </c>
    </row>
    <row r="42" spans="1:4">
      <c r="B42" s="72" t="s">
        <v>44</v>
      </c>
      <c r="C42" s="91">
        <v>11839889.465412108</v>
      </c>
      <c r="D42" s="91">
        <f t="shared" si="2"/>
        <v>100</v>
      </c>
    </row>
    <row r="43" spans="1:4">
      <c r="A43" s="10" t="s">
        <v>13</v>
      </c>
      <c r="B43" s="73" t="s">
        <v>45</v>
      </c>
      <c r="C43" s="91">
        <f>'יתרת התחייבות להשקעה'!C11</f>
        <v>790354.30896294094</v>
      </c>
      <c r="D43" s="91">
        <f>C43/$C$42*100</f>
        <v>6.6753520906745329</v>
      </c>
    </row>
    <row r="44" spans="1:4">
      <c r="B44" s="11" t="s">
        <v>221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109</v>
      </c>
      <c r="D47">
        <v>3.5990000000000002</v>
      </c>
    </row>
    <row r="48" spans="1:4">
      <c r="C48" t="s">
        <v>113</v>
      </c>
      <c r="D48">
        <v>4.2153999999999998</v>
      </c>
    </row>
    <row r="49" spans="3:4">
      <c r="C49" t="s">
        <v>222</v>
      </c>
      <c r="D49">
        <v>3.7136</v>
      </c>
    </row>
    <row r="50" spans="3:4">
      <c r="C50" t="s">
        <v>116</v>
      </c>
      <c r="D50">
        <v>4.7240000000000002</v>
      </c>
    </row>
    <row r="51" spans="3:4">
      <c r="C51" t="s">
        <v>223</v>
      </c>
      <c r="D51">
        <v>3.1932000000000002E-2</v>
      </c>
    </row>
    <row r="52" spans="3:4">
      <c r="C52" t="s">
        <v>119</v>
      </c>
      <c r="D52">
        <v>2.7555000000000001</v>
      </c>
    </row>
    <row r="53" spans="3:4">
      <c r="C53" t="s">
        <v>123</v>
      </c>
      <c r="D53">
        <v>2.6025999999999998</v>
      </c>
    </row>
    <row r="54" spans="3:4">
      <c r="C54" t="s">
        <v>224</v>
      </c>
      <c r="D54">
        <v>0.4078</v>
      </c>
    </row>
    <row r="55" spans="3:4">
      <c r="C55" t="s">
        <v>225</v>
      </c>
      <c r="D55">
        <v>0.56510000000000005</v>
      </c>
    </row>
    <row r="56" spans="3:4">
      <c r="C56" t="s">
        <v>226</v>
      </c>
      <c r="D56">
        <v>0.46079999999999999</v>
      </c>
    </row>
    <row r="57" spans="3:4">
      <c r="C57" t="s">
        <v>126</v>
      </c>
      <c r="D57">
        <v>1</v>
      </c>
    </row>
    <row r="58" spans="3:4">
      <c r="C58" t="s">
        <v>227</v>
      </c>
      <c r="D58">
        <v>0.1898</v>
      </c>
    </row>
  </sheetData>
  <sheetProtection sheet="1" objects="1" scenarios="1"/>
  <mergeCells count="1">
    <mergeCell ref="B6:D6"/>
  </mergeCells>
  <dataValidations count="1">
    <dataValidation allowBlank="1" showInputMessage="1" showErrorMessage="1" sqref="C1:C4"/>
  </dataValidation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 s="1" customFormat="1">
      <c r="B1" s="2" t="s">
        <v>0</v>
      </c>
      <c r="C1" s="99">
        <v>43373</v>
      </c>
    </row>
    <row r="2" spans="2:61" s="1" customFormat="1">
      <c r="B2" s="2" t="s">
        <v>1</v>
      </c>
      <c r="C2" s="12" t="s">
        <v>3664</v>
      </c>
    </row>
    <row r="3" spans="2:61" s="1" customFormat="1">
      <c r="B3" s="2" t="s">
        <v>2</v>
      </c>
      <c r="C3" s="26" t="s">
        <v>3665</v>
      </c>
    </row>
    <row r="4" spans="2:61" s="1" customFormat="1">
      <c r="B4" s="2" t="s">
        <v>3</v>
      </c>
      <c r="C4" s="100" t="s">
        <v>218</v>
      </c>
    </row>
    <row r="5" spans="2:61">
      <c r="B5" s="89" t="s">
        <v>219</v>
      </c>
      <c r="C5" t="s">
        <v>220</v>
      </c>
    </row>
    <row r="6" spans="2:61" ht="26.25" customHeight="1">
      <c r="B6" s="114" t="s">
        <v>69</v>
      </c>
      <c r="C6" s="115"/>
      <c r="D6" s="115"/>
      <c r="E6" s="115"/>
      <c r="F6" s="115"/>
      <c r="G6" s="115"/>
      <c r="H6" s="115"/>
      <c r="I6" s="115"/>
      <c r="J6" s="115"/>
      <c r="K6" s="115"/>
      <c r="L6" s="116"/>
    </row>
    <row r="7" spans="2:61" ht="26.25" customHeight="1">
      <c r="B7" s="114" t="s">
        <v>101</v>
      </c>
      <c r="C7" s="115"/>
      <c r="D7" s="115"/>
      <c r="E7" s="115"/>
      <c r="F7" s="115"/>
      <c r="G7" s="115"/>
      <c r="H7" s="115"/>
      <c r="I7" s="115"/>
      <c r="J7" s="115"/>
      <c r="K7" s="115"/>
      <c r="L7" s="116"/>
      <c r="BI7" s="19"/>
    </row>
    <row r="8" spans="2:61" s="19" customFormat="1" ht="78.75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90">
        <v>2381</v>
      </c>
      <c r="H11" s="7"/>
      <c r="I11" s="90">
        <v>4081.7724767999998</v>
      </c>
      <c r="J11" s="25"/>
      <c r="K11" s="90">
        <v>100</v>
      </c>
      <c r="L11" s="90">
        <v>0.03</v>
      </c>
      <c r="BD11" s="16"/>
      <c r="BE11" s="19"/>
      <c r="BF11" s="16"/>
      <c r="BH11" s="16"/>
    </row>
    <row r="12" spans="2:61">
      <c r="B12" s="92" t="s">
        <v>228</v>
      </c>
      <c r="C12" s="16"/>
      <c r="D12" s="16"/>
      <c r="E12" s="16"/>
      <c r="G12" s="93">
        <v>0</v>
      </c>
      <c r="I12" s="93">
        <v>0</v>
      </c>
      <c r="K12" s="93">
        <v>0</v>
      </c>
      <c r="L12" s="93">
        <v>0</v>
      </c>
    </row>
    <row r="13" spans="2:61">
      <c r="B13" s="92" t="s">
        <v>2438</v>
      </c>
      <c r="C13" s="16"/>
      <c r="D13" s="16"/>
      <c r="E13" s="16"/>
      <c r="G13" s="93">
        <v>0</v>
      </c>
      <c r="I13" s="93">
        <v>0</v>
      </c>
      <c r="K13" s="93">
        <v>0</v>
      </c>
      <c r="L13" s="93">
        <v>0</v>
      </c>
    </row>
    <row r="14" spans="2:61">
      <c r="B14" t="s">
        <v>286</v>
      </c>
      <c r="C14" t="s">
        <v>286</v>
      </c>
      <c r="D14" s="16"/>
      <c r="E14" t="s">
        <v>286</v>
      </c>
      <c r="F14" t="s">
        <v>286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  <c r="L14" s="91">
        <v>0</v>
      </c>
    </row>
    <row r="15" spans="2:61">
      <c r="B15" s="92" t="s">
        <v>2439</v>
      </c>
      <c r="C15" s="16"/>
      <c r="D15" s="16"/>
      <c r="E15" s="16"/>
      <c r="G15" s="93">
        <v>0</v>
      </c>
      <c r="I15" s="93">
        <v>0</v>
      </c>
      <c r="K15" s="93">
        <v>0</v>
      </c>
      <c r="L15" s="93">
        <v>0</v>
      </c>
    </row>
    <row r="16" spans="2:61">
      <c r="B16" t="s">
        <v>286</v>
      </c>
      <c r="C16" t="s">
        <v>286</v>
      </c>
      <c r="D16" s="16"/>
      <c r="E16" t="s">
        <v>286</v>
      </c>
      <c r="F16" t="s">
        <v>286</v>
      </c>
      <c r="G16" s="91">
        <v>0</v>
      </c>
      <c r="H16" s="91">
        <v>0</v>
      </c>
      <c r="I16" s="91">
        <v>0</v>
      </c>
      <c r="J16" s="91">
        <v>0</v>
      </c>
      <c r="K16" s="91">
        <v>0</v>
      </c>
      <c r="L16" s="91">
        <v>0</v>
      </c>
    </row>
    <row r="17" spans="2:12">
      <c r="B17" s="92" t="s">
        <v>2440</v>
      </c>
      <c r="C17" s="16"/>
      <c r="D17" s="16"/>
      <c r="E17" s="16"/>
      <c r="G17" s="93">
        <v>0</v>
      </c>
      <c r="I17" s="93">
        <v>0</v>
      </c>
      <c r="K17" s="93">
        <v>0</v>
      </c>
      <c r="L17" s="93">
        <v>0</v>
      </c>
    </row>
    <row r="18" spans="2:12">
      <c r="B18" t="s">
        <v>286</v>
      </c>
      <c r="C18" t="s">
        <v>286</v>
      </c>
      <c r="D18" s="16"/>
      <c r="E18" t="s">
        <v>286</v>
      </c>
      <c r="F18" t="s">
        <v>286</v>
      </c>
      <c r="G18" s="91">
        <v>0</v>
      </c>
      <c r="H18" s="91">
        <v>0</v>
      </c>
      <c r="I18" s="91">
        <v>0</v>
      </c>
      <c r="J18" s="91">
        <v>0</v>
      </c>
      <c r="K18" s="91">
        <v>0</v>
      </c>
      <c r="L18" s="91">
        <v>0</v>
      </c>
    </row>
    <row r="19" spans="2:12">
      <c r="B19" s="92" t="s">
        <v>1151</v>
      </c>
      <c r="C19" s="16"/>
      <c r="D19" s="16"/>
      <c r="E19" s="16"/>
      <c r="G19" s="93">
        <v>0</v>
      </c>
      <c r="I19" s="93">
        <v>0</v>
      </c>
      <c r="K19" s="93">
        <v>0</v>
      </c>
      <c r="L19" s="93">
        <v>0</v>
      </c>
    </row>
    <row r="20" spans="2:12">
      <c r="B20" t="s">
        <v>286</v>
      </c>
      <c r="C20" t="s">
        <v>286</v>
      </c>
      <c r="D20" s="16"/>
      <c r="E20" t="s">
        <v>286</v>
      </c>
      <c r="F20" t="s">
        <v>286</v>
      </c>
      <c r="G20" s="91">
        <v>0</v>
      </c>
      <c r="H20" s="91">
        <v>0</v>
      </c>
      <c r="I20" s="91">
        <v>0</v>
      </c>
      <c r="J20" s="91">
        <v>0</v>
      </c>
      <c r="K20" s="91">
        <v>0</v>
      </c>
      <c r="L20" s="91">
        <v>0</v>
      </c>
    </row>
    <row r="21" spans="2:12">
      <c r="B21" s="92" t="s">
        <v>292</v>
      </c>
      <c r="C21" s="16"/>
      <c r="D21" s="16"/>
      <c r="E21" s="16"/>
      <c r="G21" s="93">
        <v>2381</v>
      </c>
      <c r="I21" s="93">
        <v>4081.7724767999998</v>
      </c>
      <c r="K21" s="93">
        <v>100</v>
      </c>
      <c r="L21" s="93">
        <v>0.03</v>
      </c>
    </row>
    <row r="22" spans="2:12">
      <c r="B22" s="92" t="s">
        <v>2438</v>
      </c>
      <c r="C22" s="16"/>
      <c r="D22" s="16"/>
      <c r="E22" s="16"/>
      <c r="G22" s="93">
        <v>2381</v>
      </c>
      <c r="I22" s="93">
        <v>4081.7724767999998</v>
      </c>
      <c r="K22" s="93">
        <v>100</v>
      </c>
      <c r="L22" s="93">
        <v>0.03</v>
      </c>
    </row>
    <row r="23" spans="2:12">
      <c r="B23" t="s">
        <v>2441</v>
      </c>
      <c r="C23" t="s">
        <v>2442</v>
      </c>
      <c r="D23" t="s">
        <v>1472</v>
      </c>
      <c r="E23" t="s">
        <v>126</v>
      </c>
      <c r="F23" t="s">
        <v>113</v>
      </c>
      <c r="G23" s="91">
        <v>2381</v>
      </c>
      <c r="H23" s="91">
        <v>13200</v>
      </c>
      <c r="I23" s="91">
        <v>1324.8664968</v>
      </c>
      <c r="J23" s="91">
        <v>0</v>
      </c>
      <c r="K23" s="91">
        <v>32.46</v>
      </c>
      <c r="L23" s="91">
        <v>0.01</v>
      </c>
    </row>
    <row r="24" spans="2:12">
      <c r="B24" t="s">
        <v>2443</v>
      </c>
      <c r="C24" t="s">
        <v>2444</v>
      </c>
      <c r="D24" t="s">
        <v>1472</v>
      </c>
      <c r="E24" t="s">
        <v>126</v>
      </c>
      <c r="F24" t="s">
        <v>109</v>
      </c>
      <c r="G24" s="91">
        <v>-340</v>
      </c>
      <c r="H24" s="91">
        <v>89000</v>
      </c>
      <c r="I24" s="91">
        <v>-1089.0573999999999</v>
      </c>
      <c r="J24" s="91">
        <v>0</v>
      </c>
      <c r="K24" s="91">
        <v>-26.68</v>
      </c>
      <c r="L24" s="91">
        <v>-0.01</v>
      </c>
    </row>
    <row r="25" spans="2:12">
      <c r="B25" t="s">
        <v>2445</v>
      </c>
      <c r="C25" t="s">
        <v>2446</v>
      </c>
      <c r="D25" t="s">
        <v>1472</v>
      </c>
      <c r="E25" t="s">
        <v>126</v>
      </c>
      <c r="F25" t="s">
        <v>109</v>
      </c>
      <c r="G25" s="91">
        <v>340</v>
      </c>
      <c r="H25" s="91">
        <v>314300</v>
      </c>
      <c r="I25" s="91">
        <v>3845.9633800000001</v>
      </c>
      <c r="J25" s="91">
        <v>0</v>
      </c>
      <c r="K25" s="91">
        <v>94.22</v>
      </c>
      <c r="L25" s="91">
        <v>0.03</v>
      </c>
    </row>
    <row r="26" spans="2:12">
      <c r="B26" s="92" t="s">
        <v>2447</v>
      </c>
      <c r="C26" s="16"/>
      <c r="D26" s="16"/>
      <c r="E26" s="16"/>
      <c r="G26" s="93">
        <v>0</v>
      </c>
      <c r="I26" s="93">
        <v>0</v>
      </c>
      <c r="K26" s="93">
        <v>0</v>
      </c>
      <c r="L26" s="93">
        <v>0</v>
      </c>
    </row>
    <row r="27" spans="2:12">
      <c r="B27" t="s">
        <v>286</v>
      </c>
      <c r="C27" t="s">
        <v>286</v>
      </c>
      <c r="D27" s="16"/>
      <c r="E27" t="s">
        <v>286</v>
      </c>
      <c r="F27" t="s">
        <v>286</v>
      </c>
      <c r="G27" s="91">
        <v>0</v>
      </c>
      <c r="H27" s="91">
        <v>0</v>
      </c>
      <c r="I27" s="91">
        <v>0</v>
      </c>
      <c r="J27" s="91">
        <v>0</v>
      </c>
      <c r="K27" s="91">
        <v>0</v>
      </c>
      <c r="L27" s="91">
        <v>0</v>
      </c>
    </row>
    <row r="28" spans="2:12">
      <c r="B28" s="92" t="s">
        <v>2440</v>
      </c>
      <c r="C28" s="16"/>
      <c r="D28" s="16"/>
      <c r="E28" s="16"/>
      <c r="G28" s="93">
        <v>0</v>
      </c>
      <c r="I28" s="93">
        <v>0</v>
      </c>
      <c r="K28" s="93">
        <v>0</v>
      </c>
      <c r="L28" s="93">
        <v>0</v>
      </c>
    </row>
    <row r="29" spans="2:12">
      <c r="B29" t="s">
        <v>286</v>
      </c>
      <c r="C29" t="s">
        <v>286</v>
      </c>
      <c r="D29" s="16"/>
      <c r="E29" t="s">
        <v>286</v>
      </c>
      <c r="F29" t="s">
        <v>286</v>
      </c>
      <c r="G29" s="91">
        <v>0</v>
      </c>
      <c r="H29" s="91">
        <v>0</v>
      </c>
      <c r="I29" s="91">
        <v>0</v>
      </c>
      <c r="J29" s="91">
        <v>0</v>
      </c>
      <c r="K29" s="91">
        <v>0</v>
      </c>
      <c r="L29" s="91">
        <v>0</v>
      </c>
    </row>
    <row r="30" spans="2:12">
      <c r="B30" s="92" t="s">
        <v>2448</v>
      </c>
      <c r="C30" s="16"/>
      <c r="D30" s="16"/>
      <c r="E30" s="16"/>
      <c r="G30" s="93">
        <v>0</v>
      </c>
      <c r="I30" s="93">
        <v>0</v>
      </c>
      <c r="K30" s="93">
        <v>0</v>
      </c>
      <c r="L30" s="93">
        <v>0</v>
      </c>
    </row>
    <row r="31" spans="2:12">
      <c r="B31" t="s">
        <v>286</v>
      </c>
      <c r="C31" t="s">
        <v>286</v>
      </c>
      <c r="D31" s="16"/>
      <c r="E31" t="s">
        <v>286</v>
      </c>
      <c r="F31" t="s">
        <v>286</v>
      </c>
      <c r="G31" s="91">
        <v>0</v>
      </c>
      <c r="H31" s="91">
        <v>0</v>
      </c>
      <c r="I31" s="91">
        <v>0</v>
      </c>
      <c r="J31" s="91">
        <v>0</v>
      </c>
      <c r="K31" s="91">
        <v>0</v>
      </c>
      <c r="L31" s="91">
        <v>0</v>
      </c>
    </row>
    <row r="32" spans="2:12">
      <c r="B32" s="92" t="s">
        <v>1151</v>
      </c>
      <c r="C32" s="16"/>
      <c r="D32" s="16"/>
      <c r="E32" s="16"/>
      <c r="G32" s="93">
        <v>0</v>
      </c>
      <c r="I32" s="93">
        <v>0</v>
      </c>
      <c r="K32" s="93">
        <v>0</v>
      </c>
      <c r="L32" s="93">
        <v>0</v>
      </c>
    </row>
    <row r="33" spans="2:12">
      <c r="B33" t="s">
        <v>286</v>
      </c>
      <c r="C33" t="s">
        <v>286</v>
      </c>
      <c r="D33" s="16"/>
      <c r="E33" t="s">
        <v>286</v>
      </c>
      <c r="F33" t="s">
        <v>286</v>
      </c>
      <c r="G33" s="91">
        <v>0</v>
      </c>
      <c r="H33" s="91">
        <v>0</v>
      </c>
      <c r="I33" s="91">
        <v>0</v>
      </c>
      <c r="J33" s="91">
        <v>0</v>
      </c>
      <c r="K33" s="91">
        <v>0</v>
      </c>
      <c r="L33" s="91">
        <v>0</v>
      </c>
    </row>
    <row r="34" spans="2:12">
      <c r="B34" t="s">
        <v>294</v>
      </c>
      <c r="C34" s="16"/>
      <c r="D34" s="16"/>
      <c r="E34" s="16"/>
    </row>
    <row r="35" spans="2:12">
      <c r="B35" t="s">
        <v>390</v>
      </c>
      <c r="C35" s="16"/>
      <c r="D35" s="16"/>
      <c r="E35" s="16"/>
    </row>
    <row r="36" spans="2:12">
      <c r="B36" t="s">
        <v>391</v>
      </c>
      <c r="C36" s="16"/>
      <c r="D36" s="16"/>
      <c r="E36" s="16"/>
    </row>
    <row r="37" spans="2:12">
      <c r="B37" t="s">
        <v>392</v>
      </c>
      <c r="C37" s="16"/>
      <c r="D37" s="16"/>
      <c r="E37" s="16"/>
    </row>
    <row r="38" spans="2:12">
      <c r="C38" s="16"/>
      <c r="D38" s="16"/>
      <c r="E38" s="16"/>
    </row>
    <row r="39" spans="2:12">
      <c r="C39" s="16"/>
      <c r="D39" s="16"/>
      <c r="E39" s="16"/>
    </row>
    <row r="40" spans="2:12">
      <c r="C40" s="16"/>
      <c r="D40" s="16"/>
      <c r="E40" s="16"/>
    </row>
    <row r="41" spans="2:12">
      <c r="C41" s="16"/>
      <c r="D41" s="16"/>
      <c r="E41" s="16"/>
    </row>
    <row r="42" spans="2:12">
      <c r="C42" s="16"/>
      <c r="D42" s="16"/>
      <c r="E42" s="16"/>
    </row>
    <row r="43" spans="2:12">
      <c r="C43" s="16"/>
      <c r="D43" s="16"/>
      <c r="E43" s="16"/>
    </row>
    <row r="44" spans="2:12">
      <c r="C44" s="16"/>
      <c r="D44" s="16"/>
      <c r="E44" s="16"/>
    </row>
    <row r="45" spans="2:12">
      <c r="C45" s="16"/>
      <c r="D45" s="16"/>
      <c r="E45" s="16"/>
    </row>
    <row r="46" spans="2:12">
      <c r="C46" s="16"/>
      <c r="D46" s="16"/>
      <c r="E46" s="16"/>
    </row>
    <row r="47" spans="2:12">
      <c r="C47" s="16"/>
      <c r="D47" s="16"/>
      <c r="E47" s="16"/>
    </row>
    <row r="48" spans="2:12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sqref="A1:XFD4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 s="1" customFormat="1">
      <c r="B1" s="2" t="s">
        <v>0</v>
      </c>
      <c r="C1" s="99">
        <v>43373</v>
      </c>
    </row>
    <row r="2" spans="1:60" s="1" customFormat="1">
      <c r="B2" s="2" t="s">
        <v>1</v>
      </c>
      <c r="C2" s="12" t="s">
        <v>3664</v>
      </c>
    </row>
    <row r="3" spans="1:60" s="1" customFormat="1">
      <c r="B3" s="2" t="s">
        <v>2</v>
      </c>
      <c r="C3" s="26" t="s">
        <v>3665</v>
      </c>
    </row>
    <row r="4" spans="1:60" s="1" customFormat="1">
      <c r="B4" s="2" t="s">
        <v>3</v>
      </c>
      <c r="C4" s="100" t="s">
        <v>218</v>
      </c>
    </row>
    <row r="5" spans="1:60">
      <c r="B5" s="89" t="s">
        <v>219</v>
      </c>
      <c r="C5" t="s">
        <v>220</v>
      </c>
    </row>
    <row r="6" spans="1:60" ht="26.25" customHeight="1">
      <c r="B6" s="114" t="s">
        <v>69</v>
      </c>
      <c r="C6" s="115"/>
      <c r="D6" s="115"/>
      <c r="E6" s="115"/>
      <c r="F6" s="115"/>
      <c r="G6" s="115"/>
      <c r="H6" s="115"/>
      <c r="I6" s="115"/>
      <c r="J6" s="115"/>
      <c r="K6" s="116"/>
      <c r="BD6" s="16" t="s">
        <v>103</v>
      </c>
      <c r="BF6" s="16" t="s">
        <v>104</v>
      </c>
      <c r="BH6" s="19" t="s">
        <v>105</v>
      </c>
    </row>
    <row r="7" spans="1:60" ht="26.25" customHeight="1">
      <c r="B7" s="114" t="s">
        <v>106</v>
      </c>
      <c r="C7" s="115"/>
      <c r="D7" s="115"/>
      <c r="E7" s="115"/>
      <c r="F7" s="115"/>
      <c r="G7" s="115"/>
      <c r="H7" s="115"/>
      <c r="I7" s="115"/>
      <c r="J7" s="115"/>
      <c r="K7" s="116"/>
      <c r="BD7" s="19" t="s">
        <v>107</v>
      </c>
      <c r="BF7" s="16" t="s">
        <v>108</v>
      </c>
      <c r="BH7" s="19" t="s">
        <v>109</v>
      </c>
    </row>
    <row r="8" spans="1:60" s="19" customFormat="1" ht="78.75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90">
        <v>2947</v>
      </c>
      <c r="H11" s="25"/>
      <c r="I11" s="90">
        <v>15503.427359353354</v>
      </c>
      <c r="J11" s="90">
        <v>100</v>
      </c>
      <c r="K11" s="90">
        <v>0.13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92" t="s">
        <v>228</v>
      </c>
      <c r="C12" s="19"/>
      <c r="D12" s="19"/>
      <c r="E12" s="19"/>
      <c r="F12" s="19"/>
      <c r="G12" s="93">
        <v>0</v>
      </c>
      <c r="H12" s="19"/>
      <c r="I12" s="93">
        <v>0</v>
      </c>
      <c r="J12" s="93">
        <v>0</v>
      </c>
      <c r="K12" s="93">
        <v>0</v>
      </c>
      <c r="BD12" s="16" t="s">
        <v>124</v>
      </c>
      <c r="BF12" s="16" t="s">
        <v>125</v>
      </c>
    </row>
    <row r="13" spans="1:60">
      <c r="B13" t="s">
        <v>286</v>
      </c>
      <c r="C13" t="s">
        <v>286</v>
      </c>
      <c r="D13" s="19"/>
      <c r="E13" t="s">
        <v>286</v>
      </c>
      <c r="F13" t="s">
        <v>286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BD13" s="16" t="s">
        <v>126</v>
      </c>
      <c r="BE13" s="16" t="s">
        <v>127</v>
      </c>
      <c r="BF13" s="16" t="s">
        <v>128</v>
      </c>
    </row>
    <row r="14" spans="1:60">
      <c r="B14" s="92" t="s">
        <v>292</v>
      </c>
      <c r="C14" s="19"/>
      <c r="D14" s="19"/>
      <c r="E14" s="19"/>
      <c r="F14" s="19"/>
      <c r="G14" s="93">
        <v>2947</v>
      </c>
      <c r="H14" s="19"/>
      <c r="I14" s="93">
        <v>15503.427359353354</v>
      </c>
      <c r="J14" s="93">
        <v>100</v>
      </c>
      <c r="K14" s="93">
        <v>0.13</v>
      </c>
      <c r="BF14" s="16" t="s">
        <v>129</v>
      </c>
    </row>
    <row r="15" spans="1:60">
      <c r="B15" t="s">
        <v>2449</v>
      </c>
      <c r="C15" t="s">
        <v>2450</v>
      </c>
      <c r="D15" t="s">
        <v>126</v>
      </c>
      <c r="E15" t="s">
        <v>126</v>
      </c>
      <c r="F15" t="s">
        <v>113</v>
      </c>
      <c r="G15" s="91">
        <v>104</v>
      </c>
      <c r="H15" s="91">
        <v>-1323.385576923175</v>
      </c>
      <c r="I15" s="91">
        <v>-5.8017435434004296</v>
      </c>
      <c r="J15" s="91">
        <v>-0.04</v>
      </c>
      <c r="K15" s="91">
        <v>0</v>
      </c>
      <c r="BF15" s="16" t="s">
        <v>130</v>
      </c>
    </row>
    <row r="16" spans="1:60">
      <c r="B16" t="s">
        <v>2451</v>
      </c>
      <c r="C16" t="s">
        <v>2452</v>
      </c>
      <c r="D16" t="s">
        <v>126</v>
      </c>
      <c r="E16" t="s">
        <v>126</v>
      </c>
      <c r="F16" t="s">
        <v>109</v>
      </c>
      <c r="G16" s="91">
        <v>1802</v>
      </c>
      <c r="H16" s="91">
        <v>132140.36744173081</v>
      </c>
      <c r="I16" s="91">
        <v>8569.8287472586599</v>
      </c>
      <c r="J16" s="91">
        <v>55.28</v>
      </c>
      <c r="K16" s="91">
        <v>7.0000000000000007E-2</v>
      </c>
      <c r="BF16" s="16" t="s">
        <v>131</v>
      </c>
    </row>
    <row r="17" spans="2:58">
      <c r="B17" t="s">
        <v>2453</v>
      </c>
      <c r="C17" t="s">
        <v>2454</v>
      </c>
      <c r="D17" t="s">
        <v>126</v>
      </c>
      <c r="E17" t="s">
        <v>126</v>
      </c>
      <c r="F17" t="s">
        <v>109</v>
      </c>
      <c r="G17" s="91">
        <v>114</v>
      </c>
      <c r="H17" s="91">
        <v>-126425.01499999878</v>
      </c>
      <c r="I17" s="91">
        <v>-518.70413704289501</v>
      </c>
      <c r="J17" s="91">
        <v>-3.35</v>
      </c>
      <c r="K17" s="91">
        <v>0</v>
      </c>
      <c r="BF17" s="16" t="s">
        <v>132</v>
      </c>
    </row>
    <row r="18" spans="2:58">
      <c r="B18" t="s">
        <v>2455</v>
      </c>
      <c r="C18" t="s">
        <v>2456</v>
      </c>
      <c r="D18" t="s">
        <v>126</v>
      </c>
      <c r="E18" t="s">
        <v>126</v>
      </c>
      <c r="F18" t="s">
        <v>223</v>
      </c>
      <c r="G18" s="91">
        <v>41</v>
      </c>
      <c r="H18" s="91">
        <v>117672417.04878049</v>
      </c>
      <c r="I18" s="91">
        <v>1540.5814046926801</v>
      </c>
      <c r="J18" s="91">
        <v>9.94</v>
      </c>
      <c r="K18" s="91">
        <v>0.01</v>
      </c>
      <c r="BF18" s="16" t="s">
        <v>133</v>
      </c>
    </row>
    <row r="19" spans="2:58">
      <c r="B19" t="s">
        <v>2457</v>
      </c>
      <c r="C19" t="s">
        <v>2458</v>
      </c>
      <c r="D19" t="s">
        <v>126</v>
      </c>
      <c r="E19" t="s">
        <v>126</v>
      </c>
      <c r="F19" t="s">
        <v>113</v>
      </c>
      <c r="G19" s="91">
        <v>704</v>
      </c>
      <c r="H19" s="91">
        <v>130056.48051562527</v>
      </c>
      <c r="I19" s="91">
        <v>3859.6102192775902</v>
      </c>
      <c r="J19" s="91">
        <v>24.9</v>
      </c>
      <c r="K19" s="91">
        <v>0.03</v>
      </c>
      <c r="BF19" s="16" t="s">
        <v>134</v>
      </c>
    </row>
    <row r="20" spans="2:58">
      <c r="B20" t="s">
        <v>2459</v>
      </c>
      <c r="C20" t="s">
        <v>2460</v>
      </c>
      <c r="D20" t="s">
        <v>126</v>
      </c>
      <c r="E20" t="s">
        <v>126</v>
      </c>
      <c r="F20" t="s">
        <v>123</v>
      </c>
      <c r="G20" s="91">
        <v>36</v>
      </c>
      <c r="H20" s="91">
        <v>73298.319999999367</v>
      </c>
      <c r="I20" s="91">
        <v>68.675834747519403</v>
      </c>
      <c r="J20" s="91">
        <v>0.44</v>
      </c>
      <c r="K20" s="91">
        <v>0</v>
      </c>
      <c r="BF20" s="16" t="s">
        <v>135</v>
      </c>
    </row>
    <row r="21" spans="2:58">
      <c r="B21" t="s">
        <v>2461</v>
      </c>
      <c r="C21" t="s">
        <v>2462</v>
      </c>
      <c r="D21" t="s">
        <v>126</v>
      </c>
      <c r="E21" t="s">
        <v>126</v>
      </c>
      <c r="F21" t="s">
        <v>116</v>
      </c>
      <c r="G21" s="91">
        <v>146</v>
      </c>
      <c r="H21" s="91">
        <v>288418.94986301369</v>
      </c>
      <c r="I21" s="91">
        <v>1989.2370339632</v>
      </c>
      <c r="J21" s="91">
        <v>12.83</v>
      </c>
      <c r="K21" s="91">
        <v>0.02</v>
      </c>
      <c r="BF21" s="16" t="s">
        <v>126</v>
      </c>
    </row>
    <row r="22" spans="2:58">
      <c r="B22" t="s">
        <v>294</v>
      </c>
      <c r="C22" s="19"/>
      <c r="D22" s="19"/>
      <c r="E22" s="19"/>
      <c r="F22" s="19"/>
      <c r="G22" s="19"/>
      <c r="H22" s="19"/>
    </row>
    <row r="23" spans="2:58">
      <c r="B23" t="s">
        <v>390</v>
      </c>
      <c r="C23" s="19"/>
      <c r="D23" s="19"/>
      <c r="E23" s="19"/>
      <c r="F23" s="19"/>
      <c r="G23" s="19"/>
      <c r="H23" s="19"/>
    </row>
    <row r="24" spans="2:58">
      <c r="B24" t="s">
        <v>391</v>
      </c>
      <c r="C24" s="19"/>
      <c r="D24" s="19"/>
      <c r="E24" s="19"/>
      <c r="F24" s="19"/>
      <c r="G24" s="19"/>
      <c r="H24" s="19"/>
    </row>
    <row r="25" spans="2:58">
      <c r="B25" t="s">
        <v>392</v>
      </c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4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 s="1" customFormat="1">
      <c r="B1" s="2" t="s">
        <v>0</v>
      </c>
      <c r="C1" s="99">
        <v>43373</v>
      </c>
    </row>
    <row r="2" spans="2:81" s="1" customFormat="1">
      <c r="B2" s="2" t="s">
        <v>1</v>
      </c>
      <c r="C2" s="12" t="s">
        <v>3664</v>
      </c>
    </row>
    <row r="3" spans="2:81" s="1" customFormat="1">
      <c r="B3" s="2" t="s">
        <v>2</v>
      </c>
      <c r="C3" s="26" t="s">
        <v>3665</v>
      </c>
    </row>
    <row r="4" spans="2:81" s="1" customFormat="1">
      <c r="B4" s="2" t="s">
        <v>3</v>
      </c>
      <c r="C4" s="100" t="s">
        <v>218</v>
      </c>
    </row>
    <row r="5" spans="2:81">
      <c r="B5" s="89" t="s">
        <v>219</v>
      </c>
      <c r="C5" t="s">
        <v>220</v>
      </c>
    </row>
    <row r="6" spans="2:81" ht="26.25" customHeight="1">
      <c r="B6" s="114" t="s">
        <v>69</v>
      </c>
      <c r="C6" s="115"/>
      <c r="D6" s="115"/>
      <c r="E6" s="115"/>
      <c r="F6" s="115"/>
      <c r="G6" s="115"/>
      <c r="H6" s="115"/>
      <c r="I6" s="115"/>
      <c r="J6" s="115"/>
      <c r="K6" s="115"/>
      <c r="L6" s="115"/>
      <c r="M6" s="115"/>
      <c r="N6" s="115"/>
      <c r="O6" s="115"/>
      <c r="P6" s="115"/>
      <c r="Q6" s="116"/>
    </row>
    <row r="7" spans="2:81" ht="26.25" customHeight="1">
      <c r="B7" s="114" t="s">
        <v>136</v>
      </c>
      <c r="C7" s="115"/>
      <c r="D7" s="115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15"/>
      <c r="Q7" s="116"/>
    </row>
    <row r="8" spans="2:81" s="19" customFormat="1" ht="78.75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90">
        <v>4.0199999999999996</v>
      </c>
      <c r="I11" s="7"/>
      <c r="J11" s="7"/>
      <c r="K11" s="90">
        <v>0.35</v>
      </c>
      <c r="L11" s="90">
        <v>21052808.34</v>
      </c>
      <c r="M11" s="7"/>
      <c r="N11" s="90">
        <v>21633.865710739999</v>
      </c>
      <c r="O11" s="7"/>
      <c r="P11" s="90">
        <v>100</v>
      </c>
      <c r="Q11" s="90">
        <v>0.18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92" t="s">
        <v>228</v>
      </c>
      <c r="H12" s="93">
        <v>4.0199999999999996</v>
      </c>
      <c r="K12" s="93">
        <v>0.35</v>
      </c>
      <c r="L12" s="93">
        <v>21052808.34</v>
      </c>
      <c r="N12" s="93">
        <v>21633.865710739999</v>
      </c>
      <c r="P12" s="93">
        <v>100</v>
      </c>
      <c r="Q12" s="93">
        <v>0.18</v>
      </c>
    </row>
    <row r="13" spans="2:81">
      <c r="B13" s="92" t="s">
        <v>2463</v>
      </c>
      <c r="H13" s="93">
        <v>0</v>
      </c>
      <c r="K13" s="93">
        <v>0</v>
      </c>
      <c r="L13" s="93">
        <v>0</v>
      </c>
      <c r="N13" s="93">
        <v>0</v>
      </c>
      <c r="P13" s="93">
        <v>0</v>
      </c>
      <c r="Q13" s="93">
        <v>0</v>
      </c>
    </row>
    <row r="14" spans="2:81">
      <c r="B14" t="s">
        <v>286</v>
      </c>
      <c r="C14" t="s">
        <v>286</v>
      </c>
      <c r="E14" t="s">
        <v>286</v>
      </c>
      <c r="H14" s="91">
        <v>0</v>
      </c>
      <c r="I14" t="s">
        <v>286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</row>
    <row r="15" spans="2:81">
      <c r="B15" s="92" t="s">
        <v>2464</v>
      </c>
      <c r="H15" s="93">
        <v>4.0199999999999996</v>
      </c>
      <c r="K15" s="93">
        <v>0.35</v>
      </c>
      <c r="L15" s="93">
        <v>21052808.02</v>
      </c>
      <c r="N15" s="93">
        <v>21633.8655077</v>
      </c>
      <c r="P15" s="93">
        <v>100</v>
      </c>
      <c r="Q15" s="93">
        <v>0.18</v>
      </c>
    </row>
    <row r="16" spans="2:81">
      <c r="B16" t="s">
        <v>2465</v>
      </c>
      <c r="C16" t="s">
        <v>2466</v>
      </c>
      <c r="D16" t="s">
        <v>2467</v>
      </c>
      <c r="E16" t="s">
        <v>239</v>
      </c>
      <c r="F16" t="s">
        <v>236</v>
      </c>
      <c r="G16" t="s">
        <v>2468</v>
      </c>
      <c r="H16" s="91">
        <v>4.0199999999999996</v>
      </c>
      <c r="I16" t="s">
        <v>105</v>
      </c>
      <c r="J16" s="91">
        <v>0.62</v>
      </c>
      <c r="K16" s="91">
        <v>0.35</v>
      </c>
      <c r="L16" s="91">
        <v>21052808</v>
      </c>
      <c r="M16" s="91">
        <v>102.76</v>
      </c>
      <c r="N16" s="91">
        <v>21633.865500799999</v>
      </c>
      <c r="O16" s="91">
        <v>0.51</v>
      </c>
      <c r="P16" s="91">
        <v>100</v>
      </c>
      <c r="Q16" s="91">
        <v>0.18</v>
      </c>
    </row>
    <row r="17" spans="2:17">
      <c r="B17" t="s">
        <v>2469</v>
      </c>
      <c r="C17" t="s">
        <v>2470</v>
      </c>
      <c r="D17" t="s">
        <v>2467</v>
      </c>
      <c r="E17" t="s">
        <v>2471</v>
      </c>
      <c r="F17" t="s">
        <v>153</v>
      </c>
      <c r="G17" t="s">
        <v>2472</v>
      </c>
      <c r="H17" s="91">
        <v>0.01</v>
      </c>
      <c r="I17" t="s">
        <v>105</v>
      </c>
      <c r="J17" s="91">
        <v>0.46</v>
      </c>
      <c r="K17" s="91">
        <v>-1.18</v>
      </c>
      <c r="L17" s="91">
        <v>0.02</v>
      </c>
      <c r="M17" s="91">
        <v>34.5</v>
      </c>
      <c r="N17" s="91">
        <v>6.9E-6</v>
      </c>
      <c r="O17" s="91">
        <v>0</v>
      </c>
      <c r="P17" s="91">
        <v>0</v>
      </c>
      <c r="Q17" s="91">
        <v>0</v>
      </c>
    </row>
    <row r="18" spans="2:17">
      <c r="B18" s="92" t="s">
        <v>2473</v>
      </c>
      <c r="H18" s="93">
        <v>1.87</v>
      </c>
      <c r="K18" s="93">
        <v>48.23</v>
      </c>
      <c r="L18" s="93">
        <v>0.32</v>
      </c>
      <c r="N18" s="93">
        <v>2.0304000000000001E-4</v>
      </c>
      <c r="P18" s="93">
        <v>0</v>
      </c>
      <c r="Q18" s="93">
        <v>0</v>
      </c>
    </row>
    <row r="19" spans="2:17">
      <c r="B19" s="92" t="s">
        <v>2474</v>
      </c>
      <c r="H19" s="93">
        <v>0</v>
      </c>
      <c r="K19" s="93">
        <v>0</v>
      </c>
      <c r="L19" s="93">
        <v>0</v>
      </c>
      <c r="N19" s="93">
        <v>0</v>
      </c>
      <c r="P19" s="93">
        <v>0</v>
      </c>
      <c r="Q19" s="93">
        <v>0</v>
      </c>
    </row>
    <row r="20" spans="2:17">
      <c r="B20" t="s">
        <v>286</v>
      </c>
      <c r="C20" t="s">
        <v>286</v>
      </c>
      <c r="E20" t="s">
        <v>286</v>
      </c>
      <c r="H20" s="91">
        <v>0</v>
      </c>
      <c r="I20" t="s">
        <v>286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  <c r="Q20" s="91">
        <v>0</v>
      </c>
    </row>
    <row r="21" spans="2:17">
      <c r="B21" s="92" t="s">
        <v>2475</v>
      </c>
      <c r="H21" s="93">
        <v>0</v>
      </c>
      <c r="K21" s="93">
        <v>0</v>
      </c>
      <c r="L21" s="93">
        <v>0</v>
      </c>
      <c r="N21" s="93">
        <v>0</v>
      </c>
      <c r="P21" s="93">
        <v>0</v>
      </c>
      <c r="Q21" s="93">
        <v>0</v>
      </c>
    </row>
    <row r="22" spans="2:17">
      <c r="B22" t="s">
        <v>286</v>
      </c>
      <c r="C22" t="s">
        <v>286</v>
      </c>
      <c r="E22" t="s">
        <v>286</v>
      </c>
      <c r="H22" s="91">
        <v>0</v>
      </c>
      <c r="I22" t="s">
        <v>286</v>
      </c>
      <c r="J22" s="91">
        <v>0</v>
      </c>
      <c r="K22" s="91">
        <v>0</v>
      </c>
      <c r="L22" s="91">
        <v>0</v>
      </c>
      <c r="M22" s="91">
        <v>0</v>
      </c>
      <c r="N22" s="91">
        <v>0</v>
      </c>
      <c r="O22" s="91">
        <v>0</v>
      </c>
      <c r="P22" s="91">
        <v>0</v>
      </c>
      <c r="Q22" s="91">
        <v>0</v>
      </c>
    </row>
    <row r="23" spans="2:17">
      <c r="B23" s="92" t="s">
        <v>2476</v>
      </c>
      <c r="H23" s="93">
        <v>1.87</v>
      </c>
      <c r="K23" s="93">
        <v>48.23</v>
      </c>
      <c r="L23" s="93">
        <v>0.32</v>
      </c>
      <c r="N23" s="93">
        <v>2.0304000000000001E-4</v>
      </c>
      <c r="P23" s="93">
        <v>0</v>
      </c>
      <c r="Q23" s="93">
        <v>0</v>
      </c>
    </row>
    <row r="24" spans="2:17">
      <c r="B24" t="s">
        <v>2477</v>
      </c>
      <c r="C24" t="s">
        <v>2470</v>
      </c>
      <c r="D24" t="s">
        <v>2467</v>
      </c>
      <c r="E24" t="s">
        <v>2471</v>
      </c>
      <c r="F24" t="s">
        <v>153</v>
      </c>
      <c r="G24" t="s">
        <v>2478</v>
      </c>
      <c r="H24" s="91">
        <v>1.87</v>
      </c>
      <c r="I24" t="s">
        <v>105</v>
      </c>
      <c r="J24" s="91">
        <v>2.12</v>
      </c>
      <c r="K24" s="91">
        <v>48.23</v>
      </c>
      <c r="L24" s="91">
        <v>0.32</v>
      </c>
      <c r="M24" s="91">
        <v>63.45</v>
      </c>
      <c r="N24" s="91">
        <v>2.0304000000000001E-4</v>
      </c>
      <c r="O24" s="91">
        <v>0</v>
      </c>
      <c r="P24" s="91">
        <v>0</v>
      </c>
      <c r="Q24" s="91">
        <v>0</v>
      </c>
    </row>
    <row r="25" spans="2:17">
      <c r="B25" s="92" t="s">
        <v>2479</v>
      </c>
      <c r="H25" s="93">
        <v>0</v>
      </c>
      <c r="K25" s="93">
        <v>0</v>
      </c>
      <c r="L25" s="93">
        <v>0</v>
      </c>
      <c r="N25" s="93">
        <v>0</v>
      </c>
      <c r="P25" s="93">
        <v>0</v>
      </c>
      <c r="Q25" s="93">
        <v>0</v>
      </c>
    </row>
    <row r="26" spans="2:17">
      <c r="B26" t="s">
        <v>286</v>
      </c>
      <c r="C26" t="s">
        <v>286</v>
      </c>
      <c r="E26" t="s">
        <v>286</v>
      </c>
      <c r="H26" s="91">
        <v>0</v>
      </c>
      <c r="I26" t="s">
        <v>286</v>
      </c>
      <c r="J26" s="91">
        <v>0</v>
      </c>
      <c r="K26" s="91">
        <v>0</v>
      </c>
      <c r="L26" s="91">
        <v>0</v>
      </c>
      <c r="M26" s="91">
        <v>0</v>
      </c>
      <c r="N26" s="91">
        <v>0</v>
      </c>
      <c r="O26" s="91">
        <v>0</v>
      </c>
      <c r="P26" s="91">
        <v>0</v>
      </c>
      <c r="Q26" s="91">
        <v>0</v>
      </c>
    </row>
    <row r="27" spans="2:17">
      <c r="B27" s="92" t="s">
        <v>292</v>
      </c>
      <c r="H27" s="93">
        <v>0</v>
      </c>
      <c r="K27" s="93">
        <v>0</v>
      </c>
      <c r="L27" s="93">
        <v>0</v>
      </c>
      <c r="N27" s="93">
        <v>0</v>
      </c>
      <c r="P27" s="93">
        <v>0</v>
      </c>
      <c r="Q27" s="93">
        <v>0</v>
      </c>
    </row>
    <row r="28" spans="2:17">
      <c r="B28" s="92" t="s">
        <v>2463</v>
      </c>
      <c r="H28" s="93">
        <v>0</v>
      </c>
      <c r="K28" s="93">
        <v>0</v>
      </c>
      <c r="L28" s="93">
        <v>0</v>
      </c>
      <c r="N28" s="93">
        <v>0</v>
      </c>
      <c r="P28" s="93">
        <v>0</v>
      </c>
      <c r="Q28" s="93">
        <v>0</v>
      </c>
    </row>
    <row r="29" spans="2:17">
      <c r="B29" t="s">
        <v>286</v>
      </c>
      <c r="C29" t="s">
        <v>286</v>
      </c>
      <c r="E29" t="s">
        <v>286</v>
      </c>
      <c r="H29" s="91">
        <v>0</v>
      </c>
      <c r="I29" t="s">
        <v>286</v>
      </c>
      <c r="J29" s="91">
        <v>0</v>
      </c>
      <c r="K29" s="91">
        <v>0</v>
      </c>
      <c r="L29" s="91">
        <v>0</v>
      </c>
      <c r="M29" s="91">
        <v>0</v>
      </c>
      <c r="N29" s="91">
        <v>0</v>
      </c>
      <c r="O29" s="91">
        <v>0</v>
      </c>
      <c r="P29" s="91">
        <v>0</v>
      </c>
      <c r="Q29" s="91">
        <v>0</v>
      </c>
    </row>
    <row r="30" spans="2:17">
      <c r="B30" s="92" t="s">
        <v>2464</v>
      </c>
      <c r="H30" s="93">
        <v>0</v>
      </c>
      <c r="K30" s="93">
        <v>0</v>
      </c>
      <c r="L30" s="93">
        <v>0</v>
      </c>
      <c r="N30" s="93">
        <v>0</v>
      </c>
      <c r="P30" s="93">
        <v>0</v>
      </c>
      <c r="Q30" s="93">
        <v>0</v>
      </c>
    </row>
    <row r="31" spans="2:17">
      <c r="B31" t="s">
        <v>286</v>
      </c>
      <c r="C31" t="s">
        <v>286</v>
      </c>
      <c r="E31" t="s">
        <v>286</v>
      </c>
      <c r="H31" s="91">
        <v>0</v>
      </c>
      <c r="I31" t="s">
        <v>286</v>
      </c>
      <c r="J31" s="91">
        <v>0</v>
      </c>
      <c r="K31" s="91">
        <v>0</v>
      </c>
      <c r="L31" s="91">
        <v>0</v>
      </c>
      <c r="M31" s="91">
        <v>0</v>
      </c>
      <c r="N31" s="91">
        <v>0</v>
      </c>
      <c r="O31" s="91">
        <v>0</v>
      </c>
      <c r="P31" s="91">
        <v>0</v>
      </c>
      <c r="Q31" s="91">
        <v>0</v>
      </c>
    </row>
    <row r="32" spans="2:17">
      <c r="B32" s="92" t="s">
        <v>2473</v>
      </c>
      <c r="H32" s="93">
        <v>0</v>
      </c>
      <c r="K32" s="93">
        <v>0</v>
      </c>
      <c r="L32" s="93">
        <v>0</v>
      </c>
      <c r="N32" s="93">
        <v>0</v>
      </c>
      <c r="P32" s="93">
        <v>0</v>
      </c>
      <c r="Q32" s="93">
        <v>0</v>
      </c>
    </row>
    <row r="33" spans="2:17">
      <c r="B33" s="92" t="s">
        <v>2474</v>
      </c>
      <c r="H33" s="93">
        <v>0</v>
      </c>
      <c r="K33" s="93">
        <v>0</v>
      </c>
      <c r="L33" s="93">
        <v>0</v>
      </c>
      <c r="N33" s="93">
        <v>0</v>
      </c>
      <c r="P33" s="93">
        <v>0</v>
      </c>
      <c r="Q33" s="93">
        <v>0</v>
      </c>
    </row>
    <row r="34" spans="2:17">
      <c r="B34" t="s">
        <v>286</v>
      </c>
      <c r="C34" t="s">
        <v>286</v>
      </c>
      <c r="E34" t="s">
        <v>286</v>
      </c>
      <c r="H34" s="91">
        <v>0</v>
      </c>
      <c r="I34" t="s">
        <v>286</v>
      </c>
      <c r="J34" s="91">
        <v>0</v>
      </c>
      <c r="K34" s="91">
        <v>0</v>
      </c>
      <c r="L34" s="91">
        <v>0</v>
      </c>
      <c r="M34" s="91">
        <v>0</v>
      </c>
      <c r="N34" s="91">
        <v>0</v>
      </c>
      <c r="O34" s="91">
        <v>0</v>
      </c>
      <c r="P34" s="91">
        <v>0</v>
      </c>
      <c r="Q34" s="91">
        <v>0</v>
      </c>
    </row>
    <row r="35" spans="2:17">
      <c r="B35" s="92" t="s">
        <v>2475</v>
      </c>
      <c r="H35" s="93">
        <v>0</v>
      </c>
      <c r="K35" s="93">
        <v>0</v>
      </c>
      <c r="L35" s="93">
        <v>0</v>
      </c>
      <c r="N35" s="93">
        <v>0</v>
      </c>
      <c r="P35" s="93">
        <v>0</v>
      </c>
      <c r="Q35" s="93">
        <v>0</v>
      </c>
    </row>
    <row r="36" spans="2:17">
      <c r="B36" t="s">
        <v>286</v>
      </c>
      <c r="C36" t="s">
        <v>286</v>
      </c>
      <c r="E36" t="s">
        <v>286</v>
      </c>
      <c r="H36" s="91">
        <v>0</v>
      </c>
      <c r="I36" t="s">
        <v>286</v>
      </c>
      <c r="J36" s="91">
        <v>0</v>
      </c>
      <c r="K36" s="91">
        <v>0</v>
      </c>
      <c r="L36" s="91">
        <v>0</v>
      </c>
      <c r="M36" s="91">
        <v>0</v>
      </c>
      <c r="N36" s="91">
        <v>0</v>
      </c>
      <c r="O36" s="91">
        <v>0</v>
      </c>
      <c r="P36" s="91">
        <v>0</v>
      </c>
      <c r="Q36" s="91">
        <v>0</v>
      </c>
    </row>
    <row r="37" spans="2:17">
      <c r="B37" s="92" t="s">
        <v>2476</v>
      </c>
      <c r="H37" s="93">
        <v>0</v>
      </c>
      <c r="K37" s="93">
        <v>0</v>
      </c>
      <c r="L37" s="93">
        <v>0</v>
      </c>
      <c r="N37" s="93">
        <v>0</v>
      </c>
      <c r="P37" s="93">
        <v>0</v>
      </c>
      <c r="Q37" s="93">
        <v>0</v>
      </c>
    </row>
    <row r="38" spans="2:17">
      <c r="B38" t="s">
        <v>286</v>
      </c>
      <c r="C38" t="s">
        <v>286</v>
      </c>
      <c r="E38" t="s">
        <v>286</v>
      </c>
      <c r="H38" s="91">
        <v>0</v>
      </c>
      <c r="I38" t="s">
        <v>286</v>
      </c>
      <c r="J38" s="91">
        <v>0</v>
      </c>
      <c r="K38" s="91">
        <v>0</v>
      </c>
      <c r="L38" s="91">
        <v>0</v>
      </c>
      <c r="M38" s="91">
        <v>0</v>
      </c>
      <c r="N38" s="91">
        <v>0</v>
      </c>
      <c r="O38" s="91">
        <v>0</v>
      </c>
      <c r="P38" s="91">
        <v>0</v>
      </c>
      <c r="Q38" s="91">
        <v>0</v>
      </c>
    </row>
    <row r="39" spans="2:17">
      <c r="B39" s="92" t="s">
        <v>2479</v>
      </c>
      <c r="H39" s="93">
        <v>0</v>
      </c>
      <c r="K39" s="93">
        <v>0</v>
      </c>
      <c r="L39" s="93">
        <v>0</v>
      </c>
      <c r="N39" s="93">
        <v>0</v>
      </c>
      <c r="P39" s="93">
        <v>0</v>
      </c>
      <c r="Q39" s="93">
        <v>0</v>
      </c>
    </row>
    <row r="40" spans="2:17">
      <c r="B40" t="s">
        <v>286</v>
      </c>
      <c r="C40" t="s">
        <v>286</v>
      </c>
      <c r="E40" t="s">
        <v>286</v>
      </c>
      <c r="H40" s="91">
        <v>0</v>
      </c>
      <c r="I40" t="s">
        <v>286</v>
      </c>
      <c r="J40" s="91">
        <v>0</v>
      </c>
      <c r="K40" s="91">
        <v>0</v>
      </c>
      <c r="L40" s="91">
        <v>0</v>
      </c>
      <c r="M40" s="91">
        <v>0</v>
      </c>
      <c r="N40" s="91">
        <v>0</v>
      </c>
      <c r="O40" s="91">
        <v>0</v>
      </c>
      <c r="P40" s="91">
        <v>0</v>
      </c>
      <c r="Q40" s="91">
        <v>0</v>
      </c>
    </row>
    <row r="41" spans="2:17">
      <c r="B41" t="s">
        <v>294</v>
      </c>
    </row>
    <row r="42" spans="2:17">
      <c r="B42" t="s">
        <v>390</v>
      </c>
    </row>
    <row r="43" spans="2:17">
      <c r="B43" t="s">
        <v>391</v>
      </c>
    </row>
    <row r="44" spans="2:17">
      <c r="B44" t="s">
        <v>392</v>
      </c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sqref="A1:XFD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 s="1" customFormat="1">
      <c r="B1" s="2" t="s">
        <v>0</v>
      </c>
      <c r="C1" s="99">
        <v>43373</v>
      </c>
    </row>
    <row r="2" spans="2:72" s="1" customFormat="1">
      <c r="B2" s="2" t="s">
        <v>1</v>
      </c>
      <c r="C2" s="12" t="s">
        <v>3664</v>
      </c>
    </row>
    <row r="3" spans="2:72" s="1" customFormat="1">
      <c r="B3" s="2" t="s">
        <v>2</v>
      </c>
      <c r="C3" s="26" t="s">
        <v>3665</v>
      </c>
    </row>
    <row r="4" spans="2:72" s="1" customFormat="1">
      <c r="B4" s="2" t="s">
        <v>3</v>
      </c>
      <c r="C4" s="100" t="s">
        <v>218</v>
      </c>
    </row>
    <row r="5" spans="2:72">
      <c r="B5" s="89" t="s">
        <v>219</v>
      </c>
      <c r="C5" t="s">
        <v>220</v>
      </c>
    </row>
    <row r="6" spans="2:72" ht="26.25" customHeight="1">
      <c r="B6" s="114" t="s">
        <v>139</v>
      </c>
      <c r="C6" s="115"/>
      <c r="D6" s="115"/>
      <c r="E6" s="115"/>
      <c r="F6" s="115"/>
      <c r="G6" s="115"/>
      <c r="H6" s="115"/>
      <c r="I6" s="115"/>
      <c r="J6" s="115"/>
      <c r="K6" s="115"/>
      <c r="L6" s="115"/>
      <c r="M6" s="115"/>
      <c r="N6" s="115"/>
      <c r="O6" s="115"/>
      <c r="P6" s="116"/>
    </row>
    <row r="7" spans="2:72" ht="26.25" customHeight="1">
      <c r="B7" s="114" t="s">
        <v>70</v>
      </c>
      <c r="C7" s="115"/>
      <c r="D7" s="115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16"/>
    </row>
    <row r="8" spans="2:72" s="19" customFormat="1" ht="78.75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90">
        <v>0</v>
      </c>
      <c r="L11" s="7"/>
      <c r="M11" s="90">
        <v>0</v>
      </c>
      <c r="N11" s="7"/>
      <c r="O11" s="90">
        <v>0</v>
      </c>
      <c r="P11" s="90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92" t="s">
        <v>228</v>
      </c>
      <c r="G12" s="93">
        <v>0</v>
      </c>
      <c r="J12" s="93">
        <v>0</v>
      </c>
      <c r="K12" s="93">
        <v>0</v>
      </c>
      <c r="M12" s="93">
        <v>0</v>
      </c>
      <c r="O12" s="93">
        <v>0</v>
      </c>
      <c r="P12" s="93">
        <v>0</v>
      </c>
    </row>
    <row r="13" spans="2:72">
      <c r="B13" s="92" t="s">
        <v>2480</v>
      </c>
      <c r="G13" s="93">
        <v>0</v>
      </c>
      <c r="J13" s="93">
        <v>0</v>
      </c>
      <c r="K13" s="93">
        <v>0</v>
      </c>
      <c r="M13" s="93">
        <v>0</v>
      </c>
      <c r="O13" s="93">
        <v>0</v>
      </c>
      <c r="P13" s="93">
        <v>0</v>
      </c>
    </row>
    <row r="14" spans="2:72">
      <c r="B14" t="s">
        <v>286</v>
      </c>
      <c r="C14" t="s">
        <v>286</v>
      </c>
      <c r="D14" t="s">
        <v>286</v>
      </c>
      <c r="G14" s="91">
        <v>0</v>
      </c>
      <c r="H14" t="s">
        <v>286</v>
      </c>
      <c r="I14" s="91">
        <v>0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</row>
    <row r="15" spans="2:72">
      <c r="B15" s="92" t="s">
        <v>2481</v>
      </c>
      <c r="G15" s="93">
        <v>0</v>
      </c>
      <c r="J15" s="93">
        <v>0</v>
      </c>
      <c r="K15" s="93">
        <v>0</v>
      </c>
      <c r="M15" s="93">
        <v>0</v>
      </c>
      <c r="O15" s="93">
        <v>0</v>
      </c>
      <c r="P15" s="93">
        <v>0</v>
      </c>
    </row>
    <row r="16" spans="2:72">
      <c r="B16" t="s">
        <v>286</v>
      </c>
      <c r="C16" t="s">
        <v>286</v>
      </c>
      <c r="D16" t="s">
        <v>286</v>
      </c>
      <c r="G16" s="91">
        <v>0</v>
      </c>
      <c r="H16" t="s">
        <v>286</v>
      </c>
      <c r="I16" s="91">
        <v>0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</row>
    <row r="17" spans="2:16">
      <c r="B17" s="92" t="s">
        <v>2482</v>
      </c>
      <c r="G17" s="93">
        <v>0</v>
      </c>
      <c r="J17" s="93">
        <v>0</v>
      </c>
      <c r="K17" s="93">
        <v>0</v>
      </c>
      <c r="M17" s="93">
        <v>0</v>
      </c>
      <c r="O17" s="93">
        <v>0</v>
      </c>
      <c r="P17" s="93">
        <v>0</v>
      </c>
    </row>
    <row r="18" spans="2:16">
      <c r="B18" t="s">
        <v>286</v>
      </c>
      <c r="C18" t="s">
        <v>286</v>
      </c>
      <c r="D18" t="s">
        <v>286</v>
      </c>
      <c r="G18" s="91">
        <v>0</v>
      </c>
      <c r="H18" t="s">
        <v>286</v>
      </c>
      <c r="I18" s="91">
        <v>0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</row>
    <row r="19" spans="2:16">
      <c r="B19" s="92" t="s">
        <v>2483</v>
      </c>
      <c r="G19" s="93">
        <v>0</v>
      </c>
      <c r="J19" s="93">
        <v>0</v>
      </c>
      <c r="K19" s="93">
        <v>0</v>
      </c>
      <c r="M19" s="93">
        <v>0</v>
      </c>
      <c r="O19" s="93">
        <v>0</v>
      </c>
      <c r="P19" s="93">
        <v>0</v>
      </c>
    </row>
    <row r="20" spans="2:16">
      <c r="B20" t="s">
        <v>286</v>
      </c>
      <c r="C20" t="s">
        <v>286</v>
      </c>
      <c r="D20" t="s">
        <v>286</v>
      </c>
      <c r="G20" s="91">
        <v>0</v>
      </c>
      <c r="H20" t="s">
        <v>286</v>
      </c>
      <c r="I20" s="91">
        <v>0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</row>
    <row r="21" spans="2:16">
      <c r="B21" s="92" t="s">
        <v>1151</v>
      </c>
      <c r="G21" s="93">
        <v>0</v>
      </c>
      <c r="J21" s="93">
        <v>0</v>
      </c>
      <c r="K21" s="93">
        <v>0</v>
      </c>
      <c r="M21" s="93">
        <v>0</v>
      </c>
      <c r="O21" s="93">
        <v>0</v>
      </c>
      <c r="P21" s="93">
        <v>0</v>
      </c>
    </row>
    <row r="22" spans="2:16">
      <c r="B22" t="s">
        <v>286</v>
      </c>
      <c r="C22" t="s">
        <v>286</v>
      </c>
      <c r="D22" t="s">
        <v>286</v>
      </c>
      <c r="G22" s="91">
        <v>0</v>
      </c>
      <c r="H22" t="s">
        <v>286</v>
      </c>
      <c r="I22" s="91">
        <v>0</v>
      </c>
      <c r="J22" s="91">
        <v>0</v>
      </c>
      <c r="K22" s="91">
        <v>0</v>
      </c>
      <c r="L22" s="91">
        <v>0</v>
      </c>
      <c r="M22" s="91">
        <v>0</v>
      </c>
      <c r="N22" s="91">
        <v>0</v>
      </c>
      <c r="O22" s="91">
        <v>0</v>
      </c>
      <c r="P22" s="91">
        <v>0</v>
      </c>
    </row>
    <row r="23" spans="2:16">
      <c r="B23" s="92" t="s">
        <v>292</v>
      </c>
      <c r="G23" s="93">
        <v>0</v>
      </c>
      <c r="J23" s="93">
        <v>0</v>
      </c>
      <c r="K23" s="93">
        <v>0</v>
      </c>
      <c r="M23" s="93">
        <v>0</v>
      </c>
      <c r="O23" s="93">
        <v>0</v>
      </c>
      <c r="P23" s="93">
        <v>0</v>
      </c>
    </row>
    <row r="24" spans="2:16">
      <c r="B24" s="92" t="s">
        <v>388</v>
      </c>
      <c r="G24" s="93">
        <v>0</v>
      </c>
      <c r="J24" s="93">
        <v>0</v>
      </c>
      <c r="K24" s="93">
        <v>0</v>
      </c>
      <c r="M24" s="93">
        <v>0</v>
      </c>
      <c r="O24" s="93">
        <v>0</v>
      </c>
      <c r="P24" s="93">
        <v>0</v>
      </c>
    </row>
    <row r="25" spans="2:16">
      <c r="B25" t="s">
        <v>286</v>
      </c>
      <c r="C25" t="s">
        <v>286</v>
      </c>
      <c r="D25" t="s">
        <v>286</v>
      </c>
      <c r="G25" s="91">
        <v>0</v>
      </c>
      <c r="H25" t="s">
        <v>286</v>
      </c>
      <c r="I25" s="91">
        <v>0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</row>
    <row r="26" spans="2:16">
      <c r="B26" s="92" t="s">
        <v>2484</v>
      </c>
      <c r="G26" s="93">
        <v>0</v>
      </c>
      <c r="J26" s="93">
        <v>0</v>
      </c>
      <c r="K26" s="93">
        <v>0</v>
      </c>
      <c r="M26" s="93">
        <v>0</v>
      </c>
      <c r="O26" s="93">
        <v>0</v>
      </c>
      <c r="P26" s="93">
        <v>0</v>
      </c>
    </row>
    <row r="27" spans="2:16">
      <c r="B27" t="s">
        <v>286</v>
      </c>
      <c r="C27" t="s">
        <v>286</v>
      </c>
      <c r="D27" t="s">
        <v>286</v>
      </c>
      <c r="G27" s="91">
        <v>0</v>
      </c>
      <c r="H27" t="s">
        <v>286</v>
      </c>
      <c r="I27" s="91">
        <v>0</v>
      </c>
      <c r="J27" s="91">
        <v>0</v>
      </c>
      <c r="K27" s="91">
        <v>0</v>
      </c>
      <c r="L27" s="91">
        <v>0</v>
      </c>
      <c r="M27" s="91">
        <v>0</v>
      </c>
      <c r="N27" s="91">
        <v>0</v>
      </c>
      <c r="O27" s="91">
        <v>0</v>
      </c>
      <c r="P27" s="91">
        <v>0</v>
      </c>
    </row>
    <row r="28" spans="2:16">
      <c r="B28" t="s">
        <v>390</v>
      </c>
    </row>
    <row r="29" spans="2:16">
      <c r="B29" t="s">
        <v>391</v>
      </c>
    </row>
    <row r="30" spans="2:16">
      <c r="B30" t="s">
        <v>392</v>
      </c>
    </row>
  </sheetData>
  <sheetProtection sheet="1" objects="1" scenarios="1"/>
  <mergeCells count="2">
    <mergeCell ref="B6:P6"/>
    <mergeCell ref="B7:P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 s="1" customFormat="1">
      <c r="B1" s="2" t="s">
        <v>0</v>
      </c>
      <c r="C1" s="99">
        <v>43373</v>
      </c>
    </row>
    <row r="2" spans="2:65" s="1" customFormat="1">
      <c r="B2" s="2" t="s">
        <v>1</v>
      </c>
      <c r="C2" s="12" t="s">
        <v>3664</v>
      </c>
    </row>
    <row r="3" spans="2:65" s="1" customFormat="1">
      <c r="B3" s="2" t="s">
        <v>2</v>
      </c>
      <c r="C3" s="26" t="s">
        <v>3665</v>
      </c>
    </row>
    <row r="4" spans="2:65" s="1" customFormat="1">
      <c r="B4" s="2" t="s">
        <v>3</v>
      </c>
      <c r="C4" s="100" t="s">
        <v>218</v>
      </c>
    </row>
    <row r="5" spans="2:65">
      <c r="B5" s="89" t="s">
        <v>219</v>
      </c>
      <c r="C5" t="s">
        <v>220</v>
      </c>
    </row>
    <row r="6" spans="2:65" ht="26.25" customHeight="1">
      <c r="B6" s="114" t="s">
        <v>139</v>
      </c>
      <c r="C6" s="115"/>
      <c r="D6" s="115"/>
      <c r="E6" s="115"/>
      <c r="F6" s="115"/>
      <c r="G6" s="115"/>
      <c r="H6" s="115"/>
      <c r="I6" s="115"/>
      <c r="J6" s="115"/>
      <c r="K6" s="115"/>
      <c r="L6" s="115"/>
      <c r="M6" s="115"/>
      <c r="N6" s="115"/>
      <c r="O6" s="115"/>
      <c r="P6" s="115"/>
      <c r="Q6" s="115"/>
      <c r="R6" s="115"/>
      <c r="S6" s="116"/>
    </row>
    <row r="7" spans="2:65" ht="26.25" customHeight="1">
      <c r="B7" s="114" t="s">
        <v>83</v>
      </c>
      <c r="C7" s="115"/>
      <c r="D7" s="115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15"/>
      <c r="Q7" s="115"/>
      <c r="R7" s="115"/>
      <c r="S7" s="116"/>
    </row>
    <row r="8" spans="2:65" s="19" customFormat="1" ht="78.75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90">
        <v>0</v>
      </c>
      <c r="O11" s="7"/>
      <c r="P11" s="90">
        <v>0</v>
      </c>
      <c r="Q11" s="7"/>
      <c r="R11" s="90">
        <v>0</v>
      </c>
      <c r="S11" s="90">
        <v>0</v>
      </c>
      <c r="T11" s="35"/>
      <c r="BJ11" s="16"/>
      <c r="BM11" s="16"/>
    </row>
    <row r="12" spans="2:65">
      <c r="B12" s="92" t="s">
        <v>228</v>
      </c>
      <c r="D12" s="16"/>
      <c r="E12" s="16"/>
      <c r="F12" s="16"/>
      <c r="J12" s="93">
        <v>0</v>
      </c>
      <c r="M12" s="93">
        <v>0</v>
      </c>
      <c r="N12" s="93">
        <v>0</v>
      </c>
      <c r="P12" s="93">
        <v>0</v>
      </c>
      <c r="R12" s="93">
        <v>0</v>
      </c>
      <c r="S12" s="93">
        <v>0</v>
      </c>
    </row>
    <row r="13" spans="2:65">
      <c r="B13" s="92" t="s">
        <v>2485</v>
      </c>
      <c r="D13" s="16"/>
      <c r="E13" s="16"/>
      <c r="F13" s="16"/>
      <c r="J13" s="93">
        <v>0</v>
      </c>
      <c r="M13" s="93">
        <v>0</v>
      </c>
      <c r="N13" s="93">
        <v>0</v>
      </c>
      <c r="P13" s="93">
        <v>0</v>
      </c>
      <c r="R13" s="93">
        <v>0</v>
      </c>
      <c r="S13" s="93">
        <v>0</v>
      </c>
    </row>
    <row r="14" spans="2:65">
      <c r="B14" t="s">
        <v>286</v>
      </c>
      <c r="C14" t="s">
        <v>286</v>
      </c>
      <c r="D14" s="16"/>
      <c r="E14" s="16"/>
      <c r="F14" t="s">
        <v>286</v>
      </c>
      <c r="G14" t="s">
        <v>286</v>
      </c>
      <c r="J14" s="91">
        <v>0</v>
      </c>
      <c r="K14" t="s">
        <v>286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  <c r="R14" s="91">
        <v>0</v>
      </c>
      <c r="S14" s="91">
        <v>0</v>
      </c>
    </row>
    <row r="15" spans="2:65">
      <c r="B15" s="92" t="s">
        <v>2486</v>
      </c>
      <c r="D15" s="16"/>
      <c r="E15" s="16"/>
      <c r="F15" s="16"/>
      <c r="J15" s="93">
        <v>0</v>
      </c>
      <c r="M15" s="93">
        <v>0</v>
      </c>
      <c r="N15" s="93">
        <v>0</v>
      </c>
      <c r="P15" s="93">
        <v>0</v>
      </c>
      <c r="R15" s="93">
        <v>0</v>
      </c>
      <c r="S15" s="93">
        <v>0</v>
      </c>
    </row>
    <row r="16" spans="2:65">
      <c r="B16" t="s">
        <v>286</v>
      </c>
      <c r="C16" t="s">
        <v>286</v>
      </c>
      <c r="D16" s="16"/>
      <c r="E16" s="16"/>
      <c r="F16" t="s">
        <v>286</v>
      </c>
      <c r="G16" t="s">
        <v>286</v>
      </c>
      <c r="J16" s="91">
        <v>0</v>
      </c>
      <c r="K16" t="s">
        <v>286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91">
        <v>0</v>
      </c>
      <c r="R16" s="91">
        <v>0</v>
      </c>
      <c r="S16" s="91">
        <v>0</v>
      </c>
    </row>
    <row r="17" spans="2:19">
      <c r="B17" s="92" t="s">
        <v>395</v>
      </c>
      <c r="D17" s="16"/>
      <c r="E17" s="16"/>
      <c r="F17" s="16"/>
      <c r="J17" s="93">
        <v>0</v>
      </c>
      <c r="M17" s="93">
        <v>0</v>
      </c>
      <c r="N17" s="93">
        <v>0</v>
      </c>
      <c r="P17" s="93">
        <v>0</v>
      </c>
      <c r="R17" s="93">
        <v>0</v>
      </c>
      <c r="S17" s="93">
        <v>0</v>
      </c>
    </row>
    <row r="18" spans="2:19">
      <c r="B18" t="s">
        <v>286</v>
      </c>
      <c r="C18" t="s">
        <v>286</v>
      </c>
      <c r="D18" s="16"/>
      <c r="E18" s="16"/>
      <c r="F18" t="s">
        <v>286</v>
      </c>
      <c r="G18" t="s">
        <v>286</v>
      </c>
      <c r="J18" s="91">
        <v>0</v>
      </c>
      <c r="K18" t="s">
        <v>286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  <c r="Q18" s="91">
        <v>0</v>
      </c>
      <c r="R18" s="91">
        <v>0</v>
      </c>
      <c r="S18" s="91">
        <v>0</v>
      </c>
    </row>
    <row r="19" spans="2:19">
      <c r="B19" s="92" t="s">
        <v>1151</v>
      </c>
      <c r="D19" s="16"/>
      <c r="E19" s="16"/>
      <c r="F19" s="16"/>
      <c r="J19" s="93">
        <v>0</v>
      </c>
      <c r="M19" s="93">
        <v>0</v>
      </c>
      <c r="N19" s="93">
        <v>0</v>
      </c>
      <c r="P19" s="93">
        <v>0</v>
      </c>
      <c r="R19" s="93">
        <v>0</v>
      </c>
      <c r="S19" s="93">
        <v>0</v>
      </c>
    </row>
    <row r="20" spans="2:19">
      <c r="B20" t="s">
        <v>286</v>
      </c>
      <c r="C20" t="s">
        <v>286</v>
      </c>
      <c r="D20" s="16"/>
      <c r="E20" s="16"/>
      <c r="F20" t="s">
        <v>286</v>
      </c>
      <c r="G20" t="s">
        <v>286</v>
      </c>
      <c r="J20" s="91">
        <v>0</v>
      </c>
      <c r="K20" t="s">
        <v>286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  <c r="Q20" s="91">
        <v>0</v>
      </c>
      <c r="R20" s="91">
        <v>0</v>
      </c>
      <c r="S20" s="91">
        <v>0</v>
      </c>
    </row>
    <row r="21" spans="2:19">
      <c r="B21" s="92" t="s">
        <v>292</v>
      </c>
      <c r="D21" s="16"/>
      <c r="E21" s="16"/>
      <c r="F21" s="16"/>
      <c r="J21" s="93">
        <v>0</v>
      </c>
      <c r="M21" s="93">
        <v>0</v>
      </c>
      <c r="N21" s="93">
        <v>0</v>
      </c>
      <c r="P21" s="93">
        <v>0</v>
      </c>
      <c r="R21" s="93">
        <v>0</v>
      </c>
      <c r="S21" s="93">
        <v>0</v>
      </c>
    </row>
    <row r="22" spans="2:19">
      <c r="B22" s="92" t="s">
        <v>2487</v>
      </c>
      <c r="D22" s="16"/>
      <c r="E22" s="16"/>
      <c r="F22" s="16"/>
      <c r="J22" s="93">
        <v>0</v>
      </c>
      <c r="M22" s="93">
        <v>0</v>
      </c>
      <c r="N22" s="93">
        <v>0</v>
      </c>
      <c r="P22" s="93">
        <v>0</v>
      </c>
      <c r="R22" s="93">
        <v>0</v>
      </c>
      <c r="S22" s="93">
        <v>0</v>
      </c>
    </row>
    <row r="23" spans="2:19">
      <c r="B23" t="s">
        <v>286</v>
      </c>
      <c r="C23" t="s">
        <v>286</v>
      </c>
      <c r="D23" s="16"/>
      <c r="E23" s="16"/>
      <c r="F23" t="s">
        <v>286</v>
      </c>
      <c r="G23" t="s">
        <v>286</v>
      </c>
      <c r="J23" s="91">
        <v>0</v>
      </c>
      <c r="K23" t="s">
        <v>286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  <c r="Q23" s="91">
        <v>0</v>
      </c>
      <c r="R23" s="91">
        <v>0</v>
      </c>
      <c r="S23" s="91">
        <v>0</v>
      </c>
    </row>
    <row r="24" spans="2:19">
      <c r="B24" s="92" t="s">
        <v>2488</v>
      </c>
      <c r="D24" s="16"/>
      <c r="E24" s="16"/>
      <c r="F24" s="16"/>
      <c r="J24" s="93">
        <v>0</v>
      </c>
      <c r="M24" s="93">
        <v>0</v>
      </c>
      <c r="N24" s="93">
        <v>0</v>
      </c>
      <c r="P24" s="93">
        <v>0</v>
      </c>
      <c r="R24" s="93">
        <v>0</v>
      </c>
      <c r="S24" s="93">
        <v>0</v>
      </c>
    </row>
    <row r="25" spans="2:19">
      <c r="B25" t="s">
        <v>286</v>
      </c>
      <c r="C25" t="s">
        <v>286</v>
      </c>
      <c r="D25" s="16"/>
      <c r="E25" s="16"/>
      <c r="F25" t="s">
        <v>286</v>
      </c>
      <c r="G25" t="s">
        <v>286</v>
      </c>
      <c r="J25" s="91">
        <v>0</v>
      </c>
      <c r="K25" t="s">
        <v>286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  <c r="Q25" s="91">
        <v>0</v>
      </c>
      <c r="R25" s="91">
        <v>0</v>
      </c>
      <c r="S25" s="91">
        <v>0</v>
      </c>
    </row>
    <row r="26" spans="2:19">
      <c r="B26" t="s">
        <v>294</v>
      </c>
      <c r="D26" s="16"/>
      <c r="E26" s="16"/>
      <c r="F26" s="16"/>
    </row>
    <row r="27" spans="2:19">
      <c r="B27" t="s">
        <v>390</v>
      </c>
      <c r="D27" s="16"/>
      <c r="E27" s="16"/>
      <c r="F27" s="16"/>
    </row>
    <row r="28" spans="2:19">
      <c r="B28" t="s">
        <v>391</v>
      </c>
      <c r="D28" s="16"/>
      <c r="E28" s="16"/>
      <c r="F28" s="16"/>
    </row>
    <row r="29" spans="2:19">
      <c r="B29" t="s">
        <v>392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 s="1" customFormat="1">
      <c r="B1" s="2" t="s">
        <v>0</v>
      </c>
      <c r="C1" s="99">
        <v>43373</v>
      </c>
    </row>
    <row r="2" spans="2:81" s="1" customFormat="1">
      <c r="B2" s="2" t="s">
        <v>1</v>
      </c>
      <c r="C2" s="12" t="s">
        <v>3664</v>
      </c>
    </row>
    <row r="3" spans="2:81" s="1" customFormat="1">
      <c r="B3" s="2" t="s">
        <v>2</v>
      </c>
      <c r="C3" s="26" t="s">
        <v>3665</v>
      </c>
    </row>
    <row r="4" spans="2:81" s="1" customFormat="1">
      <c r="B4" s="2" t="s">
        <v>3</v>
      </c>
      <c r="C4" s="100" t="s">
        <v>218</v>
      </c>
    </row>
    <row r="5" spans="2:81">
      <c r="B5" s="89" t="s">
        <v>219</v>
      </c>
      <c r="C5" t="s">
        <v>220</v>
      </c>
    </row>
    <row r="6" spans="2:81" ht="26.25" customHeight="1">
      <c r="B6" s="114" t="s">
        <v>139</v>
      </c>
      <c r="C6" s="115"/>
      <c r="D6" s="115"/>
      <c r="E6" s="115"/>
      <c r="F6" s="115"/>
      <c r="G6" s="115"/>
      <c r="H6" s="115"/>
      <c r="I6" s="115"/>
      <c r="J6" s="115"/>
      <c r="K6" s="115"/>
      <c r="L6" s="115"/>
      <c r="M6" s="115"/>
      <c r="N6" s="115"/>
      <c r="O6" s="115"/>
      <c r="P6" s="115"/>
      <c r="Q6" s="115"/>
      <c r="R6" s="115"/>
      <c r="S6" s="116"/>
    </row>
    <row r="7" spans="2:81" ht="26.25" customHeight="1">
      <c r="B7" s="114" t="s">
        <v>90</v>
      </c>
      <c r="C7" s="115"/>
      <c r="D7" s="115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15"/>
      <c r="Q7" s="115"/>
      <c r="R7" s="115"/>
      <c r="S7" s="116"/>
    </row>
    <row r="8" spans="2:81" s="19" customFormat="1" ht="78.75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90">
        <v>5.69</v>
      </c>
      <c r="K11" s="7"/>
      <c r="L11" s="7"/>
      <c r="M11" s="90">
        <v>3.03</v>
      </c>
      <c r="N11" s="90">
        <v>250494536.59</v>
      </c>
      <c r="O11" s="7"/>
      <c r="P11" s="90">
        <v>329527.37048669875</v>
      </c>
      <c r="Q11" s="7"/>
      <c r="R11" s="90">
        <v>100</v>
      </c>
      <c r="S11" s="90">
        <v>2.78</v>
      </c>
      <c r="T11" s="35"/>
      <c r="BZ11" s="16"/>
      <c r="CC11" s="16"/>
    </row>
    <row r="12" spans="2:81">
      <c r="B12" s="92" t="s">
        <v>228</v>
      </c>
      <c r="C12" s="16"/>
      <c r="D12" s="16"/>
      <c r="E12" s="16"/>
      <c r="J12" s="93">
        <v>5.68</v>
      </c>
      <c r="M12" s="93">
        <v>2.8</v>
      </c>
      <c r="N12" s="93">
        <v>245597536.59</v>
      </c>
      <c r="P12" s="93">
        <v>314299.83567088837</v>
      </c>
      <c r="R12" s="93">
        <v>95.38</v>
      </c>
      <c r="S12" s="93">
        <v>2.65</v>
      </c>
    </row>
    <row r="13" spans="2:81">
      <c r="B13" s="92" t="s">
        <v>2485</v>
      </c>
      <c r="C13" s="16"/>
      <c r="D13" s="16"/>
      <c r="E13" s="16"/>
      <c r="J13" s="93">
        <v>5.86</v>
      </c>
      <c r="M13" s="93">
        <v>2.63</v>
      </c>
      <c r="N13" s="93">
        <v>191601691.69999999</v>
      </c>
      <c r="P13" s="93">
        <v>249150.0509609833</v>
      </c>
      <c r="R13" s="93">
        <v>75.61</v>
      </c>
      <c r="S13" s="93">
        <v>2.1</v>
      </c>
    </row>
    <row r="14" spans="2:81">
      <c r="B14" t="s">
        <v>2489</v>
      </c>
      <c r="C14" t="s">
        <v>2490</v>
      </c>
      <c r="D14" t="s">
        <v>126</v>
      </c>
      <c r="E14" t="s">
        <v>2491</v>
      </c>
      <c r="F14" t="s">
        <v>130</v>
      </c>
      <c r="G14" t="s">
        <v>239</v>
      </c>
      <c r="H14" t="s">
        <v>236</v>
      </c>
      <c r="I14" t="s">
        <v>327</v>
      </c>
      <c r="J14" s="91">
        <v>8.51</v>
      </c>
      <c r="K14" t="s">
        <v>105</v>
      </c>
      <c r="L14" s="91">
        <v>4.9000000000000004</v>
      </c>
      <c r="M14" s="91">
        <v>1.41</v>
      </c>
      <c r="N14" s="91">
        <v>8523610</v>
      </c>
      <c r="O14" s="91">
        <v>164.97</v>
      </c>
      <c r="P14" s="91">
        <v>14061.399417000001</v>
      </c>
      <c r="Q14" s="91">
        <v>0.43</v>
      </c>
      <c r="R14" s="91">
        <v>4.2699999999999996</v>
      </c>
      <c r="S14" s="91">
        <v>0.12</v>
      </c>
    </row>
    <row r="15" spans="2:81">
      <c r="B15" t="s">
        <v>2492</v>
      </c>
      <c r="C15" t="s">
        <v>2493</v>
      </c>
      <c r="D15" t="s">
        <v>126</v>
      </c>
      <c r="E15" t="s">
        <v>2491</v>
      </c>
      <c r="F15" t="s">
        <v>130</v>
      </c>
      <c r="G15" t="s">
        <v>239</v>
      </c>
      <c r="H15" t="s">
        <v>236</v>
      </c>
      <c r="I15" t="s">
        <v>2494</v>
      </c>
      <c r="J15" s="91">
        <v>11.76</v>
      </c>
      <c r="K15" t="s">
        <v>105</v>
      </c>
      <c r="L15" s="91">
        <v>4.0999999999999996</v>
      </c>
      <c r="M15" s="91">
        <v>2.44</v>
      </c>
      <c r="N15" s="91">
        <v>51292036.600000001</v>
      </c>
      <c r="O15" s="91">
        <v>125.47</v>
      </c>
      <c r="P15" s="91">
        <v>64356.118322019996</v>
      </c>
      <c r="Q15" s="91">
        <v>1.18</v>
      </c>
      <c r="R15" s="91">
        <v>19.53</v>
      </c>
      <c r="S15" s="91">
        <v>0.54</v>
      </c>
    </row>
    <row r="16" spans="2:81">
      <c r="B16" t="s">
        <v>2495</v>
      </c>
      <c r="C16" t="s">
        <v>2496</v>
      </c>
      <c r="D16" t="s">
        <v>126</v>
      </c>
      <c r="E16" t="s">
        <v>2497</v>
      </c>
      <c r="F16" t="s">
        <v>130</v>
      </c>
      <c r="G16" t="s">
        <v>239</v>
      </c>
      <c r="H16" t="s">
        <v>236</v>
      </c>
      <c r="I16" t="s">
        <v>2498</v>
      </c>
      <c r="J16" s="91">
        <v>1.35</v>
      </c>
      <c r="K16" t="s">
        <v>105</v>
      </c>
      <c r="L16" s="91">
        <v>5</v>
      </c>
      <c r="M16" s="91">
        <v>-0.22</v>
      </c>
      <c r="N16" s="91">
        <v>66111.72</v>
      </c>
      <c r="O16" s="91">
        <v>129.13</v>
      </c>
      <c r="P16" s="91">
        <v>85.370064036000002</v>
      </c>
      <c r="Q16" s="91">
        <v>0.31</v>
      </c>
      <c r="R16" s="91">
        <v>0.03</v>
      </c>
      <c r="S16" s="91">
        <v>0</v>
      </c>
    </row>
    <row r="17" spans="2:19">
      <c r="B17" t="s">
        <v>2499</v>
      </c>
      <c r="C17" t="s">
        <v>2500</v>
      </c>
      <c r="D17" t="s">
        <v>126</v>
      </c>
      <c r="E17" t="s">
        <v>2501</v>
      </c>
      <c r="F17" t="s">
        <v>1599</v>
      </c>
      <c r="G17" t="s">
        <v>2502</v>
      </c>
      <c r="H17" t="s">
        <v>153</v>
      </c>
      <c r="I17" t="s">
        <v>2503</v>
      </c>
      <c r="J17" s="91">
        <v>8.19</v>
      </c>
      <c r="K17" t="s">
        <v>105</v>
      </c>
      <c r="L17" s="91">
        <v>2.14</v>
      </c>
      <c r="M17" s="91">
        <v>1.38</v>
      </c>
      <c r="N17" s="91">
        <v>11096000</v>
      </c>
      <c r="O17" s="91">
        <v>108.12</v>
      </c>
      <c r="P17" s="91">
        <v>11996.995199999999</v>
      </c>
      <c r="Q17" s="91">
        <v>4.2699999999999996</v>
      </c>
      <c r="R17" s="91">
        <v>3.64</v>
      </c>
      <c r="S17" s="91">
        <v>0.1</v>
      </c>
    </row>
    <row r="18" spans="2:19">
      <c r="B18" t="s">
        <v>2504</v>
      </c>
      <c r="C18" t="s">
        <v>2505</v>
      </c>
      <c r="D18" t="s">
        <v>126</v>
      </c>
      <c r="E18" t="s">
        <v>577</v>
      </c>
      <c r="F18" t="s">
        <v>578</v>
      </c>
      <c r="G18" t="s">
        <v>235</v>
      </c>
      <c r="H18" t="s">
        <v>236</v>
      </c>
      <c r="I18" t="s">
        <v>2506</v>
      </c>
      <c r="J18" s="91">
        <v>1.33</v>
      </c>
      <c r="K18" t="s">
        <v>105</v>
      </c>
      <c r="L18" s="91">
        <v>6.85</v>
      </c>
      <c r="M18" s="91">
        <v>0.51</v>
      </c>
      <c r="N18" s="91">
        <v>869800</v>
      </c>
      <c r="O18" s="91">
        <v>123.52</v>
      </c>
      <c r="P18" s="91">
        <v>1074.3769600000001</v>
      </c>
      <c r="Q18" s="91">
        <v>0.17</v>
      </c>
      <c r="R18" s="91">
        <v>0.33</v>
      </c>
      <c r="S18" s="91">
        <v>0.01</v>
      </c>
    </row>
    <row r="19" spans="2:19">
      <c r="B19" t="s">
        <v>2507</v>
      </c>
      <c r="C19" t="s">
        <v>2508</v>
      </c>
      <c r="D19" t="s">
        <v>126</v>
      </c>
      <c r="E19" t="s">
        <v>577</v>
      </c>
      <c r="F19" t="s">
        <v>578</v>
      </c>
      <c r="G19" t="s">
        <v>579</v>
      </c>
      <c r="H19" t="s">
        <v>153</v>
      </c>
      <c r="I19" t="s">
        <v>2509</v>
      </c>
      <c r="J19" s="91">
        <v>2.85</v>
      </c>
      <c r="K19" t="s">
        <v>105</v>
      </c>
      <c r="L19" s="91">
        <v>6</v>
      </c>
      <c r="M19" s="91">
        <v>0.44</v>
      </c>
      <c r="N19" s="91">
        <v>27018852</v>
      </c>
      <c r="O19" s="91">
        <v>124.75</v>
      </c>
      <c r="P19" s="91">
        <v>33706.017870000003</v>
      </c>
      <c r="Q19" s="91">
        <v>0.73</v>
      </c>
      <c r="R19" s="91">
        <v>10.23</v>
      </c>
      <c r="S19" s="91">
        <v>0.28000000000000003</v>
      </c>
    </row>
    <row r="20" spans="2:19">
      <c r="B20" t="s">
        <v>2510</v>
      </c>
      <c r="C20" t="s">
        <v>2511</v>
      </c>
      <c r="D20" t="s">
        <v>126</v>
      </c>
      <c r="E20" t="s">
        <v>2512</v>
      </c>
      <c r="F20" t="s">
        <v>130</v>
      </c>
      <c r="G20" t="s">
        <v>478</v>
      </c>
      <c r="H20" t="s">
        <v>236</v>
      </c>
      <c r="I20" t="s">
        <v>2513</v>
      </c>
      <c r="J20" s="91">
        <v>4.3499999999999996</v>
      </c>
      <c r="K20" t="s">
        <v>105</v>
      </c>
      <c r="L20" s="91">
        <v>5.6</v>
      </c>
      <c r="M20" s="91">
        <v>0.49</v>
      </c>
      <c r="N20" s="91">
        <v>12055581.65</v>
      </c>
      <c r="O20" s="91">
        <v>151.6</v>
      </c>
      <c r="P20" s="91">
        <v>18276.2617814</v>
      </c>
      <c r="Q20" s="91">
        <v>1.41</v>
      </c>
      <c r="R20" s="91">
        <v>5.55</v>
      </c>
      <c r="S20" s="91">
        <v>0.15</v>
      </c>
    </row>
    <row r="21" spans="2:19">
      <c r="B21" t="s">
        <v>2514</v>
      </c>
      <c r="C21" t="s">
        <v>2515</v>
      </c>
      <c r="D21" t="s">
        <v>126</v>
      </c>
      <c r="E21" t="s">
        <v>2516</v>
      </c>
      <c r="F21" t="s">
        <v>442</v>
      </c>
      <c r="G21" t="s">
        <v>600</v>
      </c>
      <c r="H21" t="s">
        <v>236</v>
      </c>
      <c r="I21" t="s">
        <v>2517</v>
      </c>
      <c r="J21" s="91">
        <v>1.77</v>
      </c>
      <c r="K21" t="s">
        <v>105</v>
      </c>
      <c r="L21" s="91">
        <v>5.3</v>
      </c>
      <c r="M21" s="91">
        <v>-0.15</v>
      </c>
      <c r="N21" s="91">
        <v>5092331.3</v>
      </c>
      <c r="O21" s="91">
        <v>134.94</v>
      </c>
      <c r="P21" s="91">
        <v>6871.5918562200004</v>
      </c>
      <c r="Q21" s="91">
        <v>2.39</v>
      </c>
      <c r="R21" s="91">
        <v>2.09</v>
      </c>
      <c r="S21" s="91">
        <v>0.06</v>
      </c>
    </row>
    <row r="22" spans="2:19">
      <c r="B22" t="s">
        <v>2518</v>
      </c>
      <c r="C22" t="s">
        <v>2519</v>
      </c>
      <c r="D22" t="s">
        <v>126</v>
      </c>
      <c r="E22" t="s">
        <v>2520</v>
      </c>
      <c r="F22" t="s">
        <v>131</v>
      </c>
      <c r="G22" t="s">
        <v>232</v>
      </c>
      <c r="H22" t="s">
        <v>153</v>
      </c>
      <c r="I22" t="s">
        <v>2521</v>
      </c>
      <c r="J22" s="91">
        <v>1.53</v>
      </c>
      <c r="K22" t="s">
        <v>105</v>
      </c>
      <c r="L22" s="91">
        <v>5.7</v>
      </c>
      <c r="M22" s="91">
        <v>-0.36</v>
      </c>
      <c r="N22" s="91">
        <v>2.5499999999999998</v>
      </c>
      <c r="O22" s="91">
        <v>131.88999999999999</v>
      </c>
      <c r="P22" s="91">
        <v>3.3631949999999998E-3</v>
      </c>
      <c r="Q22" s="91">
        <v>0</v>
      </c>
      <c r="R22" s="91">
        <v>0</v>
      </c>
      <c r="S22" s="91">
        <v>0</v>
      </c>
    </row>
    <row r="23" spans="2:19">
      <c r="B23" t="s">
        <v>2522</v>
      </c>
      <c r="C23" t="s">
        <v>2523</v>
      </c>
      <c r="D23" t="s">
        <v>126</v>
      </c>
      <c r="E23" t="s">
        <v>1513</v>
      </c>
      <c r="F23" t="s">
        <v>401</v>
      </c>
      <c r="G23" t="s">
        <v>600</v>
      </c>
      <c r="H23" t="s">
        <v>236</v>
      </c>
      <c r="I23" t="s">
        <v>327</v>
      </c>
      <c r="J23" s="91">
        <v>0.95</v>
      </c>
      <c r="K23" t="s">
        <v>105</v>
      </c>
      <c r="L23" s="91">
        <v>6.25</v>
      </c>
      <c r="M23" s="91">
        <v>-0.17</v>
      </c>
      <c r="N23" s="91">
        <v>6900000</v>
      </c>
      <c r="O23" s="91">
        <v>109.59846172246377</v>
      </c>
      <c r="P23" s="91">
        <v>7562.2938588500001</v>
      </c>
      <c r="Q23" s="91">
        <v>0</v>
      </c>
      <c r="R23" s="91">
        <v>2.29</v>
      </c>
      <c r="S23" s="91">
        <v>0.06</v>
      </c>
    </row>
    <row r="24" spans="2:19">
      <c r="B24" t="s">
        <v>2524</v>
      </c>
      <c r="C24" t="s">
        <v>2525</v>
      </c>
      <c r="D24" t="s">
        <v>126</v>
      </c>
      <c r="E24" t="s">
        <v>1513</v>
      </c>
      <c r="F24" t="s">
        <v>401</v>
      </c>
      <c r="G24" t="s">
        <v>724</v>
      </c>
      <c r="H24" t="s">
        <v>236</v>
      </c>
      <c r="I24" t="s">
        <v>2526</v>
      </c>
      <c r="J24" s="91">
        <v>3.7</v>
      </c>
      <c r="K24" t="s">
        <v>105</v>
      </c>
      <c r="L24" s="91">
        <v>5.75</v>
      </c>
      <c r="M24" s="91">
        <v>0.15</v>
      </c>
      <c r="N24" s="91">
        <v>43562989</v>
      </c>
      <c r="O24" s="91">
        <v>146.44999999999999</v>
      </c>
      <c r="P24" s="91">
        <v>63797.997390500001</v>
      </c>
      <c r="Q24" s="91">
        <v>3.35</v>
      </c>
      <c r="R24" s="91">
        <v>19.36</v>
      </c>
      <c r="S24" s="91">
        <v>0.54</v>
      </c>
    </row>
    <row r="25" spans="2:19">
      <c r="B25" t="s">
        <v>2527</v>
      </c>
      <c r="C25" t="s">
        <v>2528</v>
      </c>
      <c r="D25" t="s">
        <v>126</v>
      </c>
      <c r="E25" t="s">
        <v>2529</v>
      </c>
      <c r="F25" t="s">
        <v>442</v>
      </c>
      <c r="G25" t="s">
        <v>844</v>
      </c>
      <c r="H25" t="s">
        <v>236</v>
      </c>
      <c r="I25" t="s">
        <v>2530</v>
      </c>
      <c r="J25" s="91">
        <v>1.22</v>
      </c>
      <c r="K25" t="s">
        <v>105</v>
      </c>
      <c r="L25" s="91">
        <v>6.7</v>
      </c>
      <c r="M25" s="91">
        <v>0.99</v>
      </c>
      <c r="N25" s="91">
        <v>6035886.4699999997</v>
      </c>
      <c r="O25" s="91">
        <v>132.96</v>
      </c>
      <c r="P25" s="91">
        <v>8025.3146505120003</v>
      </c>
      <c r="Q25" s="91">
        <v>5.05</v>
      </c>
      <c r="R25" s="91">
        <v>2.44</v>
      </c>
      <c r="S25" s="91">
        <v>7.0000000000000007E-2</v>
      </c>
    </row>
    <row r="26" spans="2:19">
      <c r="B26" t="s">
        <v>2531</v>
      </c>
      <c r="C26" t="s">
        <v>2532</v>
      </c>
      <c r="D26" t="s">
        <v>126</v>
      </c>
      <c r="E26" t="s">
        <v>2529</v>
      </c>
      <c r="F26" t="s">
        <v>442</v>
      </c>
      <c r="G26" t="s">
        <v>844</v>
      </c>
      <c r="H26" t="s">
        <v>236</v>
      </c>
      <c r="I26" t="s">
        <v>327</v>
      </c>
      <c r="J26" s="91">
        <v>1.36</v>
      </c>
      <c r="K26" t="s">
        <v>105</v>
      </c>
      <c r="L26" s="91">
        <v>6.7</v>
      </c>
      <c r="M26" s="91">
        <v>-0.12</v>
      </c>
      <c r="N26" s="91">
        <v>66465.89</v>
      </c>
      <c r="O26" s="91">
        <v>133.18</v>
      </c>
      <c r="P26" s="91">
        <v>88.519272302000005</v>
      </c>
      <c r="Q26" s="91">
        <v>0.13</v>
      </c>
      <c r="R26" s="91">
        <v>0.03</v>
      </c>
      <c r="S26" s="91">
        <v>0</v>
      </c>
    </row>
    <row r="27" spans="2:19">
      <c r="B27" t="s">
        <v>2533</v>
      </c>
      <c r="C27" t="s">
        <v>2534</v>
      </c>
      <c r="D27" t="s">
        <v>126</v>
      </c>
      <c r="E27" t="s">
        <v>2535</v>
      </c>
      <c r="F27" t="s">
        <v>442</v>
      </c>
      <c r="G27" t="s">
        <v>832</v>
      </c>
      <c r="H27" t="s">
        <v>153</v>
      </c>
      <c r="I27" t="s">
        <v>2536</v>
      </c>
      <c r="J27" s="91">
        <v>0.23</v>
      </c>
      <c r="K27" t="s">
        <v>105</v>
      </c>
      <c r="L27" s="91">
        <v>6.5</v>
      </c>
      <c r="M27" s="91">
        <v>1.8</v>
      </c>
      <c r="N27" s="91">
        <v>2840276.66</v>
      </c>
      <c r="O27" s="91">
        <v>126.19</v>
      </c>
      <c r="P27" s="91">
        <v>3584.1451172540001</v>
      </c>
      <c r="Q27" s="91">
        <v>3.51</v>
      </c>
      <c r="R27" s="91">
        <v>1.0900000000000001</v>
      </c>
      <c r="S27" s="91">
        <v>0.03</v>
      </c>
    </row>
    <row r="28" spans="2:19">
      <c r="B28" t="s">
        <v>2537</v>
      </c>
      <c r="C28" t="s">
        <v>2538</v>
      </c>
      <c r="D28" t="s">
        <v>126</v>
      </c>
      <c r="E28" t="s">
        <v>886</v>
      </c>
      <c r="F28" t="s">
        <v>812</v>
      </c>
      <c r="G28" t="s">
        <v>883</v>
      </c>
      <c r="H28" t="s">
        <v>236</v>
      </c>
      <c r="I28" t="s">
        <v>731</v>
      </c>
      <c r="J28" s="91">
        <v>0.26</v>
      </c>
      <c r="K28" t="s">
        <v>105</v>
      </c>
      <c r="L28" s="91">
        <v>4.9000000000000004</v>
      </c>
      <c r="M28" s="91">
        <v>-0.79</v>
      </c>
      <c r="N28" s="91">
        <v>413526.83</v>
      </c>
      <c r="O28" s="91">
        <v>56.27</v>
      </c>
      <c r="P28" s="91">
        <v>232.69154724099999</v>
      </c>
      <c r="Q28" s="91">
        <v>0</v>
      </c>
      <c r="R28" s="91">
        <v>7.0000000000000007E-2</v>
      </c>
      <c r="S28" s="91">
        <v>0</v>
      </c>
    </row>
    <row r="29" spans="2:19">
      <c r="B29" t="s">
        <v>2539</v>
      </c>
      <c r="C29" t="s">
        <v>2540</v>
      </c>
      <c r="D29" t="s">
        <v>126</v>
      </c>
      <c r="E29" t="s">
        <v>2541</v>
      </c>
      <c r="F29" t="s">
        <v>812</v>
      </c>
      <c r="G29" t="s">
        <v>286</v>
      </c>
      <c r="H29" t="s">
        <v>287</v>
      </c>
      <c r="I29" t="s">
        <v>2542</v>
      </c>
      <c r="J29" s="91">
        <v>2.71</v>
      </c>
      <c r="K29" t="s">
        <v>105</v>
      </c>
      <c r="L29" s="91">
        <v>5.6</v>
      </c>
      <c r="M29" s="91">
        <v>26.97</v>
      </c>
      <c r="N29" s="91">
        <v>15768220.48</v>
      </c>
      <c r="O29" s="91">
        <v>97.861099999999993</v>
      </c>
      <c r="P29" s="91">
        <v>15430.954012153299</v>
      </c>
      <c r="Q29" s="91">
        <v>2.4900000000000002</v>
      </c>
      <c r="R29" s="91">
        <v>4.68</v>
      </c>
      <c r="S29" s="91">
        <v>0.13</v>
      </c>
    </row>
    <row r="30" spans="2:19">
      <c r="B30" t="s">
        <v>2543</v>
      </c>
      <c r="C30" t="s">
        <v>2544</v>
      </c>
      <c r="D30" t="s">
        <v>126</v>
      </c>
      <c r="E30" t="s">
        <v>2545</v>
      </c>
      <c r="F30" t="s">
        <v>442</v>
      </c>
      <c r="G30" t="s">
        <v>286</v>
      </c>
      <c r="H30" t="s">
        <v>287</v>
      </c>
      <c r="I30" t="s">
        <v>2546</v>
      </c>
      <c r="J30" s="91">
        <v>1.66</v>
      </c>
      <c r="K30" t="s">
        <v>105</v>
      </c>
      <c r="L30" s="91">
        <v>4.5</v>
      </c>
      <c r="M30" s="91">
        <v>57.6</v>
      </c>
      <c r="N30" s="91">
        <v>0.55000000000000004</v>
      </c>
      <c r="O30" s="91">
        <v>50.6</v>
      </c>
      <c r="P30" s="91">
        <v>2.7829999999999999E-4</v>
      </c>
      <c r="Q30" s="91">
        <v>0</v>
      </c>
      <c r="R30" s="91">
        <v>0</v>
      </c>
      <c r="S30" s="91">
        <v>0</v>
      </c>
    </row>
    <row r="31" spans="2:19">
      <c r="B31" s="92" t="s">
        <v>2486</v>
      </c>
      <c r="C31" s="16"/>
      <c r="D31" s="16"/>
      <c r="E31" s="16"/>
      <c r="J31" s="93">
        <v>5.0999999999999996</v>
      </c>
      <c r="M31" s="93">
        <v>3.02</v>
      </c>
      <c r="N31" s="93">
        <v>53177802.689999998</v>
      </c>
      <c r="P31" s="93">
        <v>62686.941388676998</v>
      </c>
      <c r="R31" s="93">
        <v>19.02</v>
      </c>
      <c r="S31" s="93">
        <v>0.53</v>
      </c>
    </row>
    <row r="32" spans="2:19">
      <c r="B32" t="s">
        <v>2547</v>
      </c>
      <c r="C32" t="s">
        <v>2548</v>
      </c>
      <c r="D32" t="s">
        <v>126</v>
      </c>
      <c r="E32" t="s">
        <v>2501</v>
      </c>
      <c r="F32" t="s">
        <v>1599</v>
      </c>
      <c r="G32" t="s">
        <v>2502</v>
      </c>
      <c r="H32" t="s">
        <v>153</v>
      </c>
      <c r="I32" t="s">
        <v>2503</v>
      </c>
      <c r="J32" s="91">
        <v>4.2300000000000004</v>
      </c>
      <c r="K32" t="s">
        <v>105</v>
      </c>
      <c r="L32" s="91">
        <v>2.5</v>
      </c>
      <c r="M32" s="91">
        <v>1.93</v>
      </c>
      <c r="N32" s="91">
        <v>17456058</v>
      </c>
      <c r="O32" s="91">
        <v>102.53</v>
      </c>
      <c r="P32" s="91">
        <v>17897.696267399999</v>
      </c>
      <c r="Q32" s="91">
        <v>2.41</v>
      </c>
      <c r="R32" s="91">
        <v>5.43</v>
      </c>
      <c r="S32" s="91">
        <v>0.15</v>
      </c>
    </row>
    <row r="33" spans="2:19">
      <c r="B33" t="s">
        <v>2549</v>
      </c>
      <c r="C33" t="s">
        <v>2550</v>
      </c>
      <c r="D33" t="s">
        <v>126</v>
      </c>
      <c r="E33" t="s">
        <v>2501</v>
      </c>
      <c r="F33" t="s">
        <v>1599</v>
      </c>
      <c r="G33" t="s">
        <v>239</v>
      </c>
      <c r="H33" t="s">
        <v>236</v>
      </c>
      <c r="I33" t="s">
        <v>2503</v>
      </c>
      <c r="J33" s="91">
        <v>7.58</v>
      </c>
      <c r="K33" t="s">
        <v>105</v>
      </c>
      <c r="L33" s="91">
        <v>3.74</v>
      </c>
      <c r="M33" s="91">
        <v>3.08</v>
      </c>
      <c r="N33" s="91">
        <v>11098000</v>
      </c>
      <c r="O33" s="91">
        <v>105.29</v>
      </c>
      <c r="P33" s="91">
        <v>11685.084199999999</v>
      </c>
      <c r="Q33" s="91">
        <v>2.15</v>
      </c>
      <c r="R33" s="91">
        <v>3.55</v>
      </c>
      <c r="S33" s="91">
        <v>0.1</v>
      </c>
    </row>
    <row r="34" spans="2:19">
      <c r="B34" t="s">
        <v>2551</v>
      </c>
      <c r="C34" t="s">
        <v>2552</v>
      </c>
      <c r="D34" t="s">
        <v>126</v>
      </c>
      <c r="E34" t="s">
        <v>2553</v>
      </c>
      <c r="F34" t="s">
        <v>442</v>
      </c>
      <c r="G34" t="s">
        <v>579</v>
      </c>
      <c r="H34" t="s">
        <v>153</v>
      </c>
      <c r="I34" t="s">
        <v>1325</v>
      </c>
      <c r="J34" s="91">
        <v>5.63</v>
      </c>
      <c r="K34" t="s">
        <v>105</v>
      </c>
      <c r="L34" s="91">
        <v>3.1</v>
      </c>
      <c r="M34" s="91">
        <v>2.66</v>
      </c>
      <c r="N34" s="91">
        <v>13649945.689999999</v>
      </c>
      <c r="O34" s="91">
        <v>103.42</v>
      </c>
      <c r="P34" s="91">
        <v>14116.773832598001</v>
      </c>
      <c r="Q34" s="91">
        <v>3.79</v>
      </c>
      <c r="R34" s="91">
        <v>4.28</v>
      </c>
      <c r="S34" s="91">
        <v>0.12</v>
      </c>
    </row>
    <row r="35" spans="2:19">
      <c r="B35" t="s">
        <v>2554</v>
      </c>
      <c r="C35" t="s">
        <v>2555</v>
      </c>
      <c r="D35" t="s">
        <v>126</v>
      </c>
      <c r="E35" t="s">
        <v>1557</v>
      </c>
      <c r="F35" t="s">
        <v>128</v>
      </c>
      <c r="G35" t="s">
        <v>600</v>
      </c>
      <c r="H35" t="s">
        <v>236</v>
      </c>
      <c r="I35" t="s">
        <v>583</v>
      </c>
      <c r="J35" s="91">
        <v>3.67</v>
      </c>
      <c r="K35" t="s">
        <v>109</v>
      </c>
      <c r="L35" s="91">
        <v>4.45</v>
      </c>
      <c r="M35" s="91">
        <v>5.25</v>
      </c>
      <c r="N35" s="91">
        <v>3058795</v>
      </c>
      <c r="O35" s="91">
        <v>98.38</v>
      </c>
      <c r="P35" s="91">
        <v>10830.263833079</v>
      </c>
      <c r="Q35" s="91">
        <v>2.23</v>
      </c>
      <c r="R35" s="91">
        <v>3.29</v>
      </c>
      <c r="S35" s="91">
        <v>0.09</v>
      </c>
    </row>
    <row r="36" spans="2:19">
      <c r="B36" t="s">
        <v>2556</v>
      </c>
      <c r="C36" t="s">
        <v>2557</v>
      </c>
      <c r="D36" t="s">
        <v>126</v>
      </c>
      <c r="E36" t="s">
        <v>500</v>
      </c>
      <c r="F36" t="s">
        <v>442</v>
      </c>
      <c r="G36" t="s">
        <v>724</v>
      </c>
      <c r="H36" t="s">
        <v>236</v>
      </c>
      <c r="I36" t="s">
        <v>2558</v>
      </c>
      <c r="J36" s="91">
        <v>5.13</v>
      </c>
      <c r="K36" t="s">
        <v>105</v>
      </c>
      <c r="L36" s="91">
        <v>3.55</v>
      </c>
      <c r="M36" s="91">
        <v>3.25</v>
      </c>
      <c r="N36" s="91">
        <v>6353000</v>
      </c>
      <c r="O36" s="91">
        <v>102.24</v>
      </c>
      <c r="P36" s="91">
        <v>6495.3072000000002</v>
      </c>
      <c r="Q36" s="91">
        <v>1.99</v>
      </c>
      <c r="R36" s="91">
        <v>1.97</v>
      </c>
      <c r="S36" s="91">
        <v>0.05</v>
      </c>
    </row>
    <row r="37" spans="2:19">
      <c r="B37" t="s">
        <v>2559</v>
      </c>
      <c r="C37" t="s">
        <v>2560</v>
      </c>
      <c r="D37" t="s">
        <v>126</v>
      </c>
      <c r="E37" t="s">
        <v>2561</v>
      </c>
      <c r="F37" t="s">
        <v>130</v>
      </c>
      <c r="G37" t="s">
        <v>832</v>
      </c>
      <c r="H37" t="s">
        <v>153</v>
      </c>
      <c r="I37" t="s">
        <v>2562</v>
      </c>
      <c r="J37" s="91">
        <v>1.78</v>
      </c>
      <c r="K37" t="s">
        <v>105</v>
      </c>
      <c r="L37" s="91">
        <v>5.15</v>
      </c>
      <c r="M37" s="91">
        <v>2.0499999999999998</v>
      </c>
      <c r="N37" s="91">
        <v>1562004</v>
      </c>
      <c r="O37" s="91">
        <v>106.39</v>
      </c>
      <c r="P37" s="91">
        <v>1661.8160556</v>
      </c>
      <c r="Q37" s="91">
        <v>2.4700000000000002</v>
      </c>
      <c r="R37" s="91">
        <v>0.5</v>
      </c>
      <c r="S37" s="91">
        <v>0.01</v>
      </c>
    </row>
    <row r="38" spans="2:19">
      <c r="B38" s="92" t="s">
        <v>395</v>
      </c>
      <c r="C38" s="16"/>
      <c r="D38" s="16"/>
      <c r="E38" s="16"/>
      <c r="J38" s="93">
        <v>1.78</v>
      </c>
      <c r="M38" s="93">
        <v>14.92</v>
      </c>
      <c r="N38" s="93">
        <v>818042.2</v>
      </c>
      <c r="P38" s="93">
        <v>2462.8433212280452</v>
      </c>
      <c r="R38" s="93">
        <v>0.75</v>
      </c>
      <c r="S38" s="93">
        <v>0.02</v>
      </c>
    </row>
    <row r="39" spans="2:19">
      <c r="B39" t="s">
        <v>2563</v>
      </c>
      <c r="C39" t="s">
        <v>2564</v>
      </c>
      <c r="D39" t="s">
        <v>126</v>
      </c>
      <c r="E39" t="s">
        <v>1557</v>
      </c>
      <c r="F39" t="s">
        <v>128</v>
      </c>
      <c r="G39" t="s">
        <v>600</v>
      </c>
      <c r="H39" t="s">
        <v>236</v>
      </c>
      <c r="I39" t="s">
        <v>2565</v>
      </c>
      <c r="J39" s="91">
        <v>1.92</v>
      </c>
      <c r="K39" t="s">
        <v>109</v>
      </c>
      <c r="L39" s="91">
        <v>3.7</v>
      </c>
      <c r="M39" s="91">
        <v>4</v>
      </c>
      <c r="N39" s="91">
        <v>515807</v>
      </c>
      <c r="O39" s="91">
        <v>99.57</v>
      </c>
      <c r="P39" s="91">
        <v>1848.4069186101001</v>
      </c>
      <c r="Q39" s="91">
        <v>0.77</v>
      </c>
      <c r="R39" s="91">
        <v>0.56000000000000005</v>
      </c>
      <c r="S39" s="91">
        <v>0.02</v>
      </c>
    </row>
    <row r="40" spans="2:19">
      <c r="B40" t="s">
        <v>2566</v>
      </c>
      <c r="C40" t="s">
        <v>2567</v>
      </c>
      <c r="D40" t="s">
        <v>126</v>
      </c>
      <c r="E40" t="s">
        <v>2568</v>
      </c>
      <c r="F40" t="s">
        <v>130</v>
      </c>
      <c r="G40" t="s">
        <v>286</v>
      </c>
      <c r="H40" t="s">
        <v>287</v>
      </c>
      <c r="I40" t="s">
        <v>2569</v>
      </c>
      <c r="J40" s="91">
        <v>1.36</v>
      </c>
      <c r="K40" t="s">
        <v>109</v>
      </c>
      <c r="L40" s="91">
        <v>4.26</v>
      </c>
      <c r="M40" s="91">
        <v>47.78</v>
      </c>
      <c r="N40" s="91">
        <v>302235.2</v>
      </c>
      <c r="O40" s="91">
        <v>56.48719999999998</v>
      </c>
      <c r="P40" s="91">
        <v>614.43640261794496</v>
      </c>
      <c r="Q40" s="91">
        <v>0</v>
      </c>
      <c r="R40" s="91">
        <v>0.19</v>
      </c>
      <c r="S40" s="91">
        <v>0.01</v>
      </c>
    </row>
    <row r="41" spans="2:19">
      <c r="B41" s="92" t="s">
        <v>1151</v>
      </c>
      <c r="C41" s="16"/>
      <c r="D41" s="16"/>
      <c r="E41" s="16"/>
      <c r="J41" s="93">
        <v>0</v>
      </c>
      <c r="M41" s="93">
        <v>0</v>
      </c>
      <c r="N41" s="93">
        <v>0</v>
      </c>
      <c r="P41" s="93">
        <v>0</v>
      </c>
      <c r="R41" s="93">
        <v>0</v>
      </c>
      <c r="S41" s="93">
        <v>0</v>
      </c>
    </row>
    <row r="42" spans="2:19">
      <c r="B42" t="s">
        <v>286</v>
      </c>
      <c r="C42" t="s">
        <v>286</v>
      </c>
      <c r="D42" s="16"/>
      <c r="E42" s="16"/>
      <c r="F42" t="s">
        <v>286</v>
      </c>
      <c r="G42" t="s">
        <v>286</v>
      </c>
      <c r="J42" s="91">
        <v>0</v>
      </c>
      <c r="K42" t="s">
        <v>286</v>
      </c>
      <c r="L42" s="91">
        <v>0</v>
      </c>
      <c r="M42" s="91">
        <v>0</v>
      </c>
      <c r="N42" s="91">
        <v>0</v>
      </c>
      <c r="O42" s="91">
        <v>0</v>
      </c>
      <c r="P42" s="91">
        <v>0</v>
      </c>
      <c r="Q42" s="91">
        <v>0</v>
      </c>
      <c r="R42" s="91">
        <v>0</v>
      </c>
      <c r="S42" s="91">
        <v>0</v>
      </c>
    </row>
    <row r="43" spans="2:19">
      <c r="B43" s="92" t="s">
        <v>292</v>
      </c>
      <c r="C43" s="16"/>
      <c r="D43" s="16"/>
      <c r="E43" s="16"/>
      <c r="J43" s="93">
        <v>6</v>
      </c>
      <c r="M43" s="93">
        <v>7.64</v>
      </c>
      <c r="N43" s="93">
        <v>4897000</v>
      </c>
      <c r="P43" s="93">
        <v>15227.534815810401</v>
      </c>
      <c r="R43" s="93">
        <v>4.62</v>
      </c>
      <c r="S43" s="93">
        <v>0.13</v>
      </c>
    </row>
    <row r="44" spans="2:19">
      <c r="B44" s="92" t="s">
        <v>396</v>
      </c>
      <c r="C44" s="16"/>
      <c r="D44" s="16"/>
      <c r="E44" s="16"/>
      <c r="J44" s="93">
        <v>0</v>
      </c>
      <c r="M44" s="93">
        <v>0</v>
      </c>
      <c r="N44" s="93">
        <v>0</v>
      </c>
      <c r="P44" s="93">
        <v>0</v>
      </c>
      <c r="R44" s="93">
        <v>0</v>
      </c>
      <c r="S44" s="93">
        <v>0</v>
      </c>
    </row>
    <row r="45" spans="2:19">
      <c r="B45" t="s">
        <v>286</v>
      </c>
      <c r="C45" t="s">
        <v>286</v>
      </c>
      <c r="D45" s="16"/>
      <c r="E45" s="16"/>
      <c r="F45" t="s">
        <v>286</v>
      </c>
      <c r="G45" t="s">
        <v>286</v>
      </c>
      <c r="J45" s="91">
        <v>0</v>
      </c>
      <c r="K45" t="s">
        <v>286</v>
      </c>
      <c r="L45" s="91">
        <v>0</v>
      </c>
      <c r="M45" s="91">
        <v>0</v>
      </c>
      <c r="N45" s="91">
        <v>0</v>
      </c>
      <c r="O45" s="91">
        <v>0</v>
      </c>
      <c r="P45" s="91">
        <v>0</v>
      </c>
      <c r="Q45" s="91">
        <v>0</v>
      </c>
      <c r="R45" s="91">
        <v>0</v>
      </c>
      <c r="S45" s="91">
        <v>0</v>
      </c>
    </row>
    <row r="46" spans="2:19">
      <c r="B46" s="92" t="s">
        <v>397</v>
      </c>
      <c r="C46" s="16"/>
      <c r="D46" s="16"/>
      <c r="E46" s="16"/>
      <c r="J46" s="93">
        <v>6</v>
      </c>
      <c r="M46" s="93">
        <v>7.64</v>
      </c>
      <c r="N46" s="93">
        <v>4897000</v>
      </c>
      <c r="P46" s="93">
        <v>15227.534815810401</v>
      </c>
      <c r="R46" s="93">
        <v>4.62</v>
      </c>
      <c r="S46" s="93">
        <v>0.13</v>
      </c>
    </row>
    <row r="47" spans="2:19">
      <c r="B47" t="s">
        <v>2570</v>
      </c>
      <c r="C47" t="s">
        <v>2571</v>
      </c>
      <c r="D47" t="s">
        <v>126</v>
      </c>
      <c r="E47" t="s">
        <v>2572</v>
      </c>
      <c r="F47" t="s">
        <v>1185</v>
      </c>
      <c r="G47" t="s">
        <v>1164</v>
      </c>
      <c r="H47" t="s">
        <v>1165</v>
      </c>
      <c r="I47" t="s">
        <v>2573</v>
      </c>
      <c r="J47" s="91">
        <v>3.11</v>
      </c>
      <c r="K47" t="s">
        <v>109</v>
      </c>
      <c r="L47" s="91">
        <v>6</v>
      </c>
      <c r="M47" s="91">
        <v>8.8000000000000007</v>
      </c>
      <c r="N47" s="91">
        <v>3176000</v>
      </c>
      <c r="O47" s="91">
        <v>95.141959999999997</v>
      </c>
      <c r="P47" s="91">
        <v>10875.129429910399</v>
      </c>
      <c r="Q47" s="91">
        <v>0.38</v>
      </c>
      <c r="R47" s="91">
        <v>3.3</v>
      </c>
      <c r="S47" s="91">
        <v>0.09</v>
      </c>
    </row>
    <row r="48" spans="2:19">
      <c r="B48" t="s">
        <v>2574</v>
      </c>
      <c r="C48" t="s">
        <v>2575</v>
      </c>
      <c r="D48" t="s">
        <v>126</v>
      </c>
      <c r="E48" t="s">
        <v>2576</v>
      </c>
      <c r="F48" t="s">
        <v>1233</v>
      </c>
      <c r="G48" t="s">
        <v>286</v>
      </c>
      <c r="H48" t="s">
        <v>287</v>
      </c>
      <c r="I48" t="s">
        <v>408</v>
      </c>
      <c r="J48" s="91">
        <v>13.21</v>
      </c>
      <c r="K48" t="s">
        <v>119</v>
      </c>
      <c r="L48" s="91">
        <v>3.95</v>
      </c>
      <c r="M48" s="91">
        <v>4.7300000000000004</v>
      </c>
      <c r="N48" s="91">
        <v>1721000</v>
      </c>
      <c r="O48" s="91">
        <v>91.78</v>
      </c>
      <c r="P48" s="91">
        <v>4352.4053858999996</v>
      </c>
      <c r="Q48" s="91">
        <v>0.44</v>
      </c>
      <c r="R48" s="91">
        <v>1.32</v>
      </c>
      <c r="S48" s="91">
        <v>0.04</v>
      </c>
    </row>
    <row r="49" spans="2:5">
      <c r="B49" t="s">
        <v>294</v>
      </c>
      <c r="C49" s="16"/>
      <c r="D49" s="16"/>
      <c r="E49" s="16"/>
    </row>
    <row r="50" spans="2:5">
      <c r="B50" t="s">
        <v>390</v>
      </c>
      <c r="C50" s="16"/>
      <c r="D50" s="16"/>
      <c r="E50" s="16"/>
    </row>
    <row r="51" spans="2:5">
      <c r="B51" t="s">
        <v>391</v>
      </c>
      <c r="C51" s="16"/>
      <c r="D51" s="16"/>
      <c r="E51" s="16"/>
    </row>
    <row r="52" spans="2:5">
      <c r="B52" t="s">
        <v>392</v>
      </c>
      <c r="C52" s="16"/>
      <c r="D52" s="16"/>
      <c r="E52" s="16"/>
    </row>
    <row r="53" spans="2:5">
      <c r="C53" s="16"/>
      <c r="D53" s="16"/>
      <c r="E53" s="16"/>
    </row>
    <row r="54" spans="2:5">
      <c r="C54" s="16"/>
      <c r="D54" s="16"/>
      <c r="E54" s="16"/>
    </row>
    <row r="55" spans="2:5">
      <c r="C55" s="16"/>
      <c r="D55" s="16"/>
      <c r="E55" s="16"/>
    </row>
    <row r="56" spans="2:5">
      <c r="C56" s="16"/>
      <c r="D56" s="16"/>
      <c r="E56" s="16"/>
    </row>
    <row r="57" spans="2:5">
      <c r="C57" s="16"/>
      <c r="D57" s="16"/>
      <c r="E57" s="16"/>
    </row>
    <row r="58" spans="2:5">
      <c r="C58" s="16"/>
      <c r="D58" s="16"/>
      <c r="E58" s="16"/>
    </row>
    <row r="59" spans="2:5">
      <c r="C59" s="16"/>
      <c r="D59" s="16"/>
      <c r="E59" s="16"/>
    </row>
    <row r="60" spans="2:5">
      <c r="C60" s="16"/>
      <c r="D60" s="16"/>
      <c r="E60" s="16"/>
    </row>
    <row r="61" spans="2:5">
      <c r="C61" s="16"/>
      <c r="D61" s="16"/>
      <c r="E61" s="16"/>
    </row>
    <row r="62" spans="2:5">
      <c r="C62" s="16"/>
      <c r="D62" s="16"/>
      <c r="E62" s="16"/>
    </row>
    <row r="63" spans="2:5">
      <c r="C63" s="16"/>
      <c r="D63" s="16"/>
      <c r="E63" s="16"/>
    </row>
    <row r="64" spans="2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 s="1" customFormat="1">
      <c r="B1" s="2" t="s">
        <v>0</v>
      </c>
      <c r="C1" s="99">
        <v>43373</v>
      </c>
    </row>
    <row r="2" spans="2:98" s="1" customFormat="1">
      <c r="B2" s="2" t="s">
        <v>1</v>
      </c>
      <c r="C2" s="12" t="s">
        <v>3664</v>
      </c>
    </row>
    <row r="3" spans="2:98" s="1" customFormat="1">
      <c r="B3" s="2" t="s">
        <v>2</v>
      </c>
      <c r="C3" s="26" t="s">
        <v>3665</v>
      </c>
    </row>
    <row r="4" spans="2:98" s="1" customFormat="1">
      <c r="B4" s="2" t="s">
        <v>3</v>
      </c>
      <c r="C4" s="100" t="s">
        <v>218</v>
      </c>
    </row>
    <row r="5" spans="2:98">
      <c r="B5" s="89" t="s">
        <v>219</v>
      </c>
      <c r="C5" t="s">
        <v>220</v>
      </c>
    </row>
    <row r="6" spans="2:98" ht="26.25" customHeight="1">
      <c r="B6" s="114" t="s">
        <v>139</v>
      </c>
      <c r="C6" s="115"/>
      <c r="D6" s="115"/>
      <c r="E6" s="115"/>
      <c r="F6" s="115"/>
      <c r="G6" s="115"/>
      <c r="H6" s="115"/>
      <c r="I6" s="115"/>
      <c r="J6" s="115"/>
      <c r="K6" s="115"/>
      <c r="L6" s="115"/>
      <c r="M6" s="116"/>
    </row>
    <row r="7" spans="2:98" ht="26.25" customHeight="1">
      <c r="B7" s="114" t="s">
        <v>92</v>
      </c>
      <c r="C7" s="115"/>
      <c r="D7" s="115"/>
      <c r="E7" s="115"/>
      <c r="F7" s="115"/>
      <c r="G7" s="115"/>
      <c r="H7" s="115"/>
      <c r="I7" s="115"/>
      <c r="J7" s="115"/>
      <c r="K7" s="115"/>
      <c r="L7" s="115"/>
      <c r="M7" s="116"/>
    </row>
    <row r="8" spans="2:98" s="19" customFormat="1" ht="78.75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90">
        <v>14342944.560000001</v>
      </c>
      <c r="I11" s="7"/>
      <c r="J11" s="90">
        <v>108742.60606706767</v>
      </c>
      <c r="K11" s="7"/>
      <c r="L11" s="90">
        <v>100</v>
      </c>
      <c r="M11" s="90">
        <v>0.92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92" t="s">
        <v>228</v>
      </c>
      <c r="C12" s="16"/>
      <c r="D12" s="16"/>
      <c r="E12" s="16"/>
      <c r="H12" s="93">
        <v>2218889.4900000002</v>
      </c>
      <c r="J12" s="93">
        <v>49367.732597437825</v>
      </c>
      <c r="L12" s="93">
        <v>45.4</v>
      </c>
      <c r="M12" s="93">
        <v>0.42</v>
      </c>
    </row>
    <row r="13" spans="2:98">
      <c r="B13" t="s">
        <v>2577</v>
      </c>
      <c r="C13" t="s">
        <v>2578</v>
      </c>
      <c r="D13" t="s">
        <v>126</v>
      </c>
      <c r="E13" t="s">
        <v>2579</v>
      </c>
      <c r="F13" t="s">
        <v>1238</v>
      </c>
      <c r="G13" t="s">
        <v>113</v>
      </c>
      <c r="H13" s="91">
        <v>2489</v>
      </c>
      <c r="I13" s="91">
        <v>1</v>
      </c>
      <c r="J13" s="91">
        <v>0.10492130600000001</v>
      </c>
      <c r="K13" s="91">
        <v>0.05</v>
      </c>
      <c r="L13" s="91">
        <v>0</v>
      </c>
      <c r="M13" s="91">
        <v>0</v>
      </c>
    </row>
    <row r="14" spans="2:98">
      <c r="B14" t="s">
        <v>2580</v>
      </c>
      <c r="C14" t="s">
        <v>2581</v>
      </c>
      <c r="D14" t="s">
        <v>126</v>
      </c>
      <c r="E14" t="s">
        <v>2541</v>
      </c>
      <c r="F14" t="s">
        <v>812</v>
      </c>
      <c r="G14" t="s">
        <v>105</v>
      </c>
      <c r="H14" s="91">
        <v>681127</v>
      </c>
      <c r="I14" s="91">
        <v>9.9999999999999995E-7</v>
      </c>
      <c r="J14" s="91">
        <v>6.8112699999999999E-6</v>
      </c>
      <c r="K14" s="91">
        <v>2.4900000000000002</v>
      </c>
      <c r="L14" s="91">
        <v>0</v>
      </c>
      <c r="M14" s="91">
        <v>0</v>
      </c>
    </row>
    <row r="15" spans="2:98">
      <c r="B15" t="s">
        <v>2582</v>
      </c>
      <c r="C15" t="s">
        <v>2583</v>
      </c>
      <c r="D15" t="s">
        <v>126</v>
      </c>
      <c r="E15" t="s">
        <v>2584</v>
      </c>
      <c r="F15" t="s">
        <v>442</v>
      </c>
      <c r="G15" t="s">
        <v>109</v>
      </c>
      <c r="H15" s="91">
        <v>1513927.93</v>
      </c>
      <c r="I15" s="91">
        <v>883.49090000000001</v>
      </c>
      <c r="J15" s="91">
        <v>48138.120363296002</v>
      </c>
      <c r="K15" s="91">
        <v>2.61</v>
      </c>
      <c r="L15" s="91">
        <v>44.27</v>
      </c>
      <c r="M15" s="91">
        <v>0.41</v>
      </c>
    </row>
    <row r="16" spans="2:98">
      <c r="B16" t="s">
        <v>2585</v>
      </c>
      <c r="C16" t="s">
        <v>2586</v>
      </c>
      <c r="D16" t="s">
        <v>126</v>
      </c>
      <c r="E16" t="s">
        <v>2587</v>
      </c>
      <c r="F16" t="s">
        <v>130</v>
      </c>
      <c r="G16" t="s">
        <v>105</v>
      </c>
      <c r="H16" s="91">
        <v>7.0000000000000007E-2</v>
      </c>
      <c r="I16" s="91">
        <v>14032.855611000001</v>
      </c>
      <c r="J16" s="91">
        <v>9.8229989276999996E-3</v>
      </c>
      <c r="K16" s="91">
        <v>0</v>
      </c>
      <c r="L16" s="91">
        <v>0</v>
      </c>
      <c r="M16" s="91">
        <v>0</v>
      </c>
    </row>
    <row r="17" spans="2:13">
      <c r="B17" t="s">
        <v>2588</v>
      </c>
      <c r="C17" t="s">
        <v>2589</v>
      </c>
      <c r="D17" t="s">
        <v>126</v>
      </c>
      <c r="E17" t="s">
        <v>2568</v>
      </c>
      <c r="F17" t="s">
        <v>130</v>
      </c>
      <c r="G17" t="s">
        <v>109</v>
      </c>
      <c r="H17" s="91">
        <v>21345.49</v>
      </c>
      <c r="I17" s="91">
        <v>1600.4410000000012</v>
      </c>
      <c r="J17" s="91">
        <v>1229.4974830256299</v>
      </c>
      <c r="K17" s="91">
        <v>0.22</v>
      </c>
      <c r="L17" s="91">
        <v>1.1299999999999999</v>
      </c>
      <c r="M17" s="91">
        <v>0.01</v>
      </c>
    </row>
    <row r="18" spans="2:13">
      <c r="B18" s="92" t="s">
        <v>292</v>
      </c>
      <c r="C18" s="16"/>
      <c r="D18" s="16"/>
      <c r="E18" s="16"/>
      <c r="H18" s="93">
        <v>12124055.07</v>
      </c>
      <c r="J18" s="93">
        <v>59374.873469629842</v>
      </c>
      <c r="L18" s="93">
        <v>54.6</v>
      </c>
      <c r="M18" s="93">
        <v>0.5</v>
      </c>
    </row>
    <row r="19" spans="2:13">
      <c r="B19" s="92" t="s">
        <v>396</v>
      </c>
      <c r="C19" s="16"/>
      <c r="D19" s="16"/>
      <c r="E19" s="16"/>
      <c r="H19" s="93">
        <v>96000</v>
      </c>
      <c r="J19" s="93">
        <v>3.45504E-4</v>
      </c>
      <c r="L19" s="93">
        <v>0</v>
      </c>
      <c r="M19" s="93">
        <v>0</v>
      </c>
    </row>
    <row r="20" spans="2:13">
      <c r="B20" t="s">
        <v>2590</v>
      </c>
      <c r="C20" t="s">
        <v>2591</v>
      </c>
      <c r="D20" t="s">
        <v>1154</v>
      </c>
      <c r="E20" t="s">
        <v>2592</v>
      </c>
      <c r="F20" t="s">
        <v>1402</v>
      </c>
      <c r="G20" t="s">
        <v>109</v>
      </c>
      <c r="H20" s="91">
        <v>79000</v>
      </c>
      <c r="I20" s="91">
        <v>1E-4</v>
      </c>
      <c r="J20" s="91">
        <v>2.8432099999999998E-4</v>
      </c>
      <c r="K20" s="91">
        <v>0.31</v>
      </c>
      <c r="L20" s="91">
        <v>0</v>
      </c>
      <c r="M20" s="91">
        <v>0</v>
      </c>
    </row>
    <row r="21" spans="2:13">
      <c r="B21" t="s">
        <v>2593</v>
      </c>
      <c r="C21" t="s">
        <v>2594</v>
      </c>
      <c r="D21" t="s">
        <v>1154</v>
      </c>
      <c r="E21" t="s">
        <v>2595</v>
      </c>
      <c r="F21" t="s">
        <v>1185</v>
      </c>
      <c r="G21" t="s">
        <v>109</v>
      </c>
      <c r="H21" s="91">
        <v>17000</v>
      </c>
      <c r="I21" s="91">
        <v>1E-4</v>
      </c>
      <c r="J21" s="91">
        <v>6.1183E-5</v>
      </c>
      <c r="K21" s="91">
        <v>0.04</v>
      </c>
      <c r="L21" s="91">
        <v>0</v>
      </c>
      <c r="M21" s="91">
        <v>0</v>
      </c>
    </row>
    <row r="22" spans="2:13">
      <c r="B22" s="92" t="s">
        <v>397</v>
      </c>
      <c r="C22" s="16"/>
      <c r="D22" s="16"/>
      <c r="E22" s="16"/>
      <c r="H22" s="93">
        <v>12028055.07</v>
      </c>
      <c r="J22" s="93">
        <v>59374.873124125843</v>
      </c>
      <c r="L22" s="93">
        <v>54.6</v>
      </c>
      <c r="M22" s="93">
        <v>0.5</v>
      </c>
    </row>
    <row r="23" spans="2:13">
      <c r="B23" t="s">
        <v>2596</v>
      </c>
      <c r="C23" t="s">
        <v>2597</v>
      </c>
      <c r="D23" t="s">
        <v>126</v>
      </c>
      <c r="E23" t="s">
        <v>2598</v>
      </c>
      <c r="F23" t="s">
        <v>1290</v>
      </c>
      <c r="G23" t="s">
        <v>109</v>
      </c>
      <c r="H23" s="91">
        <v>3921.65</v>
      </c>
      <c r="I23" s="91">
        <v>86277.8</v>
      </c>
      <c r="J23" s="91">
        <v>12177.264523976301</v>
      </c>
      <c r="K23" s="91">
        <v>0</v>
      </c>
      <c r="L23" s="91">
        <v>11.2</v>
      </c>
      <c r="M23" s="91">
        <v>0.1</v>
      </c>
    </row>
    <row r="24" spans="2:13">
      <c r="B24" t="s">
        <v>2599</v>
      </c>
      <c r="C24" t="s">
        <v>2600</v>
      </c>
      <c r="D24" t="s">
        <v>126</v>
      </c>
      <c r="E24" t="s">
        <v>2601</v>
      </c>
      <c r="F24" t="s">
        <v>1303</v>
      </c>
      <c r="G24" t="s">
        <v>113</v>
      </c>
      <c r="H24" s="91">
        <v>3511843.84</v>
      </c>
      <c r="I24" s="91">
        <v>104.20640000000004</v>
      </c>
      <c r="J24" s="91">
        <v>15426.5346820052</v>
      </c>
      <c r="K24" s="91">
        <v>3.38</v>
      </c>
      <c r="L24" s="91">
        <v>14.19</v>
      </c>
      <c r="M24" s="91">
        <v>0.13</v>
      </c>
    </row>
    <row r="25" spans="2:13">
      <c r="B25" t="s">
        <v>2602</v>
      </c>
      <c r="C25" t="s">
        <v>2603</v>
      </c>
      <c r="D25" t="s">
        <v>126</v>
      </c>
      <c r="E25" t="s">
        <v>2604</v>
      </c>
      <c r="F25" t="s">
        <v>1303</v>
      </c>
      <c r="G25" t="s">
        <v>109</v>
      </c>
      <c r="H25" s="91">
        <v>2146971.37</v>
      </c>
      <c r="I25" s="91">
        <v>94.969999999999985</v>
      </c>
      <c r="J25" s="91">
        <v>7338.28437761031</v>
      </c>
      <c r="K25" s="91">
        <v>257.74</v>
      </c>
      <c r="L25" s="91">
        <v>6.75</v>
      </c>
      <c r="M25" s="91">
        <v>0.06</v>
      </c>
    </row>
    <row r="26" spans="2:13">
      <c r="B26" t="s">
        <v>2605</v>
      </c>
      <c r="C26" t="s">
        <v>2606</v>
      </c>
      <c r="D26" t="s">
        <v>126</v>
      </c>
      <c r="E26" t="s">
        <v>2607</v>
      </c>
      <c r="F26" t="s">
        <v>1303</v>
      </c>
      <c r="G26" t="s">
        <v>109</v>
      </c>
      <c r="H26" s="91">
        <v>1571259.39</v>
      </c>
      <c r="I26" s="91">
        <v>103.63889999999994</v>
      </c>
      <c r="J26" s="91">
        <v>5860.7409766458104</v>
      </c>
      <c r="K26" s="91">
        <v>3.64</v>
      </c>
      <c r="L26" s="91">
        <v>5.39</v>
      </c>
      <c r="M26" s="91">
        <v>0.05</v>
      </c>
    </row>
    <row r="27" spans="2:13">
      <c r="B27" t="s">
        <v>2608</v>
      </c>
      <c r="C27" t="s">
        <v>2609</v>
      </c>
      <c r="D27" t="s">
        <v>126</v>
      </c>
      <c r="E27" t="s">
        <v>2610</v>
      </c>
      <c r="F27" t="s">
        <v>1303</v>
      </c>
      <c r="G27" t="s">
        <v>109</v>
      </c>
      <c r="H27" s="91">
        <v>1731123.81</v>
      </c>
      <c r="I27" s="91">
        <v>90.854999999999933</v>
      </c>
      <c r="J27" s="91">
        <v>5660.5523227342201</v>
      </c>
      <c r="K27" s="91">
        <v>4.68</v>
      </c>
      <c r="L27" s="91">
        <v>5.21</v>
      </c>
      <c r="M27" s="91">
        <v>0.05</v>
      </c>
    </row>
    <row r="28" spans="2:13">
      <c r="B28" t="s">
        <v>2611</v>
      </c>
      <c r="C28" t="s">
        <v>2612</v>
      </c>
      <c r="D28" t="s">
        <v>126</v>
      </c>
      <c r="E28" t="s">
        <v>2613</v>
      </c>
      <c r="F28" t="s">
        <v>442</v>
      </c>
      <c r="G28" t="s">
        <v>113</v>
      </c>
      <c r="H28" s="91">
        <v>3062935.01</v>
      </c>
      <c r="I28" s="91">
        <v>100</v>
      </c>
      <c r="J28" s="91">
        <v>12911.496241154</v>
      </c>
      <c r="K28" s="91">
        <v>5.49</v>
      </c>
      <c r="L28" s="91">
        <v>11.87</v>
      </c>
      <c r="M28" s="91">
        <v>0.11</v>
      </c>
    </row>
    <row r="29" spans="2:13">
      <c r="B29" t="s">
        <v>294</v>
      </c>
      <c r="C29" s="16"/>
      <c r="D29" s="16"/>
      <c r="E29" s="16"/>
    </row>
    <row r="30" spans="2:13">
      <c r="B30" t="s">
        <v>390</v>
      </c>
      <c r="C30" s="16"/>
      <c r="D30" s="16"/>
      <c r="E30" s="16"/>
    </row>
    <row r="31" spans="2:13">
      <c r="B31" t="s">
        <v>391</v>
      </c>
      <c r="C31" s="16"/>
      <c r="D31" s="16"/>
      <c r="E31" s="16"/>
    </row>
    <row r="32" spans="2:13">
      <c r="B32" t="s">
        <v>392</v>
      </c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sheetProtection sheet="1" objects="1" scenarios="1"/>
  <mergeCells count="2">
    <mergeCell ref="B6:M6"/>
    <mergeCell ref="B7:M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 s="1" customFormat="1">
      <c r="B1" s="2" t="s">
        <v>0</v>
      </c>
      <c r="C1" s="99">
        <v>43373</v>
      </c>
    </row>
    <row r="2" spans="2:55" s="1" customFormat="1">
      <c r="B2" s="2" t="s">
        <v>1</v>
      </c>
      <c r="C2" s="12" t="s">
        <v>3664</v>
      </c>
    </row>
    <row r="3" spans="2:55" s="1" customFormat="1">
      <c r="B3" s="2" t="s">
        <v>2</v>
      </c>
      <c r="C3" s="26" t="s">
        <v>3665</v>
      </c>
    </row>
    <row r="4" spans="2:55" s="1" customFormat="1">
      <c r="B4" s="2" t="s">
        <v>3</v>
      </c>
      <c r="C4" s="100" t="s">
        <v>218</v>
      </c>
    </row>
    <row r="5" spans="2:55">
      <c r="B5" s="89" t="s">
        <v>219</v>
      </c>
      <c r="C5" t="s">
        <v>220</v>
      </c>
    </row>
    <row r="6" spans="2:55" ht="26.25" customHeight="1">
      <c r="B6" s="114" t="s">
        <v>139</v>
      </c>
      <c r="C6" s="115"/>
      <c r="D6" s="115"/>
      <c r="E6" s="115"/>
      <c r="F6" s="115"/>
      <c r="G6" s="115"/>
      <c r="H6" s="115"/>
      <c r="I6" s="115"/>
      <c r="J6" s="115"/>
      <c r="K6" s="116"/>
    </row>
    <row r="7" spans="2:55" ht="26.25" customHeight="1">
      <c r="B7" s="114" t="s">
        <v>142</v>
      </c>
      <c r="C7" s="115"/>
      <c r="D7" s="115"/>
      <c r="E7" s="115"/>
      <c r="F7" s="115"/>
      <c r="G7" s="115"/>
      <c r="H7" s="115"/>
      <c r="I7" s="115"/>
      <c r="J7" s="115"/>
      <c r="K7" s="116"/>
    </row>
    <row r="8" spans="2:55" s="19" customFormat="1" ht="78.75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90">
        <v>168389284.77000001</v>
      </c>
      <c r="G11" s="7"/>
      <c r="H11" s="90">
        <v>470463.67729824834</v>
      </c>
      <c r="I11" s="7"/>
      <c r="J11" s="90">
        <v>100</v>
      </c>
      <c r="K11" s="90">
        <v>3.97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92" t="s">
        <v>228</v>
      </c>
      <c r="C12" s="16"/>
      <c r="F12" s="93">
        <v>47358207.049999997</v>
      </c>
      <c r="H12" s="93">
        <v>64511.677036356727</v>
      </c>
      <c r="J12" s="93">
        <v>13.71</v>
      </c>
      <c r="K12" s="93">
        <v>0.54</v>
      </c>
    </row>
    <row r="13" spans="2:55">
      <c r="B13" s="92" t="s">
        <v>2614</v>
      </c>
      <c r="C13" s="16"/>
      <c r="F13" s="93">
        <v>3641344.59</v>
      </c>
      <c r="H13" s="93">
        <v>3487.585198764491</v>
      </c>
      <c r="J13" s="93">
        <v>0.74</v>
      </c>
      <c r="K13" s="93">
        <v>0.03</v>
      </c>
    </row>
    <row r="14" spans="2:55">
      <c r="B14" t="s">
        <v>2615</v>
      </c>
      <c r="C14" t="s">
        <v>2616</v>
      </c>
      <c r="D14" t="s">
        <v>109</v>
      </c>
      <c r="E14" t="s">
        <v>479</v>
      </c>
      <c r="F14" s="91">
        <v>615593.47</v>
      </c>
      <c r="G14" s="91">
        <v>96.187900000000099</v>
      </c>
      <c r="H14" s="91">
        <v>2131.0630263571402</v>
      </c>
      <c r="I14" s="91">
        <v>0.2</v>
      </c>
      <c r="J14" s="91">
        <v>0.45</v>
      </c>
      <c r="K14" s="91">
        <v>0.02</v>
      </c>
    </row>
    <row r="15" spans="2:55">
      <c r="B15" t="s">
        <v>2617</v>
      </c>
      <c r="C15" t="s">
        <v>2618</v>
      </c>
      <c r="D15" t="s">
        <v>109</v>
      </c>
      <c r="E15" t="s">
        <v>2619</v>
      </c>
      <c r="F15" s="91">
        <v>1000000</v>
      </c>
      <c r="G15" s="91">
        <v>11.514099999999999</v>
      </c>
      <c r="H15" s="91">
        <v>414.39245899999997</v>
      </c>
      <c r="I15" s="91">
        <v>10</v>
      </c>
      <c r="J15" s="91">
        <v>0.09</v>
      </c>
      <c r="K15" s="91">
        <v>0</v>
      </c>
    </row>
    <row r="16" spans="2:55">
      <c r="B16" t="s">
        <v>2620</v>
      </c>
      <c r="C16" t="s">
        <v>2621</v>
      </c>
      <c r="D16" t="s">
        <v>109</v>
      </c>
      <c r="E16" t="s">
        <v>2622</v>
      </c>
      <c r="F16" s="91">
        <v>499706</v>
      </c>
      <c r="G16" s="91">
        <v>0.27639999999999998</v>
      </c>
      <c r="H16" s="91">
        <v>4.9708933950159997</v>
      </c>
      <c r="I16" s="91">
        <v>2.33</v>
      </c>
      <c r="J16" s="91">
        <v>0</v>
      </c>
      <c r="K16" s="91">
        <v>0</v>
      </c>
    </row>
    <row r="17" spans="2:11">
      <c r="B17" t="s">
        <v>2623</v>
      </c>
      <c r="C17" t="s">
        <v>2624</v>
      </c>
      <c r="D17" t="s">
        <v>109</v>
      </c>
      <c r="E17" t="s">
        <v>327</v>
      </c>
      <c r="F17" s="91">
        <v>104979.12</v>
      </c>
      <c r="G17" s="91">
        <v>157.04810000000001</v>
      </c>
      <c r="H17" s="91">
        <v>593.35890037083504</v>
      </c>
      <c r="I17" s="91">
        <v>0.62</v>
      </c>
      <c r="J17" s="91">
        <v>0.13</v>
      </c>
      <c r="K17" s="91">
        <v>0.01</v>
      </c>
    </row>
    <row r="18" spans="2:11">
      <c r="B18" t="s">
        <v>2625</v>
      </c>
      <c r="C18" t="s">
        <v>2626</v>
      </c>
      <c r="D18" t="s">
        <v>105</v>
      </c>
      <c r="E18" t="s">
        <v>2627</v>
      </c>
      <c r="F18" s="91">
        <v>56456</v>
      </c>
      <c r="G18" s="91">
        <v>83.035899999999998</v>
      </c>
      <c r="H18" s="91">
        <v>46.878747703999998</v>
      </c>
      <c r="I18" s="91">
        <v>0.08</v>
      </c>
      <c r="J18" s="91">
        <v>0.01</v>
      </c>
      <c r="K18" s="91">
        <v>0</v>
      </c>
    </row>
    <row r="19" spans="2:11">
      <c r="B19" t="s">
        <v>2628</v>
      </c>
      <c r="C19" t="s">
        <v>2629</v>
      </c>
      <c r="D19" t="s">
        <v>105</v>
      </c>
      <c r="E19" t="s">
        <v>327</v>
      </c>
      <c r="F19" s="91">
        <v>377110</v>
      </c>
      <c r="G19" s="91">
        <v>76.606999999999999</v>
      </c>
      <c r="H19" s="91">
        <v>288.89265769999997</v>
      </c>
      <c r="I19" s="91">
        <v>0.5</v>
      </c>
      <c r="J19" s="91">
        <v>0.06</v>
      </c>
      <c r="K19" s="91">
        <v>0</v>
      </c>
    </row>
    <row r="20" spans="2:11">
      <c r="B20" t="s">
        <v>2630</v>
      </c>
      <c r="C20" t="s">
        <v>2631</v>
      </c>
      <c r="D20" t="s">
        <v>109</v>
      </c>
      <c r="E20" t="s">
        <v>2632</v>
      </c>
      <c r="F20" s="91">
        <v>987500</v>
      </c>
      <c r="G20" s="91">
        <v>0.22589999999999999</v>
      </c>
      <c r="H20" s="91">
        <v>8.0285142374999996</v>
      </c>
      <c r="I20" s="91">
        <v>4.5</v>
      </c>
      <c r="J20" s="91">
        <v>0</v>
      </c>
      <c r="K20" s="91">
        <v>0</v>
      </c>
    </row>
    <row r="21" spans="2:11">
      <c r="B21" s="92" t="s">
        <v>2633</v>
      </c>
      <c r="C21" s="16"/>
      <c r="F21" s="93">
        <v>0</v>
      </c>
      <c r="H21" s="93">
        <v>0</v>
      </c>
      <c r="J21" s="93">
        <v>0</v>
      </c>
      <c r="K21" s="93">
        <v>0</v>
      </c>
    </row>
    <row r="22" spans="2:11">
      <c r="B22" t="s">
        <v>286</v>
      </c>
      <c r="C22" t="s">
        <v>286</v>
      </c>
      <c r="D22" t="s">
        <v>286</v>
      </c>
      <c r="F22" s="91">
        <v>0</v>
      </c>
      <c r="G22" s="91">
        <v>0</v>
      </c>
      <c r="H22" s="91">
        <v>0</v>
      </c>
      <c r="I22" s="91">
        <v>0</v>
      </c>
      <c r="J22" s="91">
        <v>0</v>
      </c>
      <c r="K22" s="91">
        <v>0</v>
      </c>
    </row>
    <row r="23" spans="2:11">
      <c r="B23" s="92" t="s">
        <v>2634</v>
      </c>
      <c r="C23" s="16"/>
      <c r="F23" s="93">
        <v>9377770</v>
      </c>
      <c r="H23" s="93">
        <v>9449.2754962500003</v>
      </c>
      <c r="J23" s="93">
        <v>2.0099999999999998</v>
      </c>
      <c r="K23" s="93">
        <v>0.08</v>
      </c>
    </row>
    <row r="24" spans="2:11">
      <c r="B24" t="s">
        <v>2635</v>
      </c>
      <c r="C24" t="s">
        <v>2636</v>
      </c>
      <c r="D24" t="s">
        <v>105</v>
      </c>
      <c r="E24" t="s">
        <v>2637</v>
      </c>
      <c r="F24" s="91">
        <v>9377770</v>
      </c>
      <c r="G24" s="91">
        <v>100.7625</v>
      </c>
      <c r="H24" s="91">
        <v>9449.2754962500003</v>
      </c>
      <c r="I24" s="91">
        <v>1.05</v>
      </c>
      <c r="J24" s="91">
        <v>2.0099999999999998</v>
      </c>
      <c r="K24" s="91">
        <v>0.08</v>
      </c>
    </row>
    <row r="25" spans="2:11">
      <c r="B25" s="92" t="s">
        <v>2638</v>
      </c>
      <c r="C25" s="16"/>
      <c r="F25" s="93">
        <v>34339092.460000001</v>
      </c>
      <c r="H25" s="93">
        <v>51574.816341342237</v>
      </c>
      <c r="J25" s="93">
        <v>10.96</v>
      </c>
      <c r="K25" s="93">
        <v>0.44</v>
      </c>
    </row>
    <row r="26" spans="2:11">
      <c r="B26" t="s">
        <v>2639</v>
      </c>
      <c r="C26" t="s">
        <v>2640</v>
      </c>
      <c r="D26" t="s">
        <v>109</v>
      </c>
      <c r="E26" t="s">
        <v>414</v>
      </c>
      <c r="F26" s="91">
        <v>1393086</v>
      </c>
      <c r="G26" s="91">
        <v>74.589799999999954</v>
      </c>
      <c r="H26" s="91">
        <v>3739.7211203595698</v>
      </c>
      <c r="I26" s="91">
        <v>6.97</v>
      </c>
      <c r="J26" s="91">
        <v>0.79</v>
      </c>
      <c r="K26" s="91">
        <v>0.03</v>
      </c>
    </row>
    <row r="27" spans="2:11">
      <c r="B27" t="s">
        <v>2641</v>
      </c>
      <c r="C27" t="s">
        <v>2642</v>
      </c>
      <c r="D27" t="s">
        <v>105</v>
      </c>
      <c r="E27" t="s">
        <v>2643</v>
      </c>
      <c r="F27" s="91">
        <v>5947089.3799999999</v>
      </c>
      <c r="G27" s="91">
        <v>100.0941</v>
      </c>
      <c r="H27" s="91">
        <v>5952.6855911065804</v>
      </c>
      <c r="I27" s="91">
        <v>1.26</v>
      </c>
      <c r="J27" s="91">
        <v>1.27</v>
      </c>
      <c r="K27" s="91">
        <v>0.05</v>
      </c>
    </row>
    <row r="28" spans="2:11">
      <c r="B28" t="s">
        <v>2644</v>
      </c>
      <c r="C28" t="s">
        <v>2645</v>
      </c>
      <c r="D28" t="s">
        <v>105</v>
      </c>
      <c r="E28" t="s">
        <v>2646</v>
      </c>
      <c r="F28" s="91">
        <v>6134761.5499999998</v>
      </c>
      <c r="G28" s="91">
        <v>98.614999999999995</v>
      </c>
      <c r="H28" s="91">
        <v>6049.7951025325001</v>
      </c>
      <c r="I28" s="91">
        <v>0.38</v>
      </c>
      <c r="J28" s="91">
        <v>1.29</v>
      </c>
      <c r="K28" s="91">
        <v>0.05</v>
      </c>
    </row>
    <row r="29" spans="2:11">
      <c r="B29" t="s">
        <v>2647</v>
      </c>
      <c r="C29" t="s">
        <v>2648</v>
      </c>
      <c r="D29" t="s">
        <v>109</v>
      </c>
      <c r="E29" t="s">
        <v>2649</v>
      </c>
      <c r="F29" s="91">
        <v>564674.80000000005</v>
      </c>
      <c r="G29" s="91">
        <v>98.91</v>
      </c>
      <c r="H29" s="91">
        <v>2010.11292100332</v>
      </c>
      <c r="I29" s="91">
        <v>1.72</v>
      </c>
      <c r="J29" s="91">
        <v>0.43</v>
      </c>
      <c r="K29" s="91">
        <v>0.02</v>
      </c>
    </row>
    <row r="30" spans="2:11">
      <c r="B30" t="s">
        <v>2650</v>
      </c>
      <c r="C30" t="s">
        <v>2651</v>
      </c>
      <c r="D30" t="s">
        <v>109</v>
      </c>
      <c r="E30" t="s">
        <v>2652</v>
      </c>
      <c r="F30" s="91">
        <v>4889904</v>
      </c>
      <c r="G30" s="91">
        <v>11.7197</v>
      </c>
      <c r="H30" s="91">
        <v>2062.52240263771</v>
      </c>
      <c r="I30" s="91">
        <v>5.46</v>
      </c>
      <c r="J30" s="91">
        <v>0.44</v>
      </c>
      <c r="K30" s="91">
        <v>0.02</v>
      </c>
    </row>
    <row r="31" spans="2:11">
      <c r="B31" t="s">
        <v>2653</v>
      </c>
      <c r="C31" t="s">
        <v>2654</v>
      </c>
      <c r="D31" t="s">
        <v>109</v>
      </c>
      <c r="E31" t="s">
        <v>2655</v>
      </c>
      <c r="F31" s="91">
        <v>475273.8</v>
      </c>
      <c r="G31" s="91">
        <v>101.62530000000008</v>
      </c>
      <c r="H31" s="91">
        <v>1738.3113318319699</v>
      </c>
      <c r="I31" s="91">
        <v>0.22</v>
      </c>
      <c r="J31" s="91">
        <v>0.37</v>
      </c>
      <c r="K31" s="91">
        <v>0.01</v>
      </c>
    </row>
    <row r="32" spans="2:11">
      <c r="B32" t="s">
        <v>2656</v>
      </c>
      <c r="C32" t="s">
        <v>2657</v>
      </c>
      <c r="D32" t="s">
        <v>109</v>
      </c>
      <c r="E32" t="s">
        <v>2658</v>
      </c>
      <c r="F32" s="91">
        <v>276198</v>
      </c>
      <c r="G32" s="91">
        <v>96.854699999999994</v>
      </c>
      <c r="H32" s="91">
        <v>962.77116875729405</v>
      </c>
      <c r="I32" s="91">
        <v>0.01</v>
      </c>
      <c r="J32" s="91">
        <v>0.2</v>
      </c>
      <c r="K32" s="91">
        <v>0.01</v>
      </c>
    </row>
    <row r="33" spans="2:11">
      <c r="B33" t="s">
        <v>2659</v>
      </c>
      <c r="C33" t="s">
        <v>2660</v>
      </c>
      <c r="D33" t="s">
        <v>109</v>
      </c>
      <c r="E33" t="s">
        <v>2661</v>
      </c>
      <c r="F33" s="91">
        <v>3989605.16</v>
      </c>
      <c r="G33" s="91">
        <v>0.42520000000000013</v>
      </c>
      <c r="H33" s="91">
        <v>61.0527203040117</v>
      </c>
      <c r="I33" s="91">
        <v>3.22</v>
      </c>
      <c r="J33" s="91">
        <v>0.01</v>
      </c>
      <c r="K33" s="91">
        <v>0</v>
      </c>
    </row>
    <row r="34" spans="2:11">
      <c r="B34" t="s">
        <v>2662</v>
      </c>
      <c r="C34" t="s">
        <v>2663</v>
      </c>
      <c r="D34" t="s">
        <v>109</v>
      </c>
      <c r="E34" t="s">
        <v>2664</v>
      </c>
      <c r="F34" s="91">
        <v>1455226.8799999999</v>
      </c>
      <c r="G34" s="91">
        <v>109.55710000000001</v>
      </c>
      <c r="H34" s="91">
        <v>5737.9014209663801</v>
      </c>
      <c r="I34" s="91">
        <v>0.12</v>
      </c>
      <c r="J34" s="91">
        <v>1.22</v>
      </c>
      <c r="K34" s="91">
        <v>0.05</v>
      </c>
    </row>
    <row r="35" spans="2:11">
      <c r="B35" t="s">
        <v>2665</v>
      </c>
      <c r="C35" t="s">
        <v>2666</v>
      </c>
      <c r="D35" t="s">
        <v>109</v>
      </c>
      <c r="E35" t="s">
        <v>2667</v>
      </c>
      <c r="F35" s="91">
        <v>4094868.75</v>
      </c>
      <c r="G35" s="91">
        <v>40.951100000000011</v>
      </c>
      <c r="H35" s="91">
        <v>6035.1407742558204</v>
      </c>
      <c r="I35" s="91">
        <v>1.4</v>
      </c>
      <c r="J35" s="91">
        <v>1.28</v>
      </c>
      <c r="K35" s="91">
        <v>0.05</v>
      </c>
    </row>
    <row r="36" spans="2:11">
      <c r="B36" t="s">
        <v>2668</v>
      </c>
      <c r="C36" t="s">
        <v>2669</v>
      </c>
      <c r="D36" t="s">
        <v>109</v>
      </c>
      <c r="E36" t="s">
        <v>2670</v>
      </c>
      <c r="F36" s="91">
        <v>1479000</v>
      </c>
      <c r="G36" s="91">
        <v>1E-4</v>
      </c>
      <c r="H36" s="91">
        <v>5.3229210000000004E-3</v>
      </c>
      <c r="I36" s="91">
        <v>3.84</v>
      </c>
      <c r="J36" s="91">
        <v>0</v>
      </c>
      <c r="K36" s="91">
        <v>0</v>
      </c>
    </row>
    <row r="37" spans="2:11">
      <c r="B37" t="s">
        <v>2671</v>
      </c>
      <c r="C37" t="s">
        <v>2672</v>
      </c>
      <c r="D37" t="s">
        <v>109</v>
      </c>
      <c r="E37" t="s">
        <v>2673</v>
      </c>
      <c r="F37" s="91">
        <v>2119894.98</v>
      </c>
      <c r="G37" s="91">
        <v>82.17889999999997</v>
      </c>
      <c r="H37" s="91">
        <v>6269.8408462134703</v>
      </c>
      <c r="I37" s="91">
        <v>4.41</v>
      </c>
      <c r="J37" s="91">
        <v>1.33</v>
      </c>
      <c r="K37" s="91">
        <v>0.05</v>
      </c>
    </row>
    <row r="38" spans="2:11">
      <c r="B38" t="s">
        <v>2674</v>
      </c>
      <c r="C38" t="s">
        <v>2675</v>
      </c>
      <c r="D38" t="s">
        <v>105</v>
      </c>
      <c r="E38" t="s">
        <v>2676</v>
      </c>
      <c r="F38" s="91">
        <v>30713.01</v>
      </c>
      <c r="G38" s="91">
        <v>13448.282499999999</v>
      </c>
      <c r="H38" s="91">
        <v>4130.3723490532502</v>
      </c>
      <c r="I38" s="91">
        <v>3.5</v>
      </c>
      <c r="J38" s="91">
        <v>0.88</v>
      </c>
      <c r="K38" s="91">
        <v>0.03</v>
      </c>
    </row>
    <row r="39" spans="2:11">
      <c r="B39" t="s">
        <v>2677</v>
      </c>
      <c r="C39" t="s">
        <v>2678</v>
      </c>
      <c r="D39" t="s">
        <v>113</v>
      </c>
      <c r="E39" t="s">
        <v>2676</v>
      </c>
      <c r="F39" s="91">
        <v>1488796.15</v>
      </c>
      <c r="G39" s="91">
        <v>108.74320000000006</v>
      </c>
      <c r="H39" s="91">
        <v>6824.5832693993598</v>
      </c>
      <c r="I39" s="91">
        <v>1.95</v>
      </c>
      <c r="J39" s="91">
        <v>1.45</v>
      </c>
      <c r="K39" s="91">
        <v>0.06</v>
      </c>
    </row>
    <row r="40" spans="2:11">
      <c r="B40" s="92" t="s">
        <v>292</v>
      </c>
      <c r="C40" s="16"/>
      <c r="F40" s="93">
        <v>121031077.72</v>
      </c>
      <c r="H40" s="93">
        <v>405952.00026189163</v>
      </c>
      <c r="J40" s="93">
        <v>86.29</v>
      </c>
      <c r="K40" s="93">
        <v>3.43</v>
      </c>
    </row>
    <row r="41" spans="2:11">
      <c r="B41" s="92" t="s">
        <v>2679</v>
      </c>
      <c r="C41" s="16"/>
      <c r="F41" s="93">
        <v>3620469.08</v>
      </c>
      <c r="H41" s="93">
        <v>12829.698194080849</v>
      </c>
      <c r="J41" s="93">
        <v>2.73</v>
      </c>
      <c r="K41" s="93">
        <v>0.11</v>
      </c>
    </row>
    <row r="42" spans="2:11">
      <c r="B42" t="s">
        <v>2680</v>
      </c>
      <c r="C42" t="s">
        <v>2681</v>
      </c>
      <c r="D42" t="s">
        <v>109</v>
      </c>
      <c r="E42" t="s">
        <v>2682</v>
      </c>
      <c r="F42" s="91">
        <v>423845.99</v>
      </c>
      <c r="G42" s="91">
        <v>95.889399999999938</v>
      </c>
      <c r="H42" s="91">
        <v>1462.71773286948</v>
      </c>
      <c r="I42" s="91">
        <v>0.02</v>
      </c>
      <c r="J42" s="91">
        <v>0.31</v>
      </c>
      <c r="K42" s="91">
        <v>0.01</v>
      </c>
    </row>
    <row r="43" spans="2:11">
      <c r="B43" t="s">
        <v>2656</v>
      </c>
      <c r="C43" t="s">
        <v>2683</v>
      </c>
      <c r="D43" t="s">
        <v>109</v>
      </c>
      <c r="E43" t="s">
        <v>2684</v>
      </c>
      <c r="F43" s="91">
        <v>1112553.96</v>
      </c>
      <c r="G43" s="91">
        <v>101.17010000000001</v>
      </c>
      <c r="H43" s="91">
        <v>4050.9334620355698</v>
      </c>
      <c r="I43" s="91">
        <v>0.62</v>
      </c>
      <c r="J43" s="91">
        <v>0.86</v>
      </c>
      <c r="K43" s="91">
        <v>0.03</v>
      </c>
    </row>
    <row r="44" spans="2:11">
      <c r="B44" t="s">
        <v>2656</v>
      </c>
      <c r="C44" t="s">
        <v>2683</v>
      </c>
      <c r="D44" t="s">
        <v>109</v>
      </c>
      <c r="E44" t="s">
        <v>2685</v>
      </c>
      <c r="F44" s="91">
        <v>77951.83</v>
      </c>
      <c r="G44" s="91">
        <v>100</v>
      </c>
      <c r="H44" s="91">
        <v>280.54863617000001</v>
      </c>
      <c r="I44" s="91">
        <v>0.4</v>
      </c>
      <c r="J44" s="91">
        <v>0.06</v>
      </c>
      <c r="K44" s="91">
        <v>0</v>
      </c>
    </row>
    <row r="45" spans="2:11">
      <c r="B45" t="s">
        <v>2656</v>
      </c>
      <c r="C45" t="s">
        <v>2686</v>
      </c>
      <c r="D45" t="s">
        <v>109</v>
      </c>
      <c r="E45" t="s">
        <v>2687</v>
      </c>
      <c r="F45" s="91">
        <v>119417.3</v>
      </c>
      <c r="G45" s="91">
        <v>100</v>
      </c>
      <c r="H45" s="91">
        <v>429.78286270000001</v>
      </c>
      <c r="I45" s="91">
        <v>1.57</v>
      </c>
      <c r="J45" s="91">
        <v>0.09</v>
      </c>
      <c r="K45" s="91">
        <v>0</v>
      </c>
    </row>
    <row r="46" spans="2:11">
      <c r="B46" t="s">
        <v>2688</v>
      </c>
      <c r="C46" t="s">
        <v>2683</v>
      </c>
      <c r="D46" t="s">
        <v>109</v>
      </c>
      <c r="E46" t="s">
        <v>2689</v>
      </c>
      <c r="F46" s="91">
        <v>1886700</v>
      </c>
      <c r="G46" s="91">
        <v>97.282600000000002</v>
      </c>
      <c r="H46" s="91">
        <v>6605.7155003057997</v>
      </c>
      <c r="I46" s="91">
        <v>0.61</v>
      </c>
      <c r="J46" s="91">
        <v>1.4</v>
      </c>
      <c r="K46" s="91">
        <v>0.06</v>
      </c>
    </row>
    <row r="47" spans="2:11">
      <c r="B47" s="92" t="s">
        <v>2690</v>
      </c>
      <c r="C47" s="16"/>
      <c r="F47" s="93">
        <v>10727569.130000001</v>
      </c>
      <c r="H47" s="93">
        <v>52194.837291105257</v>
      </c>
      <c r="J47" s="93">
        <v>11.09</v>
      </c>
      <c r="K47" s="93">
        <v>0.44</v>
      </c>
    </row>
    <row r="48" spans="2:11">
      <c r="B48" t="s">
        <v>2691</v>
      </c>
      <c r="C48" t="s">
        <v>2692</v>
      </c>
      <c r="D48" t="s">
        <v>109</v>
      </c>
      <c r="E48" t="s">
        <v>327</v>
      </c>
      <c r="F48" s="91">
        <v>1451.91</v>
      </c>
      <c r="G48" s="91">
        <v>1E-4</v>
      </c>
      <c r="H48" s="91">
        <v>5.2254240899999999E-6</v>
      </c>
      <c r="I48" s="91">
        <v>0</v>
      </c>
      <c r="J48" s="91">
        <v>0</v>
      </c>
      <c r="K48" s="91">
        <v>0</v>
      </c>
    </row>
    <row r="49" spans="2:11">
      <c r="B49" t="s">
        <v>2693</v>
      </c>
      <c r="C49" t="s">
        <v>2694</v>
      </c>
      <c r="D49" t="s">
        <v>109</v>
      </c>
      <c r="E49" t="s">
        <v>1406</v>
      </c>
      <c r="F49" s="91">
        <v>10669269.439999999</v>
      </c>
      <c r="G49" s="91">
        <v>101.761</v>
      </c>
      <c r="H49" s="91">
        <v>39074.901834143398</v>
      </c>
      <c r="I49" s="91">
        <v>0.03</v>
      </c>
      <c r="J49" s="91">
        <v>8.31</v>
      </c>
      <c r="K49" s="91">
        <v>0.33</v>
      </c>
    </row>
    <row r="50" spans="2:11">
      <c r="B50" t="s">
        <v>2695</v>
      </c>
      <c r="C50" t="s">
        <v>2696</v>
      </c>
      <c r="D50" t="s">
        <v>116</v>
      </c>
      <c r="E50" t="s">
        <v>2697</v>
      </c>
      <c r="F50" s="91">
        <v>20378.14</v>
      </c>
      <c r="G50" s="91">
        <v>12806.690000000017</v>
      </c>
      <c r="H50" s="91">
        <v>12328.530887781801</v>
      </c>
      <c r="I50" s="91">
        <v>0</v>
      </c>
      <c r="J50" s="91">
        <v>2.62</v>
      </c>
      <c r="K50" s="91">
        <v>0.1</v>
      </c>
    </row>
    <row r="51" spans="2:11">
      <c r="B51" t="s">
        <v>2698</v>
      </c>
      <c r="C51" t="s">
        <v>2699</v>
      </c>
      <c r="D51" t="s">
        <v>116</v>
      </c>
      <c r="E51" t="s">
        <v>2700</v>
      </c>
      <c r="F51" s="91">
        <v>1307.48</v>
      </c>
      <c r="G51" s="91">
        <v>12813.08</v>
      </c>
      <c r="H51" s="91">
        <v>791.40443740601597</v>
      </c>
      <c r="I51" s="91">
        <v>0</v>
      </c>
      <c r="J51" s="91">
        <v>0.17</v>
      </c>
      <c r="K51" s="91">
        <v>0.01</v>
      </c>
    </row>
    <row r="52" spans="2:11">
      <c r="B52" t="s">
        <v>2701</v>
      </c>
      <c r="C52" t="s">
        <v>2702</v>
      </c>
      <c r="D52" t="s">
        <v>109</v>
      </c>
      <c r="E52" t="s">
        <v>2703</v>
      </c>
      <c r="F52" s="91">
        <v>35162.160000000003</v>
      </c>
      <c r="G52" s="91">
        <v>1E-4</v>
      </c>
      <c r="H52" s="91">
        <v>1.2654861384E-4</v>
      </c>
      <c r="I52" s="91">
        <v>0</v>
      </c>
      <c r="J52" s="91">
        <v>0</v>
      </c>
      <c r="K52" s="91">
        <v>0</v>
      </c>
    </row>
    <row r="53" spans="2:11">
      <c r="B53" s="92" t="s">
        <v>2704</v>
      </c>
      <c r="C53" s="16"/>
      <c r="F53" s="93">
        <v>15474193.800000001</v>
      </c>
      <c r="H53" s="93">
        <v>47356.736142019028</v>
      </c>
      <c r="J53" s="93">
        <v>10.07</v>
      </c>
      <c r="K53" s="93">
        <v>0.4</v>
      </c>
    </row>
    <row r="54" spans="2:11">
      <c r="B54" t="s">
        <v>2705</v>
      </c>
      <c r="C54" t="s">
        <v>2706</v>
      </c>
      <c r="D54" t="s">
        <v>109</v>
      </c>
      <c r="E54" t="s">
        <v>2707</v>
      </c>
      <c r="F54" s="91">
        <v>5664576</v>
      </c>
      <c r="G54" s="91">
        <v>57.715300000000063</v>
      </c>
      <c r="H54" s="91">
        <v>11766.3079886287</v>
      </c>
      <c r="I54" s="91">
        <v>5.19</v>
      </c>
      <c r="J54" s="91">
        <v>2.5</v>
      </c>
      <c r="K54" s="91">
        <v>0.1</v>
      </c>
    </row>
    <row r="55" spans="2:11">
      <c r="B55" t="s">
        <v>2708</v>
      </c>
      <c r="C55" t="s">
        <v>2709</v>
      </c>
      <c r="D55" t="s">
        <v>109</v>
      </c>
      <c r="E55" t="s">
        <v>2710</v>
      </c>
      <c r="F55" s="91">
        <v>4568502.3099999996</v>
      </c>
      <c r="G55" s="91">
        <v>113.13759999999978</v>
      </c>
      <c r="H55" s="91">
        <v>18602.129236253299</v>
      </c>
      <c r="I55" s="91">
        <v>0.04</v>
      </c>
      <c r="J55" s="91">
        <v>3.95</v>
      </c>
      <c r="K55" s="91">
        <v>0.16</v>
      </c>
    </row>
    <row r="56" spans="2:11">
      <c r="B56" t="s">
        <v>2711</v>
      </c>
      <c r="C56" t="s">
        <v>2712</v>
      </c>
      <c r="D56" t="s">
        <v>109</v>
      </c>
      <c r="E56" t="s">
        <v>2713</v>
      </c>
      <c r="F56" s="91">
        <v>516112.29</v>
      </c>
      <c r="G56" s="91">
        <v>92.433399999999935</v>
      </c>
      <c r="H56" s="91">
        <v>1716.9394347360301</v>
      </c>
      <c r="I56" s="91">
        <v>0.06</v>
      </c>
      <c r="J56" s="91">
        <v>0.36</v>
      </c>
      <c r="K56" s="91">
        <v>0.01</v>
      </c>
    </row>
    <row r="57" spans="2:11">
      <c r="B57" t="s">
        <v>2714</v>
      </c>
      <c r="C57" t="s">
        <v>2715</v>
      </c>
      <c r="D57" t="s">
        <v>109</v>
      </c>
      <c r="E57" t="s">
        <v>2716</v>
      </c>
      <c r="F57" s="91">
        <v>4725003.2</v>
      </c>
      <c r="G57" s="91">
        <v>89.803599999999975</v>
      </c>
      <c r="H57" s="91">
        <v>15271.359482401</v>
      </c>
      <c r="I57" s="91">
        <v>0.03</v>
      </c>
      <c r="J57" s="91">
        <v>3.25</v>
      </c>
      <c r="K57" s="91">
        <v>0.13</v>
      </c>
    </row>
    <row r="58" spans="2:11">
      <c r="B58" s="92" t="s">
        <v>2717</v>
      </c>
      <c r="C58" s="16"/>
      <c r="F58" s="93">
        <v>91208845.709999993</v>
      </c>
      <c r="H58" s="93">
        <v>293570.7286346865</v>
      </c>
      <c r="J58" s="93">
        <v>62.4</v>
      </c>
      <c r="K58" s="93">
        <v>2.48</v>
      </c>
    </row>
    <row r="59" spans="2:11">
      <c r="B59" t="s">
        <v>2718</v>
      </c>
      <c r="C59" t="s">
        <v>2719</v>
      </c>
      <c r="D59" t="s">
        <v>109</v>
      </c>
      <c r="E59" t="s">
        <v>2720</v>
      </c>
      <c r="F59" s="91">
        <v>882.46</v>
      </c>
      <c r="G59" s="91">
        <v>100</v>
      </c>
      <c r="H59" s="91">
        <v>3.1759735400000002</v>
      </c>
      <c r="I59" s="91">
        <v>2.62</v>
      </c>
      <c r="J59" s="91">
        <v>0</v>
      </c>
      <c r="K59" s="91">
        <v>0</v>
      </c>
    </row>
    <row r="60" spans="2:11">
      <c r="B60" t="s">
        <v>2721</v>
      </c>
      <c r="C60" t="s">
        <v>2722</v>
      </c>
      <c r="D60" t="s">
        <v>109</v>
      </c>
      <c r="E60" t="s">
        <v>2723</v>
      </c>
      <c r="F60" s="91">
        <v>1669764.79</v>
      </c>
      <c r="G60" s="91">
        <v>102.41469999999994</v>
      </c>
      <c r="H60" s="91">
        <v>6154.5944767824803</v>
      </c>
      <c r="I60" s="91">
        <v>0.08</v>
      </c>
      <c r="J60" s="91">
        <v>1.31</v>
      </c>
      <c r="K60" s="91">
        <v>0.05</v>
      </c>
    </row>
    <row r="61" spans="2:11">
      <c r="B61" t="s">
        <v>2724</v>
      </c>
      <c r="C61" t="s">
        <v>2725</v>
      </c>
      <c r="D61" t="s">
        <v>109</v>
      </c>
      <c r="E61" t="s">
        <v>2726</v>
      </c>
      <c r="F61" s="91">
        <v>3076947.7</v>
      </c>
      <c r="G61" s="91">
        <v>79.270800000000008</v>
      </c>
      <c r="H61" s="91">
        <v>8778.3966854803894</v>
      </c>
      <c r="I61" s="91">
        <v>0.16</v>
      </c>
      <c r="J61" s="91">
        <v>1.87</v>
      </c>
      <c r="K61" s="91">
        <v>7.0000000000000007E-2</v>
      </c>
    </row>
    <row r="62" spans="2:11">
      <c r="B62" t="s">
        <v>2332</v>
      </c>
      <c r="C62" t="s">
        <v>2727</v>
      </c>
      <c r="D62" t="s">
        <v>116</v>
      </c>
      <c r="E62" t="s">
        <v>2728</v>
      </c>
      <c r="F62" s="91">
        <v>4991924.62</v>
      </c>
      <c r="G62" s="91">
        <v>101.98789999999995</v>
      </c>
      <c r="H62" s="91">
        <v>24050.635538897099</v>
      </c>
      <c r="I62" s="91">
        <v>1.5</v>
      </c>
      <c r="J62" s="91">
        <v>5.1100000000000003</v>
      </c>
      <c r="K62" s="91">
        <v>0.2</v>
      </c>
    </row>
    <row r="63" spans="2:11">
      <c r="B63" t="s">
        <v>2729</v>
      </c>
      <c r="C63" t="s">
        <v>2730</v>
      </c>
      <c r="D63" t="s">
        <v>109</v>
      </c>
      <c r="E63" t="s">
        <v>327</v>
      </c>
      <c r="F63" s="91">
        <v>534217.32999999996</v>
      </c>
      <c r="G63" s="91">
        <v>48.27859999999999</v>
      </c>
      <c r="H63" s="91">
        <v>928.22761972508602</v>
      </c>
      <c r="I63" s="91">
        <v>0.1</v>
      </c>
      <c r="J63" s="91">
        <v>0.2</v>
      </c>
      <c r="K63" s="91">
        <v>0.01</v>
      </c>
    </row>
    <row r="64" spans="2:11">
      <c r="B64" t="s">
        <v>2731</v>
      </c>
      <c r="C64" t="s">
        <v>2732</v>
      </c>
      <c r="D64" t="s">
        <v>109</v>
      </c>
      <c r="E64" t="s">
        <v>2733</v>
      </c>
      <c r="F64" s="91">
        <v>2175846.13</v>
      </c>
      <c r="G64" s="91">
        <v>107.24979999999998</v>
      </c>
      <c r="H64" s="91">
        <v>8398.5926512151309</v>
      </c>
      <c r="I64" s="91">
        <v>0.12</v>
      </c>
      <c r="J64" s="91">
        <v>1.79</v>
      </c>
      <c r="K64" s="91">
        <v>7.0000000000000007E-2</v>
      </c>
    </row>
    <row r="65" spans="2:11">
      <c r="B65" t="s">
        <v>2734</v>
      </c>
      <c r="C65" t="s">
        <v>2735</v>
      </c>
      <c r="D65" t="s">
        <v>109</v>
      </c>
      <c r="E65" t="s">
        <v>2736</v>
      </c>
      <c r="F65" s="91">
        <v>91428.51</v>
      </c>
      <c r="G65" s="91">
        <v>87.629500000000135</v>
      </c>
      <c r="H65" s="91">
        <v>288.34592786744997</v>
      </c>
      <c r="I65" s="91">
        <v>0.28999999999999998</v>
      </c>
      <c r="J65" s="91">
        <v>0.06</v>
      </c>
      <c r="K65" s="91">
        <v>0</v>
      </c>
    </row>
    <row r="66" spans="2:11">
      <c r="B66" t="s">
        <v>2737</v>
      </c>
      <c r="C66" t="s">
        <v>2738</v>
      </c>
      <c r="D66" t="s">
        <v>109</v>
      </c>
      <c r="E66" t="s">
        <v>2676</v>
      </c>
      <c r="F66" s="91">
        <v>215163.9</v>
      </c>
      <c r="G66" s="91">
        <v>95.793399999999949</v>
      </c>
      <c r="H66" s="91">
        <v>741.80002256197702</v>
      </c>
      <c r="I66" s="91">
        <v>0.04</v>
      </c>
      <c r="J66" s="91">
        <v>0.16</v>
      </c>
      <c r="K66" s="91">
        <v>0.01</v>
      </c>
    </row>
    <row r="67" spans="2:11">
      <c r="B67" t="s">
        <v>2739</v>
      </c>
      <c r="C67" t="s">
        <v>2740</v>
      </c>
      <c r="D67" t="s">
        <v>113</v>
      </c>
      <c r="E67" t="s">
        <v>2741</v>
      </c>
      <c r="F67" s="91">
        <v>401528.5</v>
      </c>
      <c r="G67" s="91">
        <v>100</v>
      </c>
      <c r="H67" s="91">
        <v>1692.6032389</v>
      </c>
      <c r="I67" s="91">
        <v>0.08</v>
      </c>
      <c r="J67" s="91">
        <v>0.36</v>
      </c>
      <c r="K67" s="91">
        <v>0.01</v>
      </c>
    </row>
    <row r="68" spans="2:11">
      <c r="B68" t="s">
        <v>2742</v>
      </c>
      <c r="C68" t="s">
        <v>2743</v>
      </c>
      <c r="D68" t="s">
        <v>113</v>
      </c>
      <c r="E68" t="s">
        <v>2744</v>
      </c>
      <c r="F68" s="91">
        <v>2149025.2000000002</v>
      </c>
      <c r="G68" s="91">
        <v>105.23999999999998</v>
      </c>
      <c r="H68" s="91">
        <v>9533.6924714713896</v>
      </c>
      <c r="I68" s="91">
        <v>0.01</v>
      </c>
      <c r="J68" s="91">
        <v>2.0299999999999998</v>
      </c>
      <c r="K68" s="91">
        <v>0.08</v>
      </c>
    </row>
    <row r="69" spans="2:11">
      <c r="B69" t="s">
        <v>2745</v>
      </c>
      <c r="C69" t="s">
        <v>2746</v>
      </c>
      <c r="D69" t="s">
        <v>109</v>
      </c>
      <c r="E69" t="s">
        <v>1047</v>
      </c>
      <c r="F69" s="91">
        <v>4033203.47</v>
      </c>
      <c r="G69" s="91">
        <v>65.765000000000043</v>
      </c>
      <c r="H69" s="91">
        <v>9546.11810710176</v>
      </c>
      <c r="I69" s="91">
        <v>0.11</v>
      </c>
      <c r="J69" s="91">
        <v>2.0299999999999998</v>
      </c>
      <c r="K69" s="91">
        <v>0.08</v>
      </c>
    </row>
    <row r="70" spans="2:11">
      <c r="B70" t="s">
        <v>2747</v>
      </c>
      <c r="C70" t="s">
        <v>2748</v>
      </c>
      <c r="D70" t="s">
        <v>113</v>
      </c>
      <c r="E70" t="s">
        <v>1490</v>
      </c>
      <c r="F70" s="91">
        <v>2061875.06</v>
      </c>
      <c r="G70" s="91">
        <v>100.20899999999999</v>
      </c>
      <c r="H70" s="91">
        <v>8709.7936307113596</v>
      </c>
      <c r="I70" s="91">
        <v>0.15</v>
      </c>
      <c r="J70" s="91">
        <v>1.85</v>
      </c>
      <c r="K70" s="91">
        <v>7.0000000000000007E-2</v>
      </c>
    </row>
    <row r="71" spans="2:11">
      <c r="B71" t="s">
        <v>2749</v>
      </c>
      <c r="C71" t="s">
        <v>2750</v>
      </c>
      <c r="D71" t="s">
        <v>109</v>
      </c>
      <c r="E71" t="s">
        <v>2751</v>
      </c>
      <c r="F71" s="91">
        <v>4266005.09</v>
      </c>
      <c r="G71" s="91">
        <v>168.10489999999976</v>
      </c>
      <c r="H71" s="91">
        <v>25809.7375623513</v>
      </c>
      <c r="I71" s="91">
        <v>0.09</v>
      </c>
      <c r="J71" s="91">
        <v>5.49</v>
      </c>
      <c r="K71" s="91">
        <v>0.22</v>
      </c>
    </row>
    <row r="72" spans="2:11">
      <c r="B72" t="s">
        <v>2752</v>
      </c>
      <c r="C72" t="s">
        <v>2753</v>
      </c>
      <c r="D72" t="s">
        <v>109</v>
      </c>
      <c r="E72" t="s">
        <v>2754</v>
      </c>
      <c r="F72" s="91">
        <v>1376517.42</v>
      </c>
      <c r="G72" s="91">
        <v>99.680700000000073</v>
      </c>
      <c r="H72" s="91">
        <v>4938.2677973607097</v>
      </c>
      <c r="I72" s="91">
        <v>0.75</v>
      </c>
      <c r="J72" s="91">
        <v>1.05</v>
      </c>
      <c r="K72" s="91">
        <v>0.04</v>
      </c>
    </row>
    <row r="73" spans="2:11">
      <c r="B73" t="s">
        <v>2755</v>
      </c>
      <c r="C73" t="s">
        <v>2756</v>
      </c>
      <c r="D73" t="s">
        <v>113</v>
      </c>
      <c r="E73" t="s">
        <v>1282</v>
      </c>
      <c r="F73" s="91">
        <v>134764.78</v>
      </c>
      <c r="G73" s="91">
        <v>1E-4</v>
      </c>
      <c r="H73" s="91">
        <v>5.6808745361199996E-4</v>
      </c>
      <c r="I73" s="91">
        <v>7.49</v>
      </c>
      <c r="J73" s="91">
        <v>0</v>
      </c>
      <c r="K73" s="91">
        <v>0</v>
      </c>
    </row>
    <row r="74" spans="2:11">
      <c r="B74" t="s">
        <v>2757</v>
      </c>
      <c r="C74" t="s">
        <v>2758</v>
      </c>
      <c r="D74" t="s">
        <v>109</v>
      </c>
      <c r="E74" t="s">
        <v>2759</v>
      </c>
      <c r="F74" s="91">
        <v>1770219</v>
      </c>
      <c r="G74" s="91">
        <v>86.234299999999948</v>
      </c>
      <c r="H74" s="91">
        <v>5494.00293125808</v>
      </c>
      <c r="I74" s="91">
        <v>0.04</v>
      </c>
      <c r="J74" s="91">
        <v>1.17</v>
      </c>
      <c r="K74" s="91">
        <v>0.05</v>
      </c>
    </row>
    <row r="75" spans="2:11">
      <c r="B75" t="s">
        <v>2760</v>
      </c>
      <c r="C75" t="s">
        <v>2761</v>
      </c>
      <c r="D75" t="s">
        <v>116</v>
      </c>
      <c r="E75" t="s">
        <v>2762</v>
      </c>
      <c r="F75" s="91">
        <v>111192.7</v>
      </c>
      <c r="G75" s="91">
        <v>124.34410000000003</v>
      </c>
      <c r="H75" s="91">
        <v>653.14761926922699</v>
      </c>
      <c r="I75" s="91">
        <v>5.3</v>
      </c>
      <c r="J75" s="91">
        <v>0.14000000000000001</v>
      </c>
      <c r="K75" s="91">
        <v>0.01</v>
      </c>
    </row>
    <row r="76" spans="2:11">
      <c r="B76" t="s">
        <v>2763</v>
      </c>
      <c r="C76" t="s">
        <v>2764</v>
      </c>
      <c r="D76" t="s">
        <v>109</v>
      </c>
      <c r="E76" t="s">
        <v>491</v>
      </c>
      <c r="F76" s="91">
        <v>1894996.77</v>
      </c>
      <c r="G76" s="91">
        <v>102.55830000000002</v>
      </c>
      <c r="H76" s="91">
        <v>6994.5718240485103</v>
      </c>
      <c r="I76" s="91">
        <v>0.04</v>
      </c>
      <c r="J76" s="91">
        <v>1.49</v>
      </c>
      <c r="K76" s="91">
        <v>0.06</v>
      </c>
    </row>
    <row r="77" spans="2:11">
      <c r="B77" t="s">
        <v>2765</v>
      </c>
      <c r="C77" t="s">
        <v>2766</v>
      </c>
      <c r="D77" t="s">
        <v>109</v>
      </c>
      <c r="E77" t="s">
        <v>2767</v>
      </c>
      <c r="F77" s="91">
        <v>1718708.88</v>
      </c>
      <c r="G77" s="91">
        <v>476.93940000000043</v>
      </c>
      <c r="H77" s="91">
        <v>29501.722152247399</v>
      </c>
      <c r="I77" s="91">
        <v>1.27</v>
      </c>
      <c r="J77" s="91">
        <v>6.27</v>
      </c>
      <c r="K77" s="91">
        <v>0.25</v>
      </c>
    </row>
    <row r="78" spans="2:11">
      <c r="B78" t="s">
        <v>2768</v>
      </c>
      <c r="C78" t="s">
        <v>2769</v>
      </c>
      <c r="D78" t="s">
        <v>109</v>
      </c>
      <c r="E78" t="s">
        <v>2770</v>
      </c>
      <c r="F78" s="91">
        <v>1018.22</v>
      </c>
      <c r="G78" s="91">
        <v>100</v>
      </c>
      <c r="H78" s="91">
        <v>3.66457378</v>
      </c>
      <c r="I78" s="91">
        <v>0.11</v>
      </c>
      <c r="J78" s="91">
        <v>0</v>
      </c>
      <c r="K78" s="91">
        <v>0</v>
      </c>
    </row>
    <row r="79" spans="2:11">
      <c r="B79" t="s">
        <v>2771</v>
      </c>
      <c r="C79" t="s">
        <v>2772</v>
      </c>
      <c r="D79" t="s">
        <v>113</v>
      </c>
      <c r="E79" t="s">
        <v>2773</v>
      </c>
      <c r="F79" s="91">
        <v>136567.97</v>
      </c>
      <c r="G79" s="91">
        <v>102.67720000000004</v>
      </c>
      <c r="H79" s="91">
        <v>591.10095649239804</v>
      </c>
      <c r="I79" s="91">
        <v>0.17</v>
      </c>
      <c r="J79" s="91">
        <v>0.13</v>
      </c>
      <c r="K79" s="91">
        <v>0</v>
      </c>
    </row>
    <row r="80" spans="2:11">
      <c r="B80" t="s">
        <v>2774</v>
      </c>
      <c r="C80" t="s">
        <v>2775</v>
      </c>
      <c r="D80" t="s">
        <v>109</v>
      </c>
      <c r="E80" t="s">
        <v>2773</v>
      </c>
      <c r="F80" s="91">
        <v>291500.73</v>
      </c>
      <c r="G80" s="91">
        <v>100</v>
      </c>
      <c r="H80" s="91">
        <v>1049.11112727</v>
      </c>
      <c r="I80" s="91">
        <v>0.02</v>
      </c>
      <c r="J80" s="91">
        <v>0.22</v>
      </c>
      <c r="K80" s="91">
        <v>0.01</v>
      </c>
    </row>
    <row r="81" spans="2:11">
      <c r="B81" t="s">
        <v>2776</v>
      </c>
      <c r="C81" t="s">
        <v>2777</v>
      </c>
      <c r="D81" t="s">
        <v>109</v>
      </c>
      <c r="E81" t="s">
        <v>2778</v>
      </c>
      <c r="F81" s="91">
        <v>127553.04</v>
      </c>
      <c r="G81" s="91">
        <v>102.68530000000003</v>
      </c>
      <c r="H81" s="91">
        <v>471.39062019744898</v>
      </c>
      <c r="I81" s="91">
        <v>0.02</v>
      </c>
      <c r="J81" s="91">
        <v>0.1</v>
      </c>
      <c r="K81" s="91">
        <v>0</v>
      </c>
    </row>
    <row r="82" spans="2:11">
      <c r="B82" t="s">
        <v>2779</v>
      </c>
      <c r="C82" t="s">
        <v>2780</v>
      </c>
      <c r="D82" t="s">
        <v>113</v>
      </c>
      <c r="E82" t="s">
        <v>309</v>
      </c>
      <c r="F82" s="91">
        <v>7299.76</v>
      </c>
      <c r="G82" s="91">
        <v>100</v>
      </c>
      <c r="H82" s="91">
        <v>30.771408304000001</v>
      </c>
      <c r="I82" s="91">
        <v>0.09</v>
      </c>
      <c r="J82" s="91">
        <v>0.01</v>
      </c>
      <c r="K82" s="91">
        <v>0</v>
      </c>
    </row>
    <row r="83" spans="2:11">
      <c r="B83" t="s">
        <v>2781</v>
      </c>
      <c r="C83" t="s">
        <v>2782</v>
      </c>
      <c r="D83" t="s">
        <v>109</v>
      </c>
      <c r="E83" t="s">
        <v>335</v>
      </c>
      <c r="F83" s="91">
        <v>31953</v>
      </c>
      <c r="G83" s="91">
        <v>72.535200000000003</v>
      </c>
      <c r="H83" s="91">
        <v>83.414643669143999</v>
      </c>
      <c r="I83" s="91">
        <v>0.01</v>
      </c>
      <c r="J83" s="91">
        <v>0.02</v>
      </c>
      <c r="K83" s="91">
        <v>0</v>
      </c>
    </row>
    <row r="84" spans="2:11">
      <c r="B84" t="s">
        <v>2783</v>
      </c>
      <c r="C84" t="s">
        <v>2784</v>
      </c>
      <c r="D84" t="s">
        <v>109</v>
      </c>
      <c r="E84" t="s">
        <v>2785</v>
      </c>
      <c r="F84" s="91">
        <v>870020.7</v>
      </c>
      <c r="G84" s="91">
        <v>96.777800000000141</v>
      </c>
      <c r="H84" s="91">
        <v>3030.3108279235598</v>
      </c>
      <c r="I84" s="91">
        <v>0.52</v>
      </c>
      <c r="J84" s="91">
        <v>0.64</v>
      </c>
      <c r="K84" s="91">
        <v>0.03</v>
      </c>
    </row>
    <row r="85" spans="2:11">
      <c r="B85" t="s">
        <v>2786</v>
      </c>
      <c r="C85" t="s">
        <v>2787</v>
      </c>
      <c r="D85" t="s">
        <v>113</v>
      </c>
      <c r="E85" t="s">
        <v>2788</v>
      </c>
      <c r="F85" s="91">
        <v>1705325.69</v>
      </c>
      <c r="G85" s="91">
        <v>104.08359999999998</v>
      </c>
      <c r="H85" s="91">
        <v>7482.1848047788299</v>
      </c>
      <c r="I85" s="91">
        <v>0.15</v>
      </c>
      <c r="J85" s="91">
        <v>1.59</v>
      </c>
      <c r="K85" s="91">
        <v>0.06</v>
      </c>
    </row>
    <row r="86" spans="2:11">
      <c r="B86" t="s">
        <v>2789</v>
      </c>
      <c r="C86" t="s">
        <v>2790</v>
      </c>
      <c r="D86" t="s">
        <v>109</v>
      </c>
      <c r="E86" t="s">
        <v>2791</v>
      </c>
      <c r="F86" s="91">
        <v>421021.47</v>
      </c>
      <c r="G86" s="91">
        <v>97.200099999999964</v>
      </c>
      <c r="H86" s="91">
        <v>1472.83061021143</v>
      </c>
      <c r="I86" s="91">
        <v>0.47</v>
      </c>
      <c r="J86" s="91">
        <v>0.31</v>
      </c>
      <c r="K86" s="91">
        <v>0.01</v>
      </c>
    </row>
    <row r="87" spans="2:11">
      <c r="B87" t="s">
        <v>2792</v>
      </c>
      <c r="C87" t="s">
        <v>2793</v>
      </c>
      <c r="D87" t="s">
        <v>113</v>
      </c>
      <c r="E87" t="s">
        <v>2794</v>
      </c>
      <c r="F87" s="91">
        <v>1395529.31</v>
      </c>
      <c r="G87" s="91">
        <v>80.08490000000009</v>
      </c>
      <c r="H87" s="91">
        <v>4711.1658271003198</v>
      </c>
      <c r="I87" s="91">
        <v>0.17</v>
      </c>
      <c r="J87" s="91">
        <v>1</v>
      </c>
      <c r="K87" s="91">
        <v>0.04</v>
      </c>
    </row>
    <row r="88" spans="2:11">
      <c r="B88" t="s">
        <v>2795</v>
      </c>
      <c r="C88" t="s">
        <v>2796</v>
      </c>
      <c r="D88" t="s">
        <v>109</v>
      </c>
      <c r="E88" t="s">
        <v>2797</v>
      </c>
      <c r="F88" s="91">
        <v>220801.07</v>
      </c>
      <c r="G88" s="91">
        <v>100</v>
      </c>
      <c r="H88" s="91">
        <v>794.66305093000005</v>
      </c>
      <c r="I88" s="91">
        <v>0</v>
      </c>
      <c r="J88" s="91">
        <v>0.17</v>
      </c>
      <c r="K88" s="91">
        <v>0.01</v>
      </c>
    </row>
    <row r="89" spans="2:11">
      <c r="B89" t="s">
        <v>2798</v>
      </c>
      <c r="C89" t="s">
        <v>2799</v>
      </c>
      <c r="D89" t="s">
        <v>109</v>
      </c>
      <c r="E89" t="s">
        <v>306</v>
      </c>
      <c r="F89" s="91">
        <v>290876.90000000002</v>
      </c>
      <c r="G89" s="91">
        <v>100</v>
      </c>
      <c r="H89" s="91">
        <v>1046.8659631</v>
      </c>
      <c r="I89" s="91">
        <v>0.02</v>
      </c>
      <c r="J89" s="91">
        <v>0.22</v>
      </c>
      <c r="K89" s="91">
        <v>0.01</v>
      </c>
    </row>
    <row r="90" spans="2:11">
      <c r="B90" t="s">
        <v>2718</v>
      </c>
      <c r="C90" t="s">
        <v>2800</v>
      </c>
      <c r="D90" t="s">
        <v>109</v>
      </c>
      <c r="E90" t="s">
        <v>2801</v>
      </c>
      <c r="F90" s="91">
        <v>17622.939999999999</v>
      </c>
      <c r="G90" s="91">
        <v>61.851899999999937</v>
      </c>
      <c r="H90" s="91">
        <v>39.229543489870103</v>
      </c>
      <c r="I90" s="91">
        <v>0.01</v>
      </c>
      <c r="J90" s="91">
        <v>0.01</v>
      </c>
      <c r="K90" s="91">
        <v>0</v>
      </c>
    </row>
    <row r="91" spans="2:11">
      <c r="B91" t="s">
        <v>2802</v>
      </c>
      <c r="C91" t="s">
        <v>2803</v>
      </c>
      <c r="D91" t="s">
        <v>113</v>
      </c>
      <c r="E91" t="s">
        <v>918</v>
      </c>
      <c r="F91" s="91">
        <v>113476.86</v>
      </c>
      <c r="G91" s="91">
        <v>96.811600000000041</v>
      </c>
      <c r="H91" s="91">
        <v>463.09863290464699</v>
      </c>
      <c r="I91" s="91">
        <v>0.09</v>
      </c>
      <c r="J91" s="91">
        <v>0.1</v>
      </c>
      <c r="K91" s="91">
        <v>0</v>
      </c>
    </row>
    <row r="92" spans="2:11">
      <c r="B92" t="s">
        <v>2804</v>
      </c>
      <c r="C92" t="s">
        <v>2805</v>
      </c>
      <c r="D92" t="s">
        <v>109</v>
      </c>
      <c r="E92" t="s">
        <v>918</v>
      </c>
      <c r="F92" s="91">
        <v>93747.9</v>
      </c>
      <c r="G92" s="91">
        <v>122.7222999999999</v>
      </c>
      <c r="H92" s="91">
        <v>414.06343511503798</v>
      </c>
      <c r="I92" s="91">
        <v>0.14000000000000001</v>
      </c>
      <c r="J92" s="91">
        <v>0.09</v>
      </c>
      <c r="K92" s="91">
        <v>0</v>
      </c>
    </row>
    <row r="93" spans="2:11">
      <c r="B93" t="s">
        <v>2806</v>
      </c>
      <c r="C93" t="s">
        <v>2807</v>
      </c>
      <c r="D93" t="s">
        <v>109</v>
      </c>
      <c r="E93" t="s">
        <v>2808</v>
      </c>
      <c r="F93" s="91">
        <v>2679586.91</v>
      </c>
      <c r="G93" s="91">
        <v>100.48420000000006</v>
      </c>
      <c r="H93" s="91">
        <v>9690.5287298757794</v>
      </c>
      <c r="I93" s="91">
        <v>0.14000000000000001</v>
      </c>
      <c r="J93" s="91">
        <v>2.06</v>
      </c>
      <c r="K93" s="91">
        <v>0.08</v>
      </c>
    </row>
    <row r="94" spans="2:11">
      <c r="B94" t="s">
        <v>2809</v>
      </c>
      <c r="C94" t="s">
        <v>2810</v>
      </c>
      <c r="D94" t="s">
        <v>109</v>
      </c>
      <c r="E94" t="s">
        <v>2811</v>
      </c>
      <c r="F94" s="91">
        <v>113253</v>
      </c>
      <c r="G94" s="91">
        <v>93.8703</v>
      </c>
      <c r="H94" s="91">
        <v>382.61304016154099</v>
      </c>
      <c r="I94" s="91">
        <v>0.01</v>
      </c>
      <c r="J94" s="91">
        <v>0.08</v>
      </c>
      <c r="K94" s="91">
        <v>0</v>
      </c>
    </row>
    <row r="95" spans="2:11">
      <c r="B95" t="s">
        <v>2812</v>
      </c>
      <c r="C95" t="s">
        <v>2813</v>
      </c>
      <c r="D95" t="s">
        <v>113</v>
      </c>
      <c r="E95" t="s">
        <v>2814</v>
      </c>
      <c r="F95" s="91">
        <v>3649149.24</v>
      </c>
      <c r="G95" s="91">
        <v>101.03550000000003</v>
      </c>
      <c r="H95" s="91">
        <v>15541.9107747747</v>
      </c>
      <c r="I95" s="91">
        <v>0.18</v>
      </c>
      <c r="J95" s="91">
        <v>3.3</v>
      </c>
      <c r="K95" s="91">
        <v>0.13</v>
      </c>
    </row>
    <row r="96" spans="2:11">
      <c r="B96" t="s">
        <v>2815</v>
      </c>
      <c r="C96" t="s">
        <v>2816</v>
      </c>
      <c r="D96" t="s">
        <v>109</v>
      </c>
      <c r="E96" t="s">
        <v>2817</v>
      </c>
      <c r="F96" s="91">
        <v>1385744.57</v>
      </c>
      <c r="G96" s="91">
        <v>100</v>
      </c>
      <c r="H96" s="91">
        <v>4987.29470743</v>
      </c>
      <c r="I96" s="91">
        <v>0.44</v>
      </c>
      <c r="J96" s="91">
        <v>1.06</v>
      </c>
      <c r="K96" s="91">
        <v>0.04</v>
      </c>
    </row>
    <row r="97" spans="2:11">
      <c r="B97" t="s">
        <v>2818</v>
      </c>
      <c r="C97" t="s">
        <v>2819</v>
      </c>
      <c r="D97" t="s">
        <v>113</v>
      </c>
      <c r="E97" t="s">
        <v>404</v>
      </c>
      <c r="F97" s="91">
        <v>1861496.74</v>
      </c>
      <c r="G97" s="91">
        <v>112.07749999999997</v>
      </c>
      <c r="H97" s="91">
        <v>8794.6691495838095</v>
      </c>
      <c r="I97" s="91">
        <v>7.0000000000000007E-2</v>
      </c>
      <c r="J97" s="91">
        <v>1.87</v>
      </c>
      <c r="K97" s="91">
        <v>7.0000000000000007E-2</v>
      </c>
    </row>
    <row r="98" spans="2:11">
      <c r="B98" t="s">
        <v>2820</v>
      </c>
      <c r="C98" t="s">
        <v>2821</v>
      </c>
      <c r="D98" t="s">
        <v>109</v>
      </c>
      <c r="E98" t="s">
        <v>2822</v>
      </c>
      <c r="F98" s="91">
        <v>3148229.77</v>
      </c>
      <c r="G98" s="91">
        <v>104.9012000000002</v>
      </c>
      <c r="H98" s="91">
        <v>11885.8083761466</v>
      </c>
      <c r="I98" s="91">
        <v>0.04</v>
      </c>
      <c r="J98" s="91">
        <v>2.5299999999999998</v>
      </c>
      <c r="K98" s="91">
        <v>0.1</v>
      </c>
    </row>
    <row r="99" spans="2:11">
      <c r="B99" t="s">
        <v>2823</v>
      </c>
      <c r="C99" t="s">
        <v>2824</v>
      </c>
      <c r="D99" t="s">
        <v>113</v>
      </c>
      <c r="E99" t="s">
        <v>2825</v>
      </c>
      <c r="F99" s="91">
        <v>3475376.64</v>
      </c>
      <c r="G99" s="91">
        <v>95.446500000000256</v>
      </c>
      <c r="H99" s="91">
        <v>13983.010262346301</v>
      </c>
      <c r="I99" s="91">
        <v>0.61</v>
      </c>
      <c r="J99" s="91">
        <v>2.97</v>
      </c>
      <c r="K99" s="91">
        <v>0.12</v>
      </c>
    </row>
    <row r="100" spans="2:11">
      <c r="B100" t="s">
        <v>2826</v>
      </c>
      <c r="C100" t="s">
        <v>2827</v>
      </c>
      <c r="D100" t="s">
        <v>109</v>
      </c>
      <c r="E100" t="s">
        <v>2811</v>
      </c>
      <c r="F100" s="91">
        <v>105747.64</v>
      </c>
      <c r="G100" s="91">
        <v>94.930500000000038</v>
      </c>
      <c r="H100" s="91">
        <v>361.29196144132999</v>
      </c>
      <c r="I100" s="91">
        <v>0.41</v>
      </c>
      <c r="J100" s="91">
        <v>0.08</v>
      </c>
      <c r="K100" s="91">
        <v>0</v>
      </c>
    </row>
    <row r="101" spans="2:11">
      <c r="B101" t="s">
        <v>2828</v>
      </c>
      <c r="C101" t="s">
        <v>2829</v>
      </c>
      <c r="D101" t="s">
        <v>109</v>
      </c>
      <c r="E101" t="s">
        <v>2830</v>
      </c>
      <c r="F101" s="91">
        <v>1968080</v>
      </c>
      <c r="G101" s="91">
        <v>108.0097</v>
      </c>
      <c r="H101" s="91">
        <v>7650.45657623224</v>
      </c>
      <c r="I101" s="91">
        <v>0.1</v>
      </c>
      <c r="J101" s="91">
        <v>1.63</v>
      </c>
      <c r="K101" s="91">
        <v>0.06</v>
      </c>
    </row>
    <row r="102" spans="2:11">
      <c r="B102" t="s">
        <v>2831</v>
      </c>
      <c r="C102" t="s">
        <v>2832</v>
      </c>
      <c r="D102" t="s">
        <v>225</v>
      </c>
      <c r="E102" t="s">
        <v>2833</v>
      </c>
      <c r="F102" s="91">
        <v>3576842.81</v>
      </c>
      <c r="G102" s="91">
        <v>100</v>
      </c>
      <c r="H102" s="91">
        <v>2021.273871931</v>
      </c>
      <c r="I102" s="91">
        <v>0.42</v>
      </c>
      <c r="J102" s="91">
        <v>0.43</v>
      </c>
      <c r="K102" s="91">
        <v>0.02</v>
      </c>
    </row>
    <row r="103" spans="2:11">
      <c r="B103" t="s">
        <v>2834</v>
      </c>
      <c r="C103" t="s">
        <v>2835</v>
      </c>
      <c r="D103" t="s">
        <v>113</v>
      </c>
      <c r="E103" t="s">
        <v>2836</v>
      </c>
      <c r="F103" s="91">
        <v>2190889.9300000002</v>
      </c>
      <c r="G103" s="91">
        <v>84.873900000000035</v>
      </c>
      <c r="H103" s="91">
        <v>7838.50986226853</v>
      </c>
      <c r="I103" s="91">
        <v>0.21</v>
      </c>
      <c r="J103" s="91">
        <v>1.67</v>
      </c>
      <c r="K103" s="91">
        <v>7.0000000000000007E-2</v>
      </c>
    </row>
    <row r="104" spans="2:11">
      <c r="B104" t="s">
        <v>2837</v>
      </c>
      <c r="C104" t="s">
        <v>2838</v>
      </c>
      <c r="D104" t="s">
        <v>109</v>
      </c>
      <c r="E104" t="s">
        <v>2839</v>
      </c>
      <c r="F104" s="91">
        <v>169196</v>
      </c>
      <c r="G104" s="91">
        <v>100</v>
      </c>
      <c r="H104" s="91">
        <v>608.93640400000004</v>
      </c>
      <c r="I104" s="91">
        <v>0.11</v>
      </c>
      <c r="J104" s="91">
        <v>0.13</v>
      </c>
      <c r="K104" s="91">
        <v>0.01</v>
      </c>
    </row>
    <row r="105" spans="2:11">
      <c r="B105" t="s">
        <v>2840</v>
      </c>
      <c r="C105" t="s">
        <v>2841</v>
      </c>
      <c r="D105" t="s">
        <v>113</v>
      </c>
      <c r="E105" t="s">
        <v>2839</v>
      </c>
      <c r="F105" s="91">
        <v>85999.71</v>
      </c>
      <c r="G105" s="91">
        <v>35.24470000000008</v>
      </c>
      <c r="H105" s="91">
        <v>127.770206352326</v>
      </c>
      <c r="I105" s="91">
        <v>0.03</v>
      </c>
      <c r="J105" s="91">
        <v>0.03</v>
      </c>
      <c r="K105" s="91">
        <v>0</v>
      </c>
    </row>
    <row r="106" spans="2:11">
      <c r="B106" t="s">
        <v>2842</v>
      </c>
      <c r="C106" t="s">
        <v>2843</v>
      </c>
      <c r="D106" t="s">
        <v>113</v>
      </c>
      <c r="E106" t="s">
        <v>2844</v>
      </c>
      <c r="F106" s="91">
        <v>653157</v>
      </c>
      <c r="G106" s="91">
        <v>101.33569999999983</v>
      </c>
      <c r="H106" s="91">
        <v>2790.0940865637499</v>
      </c>
      <c r="I106" s="91">
        <v>0.08</v>
      </c>
      <c r="J106" s="91">
        <v>0.59</v>
      </c>
      <c r="K106" s="91">
        <v>0.02</v>
      </c>
    </row>
    <row r="107" spans="2:11">
      <c r="B107" t="s">
        <v>2845</v>
      </c>
      <c r="C107" t="s">
        <v>2846</v>
      </c>
      <c r="D107" t="s">
        <v>109</v>
      </c>
      <c r="E107" t="s">
        <v>2723</v>
      </c>
      <c r="F107" s="91">
        <v>153814.75</v>
      </c>
      <c r="G107" s="91">
        <v>123.30499999999991</v>
      </c>
      <c r="H107" s="91">
        <v>682.59093767751199</v>
      </c>
      <c r="I107" s="91">
        <v>1.24</v>
      </c>
      <c r="J107" s="91">
        <v>0.15</v>
      </c>
      <c r="K107" s="91">
        <v>0.01</v>
      </c>
    </row>
    <row r="108" spans="2:11">
      <c r="B108" t="s">
        <v>2847</v>
      </c>
      <c r="C108" t="s">
        <v>2848</v>
      </c>
      <c r="D108" t="s">
        <v>116</v>
      </c>
      <c r="E108" t="s">
        <v>2849</v>
      </c>
      <c r="F108" s="91">
        <v>786399.3</v>
      </c>
      <c r="G108" s="91">
        <v>99.184099999999972</v>
      </c>
      <c r="H108" s="91">
        <v>3684.6400137577798</v>
      </c>
      <c r="I108" s="91">
        <v>0.86</v>
      </c>
      <c r="J108" s="91">
        <v>0.78</v>
      </c>
      <c r="K108" s="91">
        <v>0.03</v>
      </c>
    </row>
    <row r="109" spans="2:11">
      <c r="B109" t="s">
        <v>2850</v>
      </c>
      <c r="C109" t="s">
        <v>2851</v>
      </c>
      <c r="D109" t="s">
        <v>105</v>
      </c>
      <c r="E109" t="s">
        <v>2852</v>
      </c>
      <c r="F109" s="91">
        <v>13992918</v>
      </c>
      <c r="G109" s="91">
        <v>43.410200000000003</v>
      </c>
      <c r="H109" s="91">
        <v>6074.3536896360001</v>
      </c>
      <c r="I109" s="91">
        <v>1.32</v>
      </c>
      <c r="J109" s="91">
        <v>1.29</v>
      </c>
      <c r="K109" s="91">
        <v>0.05</v>
      </c>
    </row>
    <row r="110" spans="2:11">
      <c r="B110" t="s">
        <v>2853</v>
      </c>
      <c r="C110" t="s">
        <v>2854</v>
      </c>
      <c r="D110" t="s">
        <v>109</v>
      </c>
      <c r="E110" t="s">
        <v>2855</v>
      </c>
      <c r="F110" s="91">
        <v>4819737.7300000004</v>
      </c>
      <c r="G110" s="91">
        <v>30.538299999999982</v>
      </c>
      <c r="H110" s="91">
        <v>5297.2456159549201</v>
      </c>
      <c r="I110" s="91">
        <v>0.77</v>
      </c>
      <c r="J110" s="91">
        <v>1.1299999999999999</v>
      </c>
      <c r="K110" s="91">
        <v>0.04</v>
      </c>
    </row>
    <row r="111" spans="2:11">
      <c r="B111" t="s">
        <v>2856</v>
      </c>
      <c r="C111" t="s">
        <v>2857</v>
      </c>
      <c r="D111" t="s">
        <v>109</v>
      </c>
      <c r="E111" t="s">
        <v>2858</v>
      </c>
      <c r="F111" s="91">
        <v>2331933.9300000002</v>
      </c>
      <c r="G111" s="91">
        <v>127.83939999999996</v>
      </c>
      <c r="H111" s="91">
        <v>10729.088109885801</v>
      </c>
      <c r="I111" s="91">
        <v>0.74</v>
      </c>
      <c r="J111" s="91">
        <v>2.2799999999999998</v>
      </c>
      <c r="K111" s="91">
        <v>0.09</v>
      </c>
    </row>
    <row r="112" spans="2:11">
      <c r="B112" t="s">
        <v>2859</v>
      </c>
      <c r="C112" t="s">
        <v>2860</v>
      </c>
      <c r="D112" t="s">
        <v>109</v>
      </c>
      <c r="E112" t="s">
        <v>2861</v>
      </c>
      <c r="F112" s="91">
        <v>1846932</v>
      </c>
      <c r="G112" s="91">
        <v>69.887500000000003</v>
      </c>
      <c r="H112" s="91">
        <v>4645.4977907985003</v>
      </c>
      <c r="I112" s="91">
        <v>1.35</v>
      </c>
      <c r="J112" s="91">
        <v>0.99</v>
      </c>
      <c r="K112" s="91">
        <v>0.04</v>
      </c>
    </row>
    <row r="113" spans="2:11">
      <c r="B113" t="s">
        <v>2862</v>
      </c>
      <c r="C113" t="s">
        <v>2863</v>
      </c>
      <c r="D113" t="s">
        <v>113</v>
      </c>
      <c r="E113" t="s">
        <v>2864</v>
      </c>
      <c r="F113" s="91">
        <v>3815832.17</v>
      </c>
      <c r="G113" s="91">
        <v>11.761400000000009</v>
      </c>
      <c r="H113" s="91">
        <v>1891.8516437245701</v>
      </c>
      <c r="I113" s="91">
        <v>3.82</v>
      </c>
      <c r="J113" s="91">
        <v>0.4</v>
      </c>
      <c r="K113" s="91">
        <v>0.02</v>
      </c>
    </row>
    <row r="114" spans="2:11">
      <c r="B114" t="s">
        <v>294</v>
      </c>
      <c r="C114" s="16"/>
    </row>
    <row r="115" spans="2:11">
      <c r="B115" t="s">
        <v>390</v>
      </c>
      <c r="C115" s="16"/>
    </row>
    <row r="116" spans="2:11">
      <c r="B116" t="s">
        <v>391</v>
      </c>
      <c r="C116" s="16"/>
    </row>
    <row r="117" spans="2:11">
      <c r="B117" t="s">
        <v>392</v>
      </c>
      <c r="C117" s="16"/>
    </row>
    <row r="118" spans="2:11">
      <c r="C118" s="16"/>
    </row>
    <row r="119" spans="2:11">
      <c r="C119" s="16"/>
    </row>
    <row r="120" spans="2:11">
      <c r="C120" s="16"/>
    </row>
    <row r="121" spans="2:11">
      <c r="C121" s="16"/>
    </row>
    <row r="122" spans="2:11">
      <c r="C122" s="16"/>
    </row>
    <row r="123" spans="2:11">
      <c r="C123" s="16"/>
    </row>
    <row r="124" spans="2:11">
      <c r="C124" s="16"/>
    </row>
    <row r="125" spans="2:11">
      <c r="C125" s="16"/>
    </row>
    <row r="126" spans="2:11">
      <c r="C126" s="16"/>
    </row>
    <row r="127" spans="2:11">
      <c r="C127" s="16"/>
    </row>
    <row r="128" spans="2:11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 s="1" customFormat="1">
      <c r="B1" s="2" t="s">
        <v>0</v>
      </c>
      <c r="C1" s="99">
        <v>43373</v>
      </c>
    </row>
    <row r="2" spans="2:59" s="1" customFormat="1">
      <c r="B2" s="2" t="s">
        <v>1</v>
      </c>
      <c r="C2" s="12" t="s">
        <v>3664</v>
      </c>
    </row>
    <row r="3" spans="2:59" s="1" customFormat="1">
      <c r="B3" s="2" t="s">
        <v>2</v>
      </c>
      <c r="C3" s="26" t="s">
        <v>3665</v>
      </c>
    </row>
    <row r="4" spans="2:59" s="1" customFormat="1">
      <c r="B4" s="2" t="s">
        <v>3</v>
      </c>
      <c r="C4" s="100" t="s">
        <v>218</v>
      </c>
    </row>
    <row r="5" spans="2:59">
      <c r="B5" s="89" t="s">
        <v>219</v>
      </c>
      <c r="C5" t="s">
        <v>220</v>
      </c>
    </row>
    <row r="6" spans="2:59" ht="26.25" customHeight="1">
      <c r="B6" s="114" t="s">
        <v>139</v>
      </c>
      <c r="C6" s="115"/>
      <c r="D6" s="115"/>
      <c r="E6" s="115"/>
      <c r="F6" s="115"/>
      <c r="G6" s="115"/>
      <c r="H6" s="115"/>
      <c r="I6" s="115"/>
      <c r="J6" s="115"/>
      <c r="K6" s="115"/>
      <c r="L6" s="116"/>
    </row>
    <row r="7" spans="2:59" ht="26.25" customHeight="1">
      <c r="B7" s="114" t="s">
        <v>144</v>
      </c>
      <c r="C7" s="115"/>
      <c r="D7" s="115"/>
      <c r="E7" s="115"/>
      <c r="F7" s="115"/>
      <c r="G7" s="115"/>
      <c r="H7" s="115"/>
      <c r="I7" s="115"/>
      <c r="J7" s="115"/>
      <c r="K7" s="115"/>
      <c r="L7" s="116"/>
    </row>
    <row r="8" spans="2:59" s="19" customFormat="1" ht="78.75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90">
        <v>14403033.75</v>
      </c>
      <c r="H11" s="7"/>
      <c r="I11" s="90">
        <v>16623.992560825944</v>
      </c>
      <c r="J11" s="7"/>
      <c r="K11" s="90">
        <v>100</v>
      </c>
      <c r="L11" s="90">
        <v>0.14000000000000001</v>
      </c>
      <c r="M11" s="16"/>
      <c r="N11" s="16"/>
      <c r="O11" s="16"/>
      <c r="P11" s="16"/>
      <c r="BG11" s="16"/>
    </row>
    <row r="12" spans="2:59">
      <c r="B12" s="92" t="s">
        <v>2865</v>
      </c>
      <c r="C12" s="16"/>
      <c r="D12" s="16"/>
      <c r="G12" s="93">
        <v>12693.25</v>
      </c>
      <c r="I12" s="93">
        <v>1.269325E-7</v>
      </c>
      <c r="K12" s="93">
        <v>0</v>
      </c>
      <c r="L12" s="93">
        <v>0</v>
      </c>
    </row>
    <row r="13" spans="2:59">
      <c r="B13" t="s">
        <v>2866</v>
      </c>
      <c r="C13" t="s">
        <v>2867</v>
      </c>
      <c r="D13" t="s">
        <v>812</v>
      </c>
      <c r="E13" t="s">
        <v>105</v>
      </c>
      <c r="F13" t="s">
        <v>2868</v>
      </c>
      <c r="G13" s="91">
        <v>12693.25</v>
      </c>
      <c r="H13" s="91">
        <v>9.9999999999999995E-7</v>
      </c>
      <c r="I13" s="91">
        <v>1.269325E-7</v>
      </c>
      <c r="J13" s="91">
        <v>0</v>
      </c>
      <c r="K13" s="91">
        <v>0</v>
      </c>
      <c r="L13" s="91">
        <v>0</v>
      </c>
    </row>
    <row r="14" spans="2:59">
      <c r="B14" s="92" t="s">
        <v>2437</v>
      </c>
      <c r="C14" s="16"/>
      <c r="D14" s="16"/>
      <c r="G14" s="93">
        <v>14390340.5</v>
      </c>
      <c r="I14" s="93">
        <v>16623.992560699011</v>
      </c>
      <c r="K14" s="93">
        <v>100</v>
      </c>
      <c r="L14" s="93">
        <v>0.14000000000000001</v>
      </c>
    </row>
    <row r="15" spans="2:59">
      <c r="B15" t="s">
        <v>2869</v>
      </c>
      <c r="C15" t="s">
        <v>2870</v>
      </c>
      <c r="D15" t="s">
        <v>1238</v>
      </c>
      <c r="E15" t="s">
        <v>109</v>
      </c>
      <c r="F15" t="s">
        <v>2871</v>
      </c>
      <c r="G15" s="91">
        <v>14380000</v>
      </c>
      <c r="H15" s="91">
        <v>32.020000000000003</v>
      </c>
      <c r="I15" s="91">
        <v>16571.509124</v>
      </c>
      <c r="J15" s="91">
        <v>0</v>
      </c>
      <c r="K15" s="91">
        <v>99.68</v>
      </c>
      <c r="L15" s="91">
        <v>0.14000000000000001</v>
      </c>
    </row>
    <row r="16" spans="2:59">
      <c r="B16" t="s">
        <v>2872</v>
      </c>
      <c r="C16" t="s">
        <v>2873</v>
      </c>
      <c r="D16" t="s">
        <v>1170</v>
      </c>
      <c r="E16" t="s">
        <v>109</v>
      </c>
      <c r="F16" t="s">
        <v>2874</v>
      </c>
      <c r="G16" s="91">
        <v>10340.5</v>
      </c>
      <c r="H16" s="91">
        <v>141.02590000000001</v>
      </c>
      <c r="I16" s="91">
        <v>52.483436699010497</v>
      </c>
      <c r="J16" s="91">
        <v>0.05</v>
      </c>
      <c r="K16" s="91">
        <v>0.32</v>
      </c>
      <c r="L16" s="91">
        <v>0</v>
      </c>
    </row>
    <row r="17" spans="2:4">
      <c r="B17" t="s">
        <v>294</v>
      </c>
      <c r="C17" s="16"/>
      <c r="D17" s="16"/>
    </row>
    <row r="18" spans="2:4">
      <c r="B18" t="s">
        <v>390</v>
      </c>
      <c r="C18" s="16"/>
      <c r="D18" s="16"/>
    </row>
    <row r="19" spans="2:4">
      <c r="B19" t="s">
        <v>391</v>
      </c>
      <c r="C19" s="16"/>
      <c r="D19" s="16"/>
    </row>
    <row r="20" spans="2:4">
      <c r="B20" t="s">
        <v>392</v>
      </c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 s="1" customFormat="1">
      <c r="B1" s="2" t="s">
        <v>0</v>
      </c>
      <c r="C1" s="99">
        <v>43373</v>
      </c>
    </row>
    <row r="2" spans="2:52" s="1" customFormat="1">
      <c r="B2" s="2" t="s">
        <v>1</v>
      </c>
      <c r="C2" s="12" t="s">
        <v>3664</v>
      </c>
    </row>
    <row r="3" spans="2:52" s="1" customFormat="1">
      <c r="B3" s="2" t="s">
        <v>2</v>
      </c>
      <c r="C3" s="26" t="s">
        <v>3665</v>
      </c>
    </row>
    <row r="4" spans="2:52" s="1" customFormat="1">
      <c r="B4" s="2" t="s">
        <v>3</v>
      </c>
      <c r="C4" s="100" t="s">
        <v>218</v>
      </c>
    </row>
    <row r="5" spans="2:52">
      <c r="B5" s="89" t="s">
        <v>219</v>
      </c>
      <c r="C5" t="s">
        <v>220</v>
      </c>
    </row>
    <row r="6" spans="2:52" ht="26.25" customHeight="1">
      <c r="B6" s="114" t="s">
        <v>139</v>
      </c>
      <c r="C6" s="115"/>
      <c r="D6" s="115"/>
      <c r="E6" s="115"/>
      <c r="F6" s="115"/>
      <c r="G6" s="115"/>
      <c r="H6" s="115"/>
      <c r="I6" s="115"/>
      <c r="J6" s="115"/>
      <c r="K6" s="115"/>
      <c r="L6" s="116"/>
    </row>
    <row r="7" spans="2:52" ht="26.25" customHeight="1">
      <c r="B7" s="114" t="s">
        <v>145</v>
      </c>
      <c r="C7" s="115"/>
      <c r="D7" s="115"/>
      <c r="E7" s="115"/>
      <c r="F7" s="115"/>
      <c r="G7" s="115"/>
      <c r="H7" s="115"/>
      <c r="I7" s="115"/>
      <c r="J7" s="115"/>
      <c r="K7" s="115"/>
      <c r="L7" s="116"/>
    </row>
    <row r="8" spans="2:52" s="19" customFormat="1" ht="78.75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90">
        <v>0</v>
      </c>
      <c r="H11" s="7"/>
      <c r="I11" s="90">
        <v>0</v>
      </c>
      <c r="J11" s="7"/>
      <c r="K11" s="90">
        <v>0</v>
      </c>
      <c r="L11" s="90">
        <v>0</v>
      </c>
      <c r="AZ11" s="16"/>
    </row>
    <row r="12" spans="2:52">
      <c r="B12" s="92" t="s">
        <v>228</v>
      </c>
      <c r="C12" s="16"/>
      <c r="D12" s="16"/>
      <c r="G12" s="93">
        <v>0</v>
      </c>
      <c r="I12" s="93">
        <v>0</v>
      </c>
      <c r="K12" s="93">
        <v>0</v>
      </c>
      <c r="L12" s="93">
        <v>0</v>
      </c>
    </row>
    <row r="13" spans="2:52">
      <c r="B13" s="92" t="s">
        <v>2438</v>
      </c>
      <c r="C13" s="16"/>
      <c r="D13" s="16"/>
      <c r="G13" s="93">
        <v>0</v>
      </c>
      <c r="I13" s="93">
        <v>0</v>
      </c>
      <c r="K13" s="93">
        <v>0</v>
      </c>
      <c r="L13" s="93">
        <v>0</v>
      </c>
    </row>
    <row r="14" spans="2:52">
      <c r="B14" t="s">
        <v>286</v>
      </c>
      <c r="C14" t="s">
        <v>286</v>
      </c>
      <c r="D14" t="s">
        <v>286</v>
      </c>
      <c r="E14" t="s">
        <v>286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  <c r="L14" s="91">
        <v>0</v>
      </c>
    </row>
    <row r="15" spans="2:52">
      <c r="B15" s="92" t="s">
        <v>2439</v>
      </c>
      <c r="C15" s="16"/>
      <c r="D15" s="16"/>
      <c r="G15" s="93">
        <v>0</v>
      </c>
      <c r="I15" s="93">
        <v>0</v>
      </c>
      <c r="K15" s="93">
        <v>0</v>
      </c>
      <c r="L15" s="93">
        <v>0</v>
      </c>
    </row>
    <row r="16" spans="2:52">
      <c r="B16" t="s">
        <v>286</v>
      </c>
      <c r="C16" t="s">
        <v>286</v>
      </c>
      <c r="D16" t="s">
        <v>286</v>
      </c>
      <c r="E16" t="s">
        <v>286</v>
      </c>
      <c r="G16" s="91">
        <v>0</v>
      </c>
      <c r="H16" s="91">
        <v>0</v>
      </c>
      <c r="I16" s="91">
        <v>0</v>
      </c>
      <c r="J16" s="91">
        <v>0</v>
      </c>
      <c r="K16" s="91">
        <v>0</v>
      </c>
      <c r="L16" s="91">
        <v>0</v>
      </c>
    </row>
    <row r="17" spans="2:12">
      <c r="B17" s="92" t="s">
        <v>2875</v>
      </c>
      <c r="C17" s="16"/>
      <c r="D17" s="16"/>
      <c r="G17" s="93">
        <v>0</v>
      </c>
      <c r="I17" s="93">
        <v>0</v>
      </c>
      <c r="K17" s="93">
        <v>0</v>
      </c>
      <c r="L17" s="93">
        <v>0</v>
      </c>
    </row>
    <row r="18" spans="2:12">
      <c r="B18" t="s">
        <v>286</v>
      </c>
      <c r="C18" t="s">
        <v>286</v>
      </c>
      <c r="D18" t="s">
        <v>286</v>
      </c>
      <c r="E18" t="s">
        <v>286</v>
      </c>
      <c r="G18" s="91">
        <v>0</v>
      </c>
      <c r="H18" s="91">
        <v>0</v>
      </c>
      <c r="I18" s="91">
        <v>0</v>
      </c>
      <c r="J18" s="91">
        <v>0</v>
      </c>
      <c r="K18" s="91">
        <v>0</v>
      </c>
      <c r="L18" s="91">
        <v>0</v>
      </c>
    </row>
    <row r="19" spans="2:12">
      <c r="B19" s="92" t="s">
        <v>2440</v>
      </c>
      <c r="C19" s="16"/>
      <c r="D19" s="16"/>
      <c r="G19" s="93">
        <v>0</v>
      </c>
      <c r="I19" s="93">
        <v>0</v>
      </c>
      <c r="K19" s="93">
        <v>0</v>
      </c>
      <c r="L19" s="93">
        <v>0</v>
      </c>
    </row>
    <row r="20" spans="2:12">
      <c r="B20" t="s">
        <v>286</v>
      </c>
      <c r="C20" t="s">
        <v>286</v>
      </c>
      <c r="D20" t="s">
        <v>286</v>
      </c>
      <c r="E20" t="s">
        <v>286</v>
      </c>
      <c r="G20" s="91">
        <v>0</v>
      </c>
      <c r="H20" s="91">
        <v>0</v>
      </c>
      <c r="I20" s="91">
        <v>0</v>
      </c>
      <c r="J20" s="91">
        <v>0</v>
      </c>
      <c r="K20" s="91">
        <v>0</v>
      </c>
      <c r="L20" s="91">
        <v>0</v>
      </c>
    </row>
    <row r="21" spans="2:12">
      <c r="B21" s="92" t="s">
        <v>1151</v>
      </c>
      <c r="C21" s="16"/>
      <c r="D21" s="16"/>
      <c r="G21" s="93">
        <v>0</v>
      </c>
      <c r="I21" s="93">
        <v>0</v>
      </c>
      <c r="K21" s="93">
        <v>0</v>
      </c>
      <c r="L21" s="93">
        <v>0</v>
      </c>
    </row>
    <row r="22" spans="2:12">
      <c r="B22" t="s">
        <v>286</v>
      </c>
      <c r="C22" t="s">
        <v>286</v>
      </c>
      <c r="D22" t="s">
        <v>286</v>
      </c>
      <c r="E22" t="s">
        <v>286</v>
      </c>
      <c r="G22" s="91">
        <v>0</v>
      </c>
      <c r="H22" s="91">
        <v>0</v>
      </c>
      <c r="I22" s="91">
        <v>0</v>
      </c>
      <c r="J22" s="91">
        <v>0</v>
      </c>
      <c r="K22" s="91">
        <v>0</v>
      </c>
      <c r="L22" s="91">
        <v>0</v>
      </c>
    </row>
    <row r="23" spans="2:12">
      <c r="B23" s="92" t="s">
        <v>292</v>
      </c>
      <c r="C23" s="16"/>
      <c r="D23" s="16"/>
      <c r="G23" s="93">
        <v>0</v>
      </c>
      <c r="I23" s="93">
        <v>0</v>
      </c>
      <c r="K23" s="93">
        <v>0</v>
      </c>
      <c r="L23" s="93">
        <v>0</v>
      </c>
    </row>
    <row r="24" spans="2:12">
      <c r="B24" s="92" t="s">
        <v>2438</v>
      </c>
      <c r="C24" s="16"/>
      <c r="D24" s="16"/>
      <c r="G24" s="93">
        <v>0</v>
      </c>
      <c r="I24" s="93">
        <v>0</v>
      </c>
      <c r="K24" s="93">
        <v>0</v>
      </c>
      <c r="L24" s="93">
        <v>0</v>
      </c>
    </row>
    <row r="25" spans="2:12">
      <c r="B25" t="s">
        <v>286</v>
      </c>
      <c r="C25" t="s">
        <v>286</v>
      </c>
      <c r="D25" t="s">
        <v>286</v>
      </c>
      <c r="E25" t="s">
        <v>286</v>
      </c>
      <c r="G25" s="91">
        <v>0</v>
      </c>
      <c r="H25" s="91">
        <v>0</v>
      </c>
      <c r="I25" s="91">
        <v>0</v>
      </c>
      <c r="J25" s="91">
        <v>0</v>
      </c>
      <c r="K25" s="91">
        <v>0</v>
      </c>
      <c r="L25" s="91">
        <v>0</v>
      </c>
    </row>
    <row r="26" spans="2:12">
      <c r="B26" s="92" t="s">
        <v>2447</v>
      </c>
      <c r="C26" s="16"/>
      <c r="D26" s="16"/>
      <c r="G26" s="93">
        <v>0</v>
      </c>
      <c r="I26" s="93">
        <v>0</v>
      </c>
      <c r="K26" s="93">
        <v>0</v>
      </c>
      <c r="L26" s="93">
        <v>0</v>
      </c>
    </row>
    <row r="27" spans="2:12">
      <c r="B27" t="s">
        <v>286</v>
      </c>
      <c r="C27" t="s">
        <v>286</v>
      </c>
      <c r="D27" t="s">
        <v>286</v>
      </c>
      <c r="E27" t="s">
        <v>286</v>
      </c>
      <c r="G27" s="91">
        <v>0</v>
      </c>
      <c r="H27" s="91">
        <v>0</v>
      </c>
      <c r="I27" s="91">
        <v>0</v>
      </c>
      <c r="J27" s="91">
        <v>0</v>
      </c>
      <c r="K27" s="91">
        <v>0</v>
      </c>
      <c r="L27" s="91">
        <v>0</v>
      </c>
    </row>
    <row r="28" spans="2:12">
      <c r="B28" s="92" t="s">
        <v>2440</v>
      </c>
      <c r="C28" s="16"/>
      <c r="D28" s="16"/>
      <c r="G28" s="93">
        <v>0</v>
      </c>
      <c r="I28" s="93">
        <v>0</v>
      </c>
      <c r="K28" s="93">
        <v>0</v>
      </c>
      <c r="L28" s="93">
        <v>0</v>
      </c>
    </row>
    <row r="29" spans="2:12">
      <c r="B29" t="s">
        <v>286</v>
      </c>
      <c r="C29" t="s">
        <v>286</v>
      </c>
      <c r="D29" t="s">
        <v>286</v>
      </c>
      <c r="E29" t="s">
        <v>286</v>
      </c>
      <c r="G29" s="91">
        <v>0</v>
      </c>
      <c r="H29" s="91">
        <v>0</v>
      </c>
      <c r="I29" s="91">
        <v>0</v>
      </c>
      <c r="J29" s="91">
        <v>0</v>
      </c>
      <c r="K29" s="91">
        <v>0</v>
      </c>
      <c r="L29" s="91">
        <v>0</v>
      </c>
    </row>
    <row r="30" spans="2:12">
      <c r="B30" s="92" t="s">
        <v>2448</v>
      </c>
      <c r="C30" s="16"/>
      <c r="D30" s="16"/>
      <c r="G30" s="93">
        <v>0</v>
      </c>
      <c r="I30" s="93">
        <v>0</v>
      </c>
      <c r="K30" s="93">
        <v>0</v>
      </c>
      <c r="L30" s="93">
        <v>0</v>
      </c>
    </row>
    <row r="31" spans="2:12">
      <c r="B31" t="s">
        <v>286</v>
      </c>
      <c r="C31" t="s">
        <v>286</v>
      </c>
      <c r="D31" t="s">
        <v>286</v>
      </c>
      <c r="E31" t="s">
        <v>286</v>
      </c>
      <c r="G31" s="91">
        <v>0</v>
      </c>
      <c r="H31" s="91">
        <v>0</v>
      </c>
      <c r="I31" s="91">
        <v>0</v>
      </c>
      <c r="J31" s="91">
        <v>0</v>
      </c>
      <c r="K31" s="91">
        <v>0</v>
      </c>
      <c r="L31" s="91">
        <v>0</v>
      </c>
    </row>
    <row r="32" spans="2:12">
      <c r="B32" s="92" t="s">
        <v>1151</v>
      </c>
      <c r="C32" s="16"/>
      <c r="D32" s="16"/>
      <c r="G32" s="93">
        <v>0</v>
      </c>
      <c r="I32" s="93">
        <v>0</v>
      </c>
      <c r="K32" s="93">
        <v>0</v>
      </c>
      <c r="L32" s="93">
        <v>0</v>
      </c>
    </row>
    <row r="33" spans="2:12">
      <c r="B33" t="s">
        <v>286</v>
      </c>
      <c r="C33" t="s">
        <v>286</v>
      </c>
      <c r="D33" t="s">
        <v>286</v>
      </c>
      <c r="E33" t="s">
        <v>286</v>
      </c>
      <c r="G33" s="91">
        <v>0</v>
      </c>
      <c r="H33" s="91">
        <v>0</v>
      </c>
      <c r="I33" s="91">
        <v>0</v>
      </c>
      <c r="J33" s="91">
        <v>0</v>
      </c>
      <c r="K33" s="91">
        <v>0</v>
      </c>
      <c r="L33" s="91">
        <v>0</v>
      </c>
    </row>
    <row r="34" spans="2:12">
      <c r="B34" t="s">
        <v>294</v>
      </c>
      <c r="C34" s="16"/>
      <c r="D34" s="16"/>
    </row>
    <row r="35" spans="2:12">
      <c r="B35" t="s">
        <v>390</v>
      </c>
      <c r="C35" s="16"/>
      <c r="D35" s="16"/>
    </row>
    <row r="36" spans="2:12">
      <c r="B36" t="s">
        <v>391</v>
      </c>
      <c r="C36" s="16"/>
      <c r="D36" s="16"/>
    </row>
    <row r="37" spans="2:12">
      <c r="B37" t="s">
        <v>392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topLeftCell="A58" workbookViewId="0">
      <selection activeCell="B11" sqref="B11:L72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 s="1" customFormat="1">
      <c r="B1" s="2" t="s">
        <v>0</v>
      </c>
      <c r="C1" s="99">
        <v>43373</v>
      </c>
    </row>
    <row r="2" spans="2:13" s="1" customFormat="1">
      <c r="B2" s="2" t="s">
        <v>1</v>
      </c>
      <c r="C2" s="12" t="s">
        <v>3664</v>
      </c>
    </row>
    <row r="3" spans="2:13" s="1" customFormat="1">
      <c r="B3" s="2" t="s">
        <v>2</v>
      </c>
      <c r="C3" s="26" t="s">
        <v>3665</v>
      </c>
    </row>
    <row r="4" spans="2:13" s="1" customFormat="1">
      <c r="B4" s="2" t="s">
        <v>3</v>
      </c>
      <c r="C4" s="100" t="s">
        <v>218</v>
      </c>
    </row>
    <row r="5" spans="2:13">
      <c r="B5" s="89" t="s">
        <v>219</v>
      </c>
      <c r="C5" t="s">
        <v>220</v>
      </c>
    </row>
    <row r="7" spans="2:13" ht="26.25" customHeight="1">
      <c r="B7" s="104" t="s">
        <v>48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94">
        <v>0</v>
      </c>
      <c r="J11" s="94">
        <f>J12+J56</f>
        <v>924009.2448033106</v>
      </c>
      <c r="K11" s="94">
        <f>J11/$J$11*100</f>
        <v>100</v>
      </c>
      <c r="L11" s="94">
        <f>J11/'[5]סכום נכסי הקרן'!$C$42*100</f>
        <v>7.8042049928136628</v>
      </c>
    </row>
    <row r="12" spans="2:13">
      <c r="B12" s="95" t="s">
        <v>228</v>
      </c>
      <c r="C12" s="26"/>
      <c r="D12" s="27"/>
      <c r="E12" s="27"/>
      <c r="F12" s="27"/>
      <c r="G12" s="27"/>
      <c r="H12" s="27"/>
      <c r="I12" s="96">
        <v>0</v>
      </c>
      <c r="J12" s="96">
        <f>J13+J19+J46+J48+J50+J52+J54</f>
        <v>845650.464372291</v>
      </c>
      <c r="K12" s="96">
        <f t="shared" ref="K12:K71" si="0">J12/$J$11*100</f>
        <v>91.519697354575769</v>
      </c>
      <c r="L12" s="96">
        <f>J12/'[5]סכום נכסי הקרן'!$C$42*100</f>
        <v>7.1423847903537547</v>
      </c>
    </row>
    <row r="13" spans="2:13">
      <c r="B13" s="95" t="s">
        <v>229</v>
      </c>
      <c r="C13" s="26"/>
      <c r="D13" s="27"/>
      <c r="E13" s="27"/>
      <c r="F13" s="27"/>
      <c r="G13" s="27"/>
      <c r="H13" s="27"/>
      <c r="I13" s="96">
        <v>0</v>
      </c>
      <c r="J13" s="96">
        <f>SUM(J14:J18)</f>
        <v>652227.27390000003</v>
      </c>
      <c r="K13" s="96">
        <f t="shared" si="0"/>
        <v>70.586661071647228</v>
      </c>
      <c r="L13" s="96">
        <f>J13/'[5]סכום נכסי הקרן'!$C$42*100</f>
        <v>5.5087277276139508</v>
      </c>
    </row>
    <row r="14" spans="2:13">
      <c r="B14" t="s">
        <v>3666</v>
      </c>
      <c r="C14" t="s">
        <v>230</v>
      </c>
      <c r="D14" t="s">
        <v>231</v>
      </c>
      <c r="E14" t="s">
        <v>232</v>
      </c>
      <c r="F14" t="s">
        <v>153</v>
      </c>
      <c r="G14" t="s">
        <v>105</v>
      </c>
      <c r="H14" s="91">
        <v>0</v>
      </c>
      <c r="I14" s="91">
        <v>0</v>
      </c>
      <c r="J14" s="91">
        <v>64.751630000000006</v>
      </c>
      <c r="K14" s="91">
        <f t="shared" si="0"/>
        <v>7.0076820512530013E-3</v>
      </c>
      <c r="L14" s="91">
        <f>J14/'[5]סכום נכסי הקרן'!$C$42*100</f>
        <v>5.4689387252439357E-4</v>
      </c>
    </row>
    <row r="15" spans="2:13">
      <c r="B15" t="s">
        <v>3667</v>
      </c>
      <c r="C15" t="s">
        <v>233</v>
      </c>
      <c r="D15" t="s">
        <v>234</v>
      </c>
      <c r="E15" t="s">
        <v>235</v>
      </c>
      <c r="F15" t="s">
        <v>236</v>
      </c>
      <c r="G15" t="s">
        <v>105</v>
      </c>
      <c r="H15" s="91">
        <v>0</v>
      </c>
      <c r="I15" s="91">
        <v>0</v>
      </c>
      <c r="J15" s="91">
        <v>39883.94253</v>
      </c>
      <c r="K15" s="91">
        <f t="shared" si="0"/>
        <v>4.316400810306817</v>
      </c>
      <c r="L15" s="91">
        <f>J15/'[5]סכום נכסי הקרן'!$C$42*100</f>
        <v>0.33686076754781402</v>
      </c>
    </row>
    <row r="16" spans="2:13">
      <c r="B16" t="s">
        <v>3668</v>
      </c>
      <c r="C16" t="s">
        <v>237</v>
      </c>
      <c r="D16" t="s">
        <v>238</v>
      </c>
      <c r="E16" t="s">
        <v>239</v>
      </c>
      <c r="F16" t="s">
        <v>236</v>
      </c>
      <c r="G16" t="s">
        <v>105</v>
      </c>
      <c r="H16" s="91">
        <v>0</v>
      </c>
      <c r="I16" s="91">
        <v>0</v>
      </c>
      <c r="J16" s="91">
        <v>208324.13691</v>
      </c>
      <c r="K16" s="91">
        <f t="shared" si="0"/>
        <v>22.545676689018947</v>
      </c>
      <c r="L16" s="91">
        <f>J16/'[5]סכום נכסי הקרן'!$C$42*100</f>
        <v>1.7595108258280427</v>
      </c>
    </row>
    <row r="17" spans="2:12">
      <c r="B17" t="s">
        <v>3669</v>
      </c>
      <c r="C17" t="s">
        <v>240</v>
      </c>
      <c r="D17" t="s">
        <v>241</v>
      </c>
      <c r="E17" t="s">
        <v>235</v>
      </c>
      <c r="F17" t="s">
        <v>236</v>
      </c>
      <c r="G17" t="s">
        <v>105</v>
      </c>
      <c r="H17" s="91">
        <v>0</v>
      </c>
      <c r="I17" s="91">
        <v>0</v>
      </c>
      <c r="J17" s="91">
        <v>16209.82682</v>
      </c>
      <c r="K17" s="91">
        <f t="shared" si="0"/>
        <v>1.7542927098581691</v>
      </c>
      <c r="L17" s="91">
        <f>J17/'[5]סכום נכסי הקרן'!$C$42*100</f>
        <v>0.13690859925131732</v>
      </c>
    </row>
    <row r="18" spans="2:12">
      <c r="B18" t="s">
        <v>3670</v>
      </c>
      <c r="C18" t="s">
        <v>242</v>
      </c>
      <c r="D18" t="s">
        <v>243</v>
      </c>
      <c r="E18" t="s">
        <v>239</v>
      </c>
      <c r="F18" t="s">
        <v>236</v>
      </c>
      <c r="G18" t="s">
        <v>105</v>
      </c>
      <c r="H18" s="91">
        <v>0</v>
      </c>
      <c r="I18" s="91">
        <v>0</v>
      </c>
      <c r="J18" s="91">
        <f>387533.88741+210.7286</f>
        <v>387744.61601</v>
      </c>
      <c r="K18" s="91">
        <f t="shared" si="0"/>
        <v>41.963283180412049</v>
      </c>
      <c r="L18" s="91">
        <f>J18/'[5]סכום נכסי הקרן'!$C$42*100</f>
        <v>3.2749006411142525</v>
      </c>
    </row>
    <row r="19" spans="2:12">
      <c r="B19" s="95" t="s">
        <v>244</v>
      </c>
      <c r="D19" s="16"/>
      <c r="I19" s="96">
        <v>0</v>
      </c>
      <c r="J19" s="96">
        <f>SUM(J20:J45)</f>
        <v>193423.190472291</v>
      </c>
      <c r="K19" s="96">
        <f t="shared" si="0"/>
        <v>20.933036282928537</v>
      </c>
      <c r="L19" s="96">
        <f>J19/'[5]סכום נכסי הקרן'!$C$42*100</f>
        <v>1.6336570627398044</v>
      </c>
    </row>
    <row r="20" spans="2:12">
      <c r="B20" t="s">
        <v>3666</v>
      </c>
      <c r="C20" t="s">
        <v>249</v>
      </c>
      <c r="D20" t="s">
        <v>231</v>
      </c>
      <c r="E20" t="s">
        <v>232</v>
      </c>
      <c r="F20" t="s">
        <v>153</v>
      </c>
      <c r="G20" t="s">
        <v>123</v>
      </c>
      <c r="H20" s="91">
        <v>0</v>
      </c>
      <c r="I20" s="91">
        <v>0</v>
      </c>
      <c r="J20" s="91">
        <v>2.6026000000000001E-5</v>
      </c>
      <c r="K20" s="91">
        <f t="shared" si="0"/>
        <v>2.8166384856398305E-9</v>
      </c>
      <c r="L20" s="91">
        <f>J20/'[5]סכום נכסי הקרן'!$C$42*100</f>
        <v>2.198162413258148E-10</v>
      </c>
    </row>
    <row r="21" spans="2:12">
      <c r="B21" t="s">
        <v>3670</v>
      </c>
      <c r="C21" t="s">
        <v>250</v>
      </c>
      <c r="D21" t="s">
        <v>243</v>
      </c>
      <c r="E21" t="s">
        <v>239</v>
      </c>
      <c r="F21" t="s">
        <v>236</v>
      </c>
      <c r="G21" t="s">
        <v>123</v>
      </c>
      <c r="H21" s="91">
        <v>0</v>
      </c>
      <c r="I21" s="91">
        <v>0</v>
      </c>
      <c r="J21" s="91">
        <v>448.92525878200001</v>
      </c>
      <c r="K21" s="91">
        <f t="shared" si="0"/>
        <v>4.8584498619119398E-2</v>
      </c>
      <c r="L21" s="91">
        <f>J21/'[5]סכום נכסי הקרן'!$C$42*100</f>
        <v>3.7916338669668008E-3</v>
      </c>
    </row>
    <row r="22" spans="2:12">
      <c r="B22" t="s">
        <v>3666</v>
      </c>
      <c r="C22" t="s">
        <v>252</v>
      </c>
      <c r="D22" t="s">
        <v>231</v>
      </c>
      <c r="E22" t="s">
        <v>232</v>
      </c>
      <c r="F22" t="s">
        <v>153</v>
      </c>
      <c r="G22" t="s">
        <v>109</v>
      </c>
      <c r="H22" s="91">
        <v>0</v>
      </c>
      <c r="I22" s="91">
        <v>0</v>
      </c>
      <c r="J22" s="91">
        <v>5.5054982700000004</v>
      </c>
      <c r="K22" s="91">
        <f t="shared" si="0"/>
        <v>5.9582718473470784E-4</v>
      </c>
      <c r="L22" s="91">
        <f>J22/'[5]סכום נכסי הקרן'!$C$42*100</f>
        <v>4.6499574899607157E-5</v>
      </c>
    </row>
    <row r="23" spans="2:12">
      <c r="B23" t="s">
        <v>3667</v>
      </c>
      <c r="C23" t="s">
        <v>253</v>
      </c>
      <c r="D23" t="s">
        <v>234</v>
      </c>
      <c r="E23" t="s">
        <v>235</v>
      </c>
      <c r="F23" t="s">
        <v>236</v>
      </c>
      <c r="G23" t="s">
        <v>109</v>
      </c>
      <c r="H23" s="91">
        <v>0</v>
      </c>
      <c r="I23" s="91">
        <v>0</v>
      </c>
      <c r="J23" s="91">
        <v>1818.0736832099999</v>
      </c>
      <c r="K23" s="91">
        <f t="shared" si="0"/>
        <v>0.19675925251126733</v>
      </c>
      <c r="L23" s="91">
        <f>J23/'[5]סכום נכסי הקרן'!$C$42*100</f>
        <v>1.5355495408307163E-2</v>
      </c>
    </row>
    <row r="24" spans="2:12">
      <c r="B24" t="s">
        <v>3668</v>
      </c>
      <c r="C24" t="s">
        <v>254</v>
      </c>
      <c r="D24" t="s">
        <v>238</v>
      </c>
      <c r="E24" t="s">
        <v>239</v>
      </c>
      <c r="F24" t="s">
        <v>236</v>
      </c>
      <c r="G24" t="s">
        <v>109</v>
      </c>
      <c r="H24" s="91">
        <v>0</v>
      </c>
      <c r="I24" s="91">
        <v>0</v>
      </c>
      <c r="J24" s="91">
        <v>19900.169699149999</v>
      </c>
      <c r="K24" s="91">
        <f t="shared" si="0"/>
        <v>2.1536764714281675</v>
      </c>
      <c r="L24" s="91">
        <f>J24/'[5]סכום נכסי הקרן'!$C$42*100</f>
        <v>0.16807732671225017</v>
      </c>
    </row>
    <row r="25" spans="2:12">
      <c r="B25" t="s">
        <v>3666</v>
      </c>
      <c r="C25" t="s">
        <v>256</v>
      </c>
      <c r="D25" t="s">
        <v>231</v>
      </c>
      <c r="E25" t="s">
        <v>232</v>
      </c>
      <c r="F25" t="s">
        <v>153</v>
      </c>
      <c r="G25" t="s">
        <v>226</v>
      </c>
      <c r="H25" s="91">
        <v>0</v>
      </c>
      <c r="I25" s="91">
        <v>0</v>
      </c>
      <c r="J25" s="91">
        <v>2.21184E-4</v>
      </c>
      <c r="K25" s="91">
        <f t="shared" si="0"/>
        <v>2.3937422838997933E-8</v>
      </c>
      <c r="L25" s="91">
        <f>J25/'[5]סכום נכסי הקרן'!$C$42*100</f>
        <v>1.8681255483519945E-9</v>
      </c>
    </row>
    <row r="26" spans="2:12">
      <c r="B26" t="s">
        <v>3670</v>
      </c>
      <c r="C26" t="s">
        <v>257</v>
      </c>
      <c r="D26" t="s">
        <v>243</v>
      </c>
      <c r="E26" t="s">
        <v>239</v>
      </c>
      <c r="F26" t="s">
        <v>236</v>
      </c>
      <c r="G26" t="s">
        <v>226</v>
      </c>
      <c r="H26" s="91">
        <v>0</v>
      </c>
      <c r="I26" s="91">
        <v>0</v>
      </c>
      <c r="J26" s="91">
        <v>3.3016320000000002E-2</v>
      </c>
      <c r="K26" s="91">
        <f t="shared" si="0"/>
        <v>3.5731590550295879E-6</v>
      </c>
      <c r="L26" s="91">
        <f>J26/'[5]סכום נכסי הקרן'!$C$42*100</f>
        <v>2.7885665737379256E-7</v>
      </c>
    </row>
    <row r="27" spans="2:12">
      <c r="B27" t="s">
        <v>3669</v>
      </c>
      <c r="C27" t="s">
        <v>258</v>
      </c>
      <c r="D27" t="s">
        <v>241</v>
      </c>
      <c r="E27" t="s">
        <v>235</v>
      </c>
      <c r="F27" t="s">
        <v>236</v>
      </c>
      <c r="G27" t="s">
        <v>109</v>
      </c>
      <c r="H27" s="91">
        <v>0</v>
      </c>
      <c r="I27" s="91">
        <v>0</v>
      </c>
      <c r="J27" s="91">
        <v>107.42435561000001</v>
      </c>
      <c r="K27" s="91">
        <f t="shared" si="0"/>
        <v>1.1625896192506919E-2</v>
      </c>
      <c r="L27" s="91">
        <f>J27/'[5]סכום נכסי הקרן'!$C$42*100</f>
        <v>9.0730877111495835E-4</v>
      </c>
    </row>
    <row r="28" spans="2:12">
      <c r="B28" t="s">
        <v>3670</v>
      </c>
      <c r="C28" t="s">
        <v>259</v>
      </c>
      <c r="D28" t="s">
        <v>243</v>
      </c>
      <c r="E28" t="s">
        <v>239</v>
      </c>
      <c r="F28" t="s">
        <v>236</v>
      </c>
      <c r="G28" t="s">
        <v>109</v>
      </c>
      <c r="H28" s="91">
        <v>0</v>
      </c>
      <c r="I28" s="91">
        <v>0</v>
      </c>
      <c r="J28" s="91">
        <v>166501.72916875</v>
      </c>
      <c r="K28" s="91">
        <f t="shared" si="0"/>
        <v>18.019487370409635</v>
      </c>
      <c r="L28" s="91">
        <f>J28/'[5]סכום נכסי הקרן'!$C$42*100</f>
        <v>1.406277733040936</v>
      </c>
    </row>
    <row r="29" spans="2:12">
      <c r="B29" t="s">
        <v>3667</v>
      </c>
      <c r="C29" t="s">
        <v>261</v>
      </c>
      <c r="D29" t="s">
        <v>234</v>
      </c>
      <c r="E29" t="s">
        <v>235</v>
      </c>
      <c r="F29" t="s">
        <v>236</v>
      </c>
      <c r="G29" t="s">
        <v>119</v>
      </c>
      <c r="H29" s="91">
        <v>0</v>
      </c>
      <c r="I29" s="91">
        <v>0</v>
      </c>
      <c r="J29" s="91">
        <v>461.06403749999998</v>
      </c>
      <c r="K29" s="91">
        <f t="shared" si="0"/>
        <v>4.989820611569145E-2</v>
      </c>
      <c r="L29" s="91">
        <f>J29/'[5]סכום נכסי הקרן'!$C$42*100</f>
        <v>3.8941582930052455E-3</v>
      </c>
    </row>
    <row r="30" spans="2:12">
      <c r="B30" t="s">
        <v>3668</v>
      </c>
      <c r="C30" t="s">
        <v>262</v>
      </c>
      <c r="D30" t="s">
        <v>238</v>
      </c>
      <c r="E30" t="s">
        <v>239</v>
      </c>
      <c r="F30" t="s">
        <v>236</v>
      </c>
      <c r="G30" t="s">
        <v>119</v>
      </c>
      <c r="H30" s="91">
        <v>0</v>
      </c>
      <c r="I30" s="91">
        <v>0</v>
      </c>
      <c r="J30" s="91">
        <v>447.83730684</v>
      </c>
      <c r="K30" s="91">
        <f t="shared" si="0"/>
        <v>4.8466756080490184E-2</v>
      </c>
      <c r="L30" s="91">
        <f>J30/'[5]סכום נכסי הקרן'!$C$42*100</f>
        <v>3.7824449978884345E-3</v>
      </c>
    </row>
    <row r="31" spans="2:12">
      <c r="B31" t="s">
        <v>3670</v>
      </c>
      <c r="C31" t="s">
        <v>263</v>
      </c>
      <c r="D31" t="s">
        <v>243</v>
      </c>
      <c r="E31" t="s">
        <v>239</v>
      </c>
      <c r="F31" t="s">
        <v>236</v>
      </c>
      <c r="G31" t="s">
        <v>119</v>
      </c>
      <c r="H31" s="91">
        <v>0</v>
      </c>
      <c r="I31" s="91">
        <v>0</v>
      </c>
      <c r="J31" s="91">
        <v>96.376726215000005</v>
      </c>
      <c r="K31" s="91">
        <f t="shared" si="0"/>
        <v>1.0430277268006691E-2</v>
      </c>
      <c r="L31" s="91">
        <f>J31/'[5]סכום נכסי הקרן'!$C$42*100</f>
        <v>8.1400021931408669E-4</v>
      </c>
    </row>
    <row r="32" spans="2:12">
      <c r="B32" t="s">
        <v>3666</v>
      </c>
      <c r="C32" t="s">
        <v>265</v>
      </c>
      <c r="D32" t="s">
        <v>231</v>
      </c>
      <c r="E32" t="s">
        <v>232</v>
      </c>
      <c r="F32" t="s">
        <v>153</v>
      </c>
      <c r="G32" t="s">
        <v>113</v>
      </c>
      <c r="H32" s="91">
        <v>0</v>
      </c>
      <c r="I32" s="91">
        <v>0</v>
      </c>
      <c r="J32" s="91">
        <v>0.105933002</v>
      </c>
      <c r="K32" s="91">
        <f t="shared" si="0"/>
        <v>1.1464495901504692E-5</v>
      </c>
      <c r="L32" s="91">
        <f>J32/'[5]סכום נכסי הקרן'!$C$42*100</f>
        <v>8.9471276154614684E-7</v>
      </c>
    </row>
    <row r="33" spans="2:12">
      <c r="B33" t="s">
        <v>3667</v>
      </c>
      <c r="C33" t="s">
        <v>266</v>
      </c>
      <c r="D33" t="s">
        <v>234</v>
      </c>
      <c r="E33" t="s">
        <v>235</v>
      </c>
      <c r="F33" t="s">
        <v>236</v>
      </c>
      <c r="G33" t="s">
        <v>113</v>
      </c>
      <c r="H33" s="91">
        <v>0</v>
      </c>
      <c r="I33" s="91">
        <v>0</v>
      </c>
      <c r="J33" s="91">
        <v>0.30409895599999998</v>
      </c>
      <c r="K33" s="91">
        <f t="shared" si="0"/>
        <v>3.2910813145027788E-5</v>
      </c>
      <c r="L33" s="91">
        <f>J33/'[5]סכום נכסי הקרן'!$C$42*100</f>
        <v>2.5684273226398343E-6</v>
      </c>
    </row>
    <row r="34" spans="2:12">
      <c r="B34" t="s">
        <v>3668</v>
      </c>
      <c r="C34" t="s">
        <v>267</v>
      </c>
      <c r="D34" t="s">
        <v>238</v>
      </c>
      <c r="E34" t="s">
        <v>239</v>
      </c>
      <c r="F34" t="s">
        <v>236</v>
      </c>
      <c r="G34" t="s">
        <v>113</v>
      </c>
      <c r="H34" s="91">
        <v>0</v>
      </c>
      <c r="I34" s="91">
        <v>0</v>
      </c>
      <c r="J34" s="91">
        <v>1169.8240848</v>
      </c>
      <c r="K34" s="91">
        <f t="shared" si="0"/>
        <v>0.12660307149297134</v>
      </c>
      <c r="L34" s="91">
        <f>J34/'[5]סכום נכסי הקרן'!$C$42*100</f>
        <v>9.8803632265099216E-3</v>
      </c>
    </row>
    <row r="35" spans="2:12">
      <c r="B35" t="s">
        <v>3669</v>
      </c>
      <c r="C35" t="s">
        <v>268</v>
      </c>
      <c r="D35" t="s">
        <v>241</v>
      </c>
      <c r="E35" t="s">
        <v>235</v>
      </c>
      <c r="F35" t="s">
        <v>236</v>
      </c>
      <c r="G35" t="s">
        <v>113</v>
      </c>
      <c r="H35" s="91">
        <v>0</v>
      </c>
      <c r="I35" s="91">
        <v>0</v>
      </c>
      <c r="J35" s="91">
        <v>0.31796762200000001</v>
      </c>
      <c r="K35" s="91">
        <f t="shared" si="0"/>
        <v>3.4411736006784673E-5</v>
      </c>
      <c r="L35" s="91">
        <f>J35/'[5]סכום נכסי הקרן'!$C$42*100</f>
        <v>2.6855624195553465E-6</v>
      </c>
    </row>
    <row r="36" spans="2:12">
      <c r="B36" t="s">
        <v>3670</v>
      </c>
      <c r="C36" t="s">
        <v>269</v>
      </c>
      <c r="D36" t="s">
        <v>243</v>
      </c>
      <c r="E36" t="s">
        <v>239</v>
      </c>
      <c r="F36" t="s">
        <v>236</v>
      </c>
      <c r="G36" t="s">
        <v>113</v>
      </c>
      <c r="H36" s="91">
        <v>0</v>
      </c>
      <c r="I36" s="91">
        <v>0</v>
      </c>
      <c r="J36" s="91">
        <v>294.70653895200002</v>
      </c>
      <c r="K36" s="91">
        <f t="shared" si="0"/>
        <v>3.1894327963648543E-2</v>
      </c>
      <c r="L36" s="91">
        <f>J36/'[5]סכום נכסי הקרן'!$C$42*100</f>
        <v>2.4890987353634237E-3</v>
      </c>
    </row>
    <row r="37" spans="2:12">
      <c r="B37" t="s">
        <v>3667</v>
      </c>
      <c r="C37" t="s">
        <v>271</v>
      </c>
      <c r="D37" t="s">
        <v>234</v>
      </c>
      <c r="E37" t="s">
        <v>235</v>
      </c>
      <c r="F37" t="s">
        <v>236</v>
      </c>
      <c r="G37" t="s">
        <v>223</v>
      </c>
      <c r="H37" s="91">
        <v>0</v>
      </c>
      <c r="I37" s="91">
        <v>0</v>
      </c>
      <c r="J37" s="91">
        <v>438.02537263272001</v>
      </c>
      <c r="K37" s="91">
        <f t="shared" si="0"/>
        <v>4.740486906339994E-2</v>
      </c>
      <c r="L37" s="91">
        <f>J37/'[5]סכום נכסי הקרן'!$C$42*100</f>
        <v>3.6995731582826377E-3</v>
      </c>
    </row>
    <row r="38" spans="2:12">
      <c r="B38" t="s">
        <v>3670</v>
      </c>
      <c r="C38" t="s">
        <v>272</v>
      </c>
      <c r="D38" t="s">
        <v>243</v>
      </c>
      <c r="E38" t="s">
        <v>239</v>
      </c>
      <c r="F38" t="s">
        <v>236</v>
      </c>
      <c r="G38" t="s">
        <v>223</v>
      </c>
      <c r="H38" s="91">
        <v>0</v>
      </c>
      <c r="I38" s="91">
        <v>0</v>
      </c>
      <c r="J38" s="91">
        <v>3.9749355943200002</v>
      </c>
      <c r="K38" s="91">
        <f t="shared" si="0"/>
        <v>4.3018353081154782E-4</v>
      </c>
      <c r="L38" s="91">
        <f>J38/'[5]סכום נכסי הקרן'!$C$42*100</f>
        <v>3.3572404589856921E-5</v>
      </c>
    </row>
    <row r="39" spans="2:12">
      <c r="B39" t="s">
        <v>3668</v>
      </c>
      <c r="C39" t="s">
        <v>274</v>
      </c>
      <c r="D39" t="s">
        <v>238</v>
      </c>
      <c r="E39" t="s">
        <v>239</v>
      </c>
      <c r="F39" t="s">
        <v>236</v>
      </c>
      <c r="G39" t="s">
        <v>225</v>
      </c>
      <c r="H39" s="91">
        <v>0</v>
      </c>
      <c r="I39" s="91">
        <v>0</v>
      </c>
      <c r="J39" s="91">
        <v>0.48501967899999998</v>
      </c>
      <c r="K39" s="91">
        <f t="shared" si="0"/>
        <v>5.2490782070394082E-5</v>
      </c>
      <c r="L39" s="91">
        <f>J39/'[5]סכום נכסי הקרן'!$C$42*100</f>
        <v>4.0964882351046343E-6</v>
      </c>
    </row>
    <row r="40" spans="2:12">
      <c r="B40" t="s">
        <v>3670</v>
      </c>
      <c r="C40" t="s">
        <v>276</v>
      </c>
      <c r="D40" t="s">
        <v>243</v>
      </c>
      <c r="E40" t="s">
        <v>239</v>
      </c>
      <c r="F40" t="s">
        <v>236</v>
      </c>
      <c r="G40" t="s">
        <v>224</v>
      </c>
      <c r="H40" s="91">
        <v>0</v>
      </c>
      <c r="I40" s="91">
        <v>0</v>
      </c>
      <c r="J40" s="91">
        <v>9.82798E-4</v>
      </c>
      <c r="K40" s="91">
        <f t="shared" si="0"/>
        <v>1.0636235573694974E-7</v>
      </c>
      <c r="L40" s="91">
        <f>J40/'[5]סכום נכסי הקרן'!$C$42*100</f>
        <v>8.3007362768972604E-9</v>
      </c>
    </row>
    <row r="41" spans="2:12">
      <c r="B41" t="s">
        <v>3667</v>
      </c>
      <c r="C41" t="s">
        <v>278</v>
      </c>
      <c r="D41" t="s">
        <v>234</v>
      </c>
      <c r="E41" t="s">
        <v>235</v>
      </c>
      <c r="F41" t="s">
        <v>236</v>
      </c>
      <c r="G41" t="s">
        <v>116</v>
      </c>
      <c r="H41" s="91">
        <v>0</v>
      </c>
      <c r="I41" s="91">
        <v>0</v>
      </c>
      <c r="J41" s="91">
        <v>4.8820177999999999</v>
      </c>
      <c r="K41" s="91">
        <f t="shared" si="0"/>
        <v>5.28351618499143E-4</v>
      </c>
      <c r="L41" s="91">
        <f>J41/'[5]סכום נכסי הקרן'!$C$42*100</f>
        <v>4.1233643390521913E-5</v>
      </c>
    </row>
    <row r="42" spans="2:12">
      <c r="B42" t="s">
        <v>3668</v>
      </c>
      <c r="C42" t="s">
        <v>279</v>
      </c>
      <c r="D42" t="s">
        <v>238</v>
      </c>
      <c r="E42" t="s">
        <v>239</v>
      </c>
      <c r="F42" t="s">
        <v>236</v>
      </c>
      <c r="G42" t="s">
        <v>116</v>
      </c>
      <c r="H42" s="91">
        <v>0</v>
      </c>
      <c r="I42" s="91">
        <v>0</v>
      </c>
      <c r="J42" s="91">
        <v>1174.7590291199999</v>
      </c>
      <c r="K42" s="91">
        <f t="shared" si="0"/>
        <v>0.12713715103251649</v>
      </c>
      <c r="L42" s="91">
        <f>J42/'[5]סכום נכסי הקרן'!$C$42*100</f>
        <v>9.9220438886006984E-3</v>
      </c>
    </row>
    <row r="43" spans="2:12">
      <c r="B43" t="s">
        <v>3670</v>
      </c>
      <c r="C43" t="s">
        <v>280</v>
      </c>
      <c r="D43" t="s">
        <v>243</v>
      </c>
      <c r="E43" t="s">
        <v>239</v>
      </c>
      <c r="F43" t="s">
        <v>236</v>
      </c>
      <c r="G43" t="s">
        <v>116</v>
      </c>
      <c r="H43" s="91">
        <v>0</v>
      </c>
      <c r="I43" s="91">
        <v>0</v>
      </c>
      <c r="J43" s="91">
        <v>548.62240136000003</v>
      </c>
      <c r="K43" s="91">
        <f t="shared" si="0"/>
        <v>5.9374124712007904E-2</v>
      </c>
      <c r="L43" s="91">
        <f>J43/'[5]סכום נכסי הקרן'!$C$42*100</f>
        <v>4.6336784052139314E-3</v>
      </c>
    </row>
    <row r="44" spans="2:12">
      <c r="B44" t="s">
        <v>3670</v>
      </c>
      <c r="C44" t="s">
        <v>282</v>
      </c>
      <c r="D44" t="s">
        <v>243</v>
      </c>
      <c r="E44" t="s">
        <v>239</v>
      </c>
      <c r="F44" t="s">
        <v>236</v>
      </c>
      <c r="G44" t="s">
        <v>227</v>
      </c>
      <c r="H44" s="91">
        <v>0</v>
      </c>
      <c r="I44" s="91">
        <v>0</v>
      </c>
      <c r="J44" s="91">
        <v>4.2832165999999998E-2</v>
      </c>
      <c r="K44" s="91">
        <f t="shared" si="0"/>
        <v>4.6354694220746102E-6</v>
      </c>
      <c r="L44" s="91">
        <f>J44/'[5]סכום נכסי הקרן'!$C$42*100</f>
        <v>3.6176153607789738E-7</v>
      </c>
    </row>
    <row r="45" spans="2:12">
      <c r="B45" t="s">
        <v>3666</v>
      </c>
      <c r="C45" t="s">
        <v>284</v>
      </c>
      <c r="D45" t="s">
        <v>231</v>
      </c>
      <c r="E45" t="s">
        <v>232</v>
      </c>
      <c r="F45" t="s">
        <v>153</v>
      </c>
      <c r="G45" t="s">
        <v>222</v>
      </c>
      <c r="H45" s="91">
        <v>0</v>
      </c>
      <c r="I45" s="91">
        <v>0</v>
      </c>
      <c r="J45" s="91">
        <v>2.5995199999999998E-4</v>
      </c>
      <c r="K45" s="91">
        <f t="shared" si="0"/>
        <v>2.8133051856568246E-8</v>
      </c>
      <c r="L45" s="91">
        <f>J45/'[5]סכום נכסי הקרן'!$C$42*100</f>
        <v>2.1955610376211554E-9</v>
      </c>
    </row>
    <row r="46" spans="2:12">
      <c r="B46" s="95" t="s">
        <v>285</v>
      </c>
      <c r="D46" s="16"/>
      <c r="I46" s="96">
        <v>0</v>
      </c>
      <c r="J46" s="96">
        <f>SUM(J47)</f>
        <v>0</v>
      </c>
      <c r="K46" s="96">
        <f t="shared" si="0"/>
        <v>0</v>
      </c>
      <c r="L46" s="96">
        <f>J46/'[5]סכום נכסי הקרן'!$C$42*100</f>
        <v>0</v>
      </c>
    </row>
    <row r="47" spans="2:12">
      <c r="B47" t="s">
        <v>286</v>
      </c>
      <c r="C47" t="s">
        <v>286</v>
      </c>
      <c r="D47" s="16"/>
      <c r="E47" t="s">
        <v>286</v>
      </c>
      <c r="G47" t="s">
        <v>286</v>
      </c>
      <c r="H47" s="91">
        <v>0</v>
      </c>
      <c r="I47" s="91">
        <v>0</v>
      </c>
      <c r="J47" s="91">
        <v>0</v>
      </c>
      <c r="K47" s="91">
        <f t="shared" si="0"/>
        <v>0</v>
      </c>
      <c r="L47" s="91">
        <f>J47/'[5]סכום נכסי הקרן'!$C$42*100</f>
        <v>0</v>
      </c>
    </row>
    <row r="48" spans="2:12">
      <c r="B48" s="95" t="s">
        <v>288</v>
      </c>
      <c r="D48" s="16"/>
      <c r="I48" s="96">
        <v>0</v>
      </c>
      <c r="J48" s="96">
        <v>0</v>
      </c>
      <c r="K48" s="96">
        <f t="shared" si="0"/>
        <v>0</v>
      </c>
      <c r="L48" s="96">
        <f>J48/'[5]סכום נכסי הקרן'!$C$42*100</f>
        <v>0</v>
      </c>
    </row>
    <row r="49" spans="2:12">
      <c r="B49" t="s">
        <v>286</v>
      </c>
      <c r="C49" t="s">
        <v>286</v>
      </c>
      <c r="D49" s="16"/>
      <c r="E49" t="s">
        <v>286</v>
      </c>
      <c r="G49" t="s">
        <v>286</v>
      </c>
      <c r="H49" s="91">
        <v>0</v>
      </c>
      <c r="I49" s="91">
        <v>0</v>
      </c>
      <c r="J49" s="91">
        <v>0</v>
      </c>
      <c r="K49" s="91">
        <f t="shared" si="0"/>
        <v>0</v>
      </c>
      <c r="L49" s="91">
        <f>J49/'[5]סכום נכסי הקרן'!$C$42*100</f>
        <v>0</v>
      </c>
    </row>
    <row r="50" spans="2:12">
      <c r="B50" s="95" t="s">
        <v>289</v>
      </c>
      <c r="D50" s="16"/>
      <c r="I50" s="96">
        <v>0</v>
      </c>
      <c r="J50" s="96">
        <v>0</v>
      </c>
      <c r="K50" s="96">
        <f t="shared" si="0"/>
        <v>0</v>
      </c>
      <c r="L50" s="96">
        <f>J50/'[5]סכום נכסי הקרן'!$C$42*100</f>
        <v>0</v>
      </c>
    </row>
    <row r="51" spans="2:12">
      <c r="B51" t="s">
        <v>286</v>
      </c>
      <c r="C51" t="s">
        <v>286</v>
      </c>
      <c r="D51" s="16"/>
      <c r="E51" t="s">
        <v>286</v>
      </c>
      <c r="G51" t="s">
        <v>286</v>
      </c>
      <c r="H51" s="91">
        <v>0</v>
      </c>
      <c r="I51" s="91">
        <v>0</v>
      </c>
      <c r="J51" s="91">
        <v>0</v>
      </c>
      <c r="K51" s="91">
        <f t="shared" si="0"/>
        <v>0</v>
      </c>
      <c r="L51" s="91">
        <f>J51/'[5]סכום נכסי הקרן'!$C$42*100</f>
        <v>0</v>
      </c>
    </row>
    <row r="52" spans="2:12">
      <c r="B52" s="95" t="s">
        <v>290</v>
      </c>
      <c r="D52" s="16"/>
      <c r="I52" s="96">
        <v>0</v>
      </c>
      <c r="J52" s="96">
        <v>0</v>
      </c>
      <c r="K52" s="96">
        <f t="shared" si="0"/>
        <v>0</v>
      </c>
      <c r="L52" s="96">
        <f>J52/'[5]סכום נכסי הקרן'!$C$42*100</f>
        <v>0</v>
      </c>
    </row>
    <row r="53" spans="2:12">
      <c r="B53" t="s">
        <v>286</v>
      </c>
      <c r="C53" t="s">
        <v>286</v>
      </c>
      <c r="D53" s="16"/>
      <c r="E53" t="s">
        <v>286</v>
      </c>
      <c r="G53" t="s">
        <v>286</v>
      </c>
      <c r="H53" s="91">
        <v>0</v>
      </c>
      <c r="I53" s="91">
        <v>0</v>
      </c>
      <c r="J53" s="91">
        <v>0</v>
      </c>
      <c r="K53" s="91">
        <f t="shared" si="0"/>
        <v>0</v>
      </c>
      <c r="L53" s="91">
        <f>J53/'[5]סכום נכסי הקרן'!$C$42*100</f>
        <v>0</v>
      </c>
    </row>
    <row r="54" spans="2:12">
      <c r="B54" s="95" t="s">
        <v>291</v>
      </c>
      <c r="D54" s="16"/>
      <c r="I54" s="96">
        <v>0</v>
      </c>
      <c r="J54" s="96">
        <v>0</v>
      </c>
      <c r="K54" s="96">
        <f t="shared" si="0"/>
        <v>0</v>
      </c>
      <c r="L54" s="96">
        <f>J54/'[5]סכום נכסי הקרן'!$C$42*100</f>
        <v>0</v>
      </c>
    </row>
    <row r="55" spans="2:12">
      <c r="B55" t="s">
        <v>286</v>
      </c>
      <c r="C55" t="s">
        <v>286</v>
      </c>
      <c r="D55" s="16"/>
      <c r="E55" t="s">
        <v>286</v>
      </c>
      <c r="G55" t="s">
        <v>286</v>
      </c>
      <c r="H55" s="91">
        <v>0</v>
      </c>
      <c r="I55" s="91">
        <v>0</v>
      </c>
      <c r="J55" s="91">
        <v>0</v>
      </c>
      <c r="K55" s="91">
        <f t="shared" si="0"/>
        <v>0</v>
      </c>
      <c r="L55" s="91">
        <f>J55/'[5]סכום נכסי הקרן'!$C$42*100</f>
        <v>0</v>
      </c>
    </row>
    <row r="56" spans="2:12">
      <c r="B56" s="95" t="s">
        <v>292</v>
      </c>
      <c r="D56" s="16"/>
      <c r="I56" s="96">
        <v>0</v>
      </c>
      <c r="J56" s="96">
        <f>J57+J70</f>
        <v>78358.780431019637</v>
      </c>
      <c r="K56" s="96">
        <f t="shared" si="0"/>
        <v>8.480302645424235</v>
      </c>
      <c r="L56" s="96">
        <f>J56/'[5]סכום נכסי הקרן'!$C$42*100</f>
        <v>0.66182020245990725</v>
      </c>
    </row>
    <row r="57" spans="2:12">
      <c r="B57" s="95" t="s">
        <v>293</v>
      </c>
      <c r="D57" s="16"/>
      <c r="I57" s="96">
        <v>0</v>
      </c>
      <c r="J57" s="96">
        <f>SUM(J58:J69)</f>
        <v>78358.780431019637</v>
      </c>
      <c r="K57" s="96">
        <f t="shared" si="0"/>
        <v>8.480302645424235</v>
      </c>
      <c r="L57" s="96">
        <f>J57/'[5]סכום נכסי הקרן'!$C$42*100</f>
        <v>0.66182020245990725</v>
      </c>
    </row>
    <row r="58" spans="2:12">
      <c r="B58" t="s">
        <v>3671</v>
      </c>
      <c r="C58" t="s">
        <v>245</v>
      </c>
      <c r="D58" t="s">
        <v>246</v>
      </c>
      <c r="E58" t="s">
        <v>247</v>
      </c>
      <c r="F58" t="s">
        <v>248</v>
      </c>
      <c r="G58" t="s">
        <v>123</v>
      </c>
      <c r="H58" s="91">
        <v>0</v>
      </c>
      <c r="I58" s="91">
        <v>0</v>
      </c>
      <c r="J58" s="91">
        <v>0.609476868</v>
      </c>
      <c r="K58" s="91">
        <f t="shared" si="0"/>
        <v>6.5960040056713546E-5</v>
      </c>
      <c r="L58" s="91">
        <f>J58/'[5]סכום נכסי הקרן'!$C$42*100</f>
        <v>5.1476567393679305E-6</v>
      </c>
    </row>
    <row r="59" spans="2:12">
      <c r="B59" t="s">
        <v>3671</v>
      </c>
      <c r="C59" t="s">
        <v>251</v>
      </c>
      <c r="D59" t="s">
        <v>246</v>
      </c>
      <c r="E59" t="s">
        <v>247</v>
      </c>
      <c r="F59" t="s">
        <v>248</v>
      </c>
      <c r="G59" t="s">
        <v>109</v>
      </c>
      <c r="H59" s="91">
        <v>0</v>
      </c>
      <c r="I59" s="91">
        <v>0</v>
      </c>
      <c r="J59" s="91">
        <f>54526.28560511-0.24214072</f>
        <v>54526.043464390001</v>
      </c>
      <c r="K59" s="91">
        <f t="shared" si="0"/>
        <v>5.9010279140655886</v>
      </c>
      <c r="L59" s="91">
        <f>J59/'[5]סכום נכסי הקרן'!$C$42*100</f>
        <v>0.46052831509683462</v>
      </c>
    </row>
    <row r="60" spans="2:12">
      <c r="B60" t="s">
        <v>3671</v>
      </c>
      <c r="C60" t="s">
        <v>255</v>
      </c>
      <c r="D60" t="s">
        <v>246</v>
      </c>
      <c r="E60" t="s">
        <v>247</v>
      </c>
      <c r="F60" t="s">
        <v>248</v>
      </c>
      <c r="G60" t="s">
        <v>226</v>
      </c>
      <c r="H60" s="91">
        <v>0</v>
      </c>
      <c r="I60" s="91">
        <v>0</v>
      </c>
      <c r="J60" s="91">
        <v>30.663019007999999</v>
      </c>
      <c r="K60" s="91">
        <f t="shared" si="0"/>
        <v>3.3184753486451414E-3</v>
      </c>
      <c r="L60" s="91">
        <f>J60/'[5]סכום נכסי הקרן'!$C$42*100</f>
        <v>2.5898061884425472E-4</v>
      </c>
    </row>
    <row r="61" spans="2:12">
      <c r="B61" t="s">
        <v>3671</v>
      </c>
      <c r="C61" t="s">
        <v>260</v>
      </c>
      <c r="D61" t="s">
        <v>246</v>
      </c>
      <c r="E61" t="s">
        <v>247</v>
      </c>
      <c r="F61" t="s">
        <v>248</v>
      </c>
      <c r="G61" t="s">
        <v>119</v>
      </c>
      <c r="H61" s="91">
        <v>0</v>
      </c>
      <c r="I61" s="91">
        <v>0</v>
      </c>
      <c r="J61" s="91">
        <v>3.3301319700000001</v>
      </c>
      <c r="K61" s="91">
        <f t="shared" si="0"/>
        <v>3.6040028698077251E-4</v>
      </c>
      <c r="L61" s="91">
        <f>J61/'[5]סכום נכסי הקרן'!$C$42*100</f>
        <v>2.8126377190668217E-5</v>
      </c>
    </row>
    <row r="62" spans="2:12">
      <c r="B62" t="s">
        <v>3671</v>
      </c>
      <c r="C62" t="s">
        <v>264</v>
      </c>
      <c r="D62" t="s">
        <v>246</v>
      </c>
      <c r="E62" t="s">
        <v>247</v>
      </c>
      <c r="F62" t="s">
        <v>248</v>
      </c>
      <c r="G62" t="s">
        <v>113</v>
      </c>
      <c r="H62" s="91">
        <v>0</v>
      </c>
      <c r="I62" s="91">
        <v>0</v>
      </c>
      <c r="J62" s="91">
        <v>11954.978646842001</v>
      </c>
      <c r="K62" s="91">
        <f t="shared" si="0"/>
        <v>1.2938159129984461</v>
      </c>
      <c r="L62" s="91">
        <f>J62/'[5]סכום נכסי הקרן'!$C$42*100</f>
        <v>0.1009720460800424</v>
      </c>
    </row>
    <row r="63" spans="2:12">
      <c r="B63" t="s">
        <v>3671</v>
      </c>
      <c r="C63" t="s">
        <v>270</v>
      </c>
      <c r="D63" t="s">
        <v>246</v>
      </c>
      <c r="E63" t="s">
        <v>247</v>
      </c>
      <c r="F63" t="s">
        <v>248</v>
      </c>
      <c r="G63" t="s">
        <v>223</v>
      </c>
      <c r="H63" s="91">
        <v>0</v>
      </c>
      <c r="I63" s="91">
        <v>0</v>
      </c>
      <c r="J63" s="91">
        <v>274.72275559764</v>
      </c>
      <c r="K63" s="91">
        <f t="shared" si="0"/>
        <v>2.9731602485873278E-2</v>
      </c>
      <c r="L63" s="91">
        <f>J63/'[5]סכום נכסי הקרן'!$C$42*100</f>
        <v>2.3203152056460335E-3</v>
      </c>
    </row>
    <row r="64" spans="2:12">
      <c r="B64" t="s">
        <v>3671</v>
      </c>
      <c r="C64" t="s">
        <v>273</v>
      </c>
      <c r="D64" t="s">
        <v>246</v>
      </c>
      <c r="E64" t="s">
        <v>247</v>
      </c>
      <c r="F64" t="s">
        <v>248</v>
      </c>
      <c r="G64" t="s">
        <v>225</v>
      </c>
      <c r="H64" s="91">
        <v>0</v>
      </c>
      <c r="I64" s="91">
        <v>0</v>
      </c>
      <c r="J64" s="91">
        <v>0.42592717200000002</v>
      </c>
      <c r="K64" s="91">
        <f t="shared" si="0"/>
        <v>4.609555309056081E-5</v>
      </c>
      <c r="L64" s="91">
        <f>J64/'[5]סכום נכסי הקרן'!$C$42*100</f>
        <v>3.5973914557586193E-6</v>
      </c>
    </row>
    <row r="65" spans="2:12">
      <c r="B65" t="s">
        <v>3671</v>
      </c>
      <c r="C65" t="s">
        <v>275</v>
      </c>
      <c r="D65" t="s">
        <v>246</v>
      </c>
      <c r="E65" t="s">
        <v>247</v>
      </c>
      <c r="F65" t="s">
        <v>248</v>
      </c>
      <c r="G65" t="s">
        <v>224</v>
      </c>
      <c r="H65" s="91">
        <v>0</v>
      </c>
      <c r="I65" s="91">
        <v>0</v>
      </c>
      <c r="J65" s="91">
        <v>0.86971505999999998</v>
      </c>
      <c r="K65" s="91">
        <f t="shared" si="0"/>
        <v>9.4124064763565437E-5</v>
      </c>
      <c r="L65" s="91">
        <f>J65/'[5]סכום נכסי הקרן'!$C$42*100</f>
        <v>7.3456349617173392E-6</v>
      </c>
    </row>
    <row r="66" spans="2:12">
      <c r="B66" t="s">
        <v>3671</v>
      </c>
      <c r="C66" t="s">
        <v>277</v>
      </c>
      <c r="D66" t="s">
        <v>246</v>
      </c>
      <c r="E66" t="s">
        <v>247</v>
      </c>
      <c r="F66" t="s">
        <v>248</v>
      </c>
      <c r="G66" t="s">
        <v>116</v>
      </c>
      <c r="H66" s="91">
        <v>0</v>
      </c>
      <c r="I66" s="91">
        <v>0</v>
      </c>
      <c r="J66" s="91">
        <v>11566.33952852</v>
      </c>
      <c r="K66" s="91">
        <f t="shared" si="0"/>
        <v>1.2517558231770798</v>
      </c>
      <c r="L66" s="91">
        <f>J66/'[5]סכום נכסי הקרן'!$C$42*100</f>
        <v>9.7689590450221436E-2</v>
      </c>
    </row>
    <row r="67" spans="2:12">
      <c r="B67" t="s">
        <v>3671</v>
      </c>
      <c r="C67" t="s">
        <v>281</v>
      </c>
      <c r="D67" t="s">
        <v>246</v>
      </c>
      <c r="E67" t="s">
        <v>247</v>
      </c>
      <c r="F67" t="s">
        <v>248</v>
      </c>
      <c r="G67" t="s">
        <v>227</v>
      </c>
      <c r="H67" s="91">
        <v>0</v>
      </c>
      <c r="I67" s="91">
        <v>0</v>
      </c>
      <c r="J67" s="91">
        <v>0.62010696799999998</v>
      </c>
      <c r="K67" s="91">
        <f t="shared" si="0"/>
        <v>6.7110472269354753E-5</v>
      </c>
      <c r="L67" s="91">
        <f>J67/'[5]סכום נכסי הקרן'!$C$42*100</f>
        <v>5.2374388275458115E-6</v>
      </c>
    </row>
    <row r="68" spans="2:12">
      <c r="B68" t="s">
        <v>3671</v>
      </c>
      <c r="C68" t="s">
        <v>283</v>
      </c>
      <c r="D68" t="s">
        <v>246</v>
      </c>
      <c r="E68" t="s">
        <v>247</v>
      </c>
      <c r="F68" t="s">
        <v>248</v>
      </c>
      <c r="G68" t="s">
        <v>222</v>
      </c>
      <c r="H68" s="91">
        <v>0</v>
      </c>
      <c r="I68" s="91">
        <v>0</v>
      </c>
      <c r="J68" s="91">
        <v>0.17765862399999999</v>
      </c>
      <c r="K68" s="91">
        <f t="shared" si="0"/>
        <v>1.9226931440260352E-5</v>
      </c>
      <c r="L68" s="91">
        <f>J68/'[5]סכום נכסי הקרן'!$C$42*100</f>
        <v>1.5005091434256583E-6</v>
      </c>
    </row>
    <row r="69" spans="2:12">
      <c r="B69" t="s">
        <v>286</v>
      </c>
      <c r="C69" t="s">
        <v>286</v>
      </c>
      <c r="D69" s="16"/>
      <c r="E69" t="s">
        <v>286</v>
      </c>
      <c r="G69" t="s">
        <v>286</v>
      </c>
      <c r="H69" s="91">
        <v>0</v>
      </c>
      <c r="I69" s="91">
        <v>0</v>
      </c>
      <c r="J69" s="91">
        <v>0</v>
      </c>
      <c r="K69" s="91">
        <f t="shared" si="0"/>
        <v>0</v>
      </c>
      <c r="L69" s="91">
        <f>J69/'[5]סכום נכסי הקרן'!$C$42*100</f>
        <v>0</v>
      </c>
    </row>
    <row r="70" spans="2:12">
      <c r="B70" s="95" t="s">
        <v>291</v>
      </c>
      <c r="D70" s="16"/>
      <c r="I70" s="96">
        <v>0</v>
      </c>
      <c r="J70" s="96">
        <v>0</v>
      </c>
      <c r="K70" s="96">
        <f t="shared" si="0"/>
        <v>0</v>
      </c>
      <c r="L70" s="96">
        <f>J70/'[5]סכום נכסי הקרן'!$C$42*100</f>
        <v>0</v>
      </c>
    </row>
    <row r="71" spans="2:12">
      <c r="B71" t="s">
        <v>286</v>
      </c>
      <c r="C71" t="s">
        <v>286</v>
      </c>
      <c r="D71" s="16"/>
      <c r="E71" t="s">
        <v>286</v>
      </c>
      <c r="G71" t="s">
        <v>286</v>
      </c>
      <c r="H71" s="91">
        <v>0</v>
      </c>
      <c r="I71" s="91">
        <v>0</v>
      </c>
      <c r="J71" s="91">
        <v>0</v>
      </c>
      <c r="K71" s="91">
        <f t="shared" si="0"/>
        <v>0</v>
      </c>
      <c r="L71" s="91">
        <f>J71/'[5]סכום נכסי הקרן'!$C$42*100</f>
        <v>0</v>
      </c>
    </row>
    <row r="72" spans="2:12">
      <c r="B72" t="s">
        <v>294</v>
      </c>
      <c r="D72" s="16"/>
    </row>
    <row r="73" spans="2:12">
      <c r="B73" t="s">
        <v>294</v>
      </c>
      <c r="D73" s="16"/>
    </row>
    <row r="74" spans="2:12">
      <c r="D74" s="16"/>
    </row>
    <row r="75" spans="2:12">
      <c r="D75" s="16"/>
    </row>
    <row r="76" spans="2:12">
      <c r="D76" s="16"/>
    </row>
    <row r="77" spans="2:12">
      <c r="D77" s="16"/>
    </row>
    <row r="78" spans="2:12">
      <c r="D78" s="16"/>
    </row>
    <row r="79" spans="2:12">
      <c r="D79" s="16"/>
    </row>
    <row r="80" spans="2:12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sheetProtection sheet="1" objects="1" scenarios="1"/>
  <mergeCells count="1">
    <mergeCell ref="B7:L7"/>
  </mergeCells>
  <dataValidations count="1">
    <dataValidation allowBlank="1" showInputMessage="1" showErrorMessage="1" sqref="C1:C4 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 s="1" customFormat="1">
      <c r="B1" s="2" t="s">
        <v>0</v>
      </c>
      <c r="C1" s="99">
        <v>43373</v>
      </c>
    </row>
    <row r="2" spans="2:49" s="1" customFormat="1">
      <c r="B2" s="2" t="s">
        <v>1</v>
      </c>
      <c r="C2" s="12" t="s">
        <v>3664</v>
      </c>
    </row>
    <row r="3" spans="2:49" s="1" customFormat="1">
      <c r="B3" s="2" t="s">
        <v>2</v>
      </c>
      <c r="C3" s="26" t="s">
        <v>3665</v>
      </c>
    </row>
    <row r="4" spans="2:49" s="1" customFormat="1">
      <c r="B4" s="2" t="s">
        <v>3</v>
      </c>
      <c r="C4" s="100" t="s">
        <v>218</v>
      </c>
    </row>
    <row r="5" spans="2:49">
      <c r="B5" s="89" t="s">
        <v>219</v>
      </c>
      <c r="C5" t="s">
        <v>220</v>
      </c>
    </row>
    <row r="6" spans="2:49" ht="26.25" customHeight="1">
      <c r="B6" s="114" t="s">
        <v>139</v>
      </c>
      <c r="C6" s="115"/>
      <c r="D6" s="115"/>
      <c r="E6" s="115"/>
      <c r="F6" s="115"/>
      <c r="G6" s="115"/>
      <c r="H6" s="115"/>
      <c r="I6" s="115"/>
      <c r="J6" s="115"/>
      <c r="K6" s="116"/>
    </row>
    <row r="7" spans="2:49" ht="26.25" customHeight="1">
      <c r="B7" s="114" t="s">
        <v>146</v>
      </c>
      <c r="C7" s="115"/>
      <c r="D7" s="115"/>
      <c r="E7" s="115"/>
      <c r="F7" s="115"/>
      <c r="G7" s="115"/>
      <c r="H7" s="115"/>
      <c r="I7" s="115"/>
      <c r="J7" s="115"/>
      <c r="K7" s="116"/>
    </row>
    <row r="8" spans="2:49" s="19" customFormat="1" ht="78.75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90">
        <v>-589248063.37</v>
      </c>
      <c r="H11" s="7"/>
      <c r="I11" s="90">
        <v>-6110.6192060308204</v>
      </c>
      <c r="J11" s="90">
        <v>100</v>
      </c>
      <c r="K11" s="90">
        <v>-0.05</v>
      </c>
      <c r="AW11" s="16"/>
    </row>
    <row r="12" spans="2:49">
      <c r="B12" s="92" t="s">
        <v>228</v>
      </c>
      <c r="C12" s="16"/>
      <c r="D12" s="16"/>
      <c r="G12" s="93">
        <v>-589248063.37</v>
      </c>
      <c r="I12" s="93">
        <v>-6110.6192060308204</v>
      </c>
      <c r="J12" s="93">
        <v>100</v>
      </c>
      <c r="K12" s="93">
        <v>-0.05</v>
      </c>
    </row>
    <row r="13" spans="2:49">
      <c r="B13" s="92" t="s">
        <v>2438</v>
      </c>
      <c r="C13" s="16"/>
      <c r="D13" s="16"/>
      <c r="G13" s="93">
        <v>0</v>
      </c>
      <c r="I13" s="93">
        <v>0</v>
      </c>
      <c r="J13" s="93">
        <v>0</v>
      </c>
      <c r="K13" s="93">
        <v>0</v>
      </c>
    </row>
    <row r="14" spans="2:49">
      <c r="B14" t="s">
        <v>286</v>
      </c>
      <c r="C14" t="s">
        <v>286</v>
      </c>
      <c r="D14" t="s">
        <v>286</v>
      </c>
      <c r="E14" t="s">
        <v>286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</row>
    <row r="15" spans="2:49">
      <c r="B15" s="92" t="s">
        <v>2439</v>
      </c>
      <c r="C15" s="16"/>
      <c r="D15" s="16"/>
      <c r="G15" s="93">
        <v>-481970000</v>
      </c>
      <c r="I15" s="93">
        <v>-11720.668691307937</v>
      </c>
      <c r="J15" s="93">
        <v>191.81</v>
      </c>
      <c r="K15" s="93">
        <v>-0.1</v>
      </c>
    </row>
    <row r="16" spans="2:49">
      <c r="B16" t="s">
        <v>2876</v>
      </c>
      <c r="C16" t="s">
        <v>2877</v>
      </c>
      <c r="D16" t="s">
        <v>126</v>
      </c>
      <c r="E16" t="s">
        <v>109</v>
      </c>
      <c r="F16" t="s">
        <v>2878</v>
      </c>
      <c r="G16" s="91">
        <v>-28200000</v>
      </c>
      <c r="H16" s="91">
        <v>-3.3777656431937446</v>
      </c>
      <c r="I16" s="91">
        <v>952.52991138063601</v>
      </c>
      <c r="J16" s="91">
        <v>-15.59</v>
      </c>
      <c r="K16" s="91">
        <v>0.01</v>
      </c>
    </row>
    <row r="17" spans="2:11">
      <c r="B17" t="s">
        <v>2879</v>
      </c>
      <c r="C17" t="s">
        <v>2880</v>
      </c>
      <c r="D17" t="s">
        <v>126</v>
      </c>
      <c r="E17" t="s">
        <v>109</v>
      </c>
      <c r="F17" t="s">
        <v>1349</v>
      </c>
      <c r="G17" s="91">
        <v>-22000000</v>
      </c>
      <c r="H17" s="91">
        <v>-1.3650024243383045</v>
      </c>
      <c r="I17" s="91">
        <v>300.30053335442699</v>
      </c>
      <c r="J17" s="91">
        <v>-4.91</v>
      </c>
      <c r="K17" s="91">
        <v>0</v>
      </c>
    </row>
    <row r="18" spans="2:11">
      <c r="B18" t="s">
        <v>2881</v>
      </c>
      <c r="C18" t="s">
        <v>2882</v>
      </c>
      <c r="D18" t="s">
        <v>126</v>
      </c>
      <c r="E18" t="s">
        <v>116</v>
      </c>
      <c r="F18" t="s">
        <v>2883</v>
      </c>
      <c r="G18" s="91">
        <v>-900000</v>
      </c>
      <c r="H18" s="91">
        <v>2.618889244186978</v>
      </c>
      <c r="I18" s="91">
        <v>-23.570003197682801</v>
      </c>
      <c r="J18" s="91">
        <v>0.39</v>
      </c>
      <c r="K18" s="91">
        <v>0</v>
      </c>
    </row>
    <row r="19" spans="2:11">
      <c r="B19" t="s">
        <v>2884</v>
      </c>
      <c r="C19" t="s">
        <v>2885</v>
      </c>
      <c r="D19" t="s">
        <v>126</v>
      </c>
      <c r="E19" t="s">
        <v>109</v>
      </c>
      <c r="F19" t="s">
        <v>725</v>
      </c>
      <c r="G19" s="91">
        <v>-28000000</v>
      </c>
      <c r="H19" s="91">
        <v>-1.1348043417703142</v>
      </c>
      <c r="I19" s="91">
        <v>317.74521569568799</v>
      </c>
      <c r="J19" s="91">
        <v>-5.2</v>
      </c>
      <c r="K19" s="91">
        <v>0</v>
      </c>
    </row>
    <row r="20" spans="2:11">
      <c r="B20" t="s">
        <v>2886</v>
      </c>
      <c r="C20" t="s">
        <v>2887</v>
      </c>
      <c r="D20" t="s">
        <v>126</v>
      </c>
      <c r="E20" t="s">
        <v>109</v>
      </c>
      <c r="F20" t="s">
        <v>2888</v>
      </c>
      <c r="G20" s="91">
        <v>-8000000</v>
      </c>
      <c r="H20" s="91">
        <v>3.6086234918794626</v>
      </c>
      <c r="I20" s="91">
        <v>-288.68987935035699</v>
      </c>
      <c r="J20" s="91">
        <v>4.72</v>
      </c>
      <c r="K20" s="91">
        <v>0</v>
      </c>
    </row>
    <row r="21" spans="2:11">
      <c r="B21" t="s">
        <v>2889</v>
      </c>
      <c r="C21" t="s">
        <v>2890</v>
      </c>
      <c r="D21" t="s">
        <v>126</v>
      </c>
      <c r="E21" t="s">
        <v>109</v>
      </c>
      <c r="F21" t="s">
        <v>1013</v>
      </c>
      <c r="G21" s="91">
        <v>-10000000</v>
      </c>
      <c r="H21" s="91">
        <v>4.43141845162401</v>
      </c>
      <c r="I21" s="91">
        <v>-443.14184516240101</v>
      </c>
      <c r="J21" s="91">
        <v>7.25</v>
      </c>
      <c r="K21" s="91">
        <v>0</v>
      </c>
    </row>
    <row r="22" spans="2:11">
      <c r="B22" t="s">
        <v>2891</v>
      </c>
      <c r="C22" t="s">
        <v>2892</v>
      </c>
      <c r="D22" t="s">
        <v>126</v>
      </c>
      <c r="E22" t="s">
        <v>109</v>
      </c>
      <c r="F22" t="s">
        <v>1478</v>
      </c>
      <c r="G22" s="91">
        <v>9500000</v>
      </c>
      <c r="H22" s="91">
        <v>-6.9135356052339372</v>
      </c>
      <c r="I22" s="91">
        <v>-656.78588249722395</v>
      </c>
      <c r="J22" s="91">
        <v>10.75</v>
      </c>
      <c r="K22" s="91">
        <v>-0.01</v>
      </c>
    </row>
    <row r="23" spans="2:11">
      <c r="B23" t="s">
        <v>2893</v>
      </c>
      <c r="C23" t="s">
        <v>2894</v>
      </c>
      <c r="D23" t="s">
        <v>126</v>
      </c>
      <c r="E23" t="s">
        <v>109</v>
      </c>
      <c r="F23" t="s">
        <v>1013</v>
      </c>
      <c r="G23" s="91">
        <v>-5000000</v>
      </c>
      <c r="H23" s="91">
        <v>-6.3205480947587596</v>
      </c>
      <c r="I23" s="91">
        <v>316.02740473793801</v>
      </c>
      <c r="J23" s="91">
        <v>-5.17</v>
      </c>
      <c r="K23" s="91">
        <v>0</v>
      </c>
    </row>
    <row r="24" spans="2:11">
      <c r="B24" t="s">
        <v>2895</v>
      </c>
      <c r="C24" t="s">
        <v>2896</v>
      </c>
      <c r="D24" t="s">
        <v>126</v>
      </c>
      <c r="E24" t="s">
        <v>109</v>
      </c>
      <c r="F24" t="s">
        <v>2897</v>
      </c>
      <c r="G24" s="91">
        <v>-10000000</v>
      </c>
      <c r="H24" s="91">
        <v>4.0024906592289602</v>
      </c>
      <c r="I24" s="91">
        <v>-400.24906592289602</v>
      </c>
      <c r="J24" s="91">
        <v>6.55</v>
      </c>
      <c r="K24" s="91">
        <v>0</v>
      </c>
    </row>
    <row r="25" spans="2:11">
      <c r="B25" t="s">
        <v>2898</v>
      </c>
      <c r="C25" t="s">
        <v>2899</v>
      </c>
      <c r="D25" t="s">
        <v>126</v>
      </c>
      <c r="E25" t="s">
        <v>109</v>
      </c>
      <c r="F25" t="s">
        <v>687</v>
      </c>
      <c r="G25" s="91">
        <v>-3000000</v>
      </c>
      <c r="H25" s="91">
        <v>4.2245723341185331</v>
      </c>
      <c r="I25" s="91">
        <v>-126.737170023556</v>
      </c>
      <c r="J25" s="91">
        <v>2.0699999999999998</v>
      </c>
      <c r="K25" s="91">
        <v>0</v>
      </c>
    </row>
    <row r="26" spans="2:11">
      <c r="B26" t="s">
        <v>2900</v>
      </c>
      <c r="C26" t="s">
        <v>2901</v>
      </c>
      <c r="D26" t="s">
        <v>126</v>
      </c>
      <c r="E26" t="s">
        <v>109</v>
      </c>
      <c r="F26" t="s">
        <v>2770</v>
      </c>
      <c r="G26" s="91">
        <v>-22400000</v>
      </c>
      <c r="H26" s="91">
        <v>15.704201202068125</v>
      </c>
      <c r="I26" s="91">
        <v>-3517.7410692632602</v>
      </c>
      <c r="J26" s="91">
        <v>57.57</v>
      </c>
      <c r="K26" s="91">
        <v>-0.03</v>
      </c>
    </row>
    <row r="27" spans="2:11">
      <c r="B27" t="s">
        <v>2902</v>
      </c>
      <c r="C27" t="s">
        <v>2903</v>
      </c>
      <c r="D27" t="s">
        <v>126</v>
      </c>
      <c r="E27" t="s">
        <v>109</v>
      </c>
      <c r="F27" t="s">
        <v>2904</v>
      </c>
      <c r="G27" s="91">
        <v>-42300000</v>
      </c>
      <c r="H27" s="91">
        <v>6.7469793588635225</v>
      </c>
      <c r="I27" s="91">
        <v>-2853.9722687992698</v>
      </c>
      <c r="J27" s="91">
        <v>46.71</v>
      </c>
      <c r="K27" s="91">
        <v>-0.02</v>
      </c>
    </row>
    <row r="28" spans="2:11">
      <c r="B28" t="s">
        <v>2905</v>
      </c>
      <c r="C28" t="s">
        <v>2906</v>
      </c>
      <c r="D28" t="s">
        <v>126</v>
      </c>
      <c r="E28" t="s">
        <v>109</v>
      </c>
      <c r="F28" t="s">
        <v>2907</v>
      </c>
      <c r="G28" s="91">
        <v>-5000000</v>
      </c>
      <c r="H28" s="91">
        <v>0.36127422597432601</v>
      </c>
      <c r="I28" s="91">
        <v>-18.063711298716299</v>
      </c>
      <c r="J28" s="91">
        <v>0.3</v>
      </c>
      <c r="K28" s="91">
        <v>0</v>
      </c>
    </row>
    <row r="29" spans="2:11">
      <c r="B29" t="s">
        <v>2908</v>
      </c>
      <c r="C29" t="s">
        <v>2909</v>
      </c>
      <c r="D29" t="s">
        <v>126</v>
      </c>
      <c r="E29" t="s">
        <v>109</v>
      </c>
      <c r="F29" t="s">
        <v>2910</v>
      </c>
      <c r="G29" s="91">
        <v>-3000000</v>
      </c>
      <c r="H29" s="91">
        <v>3.1249769022785134</v>
      </c>
      <c r="I29" s="91">
        <v>-93.749307068355407</v>
      </c>
      <c r="J29" s="91">
        <v>1.53</v>
      </c>
      <c r="K29" s="91">
        <v>0</v>
      </c>
    </row>
    <row r="30" spans="2:11">
      <c r="B30" t="s">
        <v>2911</v>
      </c>
      <c r="C30" t="s">
        <v>2912</v>
      </c>
      <c r="D30" t="s">
        <v>126</v>
      </c>
      <c r="E30" t="s">
        <v>109</v>
      </c>
      <c r="F30" t="s">
        <v>1021</v>
      </c>
      <c r="G30" s="91">
        <v>-12000000</v>
      </c>
      <c r="H30" s="91">
        <v>2.6462799187529331</v>
      </c>
      <c r="I30" s="91">
        <v>-317.55359025035199</v>
      </c>
      <c r="J30" s="91">
        <v>5.2</v>
      </c>
      <c r="K30" s="91">
        <v>0</v>
      </c>
    </row>
    <row r="31" spans="2:11">
      <c r="B31" t="s">
        <v>2913</v>
      </c>
      <c r="C31" t="s">
        <v>2914</v>
      </c>
      <c r="D31" t="s">
        <v>126</v>
      </c>
      <c r="E31" t="s">
        <v>113</v>
      </c>
      <c r="F31" t="s">
        <v>306</v>
      </c>
      <c r="G31" s="91">
        <v>-7400000</v>
      </c>
      <c r="H31" s="91">
        <v>3.9565008256316214</v>
      </c>
      <c r="I31" s="91">
        <v>-292.78106109674002</v>
      </c>
      <c r="J31" s="91">
        <v>4.79</v>
      </c>
      <c r="K31" s="91">
        <v>0</v>
      </c>
    </row>
    <row r="32" spans="2:11">
      <c r="B32" t="s">
        <v>2915</v>
      </c>
      <c r="C32" t="s">
        <v>2916</v>
      </c>
      <c r="D32" t="s">
        <v>126</v>
      </c>
      <c r="E32" t="s">
        <v>109</v>
      </c>
      <c r="F32" t="s">
        <v>2649</v>
      </c>
      <c r="G32" s="91">
        <v>-5000000</v>
      </c>
      <c r="H32" s="91">
        <v>23.362052363796799</v>
      </c>
      <c r="I32" s="91">
        <v>-1168.1026181898401</v>
      </c>
      <c r="J32" s="91">
        <v>19.12</v>
      </c>
      <c r="K32" s="91">
        <v>-0.01</v>
      </c>
    </row>
    <row r="33" spans="2:11">
      <c r="B33" t="s">
        <v>2917</v>
      </c>
      <c r="C33" t="s">
        <v>2918</v>
      </c>
      <c r="D33" t="s">
        <v>126</v>
      </c>
      <c r="E33" t="s">
        <v>109</v>
      </c>
      <c r="F33" t="s">
        <v>2919</v>
      </c>
      <c r="G33" s="91">
        <v>-28500000</v>
      </c>
      <c r="H33" s="91">
        <v>18.678760806537191</v>
      </c>
      <c r="I33" s="91">
        <v>-5323.4468298631</v>
      </c>
      <c r="J33" s="91">
        <v>87.12</v>
      </c>
      <c r="K33" s="91">
        <v>-0.04</v>
      </c>
    </row>
    <row r="34" spans="2:11">
      <c r="B34" t="s">
        <v>2920</v>
      </c>
      <c r="C34" t="s">
        <v>2921</v>
      </c>
      <c r="D34" t="s">
        <v>126</v>
      </c>
      <c r="E34" t="s">
        <v>109</v>
      </c>
      <c r="F34" t="s">
        <v>960</v>
      </c>
      <c r="G34" s="91">
        <v>-6500000</v>
      </c>
      <c r="H34" s="91">
        <v>5.8073483427330306</v>
      </c>
      <c r="I34" s="91">
        <v>-377.47764227764702</v>
      </c>
      <c r="J34" s="91">
        <v>6.18</v>
      </c>
      <c r="K34" s="91">
        <v>0</v>
      </c>
    </row>
    <row r="35" spans="2:11">
      <c r="B35" t="s">
        <v>2922</v>
      </c>
      <c r="C35" t="s">
        <v>2923</v>
      </c>
      <c r="D35" t="s">
        <v>126</v>
      </c>
      <c r="E35" t="s">
        <v>109</v>
      </c>
      <c r="F35" t="s">
        <v>2924</v>
      </c>
      <c r="G35" s="91">
        <v>-6000000</v>
      </c>
      <c r="H35" s="91">
        <v>7.573110123785233E-3</v>
      </c>
      <c r="I35" s="91">
        <v>-0.45438660742711401</v>
      </c>
      <c r="J35" s="91">
        <v>0.01</v>
      </c>
      <c r="K35" s="91">
        <v>0</v>
      </c>
    </row>
    <row r="36" spans="2:11">
      <c r="B36" t="s">
        <v>2925</v>
      </c>
      <c r="C36" t="s">
        <v>2926</v>
      </c>
      <c r="D36" t="s">
        <v>126</v>
      </c>
      <c r="E36" t="s">
        <v>109</v>
      </c>
      <c r="F36" t="s">
        <v>2927</v>
      </c>
      <c r="G36" s="91">
        <v>-10000000</v>
      </c>
      <c r="H36" s="91">
        <v>-5.6515484654629304</v>
      </c>
      <c r="I36" s="91">
        <v>565.15484654629302</v>
      </c>
      <c r="J36" s="91">
        <v>-9.25</v>
      </c>
      <c r="K36" s="91">
        <v>0</v>
      </c>
    </row>
    <row r="37" spans="2:11">
      <c r="B37" t="s">
        <v>2928</v>
      </c>
      <c r="C37" t="s">
        <v>2929</v>
      </c>
      <c r="D37" t="s">
        <v>126</v>
      </c>
      <c r="E37" t="s">
        <v>109</v>
      </c>
      <c r="F37" t="s">
        <v>2930</v>
      </c>
      <c r="G37" s="91">
        <v>-3000000</v>
      </c>
      <c r="H37" s="91">
        <v>-2.9338455082049801</v>
      </c>
      <c r="I37" s="91">
        <v>88.0153652461494</v>
      </c>
      <c r="J37" s="91">
        <v>-1.44</v>
      </c>
      <c r="K37" s="91">
        <v>0</v>
      </c>
    </row>
    <row r="38" spans="2:11">
      <c r="B38" t="s">
        <v>2931</v>
      </c>
      <c r="C38" t="s">
        <v>2932</v>
      </c>
      <c r="D38" t="s">
        <v>126</v>
      </c>
      <c r="E38" t="s">
        <v>113</v>
      </c>
      <c r="F38" t="s">
        <v>1013</v>
      </c>
      <c r="G38" s="91">
        <v>-7100000</v>
      </c>
      <c r="H38" s="91">
        <v>-9.906342021356112</v>
      </c>
      <c r="I38" s="91">
        <v>703.35028351628398</v>
      </c>
      <c r="J38" s="91">
        <v>-11.51</v>
      </c>
      <c r="K38" s="91">
        <v>0.01</v>
      </c>
    </row>
    <row r="39" spans="2:11">
      <c r="B39" t="s">
        <v>2933</v>
      </c>
      <c r="C39" t="s">
        <v>2934</v>
      </c>
      <c r="D39" t="s">
        <v>126</v>
      </c>
      <c r="E39" t="s">
        <v>116</v>
      </c>
      <c r="F39" t="s">
        <v>2883</v>
      </c>
      <c r="G39" s="91">
        <v>-2600000</v>
      </c>
      <c r="H39" s="91">
        <v>2.4402704284473153</v>
      </c>
      <c r="I39" s="91">
        <v>-63.447031139630198</v>
      </c>
      <c r="J39" s="91">
        <v>1.04</v>
      </c>
      <c r="K39" s="91">
        <v>0</v>
      </c>
    </row>
    <row r="40" spans="2:11">
      <c r="B40" t="s">
        <v>2935</v>
      </c>
      <c r="C40" t="s">
        <v>2936</v>
      </c>
      <c r="D40" t="s">
        <v>126</v>
      </c>
      <c r="E40" t="s">
        <v>113</v>
      </c>
      <c r="F40" t="s">
        <v>2937</v>
      </c>
      <c r="G40" s="91">
        <v>-2600000</v>
      </c>
      <c r="H40" s="91">
        <v>-2.4426975283469616</v>
      </c>
      <c r="I40" s="91">
        <v>63.510135737021002</v>
      </c>
      <c r="J40" s="91">
        <v>-1.04</v>
      </c>
      <c r="K40" s="91">
        <v>0</v>
      </c>
    </row>
    <row r="41" spans="2:11">
      <c r="B41" t="s">
        <v>2938</v>
      </c>
      <c r="C41" t="s">
        <v>2939</v>
      </c>
      <c r="D41" t="s">
        <v>126</v>
      </c>
      <c r="E41" t="s">
        <v>109</v>
      </c>
      <c r="F41" t="s">
        <v>2937</v>
      </c>
      <c r="G41" s="91">
        <v>-2000000</v>
      </c>
      <c r="H41" s="91">
        <v>-1.8567157652765049</v>
      </c>
      <c r="I41" s="91">
        <v>37.134315305530102</v>
      </c>
      <c r="J41" s="91">
        <v>-0.61</v>
      </c>
      <c r="K41" s="91">
        <v>0</v>
      </c>
    </row>
    <row r="42" spans="2:11">
      <c r="B42" t="s">
        <v>2940</v>
      </c>
      <c r="C42" t="s">
        <v>2941</v>
      </c>
      <c r="D42" t="s">
        <v>126</v>
      </c>
      <c r="E42" t="s">
        <v>113</v>
      </c>
      <c r="F42" t="s">
        <v>828</v>
      </c>
      <c r="G42" s="91">
        <v>-3400000</v>
      </c>
      <c r="H42" s="91">
        <v>-1.3994649357782472</v>
      </c>
      <c r="I42" s="91">
        <v>47.581807816460397</v>
      </c>
      <c r="J42" s="91">
        <v>-0.78</v>
      </c>
      <c r="K42" s="91">
        <v>0</v>
      </c>
    </row>
    <row r="43" spans="2:11">
      <c r="B43" t="s">
        <v>2942</v>
      </c>
      <c r="C43" t="s">
        <v>2943</v>
      </c>
      <c r="D43" t="s">
        <v>126</v>
      </c>
      <c r="E43" t="s">
        <v>109</v>
      </c>
      <c r="F43" t="s">
        <v>2944</v>
      </c>
      <c r="G43" s="91">
        <v>-5300000</v>
      </c>
      <c r="H43" s="91">
        <v>18.445896666666702</v>
      </c>
      <c r="I43" s="91">
        <v>-977.63252333333503</v>
      </c>
      <c r="J43" s="91">
        <v>16</v>
      </c>
      <c r="K43" s="91">
        <v>-0.01</v>
      </c>
    </row>
    <row r="44" spans="2:11">
      <c r="B44" t="s">
        <v>2945</v>
      </c>
      <c r="C44" t="s">
        <v>2946</v>
      </c>
      <c r="D44" t="s">
        <v>126</v>
      </c>
      <c r="E44" t="s">
        <v>109</v>
      </c>
      <c r="F44" t="s">
        <v>2649</v>
      </c>
      <c r="G44" s="91">
        <v>-5000000</v>
      </c>
      <c r="H44" s="91">
        <v>21.680948571428601</v>
      </c>
      <c r="I44" s="91">
        <v>-1084.0474285714299</v>
      </c>
      <c r="J44" s="91">
        <v>17.739999999999998</v>
      </c>
      <c r="K44" s="91">
        <v>-0.01</v>
      </c>
    </row>
    <row r="45" spans="2:11">
      <c r="B45" t="s">
        <v>2947</v>
      </c>
      <c r="C45" t="s">
        <v>2948</v>
      </c>
      <c r="D45" t="s">
        <v>126</v>
      </c>
      <c r="E45" t="s">
        <v>109</v>
      </c>
      <c r="F45" t="s">
        <v>2949</v>
      </c>
      <c r="G45" s="91">
        <v>-750000</v>
      </c>
      <c r="H45" s="91">
        <v>22.589904000000001</v>
      </c>
      <c r="I45" s="91">
        <v>-169.42428000000001</v>
      </c>
      <c r="J45" s="91">
        <v>2.77</v>
      </c>
      <c r="K45" s="91">
        <v>0</v>
      </c>
    </row>
    <row r="46" spans="2:11">
      <c r="B46" t="s">
        <v>2950</v>
      </c>
      <c r="C46" t="s">
        <v>2951</v>
      </c>
      <c r="D46" t="s">
        <v>126</v>
      </c>
      <c r="E46" t="s">
        <v>109</v>
      </c>
      <c r="F46" t="s">
        <v>2952</v>
      </c>
      <c r="G46" s="91">
        <v>-7500000</v>
      </c>
      <c r="H46" s="91">
        <v>1.3502672</v>
      </c>
      <c r="I46" s="91">
        <v>-101.27003999999999</v>
      </c>
      <c r="J46" s="91">
        <v>1.66</v>
      </c>
      <c r="K46" s="91">
        <v>0</v>
      </c>
    </row>
    <row r="47" spans="2:11">
      <c r="B47" t="s">
        <v>2953</v>
      </c>
      <c r="C47" t="s">
        <v>2954</v>
      </c>
      <c r="D47" t="s">
        <v>126</v>
      </c>
      <c r="E47" t="s">
        <v>109</v>
      </c>
      <c r="F47" t="s">
        <v>2952</v>
      </c>
      <c r="G47" s="91">
        <v>-7500000</v>
      </c>
      <c r="H47" s="91">
        <v>1.399162</v>
      </c>
      <c r="I47" s="91">
        <v>-104.93715</v>
      </c>
      <c r="J47" s="91">
        <v>1.72</v>
      </c>
      <c r="K47" s="91">
        <v>0</v>
      </c>
    </row>
    <row r="48" spans="2:11">
      <c r="B48" t="s">
        <v>2955</v>
      </c>
      <c r="C48" t="s">
        <v>2956</v>
      </c>
      <c r="D48" t="s">
        <v>126</v>
      </c>
      <c r="E48" t="s">
        <v>109</v>
      </c>
      <c r="F48" t="s">
        <v>2957</v>
      </c>
      <c r="G48" s="91">
        <v>-19000000</v>
      </c>
      <c r="H48" s="91">
        <v>2.1905818181818209</v>
      </c>
      <c r="I48" s="91">
        <v>-416.21054545454598</v>
      </c>
      <c r="J48" s="91">
        <v>6.81</v>
      </c>
      <c r="K48" s="91">
        <v>0</v>
      </c>
    </row>
    <row r="49" spans="2:11">
      <c r="B49" t="s">
        <v>2958</v>
      </c>
      <c r="C49" t="s">
        <v>2959</v>
      </c>
      <c r="D49" t="s">
        <v>126</v>
      </c>
      <c r="E49" t="s">
        <v>109</v>
      </c>
      <c r="F49" t="s">
        <v>464</v>
      </c>
      <c r="G49" s="91">
        <v>-10000000</v>
      </c>
      <c r="H49" s="91">
        <v>1.081045</v>
      </c>
      <c r="I49" s="91">
        <v>-108.1045</v>
      </c>
      <c r="J49" s="91">
        <v>1.77</v>
      </c>
      <c r="K49" s="91">
        <v>0</v>
      </c>
    </row>
    <row r="50" spans="2:11">
      <c r="B50" t="s">
        <v>2960</v>
      </c>
      <c r="C50" t="s">
        <v>2961</v>
      </c>
      <c r="D50" t="s">
        <v>126</v>
      </c>
      <c r="E50" t="s">
        <v>113</v>
      </c>
      <c r="F50" t="s">
        <v>960</v>
      </c>
      <c r="G50" s="91">
        <v>-2470000</v>
      </c>
      <c r="H50" s="91">
        <v>3.6835208333333278</v>
      </c>
      <c r="I50" s="91">
        <v>-90.982964583333199</v>
      </c>
      <c r="J50" s="91">
        <v>1.49</v>
      </c>
      <c r="K50" s="91">
        <v>0</v>
      </c>
    </row>
    <row r="51" spans="2:11">
      <c r="B51" t="s">
        <v>2962</v>
      </c>
      <c r="C51" t="s">
        <v>2963</v>
      </c>
      <c r="D51" t="s">
        <v>126</v>
      </c>
      <c r="E51" t="s">
        <v>109</v>
      </c>
      <c r="F51" t="s">
        <v>2964</v>
      </c>
      <c r="G51" s="91">
        <v>-14000000</v>
      </c>
      <c r="H51" s="91">
        <v>-1.3658639240506285</v>
      </c>
      <c r="I51" s="91">
        <v>191.220949367088</v>
      </c>
      <c r="J51" s="91">
        <v>-3.13</v>
      </c>
      <c r="K51" s="91">
        <v>0</v>
      </c>
    </row>
    <row r="52" spans="2:11">
      <c r="B52" t="s">
        <v>2965</v>
      </c>
      <c r="C52" t="s">
        <v>2966</v>
      </c>
      <c r="D52" t="s">
        <v>126</v>
      </c>
      <c r="E52" t="s">
        <v>109</v>
      </c>
      <c r="F52" t="s">
        <v>1406</v>
      </c>
      <c r="G52" s="91">
        <v>-20000000</v>
      </c>
      <c r="H52" s="91">
        <v>-0.29840749999999999</v>
      </c>
      <c r="I52" s="91">
        <v>59.6815</v>
      </c>
      <c r="J52" s="91">
        <v>-0.98</v>
      </c>
      <c r="K52" s="91">
        <v>0</v>
      </c>
    </row>
    <row r="53" spans="2:11">
      <c r="B53" t="s">
        <v>2967</v>
      </c>
      <c r="C53" t="s">
        <v>2968</v>
      </c>
      <c r="D53" t="s">
        <v>126</v>
      </c>
      <c r="E53" t="s">
        <v>109</v>
      </c>
      <c r="F53" t="s">
        <v>2969</v>
      </c>
      <c r="G53" s="91">
        <v>-5000000</v>
      </c>
      <c r="H53" s="91">
        <v>-4.1669022900763402</v>
      </c>
      <c r="I53" s="91">
        <v>208.345114503817</v>
      </c>
      <c r="J53" s="91">
        <v>-3.41</v>
      </c>
      <c r="K53" s="91">
        <v>0</v>
      </c>
    </row>
    <row r="54" spans="2:11">
      <c r="B54" t="s">
        <v>2970</v>
      </c>
      <c r="C54" t="s">
        <v>2971</v>
      </c>
      <c r="D54" t="s">
        <v>126</v>
      </c>
      <c r="E54" t="s">
        <v>109</v>
      </c>
      <c r="F54" t="s">
        <v>342</v>
      </c>
      <c r="G54" s="91">
        <v>-10000000</v>
      </c>
      <c r="H54" s="91">
        <v>-2.1529217391304298</v>
      </c>
      <c r="I54" s="91">
        <v>215.292173913043</v>
      </c>
      <c r="J54" s="91">
        <v>-3.52</v>
      </c>
      <c r="K54" s="91">
        <v>0</v>
      </c>
    </row>
    <row r="55" spans="2:11">
      <c r="B55" t="s">
        <v>2972</v>
      </c>
      <c r="C55" t="s">
        <v>2973</v>
      </c>
      <c r="D55" t="s">
        <v>126</v>
      </c>
      <c r="E55" t="s">
        <v>109</v>
      </c>
      <c r="F55" t="s">
        <v>342</v>
      </c>
      <c r="G55" s="91">
        <v>-5000000</v>
      </c>
      <c r="H55" s="91">
        <v>-2.2761703999999998</v>
      </c>
      <c r="I55" s="91">
        <v>113.80852</v>
      </c>
      <c r="J55" s="91">
        <v>-1.86</v>
      </c>
      <c r="K55" s="91">
        <v>0</v>
      </c>
    </row>
    <row r="56" spans="2:11">
      <c r="B56" t="s">
        <v>2974</v>
      </c>
      <c r="C56" t="s">
        <v>2975</v>
      </c>
      <c r="D56" t="s">
        <v>126</v>
      </c>
      <c r="E56" t="s">
        <v>109</v>
      </c>
      <c r="F56" t="s">
        <v>2976</v>
      </c>
      <c r="G56" s="91">
        <v>-4000000</v>
      </c>
      <c r="H56" s="91">
        <v>-3.2073299999999998</v>
      </c>
      <c r="I56" s="91">
        <v>128.29320000000001</v>
      </c>
      <c r="J56" s="91">
        <v>-2.1</v>
      </c>
      <c r="K56" s="91">
        <v>0</v>
      </c>
    </row>
    <row r="57" spans="2:11">
      <c r="B57" t="s">
        <v>2977</v>
      </c>
      <c r="C57" t="s">
        <v>2978</v>
      </c>
      <c r="D57" t="s">
        <v>126</v>
      </c>
      <c r="E57" t="s">
        <v>109</v>
      </c>
      <c r="F57" t="s">
        <v>725</v>
      </c>
      <c r="G57" s="91">
        <v>-37000000</v>
      </c>
      <c r="H57" s="91">
        <v>-2.3912741573033705</v>
      </c>
      <c r="I57" s="91">
        <v>884.77143820224705</v>
      </c>
      <c r="J57" s="91">
        <v>-14.48</v>
      </c>
      <c r="K57" s="91">
        <v>0.01</v>
      </c>
    </row>
    <row r="58" spans="2:11">
      <c r="B58" t="s">
        <v>2979</v>
      </c>
      <c r="C58" t="s">
        <v>2980</v>
      </c>
      <c r="D58" t="s">
        <v>126</v>
      </c>
      <c r="E58" t="s">
        <v>109</v>
      </c>
      <c r="F58" t="s">
        <v>2981</v>
      </c>
      <c r="G58" s="91">
        <v>-7250000</v>
      </c>
      <c r="H58" s="91">
        <v>-1.0516975</v>
      </c>
      <c r="I58" s="91">
        <v>76.248068750000002</v>
      </c>
      <c r="J58" s="91">
        <v>-1.25</v>
      </c>
      <c r="K58" s="91">
        <v>0</v>
      </c>
    </row>
    <row r="59" spans="2:11">
      <c r="B59" t="s">
        <v>2982</v>
      </c>
      <c r="C59" t="s">
        <v>2983</v>
      </c>
      <c r="D59" t="s">
        <v>126</v>
      </c>
      <c r="E59" t="s">
        <v>109</v>
      </c>
      <c r="F59" t="s">
        <v>2984</v>
      </c>
      <c r="G59" s="91">
        <v>-1700000</v>
      </c>
      <c r="H59" s="91">
        <v>-2.7673182352941175</v>
      </c>
      <c r="I59" s="91">
        <v>47.044409999999999</v>
      </c>
      <c r="J59" s="91">
        <v>-0.77</v>
      </c>
      <c r="K59" s="91">
        <v>0</v>
      </c>
    </row>
    <row r="60" spans="2:11">
      <c r="B60" t="s">
        <v>2985</v>
      </c>
      <c r="C60" t="s">
        <v>2986</v>
      </c>
      <c r="D60" t="s">
        <v>126</v>
      </c>
      <c r="E60" t="s">
        <v>109</v>
      </c>
      <c r="F60" t="s">
        <v>2937</v>
      </c>
      <c r="G60" s="91">
        <v>-14000000</v>
      </c>
      <c r="H60" s="91">
        <v>-3.3555360784313715</v>
      </c>
      <c r="I60" s="91">
        <v>469.775050980392</v>
      </c>
      <c r="J60" s="91">
        <v>-7.69</v>
      </c>
      <c r="K60" s="91">
        <v>0</v>
      </c>
    </row>
    <row r="61" spans="2:11">
      <c r="B61" t="s">
        <v>2987</v>
      </c>
      <c r="C61" t="s">
        <v>2988</v>
      </c>
      <c r="D61" t="s">
        <v>126</v>
      </c>
      <c r="E61" t="s">
        <v>109</v>
      </c>
      <c r="F61" t="s">
        <v>1064</v>
      </c>
      <c r="G61" s="91">
        <v>-7000000</v>
      </c>
      <c r="H61" s="91">
        <v>-2.6748799999999999</v>
      </c>
      <c r="I61" s="91">
        <v>187.24160000000001</v>
      </c>
      <c r="J61" s="91">
        <v>-3.06</v>
      </c>
      <c r="K61" s="91">
        <v>0</v>
      </c>
    </row>
    <row r="62" spans="2:11">
      <c r="B62" t="s">
        <v>2989</v>
      </c>
      <c r="C62" t="s">
        <v>2990</v>
      </c>
      <c r="D62" t="s">
        <v>126</v>
      </c>
      <c r="E62" t="s">
        <v>109</v>
      </c>
      <c r="F62" t="s">
        <v>2991</v>
      </c>
      <c r="G62" s="91">
        <v>-7000000</v>
      </c>
      <c r="H62" s="91">
        <v>-6.7032639999999999</v>
      </c>
      <c r="I62" s="91">
        <v>469.22847999999999</v>
      </c>
      <c r="J62" s="91">
        <v>-7.68</v>
      </c>
      <c r="K62" s="91">
        <v>0</v>
      </c>
    </row>
    <row r="63" spans="2:11">
      <c r="B63" t="s">
        <v>2992</v>
      </c>
      <c r="C63" t="s">
        <v>2993</v>
      </c>
      <c r="D63" t="s">
        <v>126</v>
      </c>
      <c r="E63" t="s">
        <v>109</v>
      </c>
      <c r="F63" t="s">
        <v>1013</v>
      </c>
      <c r="G63" s="91">
        <v>-2000000</v>
      </c>
      <c r="H63" s="91">
        <v>-8.0494154171066494</v>
      </c>
      <c r="I63" s="91">
        <v>160.988308342133</v>
      </c>
      <c r="J63" s="91">
        <v>-2.63</v>
      </c>
      <c r="K63" s="91">
        <v>0</v>
      </c>
    </row>
    <row r="64" spans="2:11">
      <c r="B64" t="s">
        <v>2994</v>
      </c>
      <c r="C64" t="s">
        <v>2995</v>
      </c>
      <c r="D64" t="s">
        <v>126</v>
      </c>
      <c r="E64" t="s">
        <v>113</v>
      </c>
      <c r="F64" t="s">
        <v>2741</v>
      </c>
      <c r="G64" s="91">
        <v>-7600000</v>
      </c>
      <c r="H64" s="91">
        <v>-1.4118660000000001</v>
      </c>
      <c r="I64" s="91">
        <v>107.301816</v>
      </c>
      <c r="J64" s="91">
        <v>-1.76</v>
      </c>
      <c r="K64" s="91">
        <v>0</v>
      </c>
    </row>
    <row r="65" spans="2:11">
      <c r="B65" t="s">
        <v>2996</v>
      </c>
      <c r="C65" t="s">
        <v>2997</v>
      </c>
      <c r="D65" t="s">
        <v>126</v>
      </c>
      <c r="E65" t="s">
        <v>109</v>
      </c>
      <c r="F65" t="s">
        <v>2998</v>
      </c>
      <c r="G65" s="91">
        <v>-3000000</v>
      </c>
      <c r="H65" s="91">
        <v>-8.5650666666666666</v>
      </c>
      <c r="I65" s="91">
        <v>256.952</v>
      </c>
      <c r="J65" s="91">
        <v>-4.21</v>
      </c>
      <c r="K65" s="91">
        <v>0</v>
      </c>
    </row>
    <row r="66" spans="2:11">
      <c r="B66" t="s">
        <v>2999</v>
      </c>
      <c r="C66" t="s">
        <v>3000</v>
      </c>
      <c r="D66" t="s">
        <v>126</v>
      </c>
      <c r="E66" t="s">
        <v>109</v>
      </c>
      <c r="F66" t="s">
        <v>3001</v>
      </c>
      <c r="G66" s="91">
        <v>-5000000</v>
      </c>
      <c r="H66" s="91">
        <v>-7.0985566000000002</v>
      </c>
      <c r="I66" s="91">
        <v>354.92782999999997</v>
      </c>
      <c r="J66" s="91">
        <v>-5.81</v>
      </c>
      <c r="K66" s="91">
        <v>0</v>
      </c>
    </row>
    <row r="67" spans="2:11">
      <c r="B67" t="s">
        <v>3002</v>
      </c>
      <c r="C67" t="s">
        <v>3003</v>
      </c>
      <c r="D67" t="s">
        <v>126</v>
      </c>
      <c r="E67" t="s">
        <v>109</v>
      </c>
      <c r="F67" t="s">
        <v>3004</v>
      </c>
      <c r="G67" s="91">
        <v>-500000</v>
      </c>
      <c r="H67" s="91">
        <v>4.9132353503969401</v>
      </c>
      <c r="I67" s="91">
        <v>-24.566176751984699</v>
      </c>
      <c r="J67" s="91">
        <v>0.4</v>
      </c>
      <c r="K67" s="91">
        <v>0</v>
      </c>
    </row>
    <row r="68" spans="2:11">
      <c r="B68" s="92" t="s">
        <v>2875</v>
      </c>
      <c r="C68" s="16"/>
      <c r="D68" s="16"/>
      <c r="G68" s="93">
        <v>-107283285.15000001</v>
      </c>
      <c r="I68" s="93">
        <v>5695.6635186828162</v>
      </c>
      <c r="J68" s="93">
        <v>-93.21</v>
      </c>
      <c r="K68" s="93">
        <v>0.05</v>
      </c>
    </row>
    <row r="69" spans="2:11">
      <c r="B69" t="s">
        <v>3005</v>
      </c>
      <c r="C69" t="s">
        <v>3006</v>
      </c>
      <c r="D69" t="s">
        <v>126</v>
      </c>
      <c r="E69" t="s">
        <v>113</v>
      </c>
      <c r="F69" t="s">
        <v>2673</v>
      </c>
      <c r="G69" s="91">
        <v>-14880000</v>
      </c>
      <c r="H69" s="91">
        <v>1.7187401543900067</v>
      </c>
      <c r="I69" s="91">
        <v>-255.74853497323301</v>
      </c>
      <c r="J69" s="91">
        <v>4.1900000000000004</v>
      </c>
      <c r="K69" s="91">
        <v>0</v>
      </c>
    </row>
    <row r="70" spans="2:11">
      <c r="B70" t="s">
        <v>3007</v>
      </c>
      <c r="C70" t="s">
        <v>3008</v>
      </c>
      <c r="D70" t="s">
        <v>126</v>
      </c>
      <c r="E70" t="s">
        <v>116</v>
      </c>
      <c r="F70" t="s">
        <v>2952</v>
      </c>
      <c r="G70" s="91">
        <v>-1500000</v>
      </c>
      <c r="H70" s="91">
        <v>-21.939956927438001</v>
      </c>
      <c r="I70" s="91">
        <v>329.09935391157001</v>
      </c>
      <c r="J70" s="91">
        <v>-5.39</v>
      </c>
      <c r="K70" s="91">
        <v>0</v>
      </c>
    </row>
    <row r="71" spans="2:11">
      <c r="B71" t="s">
        <v>3009</v>
      </c>
      <c r="C71" t="s">
        <v>3010</v>
      </c>
      <c r="D71" t="s">
        <v>126</v>
      </c>
      <c r="E71" t="s">
        <v>116</v>
      </c>
      <c r="F71" t="s">
        <v>1214</v>
      </c>
      <c r="G71" s="91">
        <v>-7300000</v>
      </c>
      <c r="H71" s="91">
        <v>-33.430270282250824</v>
      </c>
      <c r="I71" s="91">
        <v>2440.40973060431</v>
      </c>
      <c r="J71" s="91">
        <v>-39.94</v>
      </c>
      <c r="K71" s="91">
        <v>0.02</v>
      </c>
    </row>
    <row r="72" spans="2:11">
      <c r="B72" t="s">
        <v>3011</v>
      </c>
      <c r="C72" t="s">
        <v>3012</v>
      </c>
      <c r="D72" t="s">
        <v>126</v>
      </c>
      <c r="E72" t="s">
        <v>113</v>
      </c>
      <c r="F72" t="s">
        <v>2976</v>
      </c>
      <c r="G72" s="91">
        <v>-10600000</v>
      </c>
      <c r="H72" s="91">
        <v>-0.8642973021852981</v>
      </c>
      <c r="I72" s="91">
        <v>91.615514031641595</v>
      </c>
      <c r="J72" s="91">
        <v>-1.5</v>
      </c>
      <c r="K72" s="91">
        <v>0</v>
      </c>
    </row>
    <row r="73" spans="2:11">
      <c r="B73" t="s">
        <v>3013</v>
      </c>
      <c r="C73" t="s">
        <v>3014</v>
      </c>
      <c r="D73" t="s">
        <v>126</v>
      </c>
      <c r="E73" t="s">
        <v>109</v>
      </c>
      <c r="F73" t="s">
        <v>3015</v>
      </c>
      <c r="G73" s="91">
        <v>-2500000</v>
      </c>
      <c r="H73" s="91">
        <v>7.0115134123901601</v>
      </c>
      <c r="I73" s="91">
        <v>-175.287835309754</v>
      </c>
      <c r="J73" s="91">
        <v>2.87</v>
      </c>
      <c r="K73" s="91">
        <v>0</v>
      </c>
    </row>
    <row r="74" spans="2:11">
      <c r="B74" t="s">
        <v>3016</v>
      </c>
      <c r="C74" t="s">
        <v>3017</v>
      </c>
      <c r="D74" t="s">
        <v>126</v>
      </c>
      <c r="E74" t="s">
        <v>113</v>
      </c>
      <c r="F74" t="s">
        <v>2907</v>
      </c>
      <c r="G74" s="91">
        <v>-8400000</v>
      </c>
      <c r="H74" s="91">
        <v>-15.28775501789119</v>
      </c>
      <c r="I74" s="91">
        <v>1284.1714215028601</v>
      </c>
      <c r="J74" s="91">
        <v>-21.02</v>
      </c>
      <c r="K74" s="91">
        <v>0.01</v>
      </c>
    </row>
    <row r="75" spans="2:11">
      <c r="B75" t="s">
        <v>3018</v>
      </c>
      <c r="C75" t="s">
        <v>3019</v>
      </c>
      <c r="D75" t="s">
        <v>126</v>
      </c>
      <c r="E75" t="s">
        <v>116</v>
      </c>
      <c r="F75" t="s">
        <v>614</v>
      </c>
      <c r="G75" s="91">
        <v>-3300000</v>
      </c>
      <c r="H75" s="91">
        <v>-12.849556333204273</v>
      </c>
      <c r="I75" s="91">
        <v>424.03535899574098</v>
      </c>
      <c r="J75" s="91">
        <v>-6.94</v>
      </c>
      <c r="K75" s="91">
        <v>0</v>
      </c>
    </row>
    <row r="76" spans="2:11">
      <c r="B76" t="s">
        <v>3020</v>
      </c>
      <c r="C76" t="s">
        <v>3021</v>
      </c>
      <c r="D76" t="s">
        <v>126</v>
      </c>
      <c r="E76" t="s">
        <v>113</v>
      </c>
      <c r="F76" t="s">
        <v>2907</v>
      </c>
      <c r="G76" s="91">
        <v>-2300000</v>
      </c>
      <c r="H76" s="91">
        <v>-14.314018276722173</v>
      </c>
      <c r="I76" s="91">
        <v>329.22242036461</v>
      </c>
      <c r="J76" s="91">
        <v>-5.39</v>
      </c>
      <c r="K76" s="91">
        <v>0</v>
      </c>
    </row>
    <row r="77" spans="2:11">
      <c r="B77" t="s">
        <v>3022</v>
      </c>
      <c r="C77" t="s">
        <v>3023</v>
      </c>
      <c r="D77" t="s">
        <v>126</v>
      </c>
      <c r="E77" t="s">
        <v>109</v>
      </c>
      <c r="F77" t="s">
        <v>3024</v>
      </c>
      <c r="G77" s="91">
        <v>2500000</v>
      </c>
      <c r="H77" s="91">
        <v>6.7410038514812802</v>
      </c>
      <c r="I77" s="91">
        <v>168.525096287032</v>
      </c>
      <c r="J77" s="91">
        <v>-2.76</v>
      </c>
      <c r="K77" s="91">
        <v>0</v>
      </c>
    </row>
    <row r="78" spans="2:11">
      <c r="B78" t="s">
        <v>3025</v>
      </c>
      <c r="C78" t="s">
        <v>3026</v>
      </c>
      <c r="D78" t="s">
        <v>126</v>
      </c>
      <c r="E78" t="s">
        <v>109</v>
      </c>
      <c r="F78" t="s">
        <v>3027</v>
      </c>
      <c r="G78" s="91">
        <v>3023913.24</v>
      </c>
      <c r="H78" s="91">
        <v>2.9272825472868562</v>
      </c>
      <c r="I78" s="91">
        <v>88.518484519616507</v>
      </c>
      <c r="J78" s="91">
        <v>-1.45</v>
      </c>
      <c r="K78" s="91">
        <v>0</v>
      </c>
    </row>
    <row r="79" spans="2:11">
      <c r="B79" t="s">
        <v>3028</v>
      </c>
      <c r="C79" t="s">
        <v>3029</v>
      </c>
      <c r="D79" t="s">
        <v>126</v>
      </c>
      <c r="E79" t="s">
        <v>109</v>
      </c>
      <c r="F79" t="s">
        <v>3030</v>
      </c>
      <c r="G79" s="91">
        <v>-11600000</v>
      </c>
      <c r="H79" s="91">
        <v>19.981142209604396</v>
      </c>
      <c r="I79" s="91">
        <v>-2317.8124963141099</v>
      </c>
      <c r="J79" s="91">
        <v>37.93</v>
      </c>
      <c r="K79" s="91">
        <v>-0.02</v>
      </c>
    </row>
    <row r="80" spans="2:11">
      <c r="B80" t="s">
        <v>3031</v>
      </c>
      <c r="C80" t="s">
        <v>3032</v>
      </c>
      <c r="D80" t="s">
        <v>126</v>
      </c>
      <c r="E80" t="s">
        <v>109</v>
      </c>
      <c r="F80" t="s">
        <v>3033</v>
      </c>
      <c r="G80" s="91">
        <v>-2055000</v>
      </c>
      <c r="H80" s="91">
        <v>8.3018678143677853</v>
      </c>
      <c r="I80" s="91">
        <v>-170.603383585258</v>
      </c>
      <c r="J80" s="91">
        <v>2.79</v>
      </c>
      <c r="K80" s="91">
        <v>0</v>
      </c>
    </row>
    <row r="81" spans="2:11">
      <c r="B81" t="s">
        <v>3034</v>
      </c>
      <c r="C81" t="s">
        <v>3035</v>
      </c>
      <c r="D81" t="s">
        <v>126</v>
      </c>
      <c r="E81" t="s">
        <v>109</v>
      </c>
      <c r="F81" t="s">
        <v>3036</v>
      </c>
      <c r="G81" s="91">
        <v>7119045.9100000001</v>
      </c>
      <c r="H81" s="91">
        <v>11.27178924150315</v>
      </c>
      <c r="I81" s="91">
        <v>802.44385098104999</v>
      </c>
      <c r="J81" s="91">
        <v>-13.13</v>
      </c>
      <c r="K81" s="91">
        <v>0.01</v>
      </c>
    </row>
    <row r="82" spans="2:11">
      <c r="B82" t="s">
        <v>3037</v>
      </c>
      <c r="C82" t="s">
        <v>3038</v>
      </c>
      <c r="D82" t="s">
        <v>126</v>
      </c>
      <c r="E82" t="s">
        <v>113</v>
      </c>
      <c r="F82" t="s">
        <v>3039</v>
      </c>
      <c r="G82" s="91">
        <v>-9500000</v>
      </c>
      <c r="H82" s="91">
        <v>3.0124570984604002</v>
      </c>
      <c r="I82" s="91">
        <v>-286.18342435373802</v>
      </c>
      <c r="J82" s="91">
        <v>4.68</v>
      </c>
      <c r="K82" s="91">
        <v>0</v>
      </c>
    </row>
    <row r="83" spans="2:11">
      <c r="B83" t="s">
        <v>3040</v>
      </c>
      <c r="C83" t="s">
        <v>3041</v>
      </c>
      <c r="D83" t="s">
        <v>126</v>
      </c>
      <c r="E83" t="s">
        <v>109</v>
      </c>
      <c r="F83" t="s">
        <v>3024</v>
      </c>
      <c r="G83" s="91">
        <v>1335145</v>
      </c>
      <c r="H83" s="91">
        <v>6.6611144069145451</v>
      </c>
      <c r="I83" s="91">
        <v>88.935535948199202</v>
      </c>
      <c r="J83" s="91">
        <v>-1.46</v>
      </c>
      <c r="K83" s="91">
        <v>0</v>
      </c>
    </row>
    <row r="84" spans="2:11">
      <c r="B84" t="s">
        <v>3042</v>
      </c>
      <c r="C84" t="s">
        <v>3043</v>
      </c>
      <c r="D84" t="s">
        <v>126</v>
      </c>
      <c r="E84" t="s">
        <v>116</v>
      </c>
      <c r="F84" t="s">
        <v>1406</v>
      </c>
      <c r="G84" s="91">
        <v>-3450000</v>
      </c>
      <c r="H84" s="91">
        <v>-7.6218264837772178</v>
      </c>
      <c r="I84" s="91">
        <v>262.95301369031398</v>
      </c>
      <c r="J84" s="91">
        <v>-4.3</v>
      </c>
      <c r="K84" s="91">
        <v>0</v>
      </c>
    </row>
    <row r="85" spans="2:11">
      <c r="B85" t="s">
        <v>3044</v>
      </c>
      <c r="C85" t="s">
        <v>3045</v>
      </c>
      <c r="D85" t="s">
        <v>126</v>
      </c>
      <c r="E85" t="s">
        <v>116</v>
      </c>
      <c r="F85" t="s">
        <v>614</v>
      </c>
      <c r="G85" s="91">
        <v>-500000</v>
      </c>
      <c r="H85" s="91">
        <v>-12.9176817564821</v>
      </c>
      <c r="I85" s="91">
        <v>64.588408782410497</v>
      </c>
      <c r="J85" s="91">
        <v>-1.06</v>
      </c>
      <c r="K85" s="91">
        <v>0</v>
      </c>
    </row>
    <row r="86" spans="2:11">
      <c r="B86" t="s">
        <v>3046</v>
      </c>
      <c r="C86" t="s">
        <v>3047</v>
      </c>
      <c r="D86" t="s">
        <v>126</v>
      </c>
      <c r="E86" t="s">
        <v>113</v>
      </c>
      <c r="F86" t="s">
        <v>1166</v>
      </c>
      <c r="G86" s="91">
        <v>-7172000</v>
      </c>
      <c r="H86" s="91">
        <v>-5.0842339773307863</v>
      </c>
      <c r="I86" s="91">
        <v>364.64126085416399</v>
      </c>
      <c r="J86" s="91">
        <v>-5.97</v>
      </c>
      <c r="K86" s="91">
        <v>0</v>
      </c>
    </row>
    <row r="87" spans="2:11">
      <c r="B87" t="s">
        <v>3048</v>
      </c>
      <c r="C87" t="s">
        <v>3049</v>
      </c>
      <c r="D87" t="s">
        <v>126</v>
      </c>
      <c r="E87" t="s">
        <v>116</v>
      </c>
      <c r="F87" t="s">
        <v>2897</v>
      </c>
      <c r="G87" s="91">
        <v>-407000</v>
      </c>
      <c r="H87" s="91">
        <v>-17.309040877114498</v>
      </c>
      <c r="I87" s="91">
        <v>70.447796369855993</v>
      </c>
      <c r="J87" s="91">
        <v>-1.1499999999999999</v>
      </c>
      <c r="K87" s="91">
        <v>0</v>
      </c>
    </row>
    <row r="88" spans="2:11">
      <c r="B88" t="s">
        <v>3050</v>
      </c>
      <c r="C88" t="s">
        <v>3051</v>
      </c>
      <c r="D88" t="s">
        <v>126</v>
      </c>
      <c r="E88" t="s">
        <v>113</v>
      </c>
      <c r="F88" t="s">
        <v>3052</v>
      </c>
      <c r="G88" s="91">
        <v>-3176000</v>
      </c>
      <c r="H88" s="91">
        <v>-5.3697538889732686</v>
      </c>
      <c r="I88" s="91">
        <v>170.54338351379101</v>
      </c>
      <c r="J88" s="91">
        <v>-2.79</v>
      </c>
      <c r="K88" s="91">
        <v>0</v>
      </c>
    </row>
    <row r="89" spans="2:11">
      <c r="B89" t="s">
        <v>3053</v>
      </c>
      <c r="C89" t="s">
        <v>3054</v>
      </c>
      <c r="D89" t="s">
        <v>126</v>
      </c>
      <c r="E89" t="s">
        <v>109</v>
      </c>
      <c r="F89" t="s">
        <v>2849</v>
      </c>
      <c r="G89" s="91">
        <v>2592893.94</v>
      </c>
      <c r="H89" s="91">
        <v>13.410318110732289</v>
      </c>
      <c r="I89" s="91">
        <v>347.71532562789997</v>
      </c>
      <c r="J89" s="91">
        <v>-5.69</v>
      </c>
      <c r="K89" s="91">
        <v>0</v>
      </c>
    </row>
    <row r="90" spans="2:11">
      <c r="B90" t="s">
        <v>3055</v>
      </c>
      <c r="C90" t="s">
        <v>3056</v>
      </c>
      <c r="D90" t="s">
        <v>126</v>
      </c>
      <c r="E90" t="s">
        <v>116</v>
      </c>
      <c r="F90" t="s">
        <v>2897</v>
      </c>
      <c r="G90" s="91">
        <v>-7300000</v>
      </c>
      <c r="H90" s="91">
        <v>-17.427696000000001</v>
      </c>
      <c r="I90" s="91">
        <v>1272.221808</v>
      </c>
      <c r="J90" s="91">
        <v>-20.82</v>
      </c>
      <c r="K90" s="91">
        <v>0.01</v>
      </c>
    </row>
    <row r="91" spans="2:11">
      <c r="B91" t="s">
        <v>3057</v>
      </c>
      <c r="C91" t="s">
        <v>3058</v>
      </c>
      <c r="D91" t="s">
        <v>126</v>
      </c>
      <c r="E91" t="s">
        <v>113</v>
      </c>
      <c r="F91" t="s">
        <v>3052</v>
      </c>
      <c r="G91" s="91">
        <v>-2430000</v>
      </c>
      <c r="H91" s="91">
        <v>-5.0662424242424278</v>
      </c>
      <c r="I91" s="91">
        <v>123.109690909091</v>
      </c>
      <c r="J91" s="91">
        <v>-2.0099999999999998</v>
      </c>
      <c r="K91" s="91">
        <v>0</v>
      </c>
    </row>
    <row r="92" spans="2:11">
      <c r="B92" t="s">
        <v>3059</v>
      </c>
      <c r="C92" t="s">
        <v>3060</v>
      </c>
      <c r="D92" t="s">
        <v>126</v>
      </c>
      <c r="E92" t="s">
        <v>116</v>
      </c>
      <c r="F92" t="s">
        <v>2904</v>
      </c>
      <c r="G92" s="91">
        <v>-1000000</v>
      </c>
      <c r="H92" s="91">
        <v>-14.2050625</v>
      </c>
      <c r="I92" s="91">
        <v>142.050625</v>
      </c>
      <c r="J92" s="91">
        <v>-2.3199999999999998</v>
      </c>
      <c r="K92" s="91">
        <v>0</v>
      </c>
    </row>
    <row r="93" spans="2:11">
      <c r="B93" t="s">
        <v>3061</v>
      </c>
      <c r="C93" t="s">
        <v>3062</v>
      </c>
      <c r="D93" t="s">
        <v>126</v>
      </c>
      <c r="E93" t="s">
        <v>116</v>
      </c>
      <c r="F93" t="s">
        <v>614</v>
      </c>
      <c r="G93" s="91">
        <v>-200000</v>
      </c>
      <c r="H93" s="91">
        <v>-12.807804347826099</v>
      </c>
      <c r="I93" s="91">
        <v>25.615608695652199</v>
      </c>
      <c r="J93" s="91">
        <v>-0.42</v>
      </c>
      <c r="K93" s="91">
        <v>0</v>
      </c>
    </row>
    <row r="94" spans="2:11">
      <c r="B94" t="s">
        <v>3063</v>
      </c>
      <c r="C94" t="s">
        <v>3064</v>
      </c>
      <c r="D94" t="s">
        <v>126</v>
      </c>
      <c r="E94" t="s">
        <v>109</v>
      </c>
      <c r="F94" t="s">
        <v>2984</v>
      </c>
      <c r="G94" s="91">
        <v>1400000</v>
      </c>
      <c r="H94" s="91">
        <v>1.3002285714285715</v>
      </c>
      <c r="I94" s="91">
        <v>18.203199999999999</v>
      </c>
      <c r="J94" s="91">
        <v>-0.3</v>
      </c>
      <c r="K94" s="91">
        <v>0</v>
      </c>
    </row>
    <row r="95" spans="2:11">
      <c r="B95" t="s">
        <v>3065</v>
      </c>
      <c r="C95" t="s">
        <v>3066</v>
      </c>
      <c r="D95" t="s">
        <v>126</v>
      </c>
      <c r="E95" t="s">
        <v>116</v>
      </c>
      <c r="F95" t="s">
        <v>1064</v>
      </c>
      <c r="G95" s="91">
        <v>-12782000</v>
      </c>
      <c r="H95" s="91">
        <v>-3.2767766749379676</v>
      </c>
      <c r="I95" s="91">
        <v>418.83759459057097</v>
      </c>
      <c r="J95" s="91">
        <v>-6.85</v>
      </c>
      <c r="K95" s="91">
        <v>0</v>
      </c>
    </row>
    <row r="96" spans="2:11">
      <c r="B96" t="s">
        <v>3067</v>
      </c>
      <c r="C96" t="s">
        <v>3068</v>
      </c>
      <c r="D96" t="s">
        <v>126</v>
      </c>
      <c r="E96" t="s">
        <v>113</v>
      </c>
      <c r="F96" t="s">
        <v>3039</v>
      </c>
      <c r="G96" s="91">
        <v>-3892000</v>
      </c>
      <c r="H96" s="91">
        <v>3.6661538461538541</v>
      </c>
      <c r="I96" s="91">
        <v>-142.686707692308</v>
      </c>
      <c r="J96" s="91">
        <v>2.34</v>
      </c>
      <c r="K96" s="91">
        <v>0</v>
      </c>
    </row>
    <row r="97" spans="2:11">
      <c r="B97" t="s">
        <v>3069</v>
      </c>
      <c r="C97" t="s">
        <v>3070</v>
      </c>
      <c r="D97" t="s">
        <v>126</v>
      </c>
      <c r="E97" t="s">
        <v>113</v>
      </c>
      <c r="F97" t="s">
        <v>3071</v>
      </c>
      <c r="G97" s="91">
        <v>-1200000</v>
      </c>
      <c r="H97" s="91">
        <v>4.2250533333333333</v>
      </c>
      <c r="I97" s="91">
        <v>-50.70064</v>
      </c>
      <c r="J97" s="91">
        <v>0.83</v>
      </c>
      <c r="K97" s="91">
        <v>0</v>
      </c>
    </row>
    <row r="98" spans="2:11">
      <c r="B98" t="s">
        <v>3072</v>
      </c>
      <c r="C98" t="s">
        <v>3073</v>
      </c>
      <c r="D98" t="s">
        <v>126</v>
      </c>
      <c r="E98" t="s">
        <v>113</v>
      </c>
      <c r="F98" t="s">
        <v>3074</v>
      </c>
      <c r="G98" s="91">
        <v>-1800000</v>
      </c>
      <c r="H98" s="91">
        <v>0.48120000000000002</v>
      </c>
      <c r="I98" s="91">
        <v>-8.6616</v>
      </c>
      <c r="J98" s="91">
        <v>0.14000000000000001</v>
      </c>
      <c r="K98" s="91">
        <v>0</v>
      </c>
    </row>
    <row r="99" spans="2:11">
      <c r="B99" t="s">
        <v>3075</v>
      </c>
      <c r="C99" t="s">
        <v>3076</v>
      </c>
      <c r="D99" t="s">
        <v>126</v>
      </c>
      <c r="E99" t="s">
        <v>113</v>
      </c>
      <c r="F99" t="s">
        <v>2685</v>
      </c>
      <c r="G99" s="91">
        <v>-5000000</v>
      </c>
      <c r="H99" s="91">
        <v>3.9634159090909198</v>
      </c>
      <c r="I99" s="91">
        <v>-198.17079545454601</v>
      </c>
      <c r="J99" s="91">
        <v>3.24</v>
      </c>
      <c r="K99" s="91">
        <v>0</v>
      </c>
    </row>
    <row r="100" spans="2:11">
      <c r="B100" t="s">
        <v>3077</v>
      </c>
      <c r="C100" t="s">
        <v>3078</v>
      </c>
      <c r="D100" t="s">
        <v>126</v>
      </c>
      <c r="E100" t="s">
        <v>109</v>
      </c>
      <c r="F100" t="s">
        <v>3079</v>
      </c>
      <c r="G100" s="91">
        <v>-1010283.24</v>
      </c>
      <c r="H100" s="91">
        <v>2.6116979644853457</v>
      </c>
      <c r="I100" s="91">
        <v>-26.3855468146166</v>
      </c>
      <c r="J100" s="91">
        <v>0.43</v>
      </c>
      <c r="K100" s="91">
        <v>0</v>
      </c>
    </row>
    <row r="101" spans="2:11">
      <c r="B101" s="92" t="s">
        <v>2440</v>
      </c>
      <c r="C101" s="16"/>
      <c r="D101" s="16"/>
      <c r="G101" s="93">
        <v>0</v>
      </c>
      <c r="I101" s="93">
        <v>0</v>
      </c>
      <c r="J101" s="93">
        <v>0</v>
      </c>
      <c r="K101" s="93">
        <v>0</v>
      </c>
    </row>
    <row r="102" spans="2:11">
      <c r="B102" t="s">
        <v>286</v>
      </c>
      <c r="C102" t="s">
        <v>286</v>
      </c>
      <c r="D102" t="s">
        <v>286</v>
      </c>
      <c r="E102" t="s">
        <v>286</v>
      </c>
      <c r="G102" s="91">
        <v>0</v>
      </c>
      <c r="H102" s="91">
        <v>0</v>
      </c>
      <c r="I102" s="91">
        <v>0</v>
      </c>
      <c r="J102" s="91">
        <v>0</v>
      </c>
      <c r="K102" s="91">
        <v>0</v>
      </c>
    </row>
    <row r="103" spans="2:11">
      <c r="B103" s="92" t="s">
        <v>1151</v>
      </c>
      <c r="C103" s="16"/>
      <c r="D103" s="16"/>
      <c r="G103" s="93">
        <v>5221.78</v>
      </c>
      <c r="I103" s="93">
        <v>-85.614033405699999</v>
      </c>
      <c r="J103" s="93">
        <v>1.4</v>
      </c>
      <c r="K103" s="93">
        <v>0</v>
      </c>
    </row>
    <row r="104" spans="2:11">
      <c r="B104" t="s">
        <v>3080</v>
      </c>
      <c r="C104" t="s">
        <v>3081</v>
      </c>
      <c r="D104" t="s">
        <v>135</v>
      </c>
      <c r="E104" t="s">
        <v>105</v>
      </c>
      <c r="F104" t="s">
        <v>1286</v>
      </c>
      <c r="G104" s="91">
        <v>5221.78</v>
      </c>
      <c r="H104" s="91">
        <v>-1639.5564999999999</v>
      </c>
      <c r="I104" s="91">
        <v>-85.614033405699999</v>
      </c>
      <c r="J104" s="91">
        <v>1.4</v>
      </c>
      <c r="K104" s="91">
        <v>0</v>
      </c>
    </row>
    <row r="105" spans="2:11">
      <c r="B105" s="92" t="s">
        <v>292</v>
      </c>
      <c r="C105" s="16"/>
      <c r="D105" s="16"/>
      <c r="G105" s="93">
        <v>0</v>
      </c>
      <c r="I105" s="93">
        <v>0</v>
      </c>
      <c r="J105" s="93">
        <v>0</v>
      </c>
      <c r="K105" s="93">
        <v>0</v>
      </c>
    </row>
    <row r="106" spans="2:11">
      <c r="B106" s="92" t="s">
        <v>2438</v>
      </c>
      <c r="C106" s="16"/>
      <c r="D106" s="16"/>
      <c r="G106" s="93">
        <v>0</v>
      </c>
      <c r="I106" s="93">
        <v>0</v>
      </c>
      <c r="J106" s="93">
        <v>0</v>
      </c>
      <c r="K106" s="93">
        <v>0</v>
      </c>
    </row>
    <row r="107" spans="2:11">
      <c r="B107" t="s">
        <v>286</v>
      </c>
      <c r="C107" t="s">
        <v>286</v>
      </c>
      <c r="D107" t="s">
        <v>286</v>
      </c>
      <c r="E107" t="s">
        <v>286</v>
      </c>
      <c r="G107" s="91">
        <v>0</v>
      </c>
      <c r="H107" s="91">
        <v>0</v>
      </c>
      <c r="I107" s="91">
        <v>0</v>
      </c>
      <c r="J107" s="91">
        <v>0</v>
      </c>
      <c r="K107" s="91">
        <v>0</v>
      </c>
    </row>
    <row r="108" spans="2:11">
      <c r="B108" s="92" t="s">
        <v>2447</v>
      </c>
      <c r="C108" s="16"/>
      <c r="D108" s="16"/>
      <c r="G108" s="93">
        <v>0</v>
      </c>
      <c r="I108" s="93">
        <v>0</v>
      </c>
      <c r="J108" s="93">
        <v>0</v>
      </c>
      <c r="K108" s="93">
        <v>0</v>
      </c>
    </row>
    <row r="109" spans="2:11">
      <c r="B109" t="s">
        <v>286</v>
      </c>
      <c r="C109" t="s">
        <v>286</v>
      </c>
      <c r="D109" t="s">
        <v>286</v>
      </c>
      <c r="E109" t="s">
        <v>286</v>
      </c>
      <c r="G109" s="91">
        <v>0</v>
      </c>
      <c r="H109" s="91">
        <v>0</v>
      </c>
      <c r="I109" s="91">
        <v>0</v>
      </c>
      <c r="J109" s="91">
        <v>0</v>
      </c>
      <c r="K109" s="91">
        <v>0</v>
      </c>
    </row>
    <row r="110" spans="2:11">
      <c r="B110" s="92" t="s">
        <v>2440</v>
      </c>
      <c r="C110" s="16"/>
      <c r="D110" s="16"/>
      <c r="G110" s="93">
        <v>0</v>
      </c>
      <c r="I110" s="93">
        <v>0</v>
      </c>
      <c r="J110" s="93">
        <v>0</v>
      </c>
      <c r="K110" s="93">
        <v>0</v>
      </c>
    </row>
    <row r="111" spans="2:11">
      <c r="B111" t="s">
        <v>286</v>
      </c>
      <c r="C111" t="s">
        <v>286</v>
      </c>
      <c r="D111" t="s">
        <v>286</v>
      </c>
      <c r="E111" t="s">
        <v>286</v>
      </c>
      <c r="G111" s="91">
        <v>0</v>
      </c>
      <c r="H111" s="91">
        <v>0</v>
      </c>
      <c r="I111" s="91">
        <v>0</v>
      </c>
      <c r="J111" s="91">
        <v>0</v>
      </c>
      <c r="K111" s="91">
        <v>0</v>
      </c>
    </row>
    <row r="112" spans="2:11">
      <c r="B112" s="92" t="s">
        <v>1151</v>
      </c>
      <c r="C112" s="16"/>
      <c r="D112" s="16"/>
      <c r="G112" s="93">
        <v>0</v>
      </c>
      <c r="I112" s="93">
        <v>0</v>
      </c>
      <c r="J112" s="93">
        <v>0</v>
      </c>
      <c r="K112" s="93">
        <v>0</v>
      </c>
    </row>
    <row r="113" spans="2:11">
      <c r="B113" t="s">
        <v>286</v>
      </c>
      <c r="C113" t="s">
        <v>286</v>
      </c>
      <c r="D113" t="s">
        <v>286</v>
      </c>
      <c r="E113" t="s">
        <v>286</v>
      </c>
      <c r="G113" s="91">
        <v>0</v>
      </c>
      <c r="H113" s="91">
        <v>0</v>
      </c>
      <c r="I113" s="91">
        <v>0</v>
      </c>
      <c r="J113" s="91">
        <v>0</v>
      </c>
      <c r="K113" s="91">
        <v>0</v>
      </c>
    </row>
    <row r="114" spans="2:11">
      <c r="B114" t="s">
        <v>294</v>
      </c>
      <c r="C114" s="16"/>
      <c r="D114" s="16"/>
    </row>
    <row r="115" spans="2:11">
      <c r="B115" t="s">
        <v>390</v>
      </c>
      <c r="C115" s="16"/>
      <c r="D115" s="16"/>
    </row>
    <row r="116" spans="2:11">
      <c r="B116" t="s">
        <v>391</v>
      </c>
      <c r="C116" s="16"/>
      <c r="D116" s="16"/>
    </row>
    <row r="117" spans="2:11">
      <c r="B117" t="s">
        <v>392</v>
      </c>
      <c r="C117" s="16"/>
      <c r="D117" s="16"/>
    </row>
    <row r="118" spans="2:11">
      <c r="C118" s="16"/>
      <c r="D118" s="16"/>
    </row>
    <row r="119" spans="2:11">
      <c r="C119" s="16"/>
      <c r="D119" s="16"/>
    </row>
    <row r="120" spans="2:11">
      <c r="C120" s="16"/>
      <c r="D120" s="16"/>
    </row>
    <row r="121" spans="2:11">
      <c r="C121" s="16"/>
      <c r="D121" s="16"/>
    </row>
    <row r="122" spans="2:11">
      <c r="C122" s="16"/>
      <c r="D122" s="16"/>
    </row>
    <row r="123" spans="2:11">
      <c r="C123" s="16"/>
      <c r="D123" s="16"/>
    </row>
    <row r="124" spans="2:11">
      <c r="C124" s="16"/>
      <c r="D124" s="16"/>
    </row>
    <row r="125" spans="2:11">
      <c r="C125" s="16"/>
      <c r="D125" s="16"/>
    </row>
    <row r="126" spans="2:11">
      <c r="C126" s="16"/>
      <c r="D126" s="16"/>
    </row>
    <row r="127" spans="2:11">
      <c r="C127" s="16"/>
      <c r="D127" s="16"/>
    </row>
    <row r="128" spans="2:11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 s="1" customFormat="1">
      <c r="B1" s="2" t="s">
        <v>0</v>
      </c>
      <c r="C1" s="99">
        <v>43373</v>
      </c>
    </row>
    <row r="2" spans="2:78" s="1" customFormat="1">
      <c r="B2" s="2" t="s">
        <v>1</v>
      </c>
      <c r="C2" s="12" t="s">
        <v>3664</v>
      </c>
    </row>
    <row r="3" spans="2:78" s="1" customFormat="1">
      <c r="B3" s="2" t="s">
        <v>2</v>
      </c>
      <c r="C3" s="26" t="s">
        <v>3665</v>
      </c>
    </row>
    <row r="4" spans="2:78" s="1" customFormat="1">
      <c r="B4" s="2" t="s">
        <v>3</v>
      </c>
      <c r="C4" s="100" t="s">
        <v>218</v>
      </c>
    </row>
    <row r="5" spans="2:78">
      <c r="B5" s="89" t="s">
        <v>219</v>
      </c>
      <c r="C5" t="s">
        <v>220</v>
      </c>
    </row>
    <row r="6" spans="2:78" ht="26.25" customHeight="1">
      <c r="B6" s="114" t="s">
        <v>139</v>
      </c>
      <c r="C6" s="115"/>
      <c r="D6" s="115"/>
      <c r="E6" s="115"/>
      <c r="F6" s="115"/>
      <c r="G6" s="115"/>
      <c r="H6" s="115"/>
      <c r="I6" s="115"/>
      <c r="J6" s="115"/>
      <c r="K6" s="115"/>
      <c r="L6" s="115"/>
      <c r="M6" s="115"/>
      <c r="N6" s="115"/>
      <c r="O6" s="115"/>
      <c r="P6" s="115"/>
      <c r="Q6" s="116"/>
    </row>
    <row r="7" spans="2:78" ht="26.25" customHeight="1">
      <c r="B7" s="114" t="s">
        <v>148</v>
      </c>
      <c r="C7" s="115"/>
      <c r="D7" s="115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15"/>
      <c r="Q7" s="116"/>
    </row>
    <row r="8" spans="2:78" s="19" customFormat="1" ht="78.75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90">
        <v>66.77</v>
      </c>
      <c r="I11" s="7"/>
      <c r="J11" s="7"/>
      <c r="K11" s="90">
        <v>6.49</v>
      </c>
      <c r="L11" s="90">
        <v>100000</v>
      </c>
      <c r="M11" s="7"/>
      <c r="N11" s="90">
        <v>4.2153999999999998</v>
      </c>
      <c r="O11" s="7"/>
      <c r="P11" s="90">
        <v>100</v>
      </c>
      <c r="Q11" s="90">
        <v>0</v>
      </c>
      <c r="R11" s="16"/>
      <c r="S11" s="16"/>
      <c r="T11" s="16"/>
      <c r="U11" s="16"/>
      <c r="V11" s="16"/>
      <c r="BZ11" s="16"/>
    </row>
    <row r="12" spans="2:78">
      <c r="B12" s="92" t="s">
        <v>228</v>
      </c>
      <c r="D12" s="16"/>
      <c r="H12" s="93">
        <v>0</v>
      </c>
      <c r="K12" s="93">
        <v>0</v>
      </c>
      <c r="L12" s="93">
        <v>0</v>
      </c>
      <c r="N12" s="93">
        <v>0</v>
      </c>
      <c r="P12" s="93">
        <v>0</v>
      </c>
      <c r="Q12" s="93">
        <v>0</v>
      </c>
    </row>
    <row r="13" spans="2:78">
      <c r="B13" s="92" t="s">
        <v>2463</v>
      </c>
      <c r="D13" s="16"/>
      <c r="H13" s="93">
        <v>0</v>
      </c>
      <c r="K13" s="93">
        <v>0</v>
      </c>
      <c r="L13" s="93">
        <v>0</v>
      </c>
      <c r="N13" s="93">
        <v>0</v>
      </c>
      <c r="P13" s="93">
        <v>0</v>
      </c>
      <c r="Q13" s="93">
        <v>0</v>
      </c>
    </row>
    <row r="14" spans="2:78">
      <c r="B14" t="s">
        <v>286</v>
      </c>
      <c r="C14" t="s">
        <v>286</v>
      </c>
      <c r="D14" s="16"/>
      <c r="E14" t="s">
        <v>286</v>
      </c>
      <c r="H14" s="91">
        <v>0</v>
      </c>
      <c r="I14" t="s">
        <v>286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</row>
    <row r="15" spans="2:78">
      <c r="B15" s="92" t="s">
        <v>2464</v>
      </c>
      <c r="D15" s="16"/>
      <c r="H15" s="93">
        <v>0</v>
      </c>
      <c r="K15" s="93">
        <v>0</v>
      </c>
      <c r="L15" s="93">
        <v>0</v>
      </c>
      <c r="N15" s="93">
        <v>0</v>
      </c>
      <c r="P15" s="93">
        <v>0</v>
      </c>
      <c r="Q15" s="93">
        <v>0</v>
      </c>
    </row>
    <row r="16" spans="2:78">
      <c r="B16" t="s">
        <v>286</v>
      </c>
      <c r="C16" t="s">
        <v>286</v>
      </c>
      <c r="D16" s="16"/>
      <c r="E16" t="s">
        <v>286</v>
      </c>
      <c r="H16" s="91">
        <v>0</v>
      </c>
      <c r="I16" t="s">
        <v>286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91">
        <v>0</v>
      </c>
    </row>
    <row r="17" spans="2:17">
      <c r="B17" s="92" t="s">
        <v>2473</v>
      </c>
      <c r="D17" s="16"/>
      <c r="H17" s="93">
        <v>0</v>
      </c>
      <c r="K17" s="93">
        <v>0</v>
      </c>
      <c r="L17" s="93">
        <v>0</v>
      </c>
      <c r="N17" s="93">
        <v>0</v>
      </c>
      <c r="P17" s="93">
        <v>0</v>
      </c>
      <c r="Q17" s="93">
        <v>0</v>
      </c>
    </row>
    <row r="18" spans="2:17">
      <c r="B18" s="92" t="s">
        <v>2474</v>
      </c>
      <c r="D18" s="16"/>
      <c r="H18" s="93">
        <v>0</v>
      </c>
      <c r="K18" s="93">
        <v>0</v>
      </c>
      <c r="L18" s="93">
        <v>0</v>
      </c>
      <c r="N18" s="93">
        <v>0</v>
      </c>
      <c r="P18" s="93">
        <v>0</v>
      </c>
      <c r="Q18" s="93">
        <v>0</v>
      </c>
    </row>
    <row r="19" spans="2:17">
      <c r="B19" t="s">
        <v>286</v>
      </c>
      <c r="C19" t="s">
        <v>286</v>
      </c>
      <c r="D19" s="16"/>
      <c r="E19" t="s">
        <v>286</v>
      </c>
      <c r="H19" s="91">
        <v>0</v>
      </c>
      <c r="I19" t="s">
        <v>286</v>
      </c>
      <c r="J19" s="91">
        <v>0</v>
      </c>
      <c r="K19" s="91">
        <v>0</v>
      </c>
      <c r="L19" s="91">
        <v>0</v>
      </c>
      <c r="M19" s="91">
        <v>0</v>
      </c>
      <c r="N19" s="91">
        <v>0</v>
      </c>
      <c r="O19" s="91">
        <v>0</v>
      </c>
      <c r="P19" s="91">
        <v>0</v>
      </c>
      <c r="Q19" s="91">
        <v>0</v>
      </c>
    </row>
    <row r="20" spans="2:17">
      <c r="B20" s="92" t="s">
        <v>2475</v>
      </c>
      <c r="D20" s="16"/>
      <c r="H20" s="93">
        <v>0</v>
      </c>
      <c r="K20" s="93">
        <v>0</v>
      </c>
      <c r="L20" s="93">
        <v>0</v>
      </c>
      <c r="N20" s="93">
        <v>0</v>
      </c>
      <c r="P20" s="93">
        <v>0</v>
      </c>
      <c r="Q20" s="93">
        <v>0</v>
      </c>
    </row>
    <row r="21" spans="2:17">
      <c r="B21" t="s">
        <v>286</v>
      </c>
      <c r="C21" t="s">
        <v>286</v>
      </c>
      <c r="D21" s="16"/>
      <c r="E21" t="s">
        <v>286</v>
      </c>
      <c r="H21" s="91">
        <v>0</v>
      </c>
      <c r="I21" t="s">
        <v>286</v>
      </c>
      <c r="J21" s="91">
        <v>0</v>
      </c>
      <c r="K21" s="91">
        <v>0</v>
      </c>
      <c r="L21" s="91">
        <v>0</v>
      </c>
      <c r="M21" s="91">
        <v>0</v>
      </c>
      <c r="N21" s="91">
        <v>0</v>
      </c>
      <c r="O21" s="91">
        <v>0</v>
      </c>
      <c r="P21" s="91">
        <v>0</v>
      </c>
      <c r="Q21" s="91">
        <v>0</v>
      </c>
    </row>
    <row r="22" spans="2:17">
      <c r="B22" s="92" t="s">
        <v>2476</v>
      </c>
      <c r="D22" s="16"/>
      <c r="H22" s="93">
        <v>0</v>
      </c>
      <c r="K22" s="93">
        <v>0</v>
      </c>
      <c r="L22" s="93">
        <v>0</v>
      </c>
      <c r="N22" s="93">
        <v>0</v>
      </c>
      <c r="P22" s="93">
        <v>0</v>
      </c>
      <c r="Q22" s="93">
        <v>0</v>
      </c>
    </row>
    <row r="23" spans="2:17">
      <c r="B23" t="s">
        <v>286</v>
      </c>
      <c r="C23" t="s">
        <v>286</v>
      </c>
      <c r="D23" s="16"/>
      <c r="E23" t="s">
        <v>286</v>
      </c>
      <c r="H23" s="91">
        <v>0</v>
      </c>
      <c r="I23" t="s">
        <v>286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  <c r="Q23" s="91">
        <v>0</v>
      </c>
    </row>
    <row r="24" spans="2:17">
      <c r="B24" s="92" t="s">
        <v>2479</v>
      </c>
      <c r="D24" s="16"/>
      <c r="H24" s="93">
        <v>0</v>
      </c>
      <c r="K24" s="93">
        <v>0</v>
      </c>
      <c r="L24" s="93">
        <v>0</v>
      </c>
      <c r="N24" s="93">
        <v>0</v>
      </c>
      <c r="P24" s="93">
        <v>0</v>
      </c>
      <c r="Q24" s="93">
        <v>0</v>
      </c>
    </row>
    <row r="25" spans="2:17">
      <c r="B25" t="s">
        <v>286</v>
      </c>
      <c r="C25" t="s">
        <v>286</v>
      </c>
      <c r="D25" s="16"/>
      <c r="E25" t="s">
        <v>286</v>
      </c>
      <c r="H25" s="91">
        <v>0</v>
      </c>
      <c r="I25" t="s">
        <v>286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  <c r="Q25" s="91">
        <v>0</v>
      </c>
    </row>
    <row r="26" spans="2:17">
      <c r="B26" s="92" t="s">
        <v>292</v>
      </c>
      <c r="D26" s="16"/>
      <c r="H26" s="93">
        <v>66.77</v>
      </c>
      <c r="K26" s="93">
        <v>6.49</v>
      </c>
      <c r="L26" s="93">
        <v>100000</v>
      </c>
      <c r="N26" s="93">
        <v>4.2153999999999998</v>
      </c>
      <c r="P26" s="93">
        <v>100</v>
      </c>
      <c r="Q26" s="93">
        <v>0</v>
      </c>
    </row>
    <row r="27" spans="2:17">
      <c r="B27" s="92" t="s">
        <v>2463</v>
      </c>
      <c r="D27" s="16"/>
      <c r="H27" s="93">
        <v>0</v>
      </c>
      <c r="K27" s="93">
        <v>0</v>
      </c>
      <c r="L27" s="93">
        <v>0</v>
      </c>
      <c r="N27" s="93">
        <v>0</v>
      </c>
      <c r="P27" s="93">
        <v>0</v>
      </c>
      <c r="Q27" s="93">
        <v>0</v>
      </c>
    </row>
    <row r="28" spans="2:17">
      <c r="B28" t="s">
        <v>286</v>
      </c>
      <c r="C28" t="s">
        <v>286</v>
      </c>
      <c r="D28" s="16"/>
      <c r="E28" t="s">
        <v>286</v>
      </c>
      <c r="H28" s="91">
        <v>0</v>
      </c>
      <c r="I28" t="s">
        <v>286</v>
      </c>
      <c r="J28" s="91">
        <v>0</v>
      </c>
      <c r="K28" s="91">
        <v>0</v>
      </c>
      <c r="L28" s="91">
        <v>0</v>
      </c>
      <c r="M28" s="91">
        <v>0</v>
      </c>
      <c r="N28" s="91">
        <v>0</v>
      </c>
      <c r="O28" s="91">
        <v>0</v>
      </c>
      <c r="P28" s="91">
        <v>0</v>
      </c>
      <c r="Q28" s="91">
        <v>0</v>
      </c>
    </row>
    <row r="29" spans="2:17">
      <c r="B29" s="92" t="s">
        <v>2464</v>
      </c>
      <c r="D29" s="16"/>
      <c r="H29" s="93">
        <v>66.77</v>
      </c>
      <c r="K29" s="93">
        <v>6.49</v>
      </c>
      <c r="L29" s="93">
        <v>100000</v>
      </c>
      <c r="N29" s="93">
        <v>4.2153999999999998</v>
      </c>
      <c r="P29" s="93">
        <v>100</v>
      </c>
      <c r="Q29" s="93">
        <v>0</v>
      </c>
    </row>
    <row r="30" spans="2:17">
      <c r="B30" t="s">
        <v>3082</v>
      </c>
      <c r="C30" t="s">
        <v>3083</v>
      </c>
      <c r="D30" t="s">
        <v>2467</v>
      </c>
      <c r="E30" t="s">
        <v>286</v>
      </c>
      <c r="F30" t="s">
        <v>287</v>
      </c>
      <c r="G30" t="s">
        <v>327</v>
      </c>
      <c r="H30" s="91">
        <v>66.77</v>
      </c>
      <c r="I30" t="s">
        <v>113</v>
      </c>
      <c r="J30" s="91">
        <v>0</v>
      </c>
      <c r="K30" s="91">
        <v>6.49</v>
      </c>
      <c r="L30" s="91">
        <v>100000</v>
      </c>
      <c r="M30" s="91">
        <v>1</v>
      </c>
      <c r="N30" s="91">
        <v>4.2153999999999998</v>
      </c>
      <c r="O30" s="91">
        <v>0.34</v>
      </c>
      <c r="P30" s="91">
        <v>100</v>
      </c>
      <c r="Q30" s="91">
        <v>0</v>
      </c>
    </row>
    <row r="31" spans="2:17">
      <c r="B31" s="92" t="s">
        <v>2473</v>
      </c>
      <c r="D31" s="16"/>
      <c r="H31" s="93">
        <v>0</v>
      </c>
      <c r="K31" s="93">
        <v>0</v>
      </c>
      <c r="L31" s="93">
        <v>0</v>
      </c>
      <c r="N31" s="93">
        <v>0</v>
      </c>
      <c r="P31" s="93">
        <v>0</v>
      </c>
      <c r="Q31" s="93">
        <v>0</v>
      </c>
    </row>
    <row r="32" spans="2:17">
      <c r="B32" s="92" t="s">
        <v>2474</v>
      </c>
      <c r="D32" s="16"/>
      <c r="H32" s="93">
        <v>0</v>
      </c>
      <c r="K32" s="93">
        <v>0</v>
      </c>
      <c r="L32" s="93">
        <v>0</v>
      </c>
      <c r="N32" s="93">
        <v>0</v>
      </c>
      <c r="P32" s="93">
        <v>0</v>
      </c>
      <c r="Q32" s="93">
        <v>0</v>
      </c>
    </row>
    <row r="33" spans="2:17">
      <c r="B33" t="s">
        <v>286</v>
      </c>
      <c r="C33" t="s">
        <v>286</v>
      </c>
      <c r="D33" s="16"/>
      <c r="E33" t="s">
        <v>286</v>
      </c>
      <c r="H33" s="91">
        <v>0</v>
      </c>
      <c r="I33" t="s">
        <v>286</v>
      </c>
      <c r="J33" s="91">
        <v>0</v>
      </c>
      <c r="K33" s="91">
        <v>0</v>
      </c>
      <c r="L33" s="91">
        <v>0</v>
      </c>
      <c r="M33" s="91">
        <v>0</v>
      </c>
      <c r="N33" s="91">
        <v>0</v>
      </c>
      <c r="O33" s="91">
        <v>0</v>
      </c>
      <c r="P33" s="91">
        <v>0</v>
      </c>
      <c r="Q33" s="91">
        <v>0</v>
      </c>
    </row>
    <row r="34" spans="2:17">
      <c r="B34" s="92" t="s">
        <v>2475</v>
      </c>
      <c r="D34" s="16"/>
      <c r="H34" s="93">
        <v>0</v>
      </c>
      <c r="K34" s="93">
        <v>0</v>
      </c>
      <c r="L34" s="93">
        <v>0</v>
      </c>
      <c r="N34" s="93">
        <v>0</v>
      </c>
      <c r="P34" s="93">
        <v>0</v>
      </c>
      <c r="Q34" s="93">
        <v>0</v>
      </c>
    </row>
    <row r="35" spans="2:17">
      <c r="B35" t="s">
        <v>286</v>
      </c>
      <c r="C35" t="s">
        <v>286</v>
      </c>
      <c r="D35" s="16"/>
      <c r="E35" t="s">
        <v>286</v>
      </c>
      <c r="H35" s="91">
        <v>0</v>
      </c>
      <c r="I35" t="s">
        <v>286</v>
      </c>
      <c r="J35" s="91">
        <v>0</v>
      </c>
      <c r="K35" s="91">
        <v>0</v>
      </c>
      <c r="L35" s="91">
        <v>0</v>
      </c>
      <c r="M35" s="91">
        <v>0</v>
      </c>
      <c r="N35" s="91">
        <v>0</v>
      </c>
      <c r="O35" s="91">
        <v>0</v>
      </c>
      <c r="P35" s="91">
        <v>0</v>
      </c>
      <c r="Q35" s="91">
        <v>0</v>
      </c>
    </row>
    <row r="36" spans="2:17">
      <c r="B36" s="92" t="s">
        <v>2476</v>
      </c>
      <c r="D36" s="16"/>
      <c r="H36" s="93">
        <v>0</v>
      </c>
      <c r="K36" s="93">
        <v>0</v>
      </c>
      <c r="L36" s="93">
        <v>0</v>
      </c>
      <c r="N36" s="93">
        <v>0</v>
      </c>
      <c r="P36" s="93">
        <v>0</v>
      </c>
      <c r="Q36" s="93">
        <v>0</v>
      </c>
    </row>
    <row r="37" spans="2:17">
      <c r="B37" t="s">
        <v>286</v>
      </c>
      <c r="C37" t="s">
        <v>286</v>
      </c>
      <c r="D37" s="16"/>
      <c r="E37" t="s">
        <v>286</v>
      </c>
      <c r="H37" s="91">
        <v>0</v>
      </c>
      <c r="I37" t="s">
        <v>286</v>
      </c>
      <c r="J37" s="91">
        <v>0</v>
      </c>
      <c r="K37" s="91">
        <v>0</v>
      </c>
      <c r="L37" s="91">
        <v>0</v>
      </c>
      <c r="M37" s="91">
        <v>0</v>
      </c>
      <c r="N37" s="91">
        <v>0</v>
      </c>
      <c r="O37" s="91">
        <v>0</v>
      </c>
      <c r="P37" s="91">
        <v>0</v>
      </c>
      <c r="Q37" s="91">
        <v>0</v>
      </c>
    </row>
    <row r="38" spans="2:17">
      <c r="B38" s="92" t="s">
        <v>2479</v>
      </c>
      <c r="D38" s="16"/>
      <c r="H38" s="93">
        <v>0</v>
      </c>
      <c r="K38" s="93">
        <v>0</v>
      </c>
      <c r="L38" s="93">
        <v>0</v>
      </c>
      <c r="N38" s="93">
        <v>0</v>
      </c>
      <c r="P38" s="93">
        <v>0</v>
      </c>
      <c r="Q38" s="93">
        <v>0</v>
      </c>
    </row>
    <row r="39" spans="2:17">
      <c r="B39" t="s">
        <v>286</v>
      </c>
      <c r="C39" t="s">
        <v>286</v>
      </c>
      <c r="D39" s="16"/>
      <c r="E39" t="s">
        <v>286</v>
      </c>
      <c r="H39" s="91">
        <v>0</v>
      </c>
      <c r="I39" t="s">
        <v>286</v>
      </c>
      <c r="J39" s="91">
        <v>0</v>
      </c>
      <c r="K39" s="91">
        <v>0</v>
      </c>
      <c r="L39" s="91">
        <v>0</v>
      </c>
      <c r="M39" s="91">
        <v>0</v>
      </c>
      <c r="N39" s="91">
        <v>0</v>
      </c>
      <c r="O39" s="91">
        <v>0</v>
      </c>
      <c r="P39" s="91">
        <v>0</v>
      </c>
      <c r="Q39" s="91">
        <v>0</v>
      </c>
    </row>
    <row r="40" spans="2:17">
      <c r="B40" t="s">
        <v>294</v>
      </c>
      <c r="D40" s="16"/>
    </row>
    <row r="41" spans="2:17">
      <c r="B41" t="s">
        <v>390</v>
      </c>
      <c r="D41" s="16"/>
    </row>
    <row r="42" spans="2:17">
      <c r="B42" t="s">
        <v>391</v>
      </c>
      <c r="D42" s="16"/>
    </row>
    <row r="43" spans="2:17">
      <c r="B43" t="s">
        <v>392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268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 s="1" customFormat="1">
      <c r="B1" s="2" t="s">
        <v>0</v>
      </c>
      <c r="C1" s="99">
        <v>43373</v>
      </c>
    </row>
    <row r="2" spans="2:59" s="1" customFormat="1">
      <c r="B2" s="2" t="s">
        <v>1</v>
      </c>
      <c r="C2" s="12" t="s">
        <v>3664</v>
      </c>
    </row>
    <row r="3" spans="2:59" s="1" customFormat="1">
      <c r="B3" s="2" t="s">
        <v>2</v>
      </c>
      <c r="C3" s="26" t="s">
        <v>3665</v>
      </c>
    </row>
    <row r="4" spans="2:59" s="1" customFormat="1">
      <c r="B4" s="2" t="s">
        <v>3</v>
      </c>
      <c r="C4" s="100" t="s">
        <v>218</v>
      </c>
    </row>
    <row r="5" spans="2:59">
      <c r="B5" s="89" t="s">
        <v>219</v>
      </c>
      <c r="C5" s="2" t="s">
        <v>220</v>
      </c>
    </row>
    <row r="6" spans="2:59">
      <c r="B6" s="2"/>
      <c r="C6" s="2"/>
    </row>
    <row r="7" spans="2:59" ht="26.25" customHeight="1">
      <c r="B7" s="114" t="s">
        <v>149</v>
      </c>
      <c r="C7" s="115"/>
      <c r="D7" s="115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15"/>
      <c r="Q7" s="116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90">
        <v>5.55</v>
      </c>
      <c r="J11" s="18"/>
      <c r="K11" s="18"/>
      <c r="L11" s="90">
        <v>2.52</v>
      </c>
      <c r="M11" s="90">
        <v>1331579602.9000001</v>
      </c>
      <c r="N11" s="7"/>
      <c r="O11" s="90">
        <v>1666312.9805540228</v>
      </c>
      <c r="P11" s="90">
        <v>100</v>
      </c>
      <c r="Q11" s="90">
        <v>14.07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92" t="s">
        <v>228</v>
      </c>
      <c r="I12" s="93">
        <v>5.68</v>
      </c>
      <c r="L12" s="93">
        <v>2.12</v>
      </c>
      <c r="M12" s="93">
        <v>1275087532.46</v>
      </c>
      <c r="O12" s="93">
        <v>1458477.1335429465</v>
      </c>
      <c r="P12" s="93">
        <v>87.53</v>
      </c>
      <c r="Q12" s="93">
        <v>12.32</v>
      </c>
    </row>
    <row r="13" spans="2:59">
      <c r="B13" s="92" t="s">
        <v>3084</v>
      </c>
      <c r="I13" s="93">
        <v>2.0099999999999998</v>
      </c>
      <c r="L13" s="93">
        <v>1.04</v>
      </c>
      <c r="M13" s="93">
        <v>576860130.05999994</v>
      </c>
      <c r="O13" s="93">
        <v>603395.69604276004</v>
      </c>
      <c r="P13" s="93">
        <v>36.21</v>
      </c>
      <c r="Q13" s="93">
        <v>5.0999999999999996</v>
      </c>
    </row>
    <row r="14" spans="2:59">
      <c r="B14" t="s">
        <v>3085</v>
      </c>
      <c r="C14" t="s">
        <v>3086</v>
      </c>
      <c r="D14" t="s">
        <v>3087</v>
      </c>
      <c r="E14" t="s">
        <v>3088</v>
      </c>
      <c r="F14" t="s">
        <v>3089</v>
      </c>
      <c r="G14" t="s">
        <v>3090</v>
      </c>
      <c r="H14" t="s">
        <v>3091</v>
      </c>
      <c r="I14" s="91">
        <v>2.0099999999999998</v>
      </c>
      <c r="J14" t="s">
        <v>105</v>
      </c>
      <c r="K14" s="91">
        <v>0</v>
      </c>
      <c r="L14" s="91">
        <v>1.04</v>
      </c>
      <c r="M14" s="91">
        <v>576860130.05999994</v>
      </c>
      <c r="N14" s="91">
        <v>104.6</v>
      </c>
      <c r="O14" s="91">
        <v>603395.69604276004</v>
      </c>
      <c r="P14" s="91">
        <v>36.21</v>
      </c>
      <c r="Q14" s="91">
        <v>5.0999999999999996</v>
      </c>
    </row>
    <row r="15" spans="2:59">
      <c r="B15" s="92" t="s">
        <v>3092</v>
      </c>
      <c r="I15" s="93">
        <v>24.31</v>
      </c>
      <c r="L15" s="93">
        <v>5.08</v>
      </c>
      <c r="M15" s="93">
        <v>136219644.69</v>
      </c>
      <c r="O15" s="93">
        <v>138631.01884519099</v>
      </c>
      <c r="P15" s="93">
        <v>8.32</v>
      </c>
      <c r="Q15" s="93">
        <v>1.17</v>
      </c>
    </row>
    <row r="16" spans="2:59">
      <c r="B16" t="s">
        <v>3093</v>
      </c>
      <c r="C16" t="s">
        <v>3086</v>
      </c>
      <c r="D16" t="s">
        <v>3094</v>
      </c>
      <c r="E16" t="s">
        <v>753</v>
      </c>
      <c r="F16" t="s">
        <v>239</v>
      </c>
      <c r="G16" t="s">
        <v>3095</v>
      </c>
      <c r="H16" t="s">
        <v>236</v>
      </c>
      <c r="J16" t="s">
        <v>126</v>
      </c>
      <c r="K16" s="91">
        <v>0</v>
      </c>
      <c r="L16" s="91">
        <v>0</v>
      </c>
      <c r="M16" s="91">
        <v>-3082.36</v>
      </c>
      <c r="N16" s="91">
        <v>100</v>
      </c>
      <c r="O16" s="91">
        <v>-3.08236</v>
      </c>
      <c r="P16" s="91">
        <v>0</v>
      </c>
      <c r="Q16" s="91">
        <v>0</v>
      </c>
    </row>
    <row r="17" spans="2:17">
      <c r="B17" t="s">
        <v>3096</v>
      </c>
      <c r="C17" t="s">
        <v>3086</v>
      </c>
      <c r="D17" t="s">
        <v>3097</v>
      </c>
      <c r="E17" t="s">
        <v>753</v>
      </c>
      <c r="F17" t="s">
        <v>286</v>
      </c>
      <c r="G17" t="s">
        <v>3098</v>
      </c>
      <c r="H17" t="s">
        <v>287</v>
      </c>
      <c r="I17" s="91">
        <v>26.28</v>
      </c>
      <c r="J17" t="s">
        <v>105</v>
      </c>
      <c r="K17" s="91">
        <v>2.66</v>
      </c>
      <c r="L17" s="91">
        <v>4.3099999999999996</v>
      </c>
      <c r="M17" s="91">
        <v>8476646.9000000004</v>
      </c>
      <c r="N17" s="91">
        <v>102.2</v>
      </c>
      <c r="O17" s="91">
        <v>8663.1331317999993</v>
      </c>
      <c r="P17" s="91">
        <v>0.52</v>
      </c>
      <c r="Q17" s="91">
        <v>7.0000000000000007E-2</v>
      </c>
    </row>
    <row r="18" spans="2:17">
      <c r="B18" t="s">
        <v>3096</v>
      </c>
      <c r="C18" t="s">
        <v>3086</v>
      </c>
      <c r="D18" t="s">
        <v>3099</v>
      </c>
      <c r="E18" t="s">
        <v>753</v>
      </c>
      <c r="F18" t="s">
        <v>286</v>
      </c>
      <c r="G18" t="s">
        <v>3098</v>
      </c>
      <c r="H18" t="s">
        <v>287</v>
      </c>
      <c r="I18" s="91">
        <v>26.36</v>
      </c>
      <c r="J18" t="s">
        <v>105</v>
      </c>
      <c r="K18" s="91">
        <v>2.4500000000000002</v>
      </c>
      <c r="L18" s="91">
        <v>4.1100000000000003</v>
      </c>
      <c r="M18" s="91">
        <v>11390431.609999999</v>
      </c>
      <c r="N18" s="91">
        <v>97.55</v>
      </c>
      <c r="O18" s="91">
        <v>11111.366035555</v>
      </c>
      <c r="P18" s="91">
        <v>0.67</v>
      </c>
      <c r="Q18" s="91">
        <v>0.09</v>
      </c>
    </row>
    <row r="19" spans="2:17">
      <c r="B19" t="s">
        <v>3096</v>
      </c>
      <c r="C19" t="s">
        <v>3086</v>
      </c>
      <c r="D19" t="s">
        <v>3100</v>
      </c>
      <c r="E19" t="s">
        <v>753</v>
      </c>
      <c r="F19" t="s">
        <v>286</v>
      </c>
      <c r="G19" t="s">
        <v>3098</v>
      </c>
      <c r="H19" t="s">
        <v>287</v>
      </c>
      <c r="I19" s="91">
        <v>26.36</v>
      </c>
      <c r="J19" t="s">
        <v>105</v>
      </c>
      <c r="K19" s="91">
        <v>3.71</v>
      </c>
      <c r="L19" s="91">
        <v>7.44</v>
      </c>
      <c r="M19" s="91">
        <v>10322912.66</v>
      </c>
      <c r="N19" s="91">
        <v>103.87</v>
      </c>
      <c r="O19" s="91">
        <v>10722.409379942001</v>
      </c>
      <c r="P19" s="91">
        <v>0.64</v>
      </c>
      <c r="Q19" s="91">
        <v>0.09</v>
      </c>
    </row>
    <row r="20" spans="2:17">
      <c r="B20" t="s">
        <v>3096</v>
      </c>
      <c r="C20" t="s">
        <v>3086</v>
      </c>
      <c r="D20" t="s">
        <v>3101</v>
      </c>
      <c r="E20" t="s">
        <v>753</v>
      </c>
      <c r="F20" t="s">
        <v>286</v>
      </c>
      <c r="G20" t="s">
        <v>3098</v>
      </c>
      <c r="H20" t="s">
        <v>287</v>
      </c>
      <c r="I20" s="91">
        <v>26.36</v>
      </c>
      <c r="J20" t="s">
        <v>105</v>
      </c>
      <c r="K20" s="91">
        <v>3.29</v>
      </c>
      <c r="L20" s="91">
        <v>8.75</v>
      </c>
      <c r="M20" s="91">
        <v>12709079.35</v>
      </c>
      <c r="N20" s="91">
        <v>97.67</v>
      </c>
      <c r="O20" s="91">
        <v>12412.957801144999</v>
      </c>
      <c r="P20" s="91">
        <v>0.74</v>
      </c>
      <c r="Q20" s="91">
        <v>0.1</v>
      </c>
    </row>
    <row r="21" spans="2:17">
      <c r="B21" t="s">
        <v>3096</v>
      </c>
      <c r="C21" t="s">
        <v>3086</v>
      </c>
      <c r="D21" t="s">
        <v>3102</v>
      </c>
      <c r="E21" t="s">
        <v>753</v>
      </c>
      <c r="F21" t="s">
        <v>286</v>
      </c>
      <c r="G21" t="s">
        <v>3103</v>
      </c>
      <c r="H21" t="s">
        <v>287</v>
      </c>
      <c r="I21" s="91">
        <v>26.28</v>
      </c>
      <c r="J21" t="s">
        <v>105</v>
      </c>
      <c r="K21" s="91">
        <v>2.2999999999999998</v>
      </c>
      <c r="L21" s="91">
        <v>3.95</v>
      </c>
      <c r="M21" s="91">
        <v>7294634.5300000003</v>
      </c>
      <c r="N21" s="91">
        <v>103.6</v>
      </c>
      <c r="O21" s="91">
        <v>7557.2413730799999</v>
      </c>
      <c r="P21" s="91">
        <v>0.45</v>
      </c>
      <c r="Q21" s="91">
        <v>0.06</v>
      </c>
    </row>
    <row r="22" spans="2:17">
      <c r="B22" t="s">
        <v>3096</v>
      </c>
      <c r="C22" t="s">
        <v>3086</v>
      </c>
      <c r="D22" t="s">
        <v>3104</v>
      </c>
      <c r="E22" t="s">
        <v>753</v>
      </c>
      <c r="F22" t="s">
        <v>286</v>
      </c>
      <c r="G22" t="s">
        <v>3103</v>
      </c>
      <c r="H22" t="s">
        <v>287</v>
      </c>
      <c r="I22" s="91">
        <v>26.36</v>
      </c>
      <c r="J22" t="s">
        <v>105</v>
      </c>
      <c r="K22" s="91">
        <v>1.85</v>
      </c>
      <c r="L22" s="91">
        <v>3.53</v>
      </c>
      <c r="M22" s="91">
        <v>9267586.7400000002</v>
      </c>
      <c r="N22" s="91">
        <v>103.75</v>
      </c>
      <c r="O22" s="91">
        <v>9615.1212427499995</v>
      </c>
      <c r="P22" s="91">
        <v>0.57999999999999996</v>
      </c>
      <c r="Q22" s="91">
        <v>0.08</v>
      </c>
    </row>
    <row r="23" spans="2:17">
      <c r="B23" t="s">
        <v>3096</v>
      </c>
      <c r="C23" t="s">
        <v>3086</v>
      </c>
      <c r="D23" t="s">
        <v>3105</v>
      </c>
      <c r="E23" t="s">
        <v>753</v>
      </c>
      <c r="F23" t="s">
        <v>286</v>
      </c>
      <c r="G23" t="s">
        <v>3103</v>
      </c>
      <c r="H23" t="s">
        <v>287</v>
      </c>
      <c r="I23" s="91">
        <v>26.36</v>
      </c>
      <c r="J23" t="s">
        <v>105</v>
      </c>
      <c r="K23" s="91">
        <v>3.27</v>
      </c>
      <c r="L23" s="91">
        <v>6.86</v>
      </c>
      <c r="M23" s="91">
        <v>12955929.949999999</v>
      </c>
      <c r="N23" s="91">
        <v>102.6</v>
      </c>
      <c r="O23" s="91">
        <v>13292.784128699999</v>
      </c>
      <c r="P23" s="91">
        <v>0.8</v>
      </c>
      <c r="Q23" s="91">
        <v>0.11</v>
      </c>
    </row>
    <row r="24" spans="2:17">
      <c r="B24" t="s">
        <v>3096</v>
      </c>
      <c r="C24" t="s">
        <v>3086</v>
      </c>
      <c r="D24" t="s">
        <v>3106</v>
      </c>
      <c r="E24" t="s">
        <v>753</v>
      </c>
      <c r="F24" t="s">
        <v>286</v>
      </c>
      <c r="G24" t="s">
        <v>3103</v>
      </c>
      <c r="H24" t="s">
        <v>287</v>
      </c>
      <c r="I24" s="91">
        <v>26.36</v>
      </c>
      <c r="J24" t="s">
        <v>105</v>
      </c>
      <c r="K24" s="91">
        <v>3.01</v>
      </c>
      <c r="L24" s="91">
        <v>8.4</v>
      </c>
      <c r="M24" s="91">
        <v>12702930.6</v>
      </c>
      <c r="N24" s="91">
        <v>99.18</v>
      </c>
      <c r="O24" s="91">
        <v>12598.76656908</v>
      </c>
      <c r="P24" s="91">
        <v>0.76</v>
      </c>
      <c r="Q24" s="91">
        <v>0.11</v>
      </c>
    </row>
    <row r="25" spans="2:17">
      <c r="B25" t="s">
        <v>3096</v>
      </c>
      <c r="C25" t="s">
        <v>3086</v>
      </c>
      <c r="D25" t="s">
        <v>3107</v>
      </c>
      <c r="E25" t="s">
        <v>753</v>
      </c>
      <c r="F25" t="s">
        <v>286</v>
      </c>
      <c r="G25" t="s">
        <v>3108</v>
      </c>
      <c r="H25" t="s">
        <v>287</v>
      </c>
      <c r="I25" s="91">
        <v>9.1999999999999993</v>
      </c>
      <c r="J25" t="s">
        <v>105</v>
      </c>
      <c r="K25" s="91">
        <v>2.14</v>
      </c>
      <c r="L25" s="91">
        <v>2.14</v>
      </c>
      <c r="M25" s="91">
        <v>6254174.8300000001</v>
      </c>
      <c r="N25" s="91">
        <v>107.32</v>
      </c>
      <c r="O25" s="91">
        <v>6711.980427556</v>
      </c>
      <c r="P25" s="91">
        <v>0.4</v>
      </c>
      <c r="Q25" s="91">
        <v>0.06</v>
      </c>
    </row>
    <row r="26" spans="2:17">
      <c r="B26" t="s">
        <v>3096</v>
      </c>
      <c r="C26" t="s">
        <v>3086</v>
      </c>
      <c r="D26" t="s">
        <v>3109</v>
      </c>
      <c r="E26" t="s">
        <v>753</v>
      </c>
      <c r="F26" t="s">
        <v>286</v>
      </c>
      <c r="G26" t="s">
        <v>3108</v>
      </c>
      <c r="H26" t="s">
        <v>287</v>
      </c>
      <c r="I26" s="91">
        <v>10.23</v>
      </c>
      <c r="J26" t="s">
        <v>105</v>
      </c>
      <c r="K26" s="91">
        <v>2.84</v>
      </c>
      <c r="L26" s="91">
        <v>2.84</v>
      </c>
      <c r="M26" s="91">
        <v>7918938.4199999999</v>
      </c>
      <c r="N26" s="91">
        <v>106.06</v>
      </c>
      <c r="O26" s="91">
        <v>8398.8260882520008</v>
      </c>
      <c r="P26" s="91">
        <v>0.5</v>
      </c>
      <c r="Q26" s="91">
        <v>7.0000000000000007E-2</v>
      </c>
    </row>
    <row r="27" spans="2:17">
      <c r="B27" t="s">
        <v>3096</v>
      </c>
      <c r="C27" t="s">
        <v>3086</v>
      </c>
      <c r="D27" t="s">
        <v>3110</v>
      </c>
      <c r="E27" t="s">
        <v>753</v>
      </c>
      <c r="F27" t="s">
        <v>286</v>
      </c>
      <c r="G27" t="s">
        <v>3108</v>
      </c>
      <c r="H27" t="s">
        <v>287</v>
      </c>
      <c r="I27" s="91">
        <v>27.28</v>
      </c>
      <c r="J27" t="s">
        <v>105</v>
      </c>
      <c r="K27" s="91">
        <v>3.01</v>
      </c>
      <c r="L27" s="91">
        <v>3.55</v>
      </c>
      <c r="M27" s="91">
        <v>13947878.67</v>
      </c>
      <c r="N27" s="91">
        <v>100.85</v>
      </c>
      <c r="O27" s="91">
        <v>14066.435638695</v>
      </c>
      <c r="P27" s="91">
        <v>0.84</v>
      </c>
      <c r="Q27" s="91">
        <v>0.12</v>
      </c>
    </row>
    <row r="28" spans="2:17">
      <c r="B28" t="s">
        <v>3096</v>
      </c>
      <c r="C28" t="s">
        <v>3086</v>
      </c>
      <c r="D28" t="s">
        <v>3111</v>
      </c>
      <c r="E28" t="s">
        <v>753</v>
      </c>
      <c r="F28" t="s">
        <v>286</v>
      </c>
      <c r="G28" t="s">
        <v>3108</v>
      </c>
      <c r="H28" t="s">
        <v>287</v>
      </c>
      <c r="I28" s="91">
        <v>27.28</v>
      </c>
      <c r="J28" t="s">
        <v>105</v>
      </c>
      <c r="K28" s="91">
        <v>3.41</v>
      </c>
      <c r="L28" s="91">
        <v>3.48</v>
      </c>
      <c r="M28" s="91">
        <v>19255925.75</v>
      </c>
      <c r="N28" s="91">
        <v>102.2</v>
      </c>
      <c r="O28" s="91">
        <v>19679.5561165</v>
      </c>
      <c r="P28" s="91">
        <v>1.18</v>
      </c>
      <c r="Q28" s="91">
        <v>0.17</v>
      </c>
    </row>
    <row r="29" spans="2:17">
      <c r="B29" t="s">
        <v>3096</v>
      </c>
      <c r="C29" t="s">
        <v>3086</v>
      </c>
      <c r="D29" t="s">
        <v>3112</v>
      </c>
      <c r="E29" t="s">
        <v>753</v>
      </c>
      <c r="F29" t="s">
        <v>286</v>
      </c>
      <c r="G29" t="s">
        <v>3108</v>
      </c>
      <c r="H29" t="s">
        <v>287</v>
      </c>
      <c r="I29" s="91">
        <v>9.85</v>
      </c>
      <c r="J29" t="s">
        <v>105</v>
      </c>
      <c r="K29" s="91">
        <v>3.96</v>
      </c>
      <c r="L29" s="91">
        <v>3.96</v>
      </c>
      <c r="M29" s="91">
        <v>3725657.04</v>
      </c>
      <c r="N29" s="91">
        <v>102.09</v>
      </c>
      <c r="O29" s="91">
        <v>3803.5232721359998</v>
      </c>
      <c r="P29" s="91">
        <v>0.23</v>
      </c>
      <c r="Q29" s="91">
        <v>0.03</v>
      </c>
    </row>
    <row r="30" spans="2:17">
      <c r="B30" s="92" t="s">
        <v>3113</v>
      </c>
      <c r="I30" s="93">
        <v>0</v>
      </c>
      <c r="L30" s="93">
        <v>0</v>
      </c>
      <c r="M30" s="93">
        <v>0</v>
      </c>
      <c r="O30" s="93">
        <v>0</v>
      </c>
      <c r="P30" s="93">
        <v>0</v>
      </c>
      <c r="Q30" s="93">
        <v>0</v>
      </c>
    </row>
    <row r="31" spans="2:17">
      <c r="B31" t="s">
        <v>286</v>
      </c>
      <c r="D31" t="s">
        <v>286</v>
      </c>
      <c r="F31" t="s">
        <v>286</v>
      </c>
      <c r="I31" s="91">
        <v>0</v>
      </c>
      <c r="J31" t="s">
        <v>286</v>
      </c>
      <c r="K31" s="91">
        <v>0</v>
      </c>
      <c r="L31" s="91">
        <v>0</v>
      </c>
      <c r="M31" s="91">
        <v>0</v>
      </c>
      <c r="N31" s="91">
        <v>0</v>
      </c>
      <c r="O31" s="91">
        <v>0</v>
      </c>
      <c r="P31" s="91">
        <v>0</v>
      </c>
      <c r="Q31" s="91">
        <v>0</v>
      </c>
    </row>
    <row r="32" spans="2:17">
      <c r="B32" s="92" t="s">
        <v>3114</v>
      </c>
      <c r="I32" s="93">
        <v>5.21</v>
      </c>
      <c r="L32" s="93">
        <v>2.46</v>
      </c>
      <c r="M32" s="93">
        <v>556029731.29999995</v>
      </c>
      <c r="O32" s="93">
        <v>710378.45065161062</v>
      </c>
      <c r="P32" s="93">
        <v>42.63</v>
      </c>
      <c r="Q32" s="93">
        <v>6</v>
      </c>
    </row>
    <row r="33" spans="2:17">
      <c r="B33" t="s">
        <v>3115</v>
      </c>
      <c r="C33" t="s">
        <v>3086</v>
      </c>
      <c r="D33" t="s">
        <v>3116</v>
      </c>
      <c r="E33" t="s">
        <v>790</v>
      </c>
      <c r="F33" t="s">
        <v>235</v>
      </c>
      <c r="G33" t="s">
        <v>3117</v>
      </c>
      <c r="H33" t="s">
        <v>236</v>
      </c>
      <c r="I33" s="91">
        <v>7.55</v>
      </c>
      <c r="J33" t="s">
        <v>105</v>
      </c>
      <c r="K33" s="91">
        <v>3.19</v>
      </c>
      <c r="L33" s="91">
        <v>1.57</v>
      </c>
      <c r="M33" s="91">
        <v>2326112.8199999998</v>
      </c>
      <c r="N33" s="91">
        <v>109.24</v>
      </c>
      <c r="O33" s="91">
        <v>2541.0456445680002</v>
      </c>
      <c r="P33" s="91">
        <v>0.15</v>
      </c>
      <c r="Q33" s="91">
        <v>0.02</v>
      </c>
    </row>
    <row r="34" spans="2:17">
      <c r="B34" t="s">
        <v>3115</v>
      </c>
      <c r="C34" t="s">
        <v>3086</v>
      </c>
      <c r="D34" t="s">
        <v>3118</v>
      </c>
      <c r="E34" t="s">
        <v>790</v>
      </c>
      <c r="F34" t="s">
        <v>235</v>
      </c>
      <c r="G34" t="s">
        <v>3119</v>
      </c>
      <c r="H34" t="s">
        <v>236</v>
      </c>
      <c r="I34" s="91">
        <v>7.55</v>
      </c>
      <c r="J34" t="s">
        <v>105</v>
      </c>
      <c r="K34" s="91">
        <v>3.19</v>
      </c>
      <c r="L34" s="91">
        <v>1.57</v>
      </c>
      <c r="M34" s="91">
        <v>332302.03999999998</v>
      </c>
      <c r="N34" s="91">
        <v>110.24</v>
      </c>
      <c r="O34" s="91">
        <v>366.32976889600002</v>
      </c>
      <c r="P34" s="91">
        <v>0.02</v>
      </c>
      <c r="Q34" s="91">
        <v>0</v>
      </c>
    </row>
    <row r="35" spans="2:17">
      <c r="B35" t="s">
        <v>3115</v>
      </c>
      <c r="C35" t="s">
        <v>3086</v>
      </c>
      <c r="D35" t="s">
        <v>3120</v>
      </c>
      <c r="E35" t="s">
        <v>790</v>
      </c>
      <c r="F35" t="s">
        <v>235</v>
      </c>
      <c r="G35" t="s">
        <v>3121</v>
      </c>
      <c r="H35" t="s">
        <v>236</v>
      </c>
      <c r="I35" s="91">
        <v>7.51</v>
      </c>
      <c r="J35" t="s">
        <v>105</v>
      </c>
      <c r="K35" s="91">
        <v>3.17</v>
      </c>
      <c r="L35" s="91">
        <v>1.77</v>
      </c>
      <c r="M35" s="91">
        <v>1661509.15</v>
      </c>
      <c r="N35" s="91">
        <v>114.69</v>
      </c>
      <c r="O35" s="91">
        <v>1905.5848441349999</v>
      </c>
      <c r="P35" s="91">
        <v>0.11</v>
      </c>
      <c r="Q35" s="91">
        <v>0.02</v>
      </c>
    </row>
    <row r="36" spans="2:17">
      <c r="B36" t="s">
        <v>3115</v>
      </c>
      <c r="C36" t="s">
        <v>3086</v>
      </c>
      <c r="D36" t="s">
        <v>3122</v>
      </c>
      <c r="E36" t="s">
        <v>790</v>
      </c>
      <c r="F36" t="s">
        <v>235</v>
      </c>
      <c r="G36" t="s">
        <v>1274</v>
      </c>
      <c r="H36" t="s">
        <v>236</v>
      </c>
      <c r="I36" s="91">
        <v>7.52</v>
      </c>
      <c r="J36" t="s">
        <v>105</v>
      </c>
      <c r="K36" s="91">
        <v>3.17</v>
      </c>
      <c r="L36" s="91">
        <v>1.73</v>
      </c>
      <c r="M36" s="91">
        <v>2326113.2400000002</v>
      </c>
      <c r="N36" s="91">
        <v>115</v>
      </c>
      <c r="O36" s="91">
        <v>2675.0302259999999</v>
      </c>
      <c r="P36" s="91">
        <v>0.16</v>
      </c>
      <c r="Q36" s="91">
        <v>0.02</v>
      </c>
    </row>
    <row r="37" spans="2:17">
      <c r="B37" t="s">
        <v>3115</v>
      </c>
      <c r="C37" t="s">
        <v>3086</v>
      </c>
      <c r="D37" t="s">
        <v>3123</v>
      </c>
      <c r="E37" t="s">
        <v>790</v>
      </c>
      <c r="F37" t="s">
        <v>235</v>
      </c>
      <c r="G37" t="s">
        <v>3124</v>
      </c>
      <c r="H37" t="s">
        <v>236</v>
      </c>
      <c r="I37" s="91">
        <v>7.56</v>
      </c>
      <c r="J37" t="s">
        <v>105</v>
      </c>
      <c r="K37" s="91">
        <v>3.15</v>
      </c>
      <c r="L37" s="91">
        <v>1.56</v>
      </c>
      <c r="M37" s="91">
        <v>1661509.15</v>
      </c>
      <c r="N37" s="91">
        <v>106.74</v>
      </c>
      <c r="O37" s="91">
        <v>1773.49486671</v>
      </c>
      <c r="P37" s="91">
        <v>0.11</v>
      </c>
      <c r="Q37" s="91">
        <v>0.01</v>
      </c>
    </row>
    <row r="38" spans="2:17">
      <c r="B38" t="s">
        <v>3125</v>
      </c>
      <c r="C38" t="s">
        <v>3086</v>
      </c>
      <c r="D38" t="s">
        <v>3126</v>
      </c>
      <c r="E38" t="s">
        <v>1141</v>
      </c>
      <c r="F38" t="s">
        <v>478</v>
      </c>
      <c r="G38" t="s">
        <v>3127</v>
      </c>
      <c r="H38" t="s">
        <v>236</v>
      </c>
      <c r="I38" s="91">
        <v>2.52</v>
      </c>
      <c r="J38" t="s">
        <v>105</v>
      </c>
      <c r="K38" s="91">
        <v>5.98</v>
      </c>
      <c r="L38" s="91">
        <v>3.66</v>
      </c>
      <c r="M38" s="91">
        <v>6636069.0599999996</v>
      </c>
      <c r="N38" s="91">
        <v>109.63</v>
      </c>
      <c r="O38" s="91">
        <v>7275.1225104779996</v>
      </c>
      <c r="P38" s="91">
        <v>0.44</v>
      </c>
      <c r="Q38" s="91">
        <v>0.06</v>
      </c>
    </row>
    <row r="39" spans="2:17">
      <c r="B39" t="s">
        <v>3128</v>
      </c>
      <c r="C39" t="s">
        <v>3086</v>
      </c>
      <c r="D39" t="s">
        <v>3129</v>
      </c>
      <c r="E39" t="s">
        <v>3130</v>
      </c>
      <c r="F39" t="s">
        <v>3131</v>
      </c>
      <c r="G39" t="s">
        <v>3132</v>
      </c>
      <c r="H39" t="s">
        <v>248</v>
      </c>
      <c r="I39" s="91">
        <v>4.25</v>
      </c>
      <c r="J39" t="s">
        <v>109</v>
      </c>
      <c r="K39" s="91">
        <v>9.85</v>
      </c>
      <c r="L39" s="91">
        <v>3.91</v>
      </c>
      <c r="M39" s="91">
        <v>3196322.33</v>
      </c>
      <c r="N39" s="91">
        <v>126.40000000000018</v>
      </c>
      <c r="O39" s="91">
        <v>14540.504979006901</v>
      </c>
      <c r="P39" s="91">
        <v>0.87</v>
      </c>
      <c r="Q39" s="91">
        <v>0.12</v>
      </c>
    </row>
    <row r="40" spans="2:17">
      <c r="B40" t="s">
        <v>3128</v>
      </c>
      <c r="C40" t="s">
        <v>3086</v>
      </c>
      <c r="D40" t="s">
        <v>3133</v>
      </c>
      <c r="E40" t="s">
        <v>3130</v>
      </c>
      <c r="F40" t="s">
        <v>3131</v>
      </c>
      <c r="G40" t="s">
        <v>2716</v>
      </c>
      <c r="H40" t="s">
        <v>248</v>
      </c>
      <c r="I40" s="91">
        <v>4.22</v>
      </c>
      <c r="J40" t="s">
        <v>109</v>
      </c>
      <c r="K40" s="91">
        <v>9.85</v>
      </c>
      <c r="L40" s="91">
        <v>4.49</v>
      </c>
      <c r="M40" s="91">
        <v>3238011.67</v>
      </c>
      <c r="N40" s="91">
        <v>126.39999999999966</v>
      </c>
      <c r="O40" s="91">
        <v>14730.1554564171</v>
      </c>
      <c r="P40" s="91">
        <v>0.88</v>
      </c>
      <c r="Q40" s="91">
        <v>0.12</v>
      </c>
    </row>
    <row r="41" spans="2:17">
      <c r="B41" t="s">
        <v>3134</v>
      </c>
      <c r="C41" t="s">
        <v>3086</v>
      </c>
      <c r="D41" t="s">
        <v>3135</v>
      </c>
      <c r="E41" t="s">
        <v>3136</v>
      </c>
      <c r="F41" t="s">
        <v>3137</v>
      </c>
      <c r="G41" t="s">
        <v>3138</v>
      </c>
      <c r="H41" t="s">
        <v>3091</v>
      </c>
      <c r="I41" s="91">
        <v>5.48</v>
      </c>
      <c r="J41" t="s">
        <v>105</v>
      </c>
      <c r="K41" s="91">
        <v>4.5</v>
      </c>
      <c r="L41" s="91">
        <v>0.77</v>
      </c>
      <c r="M41" s="91">
        <v>20684877.420000002</v>
      </c>
      <c r="N41" s="91">
        <v>126.93</v>
      </c>
      <c r="O41" s="91">
        <v>26255.314909206001</v>
      </c>
      <c r="P41" s="91">
        <v>1.58</v>
      </c>
      <c r="Q41" s="91">
        <v>0.22</v>
      </c>
    </row>
    <row r="42" spans="2:17">
      <c r="B42" t="s">
        <v>3134</v>
      </c>
      <c r="C42" t="s">
        <v>3086</v>
      </c>
      <c r="D42" t="s">
        <v>3139</v>
      </c>
      <c r="E42" t="s">
        <v>3136</v>
      </c>
      <c r="F42" t="s">
        <v>3137</v>
      </c>
      <c r="G42" t="s">
        <v>3140</v>
      </c>
      <c r="H42" t="s">
        <v>3091</v>
      </c>
      <c r="I42" s="91">
        <v>5.45</v>
      </c>
      <c r="J42" t="s">
        <v>105</v>
      </c>
      <c r="K42" s="91">
        <v>4.2</v>
      </c>
      <c r="L42" s="91">
        <v>1.05</v>
      </c>
      <c r="M42" s="91">
        <v>1614092.25</v>
      </c>
      <c r="N42" s="91">
        <v>117.26</v>
      </c>
      <c r="O42" s="91">
        <v>1892.6845723500001</v>
      </c>
      <c r="P42" s="91">
        <v>0.11</v>
      </c>
      <c r="Q42" s="91">
        <v>0.02</v>
      </c>
    </row>
    <row r="43" spans="2:17">
      <c r="B43" t="s">
        <v>3141</v>
      </c>
      <c r="C43" t="s">
        <v>3086</v>
      </c>
      <c r="D43" t="s">
        <v>3142</v>
      </c>
      <c r="E43" t="s">
        <v>925</v>
      </c>
      <c r="F43" t="s">
        <v>478</v>
      </c>
      <c r="G43" t="s">
        <v>918</v>
      </c>
      <c r="H43" t="s">
        <v>236</v>
      </c>
      <c r="I43" s="91">
        <v>1.52</v>
      </c>
      <c r="J43" t="s">
        <v>109</v>
      </c>
      <c r="K43" s="91">
        <v>2.75</v>
      </c>
      <c r="L43" s="91">
        <v>0</v>
      </c>
      <c r="M43" s="91">
        <v>7843578</v>
      </c>
      <c r="N43" s="91">
        <v>99.75</v>
      </c>
      <c r="O43" s="91">
        <v>28158.464628944999</v>
      </c>
      <c r="P43" s="91">
        <v>1.69</v>
      </c>
      <c r="Q43" s="91">
        <v>0.24</v>
      </c>
    </row>
    <row r="44" spans="2:17">
      <c r="B44" t="s">
        <v>3143</v>
      </c>
      <c r="C44" t="s">
        <v>3086</v>
      </c>
      <c r="D44" t="s">
        <v>3144</v>
      </c>
      <c r="E44" t="s">
        <v>3145</v>
      </c>
      <c r="F44" t="s">
        <v>478</v>
      </c>
      <c r="G44" t="s">
        <v>3146</v>
      </c>
      <c r="H44" t="s">
        <v>236</v>
      </c>
      <c r="I44" s="91">
        <v>0.27</v>
      </c>
      <c r="J44" t="s">
        <v>105</v>
      </c>
      <c r="K44" s="91">
        <v>2.0099999999999998</v>
      </c>
      <c r="L44" s="91">
        <v>1.18</v>
      </c>
      <c r="M44" s="91">
        <v>28142158.800000001</v>
      </c>
      <c r="N44" s="91">
        <v>100.77</v>
      </c>
      <c r="O44" s="91">
        <v>28358.853422759999</v>
      </c>
      <c r="P44" s="91">
        <v>1.7</v>
      </c>
      <c r="Q44" s="91">
        <v>0.24</v>
      </c>
    </row>
    <row r="45" spans="2:17">
      <c r="B45" t="s">
        <v>3147</v>
      </c>
      <c r="C45" t="s">
        <v>3086</v>
      </c>
      <c r="D45" t="s">
        <v>3148</v>
      </c>
      <c r="E45" t="s">
        <v>3149</v>
      </c>
      <c r="F45" t="s">
        <v>600</v>
      </c>
      <c r="G45" t="s">
        <v>3150</v>
      </c>
      <c r="H45" t="s">
        <v>236</v>
      </c>
      <c r="I45" s="91">
        <v>5.94</v>
      </c>
      <c r="J45" t="s">
        <v>105</v>
      </c>
      <c r="K45" s="91">
        <v>5.53</v>
      </c>
      <c r="L45" s="91">
        <v>1.89</v>
      </c>
      <c r="M45" s="91">
        <v>665038.41</v>
      </c>
      <c r="N45" s="91">
        <v>126.41</v>
      </c>
      <c r="O45" s="91">
        <v>840.67505408099998</v>
      </c>
      <c r="P45" s="91">
        <v>0.05</v>
      </c>
      <c r="Q45" s="91">
        <v>0.01</v>
      </c>
    </row>
    <row r="46" spans="2:17">
      <c r="B46" t="s">
        <v>3147</v>
      </c>
      <c r="C46" t="s">
        <v>3086</v>
      </c>
      <c r="D46" t="s">
        <v>3151</v>
      </c>
      <c r="E46" t="s">
        <v>3149</v>
      </c>
      <c r="F46" t="s">
        <v>600</v>
      </c>
      <c r="G46" t="s">
        <v>3150</v>
      </c>
      <c r="H46" t="s">
        <v>236</v>
      </c>
      <c r="I46" s="91">
        <v>5.94</v>
      </c>
      <c r="J46" t="s">
        <v>105</v>
      </c>
      <c r="K46" s="91">
        <v>5.53</v>
      </c>
      <c r="L46" s="91">
        <v>1.89</v>
      </c>
      <c r="M46" s="91">
        <v>387035.08</v>
      </c>
      <c r="N46" s="91">
        <v>126.51</v>
      </c>
      <c r="O46" s="91">
        <v>489.63807970800002</v>
      </c>
      <c r="P46" s="91">
        <v>0.03</v>
      </c>
      <c r="Q46" s="91">
        <v>0</v>
      </c>
    </row>
    <row r="47" spans="2:17">
      <c r="B47" t="s">
        <v>3147</v>
      </c>
      <c r="C47" t="s">
        <v>3086</v>
      </c>
      <c r="D47" t="s">
        <v>3152</v>
      </c>
      <c r="E47" t="s">
        <v>3149</v>
      </c>
      <c r="F47" t="s">
        <v>600</v>
      </c>
      <c r="G47" t="s">
        <v>3150</v>
      </c>
      <c r="H47" t="s">
        <v>236</v>
      </c>
      <c r="I47" s="91">
        <v>5.95</v>
      </c>
      <c r="J47" t="s">
        <v>105</v>
      </c>
      <c r="K47" s="91">
        <v>5.5</v>
      </c>
      <c r="L47" s="91">
        <v>1.89</v>
      </c>
      <c r="M47" s="91">
        <v>272618.42</v>
      </c>
      <c r="N47" s="91">
        <v>124.64</v>
      </c>
      <c r="O47" s="91">
        <v>339.79159868800002</v>
      </c>
      <c r="P47" s="91">
        <v>0.02</v>
      </c>
      <c r="Q47" s="91">
        <v>0</v>
      </c>
    </row>
    <row r="48" spans="2:17">
      <c r="B48" t="s">
        <v>3147</v>
      </c>
      <c r="C48" t="s">
        <v>3086</v>
      </c>
      <c r="D48" t="s">
        <v>3153</v>
      </c>
      <c r="E48" t="s">
        <v>3149</v>
      </c>
      <c r="F48" t="s">
        <v>600</v>
      </c>
      <c r="G48" t="s">
        <v>3150</v>
      </c>
      <c r="H48" t="s">
        <v>236</v>
      </c>
      <c r="I48" s="91">
        <v>6.02</v>
      </c>
      <c r="J48" t="s">
        <v>105</v>
      </c>
      <c r="K48" s="91">
        <v>5.5</v>
      </c>
      <c r="L48" s="91">
        <v>1.33</v>
      </c>
      <c r="M48" s="91">
        <v>153984.79999999999</v>
      </c>
      <c r="N48" s="91">
        <v>128.6</v>
      </c>
      <c r="O48" s="91">
        <v>198.02445280000001</v>
      </c>
      <c r="P48" s="91">
        <v>0.01</v>
      </c>
      <c r="Q48" s="91">
        <v>0</v>
      </c>
    </row>
    <row r="49" spans="2:17">
      <c r="B49" t="s">
        <v>3147</v>
      </c>
      <c r="C49" t="s">
        <v>3086</v>
      </c>
      <c r="D49" t="s">
        <v>3154</v>
      </c>
      <c r="E49" t="s">
        <v>3149</v>
      </c>
      <c r="F49" t="s">
        <v>600</v>
      </c>
      <c r="G49" t="s">
        <v>3150</v>
      </c>
      <c r="H49" t="s">
        <v>236</v>
      </c>
      <c r="I49" s="91">
        <v>5.95</v>
      </c>
      <c r="J49" t="s">
        <v>105</v>
      </c>
      <c r="K49" s="91">
        <v>5.5</v>
      </c>
      <c r="L49" s="91">
        <v>1.89</v>
      </c>
      <c r="M49" s="91">
        <v>311586.51</v>
      </c>
      <c r="N49" s="91">
        <v>124.16</v>
      </c>
      <c r="O49" s="91">
        <v>386.86581081600002</v>
      </c>
      <c r="P49" s="91">
        <v>0.02</v>
      </c>
      <c r="Q49" s="91">
        <v>0</v>
      </c>
    </row>
    <row r="50" spans="2:17">
      <c r="B50" t="s">
        <v>3147</v>
      </c>
      <c r="C50" t="s">
        <v>3086</v>
      </c>
      <c r="D50" t="s">
        <v>3155</v>
      </c>
      <c r="E50" t="s">
        <v>3149</v>
      </c>
      <c r="F50" t="s">
        <v>600</v>
      </c>
      <c r="G50" t="s">
        <v>787</v>
      </c>
      <c r="H50" t="s">
        <v>236</v>
      </c>
      <c r="I50" s="91">
        <v>5.95</v>
      </c>
      <c r="J50" t="s">
        <v>105</v>
      </c>
      <c r="K50" s="91">
        <v>5.5</v>
      </c>
      <c r="L50" s="91">
        <v>1.89</v>
      </c>
      <c r="M50" s="91">
        <v>483012.21</v>
      </c>
      <c r="N50" s="91">
        <v>124.39</v>
      </c>
      <c r="O50" s="91">
        <v>600.81888801900004</v>
      </c>
      <c r="P50" s="91">
        <v>0.04</v>
      </c>
      <c r="Q50" s="91">
        <v>0.01</v>
      </c>
    </row>
    <row r="51" spans="2:17">
      <c r="B51" t="s">
        <v>3147</v>
      </c>
      <c r="C51" t="s">
        <v>3086</v>
      </c>
      <c r="D51" t="s">
        <v>3156</v>
      </c>
      <c r="E51" t="s">
        <v>3149</v>
      </c>
      <c r="F51" t="s">
        <v>600</v>
      </c>
      <c r="G51" t="s">
        <v>3157</v>
      </c>
      <c r="H51" t="s">
        <v>236</v>
      </c>
      <c r="I51" s="91">
        <v>6.02</v>
      </c>
      <c r="J51" t="s">
        <v>105</v>
      </c>
      <c r="K51" s="91">
        <v>5.5</v>
      </c>
      <c r="L51" s="91">
        <v>1.33</v>
      </c>
      <c r="M51" s="91">
        <v>211421.69</v>
      </c>
      <c r="N51" s="91">
        <v>128.26</v>
      </c>
      <c r="O51" s="91">
        <v>271.16945959399999</v>
      </c>
      <c r="P51" s="91">
        <v>0.02</v>
      </c>
      <c r="Q51" s="91">
        <v>0</v>
      </c>
    </row>
    <row r="52" spans="2:17">
      <c r="B52" t="s">
        <v>3147</v>
      </c>
      <c r="C52" t="s">
        <v>3086</v>
      </c>
      <c r="D52" t="s">
        <v>3158</v>
      </c>
      <c r="E52" t="s">
        <v>3149</v>
      </c>
      <c r="F52" t="s">
        <v>600</v>
      </c>
      <c r="G52" t="s">
        <v>3150</v>
      </c>
      <c r="H52" t="s">
        <v>236</v>
      </c>
      <c r="I52" s="91">
        <v>5.95</v>
      </c>
      <c r="J52" t="s">
        <v>105</v>
      </c>
      <c r="K52" s="91">
        <v>5.5</v>
      </c>
      <c r="L52" s="91">
        <v>1.89</v>
      </c>
      <c r="M52" s="91">
        <v>501636.76</v>
      </c>
      <c r="N52" s="91">
        <v>124.64</v>
      </c>
      <c r="O52" s="91">
        <v>625.24005766400001</v>
      </c>
      <c r="P52" s="91">
        <v>0.04</v>
      </c>
      <c r="Q52" s="91">
        <v>0.01</v>
      </c>
    </row>
    <row r="53" spans="2:17">
      <c r="B53" t="s">
        <v>3147</v>
      </c>
      <c r="C53" t="s">
        <v>3086</v>
      </c>
      <c r="D53" t="s">
        <v>3159</v>
      </c>
      <c r="E53" t="s">
        <v>3149</v>
      </c>
      <c r="F53" t="s">
        <v>600</v>
      </c>
      <c r="G53" t="s">
        <v>3150</v>
      </c>
      <c r="H53" t="s">
        <v>236</v>
      </c>
      <c r="I53" s="91">
        <v>5.95</v>
      </c>
      <c r="J53" t="s">
        <v>105</v>
      </c>
      <c r="K53" s="91">
        <v>5.5</v>
      </c>
      <c r="L53" s="91">
        <v>1.89</v>
      </c>
      <c r="M53" s="91">
        <v>222450.97</v>
      </c>
      <c r="N53" s="91">
        <v>125</v>
      </c>
      <c r="O53" s="91">
        <v>278.06371250000001</v>
      </c>
      <c r="P53" s="91">
        <v>0.02</v>
      </c>
      <c r="Q53" s="91">
        <v>0</v>
      </c>
    </row>
    <row r="54" spans="2:17">
      <c r="B54" t="s">
        <v>3147</v>
      </c>
      <c r="C54" t="s">
        <v>3086</v>
      </c>
      <c r="D54" t="s">
        <v>3160</v>
      </c>
      <c r="E54" t="s">
        <v>3149</v>
      </c>
      <c r="F54" t="s">
        <v>600</v>
      </c>
      <c r="G54" t="s">
        <v>3150</v>
      </c>
      <c r="H54" t="s">
        <v>236</v>
      </c>
      <c r="I54" s="91">
        <v>5.95</v>
      </c>
      <c r="J54" t="s">
        <v>105</v>
      </c>
      <c r="K54" s="91">
        <v>5.5</v>
      </c>
      <c r="L54" s="91">
        <v>1.89</v>
      </c>
      <c r="M54" s="91">
        <v>280510.71000000002</v>
      </c>
      <c r="N54" s="91">
        <v>123.58</v>
      </c>
      <c r="O54" s="91">
        <v>346.65513541799999</v>
      </c>
      <c r="P54" s="91">
        <v>0.02</v>
      </c>
      <c r="Q54" s="91">
        <v>0</v>
      </c>
    </row>
    <row r="55" spans="2:17">
      <c r="B55" t="s">
        <v>3147</v>
      </c>
      <c r="C55" t="s">
        <v>3086</v>
      </c>
      <c r="D55" t="s">
        <v>3161</v>
      </c>
      <c r="E55" t="s">
        <v>3149</v>
      </c>
      <c r="F55" t="s">
        <v>600</v>
      </c>
      <c r="G55" t="s">
        <v>3150</v>
      </c>
      <c r="H55" t="s">
        <v>236</v>
      </c>
      <c r="I55" s="91">
        <v>6.02</v>
      </c>
      <c r="J55" t="s">
        <v>105</v>
      </c>
      <c r="K55" s="91">
        <v>5.5</v>
      </c>
      <c r="L55" s="91">
        <v>1.32</v>
      </c>
      <c r="M55" s="91">
        <v>64134.78</v>
      </c>
      <c r="N55" s="91">
        <v>127.8</v>
      </c>
      <c r="O55" s="91">
        <v>81.964248839999996</v>
      </c>
      <c r="P55" s="91">
        <v>0</v>
      </c>
      <c r="Q55" s="91">
        <v>0</v>
      </c>
    </row>
    <row r="56" spans="2:17">
      <c r="B56" t="s">
        <v>3147</v>
      </c>
      <c r="C56" t="s">
        <v>3086</v>
      </c>
      <c r="D56" t="s">
        <v>3162</v>
      </c>
      <c r="E56" t="s">
        <v>3149</v>
      </c>
      <c r="F56" t="s">
        <v>600</v>
      </c>
      <c r="G56" t="s">
        <v>3150</v>
      </c>
      <c r="H56" t="s">
        <v>236</v>
      </c>
      <c r="I56" s="91">
        <v>5.95</v>
      </c>
      <c r="J56" t="s">
        <v>105</v>
      </c>
      <c r="K56" s="91">
        <v>5.5</v>
      </c>
      <c r="L56" s="91">
        <v>1.89</v>
      </c>
      <c r="M56" s="91">
        <v>565589.94999999995</v>
      </c>
      <c r="N56" s="91">
        <v>123.82</v>
      </c>
      <c r="O56" s="91">
        <v>700.31347608999999</v>
      </c>
      <c r="P56" s="91">
        <v>0.04</v>
      </c>
      <c r="Q56" s="91">
        <v>0.01</v>
      </c>
    </row>
    <row r="57" spans="2:17">
      <c r="B57" t="s">
        <v>3147</v>
      </c>
      <c r="C57" t="s">
        <v>3086</v>
      </c>
      <c r="D57" t="s">
        <v>3163</v>
      </c>
      <c r="E57" t="s">
        <v>3149</v>
      </c>
      <c r="F57" t="s">
        <v>600</v>
      </c>
      <c r="G57" t="s">
        <v>3164</v>
      </c>
      <c r="H57" t="s">
        <v>236</v>
      </c>
      <c r="I57" s="91">
        <v>6.02</v>
      </c>
      <c r="J57" t="s">
        <v>105</v>
      </c>
      <c r="K57" s="91">
        <v>5.5</v>
      </c>
      <c r="L57" s="91">
        <v>1.35</v>
      </c>
      <c r="M57" s="91">
        <v>127566.86</v>
      </c>
      <c r="N57" s="91">
        <v>127.52</v>
      </c>
      <c r="O57" s="91">
        <v>162.67325987199999</v>
      </c>
      <c r="P57" s="91">
        <v>0.01</v>
      </c>
      <c r="Q57" s="91">
        <v>0</v>
      </c>
    </row>
    <row r="58" spans="2:17">
      <c r="B58" t="s">
        <v>3147</v>
      </c>
      <c r="C58" t="s">
        <v>3086</v>
      </c>
      <c r="D58" t="s">
        <v>3165</v>
      </c>
      <c r="E58" t="s">
        <v>3149</v>
      </c>
      <c r="F58" t="s">
        <v>600</v>
      </c>
      <c r="G58" t="s">
        <v>3166</v>
      </c>
      <c r="H58" t="s">
        <v>236</v>
      </c>
      <c r="I58" s="91">
        <v>5.95</v>
      </c>
      <c r="J58" t="s">
        <v>105</v>
      </c>
      <c r="K58" s="91">
        <v>5.5</v>
      </c>
      <c r="L58" s="91">
        <v>1.89</v>
      </c>
      <c r="M58" s="91">
        <v>349270.14</v>
      </c>
      <c r="N58" s="91">
        <v>122.19</v>
      </c>
      <c r="O58" s="91">
        <v>426.773184066</v>
      </c>
      <c r="P58" s="91">
        <v>0.03</v>
      </c>
      <c r="Q58" s="91">
        <v>0</v>
      </c>
    </row>
    <row r="59" spans="2:17">
      <c r="B59" t="s">
        <v>3147</v>
      </c>
      <c r="C59" t="s">
        <v>3086</v>
      </c>
      <c r="D59" t="s">
        <v>3167</v>
      </c>
      <c r="E59" t="s">
        <v>3149</v>
      </c>
      <c r="F59" t="s">
        <v>600</v>
      </c>
      <c r="G59" t="s">
        <v>3168</v>
      </c>
      <c r="H59" t="s">
        <v>236</v>
      </c>
      <c r="I59" s="91">
        <v>5.95</v>
      </c>
      <c r="J59" t="s">
        <v>105</v>
      </c>
      <c r="K59" s="91">
        <v>5.5</v>
      </c>
      <c r="L59" s="91">
        <v>1.89</v>
      </c>
      <c r="M59" s="91">
        <v>255564.02</v>
      </c>
      <c r="N59" s="91">
        <v>121.97</v>
      </c>
      <c r="O59" s="91">
        <v>311.71143519399999</v>
      </c>
      <c r="P59" s="91">
        <v>0.02</v>
      </c>
      <c r="Q59" s="91">
        <v>0</v>
      </c>
    </row>
    <row r="60" spans="2:17">
      <c r="B60" t="s">
        <v>3147</v>
      </c>
      <c r="C60" t="s">
        <v>3086</v>
      </c>
      <c r="D60" t="s">
        <v>3169</v>
      </c>
      <c r="E60" t="s">
        <v>3149</v>
      </c>
      <c r="F60" t="s">
        <v>600</v>
      </c>
      <c r="G60" t="s">
        <v>3170</v>
      </c>
      <c r="H60" t="s">
        <v>236</v>
      </c>
      <c r="I60" s="91">
        <v>5.99</v>
      </c>
      <c r="J60" t="s">
        <v>105</v>
      </c>
      <c r="K60" s="91">
        <v>5.5</v>
      </c>
      <c r="L60" s="91">
        <v>1.56</v>
      </c>
      <c r="M60" s="91">
        <v>124611.79</v>
      </c>
      <c r="N60" s="91">
        <v>124.34</v>
      </c>
      <c r="O60" s="91">
        <v>154.94229968600001</v>
      </c>
      <c r="P60" s="91">
        <v>0.01</v>
      </c>
      <c r="Q60" s="91">
        <v>0</v>
      </c>
    </row>
    <row r="61" spans="2:17">
      <c r="B61" t="s">
        <v>3147</v>
      </c>
      <c r="C61" t="s">
        <v>3086</v>
      </c>
      <c r="D61" t="s">
        <v>3171</v>
      </c>
      <c r="E61" t="s">
        <v>3149</v>
      </c>
      <c r="F61" t="s">
        <v>600</v>
      </c>
      <c r="G61" t="s">
        <v>3172</v>
      </c>
      <c r="H61" t="s">
        <v>236</v>
      </c>
      <c r="I61" s="91">
        <v>5.98</v>
      </c>
      <c r="J61" t="s">
        <v>105</v>
      </c>
      <c r="K61" s="91">
        <v>5.5</v>
      </c>
      <c r="L61" s="91">
        <v>1.61</v>
      </c>
      <c r="M61" s="91">
        <v>32182.17</v>
      </c>
      <c r="N61" s="91">
        <v>123.97</v>
      </c>
      <c r="O61" s="91">
        <v>39.896236149000003</v>
      </c>
      <c r="P61" s="91">
        <v>0</v>
      </c>
      <c r="Q61" s="91">
        <v>0</v>
      </c>
    </row>
    <row r="62" spans="2:17">
      <c r="B62" t="s">
        <v>3147</v>
      </c>
      <c r="C62" t="s">
        <v>3086</v>
      </c>
      <c r="D62" t="s">
        <v>3173</v>
      </c>
      <c r="E62" t="s">
        <v>3149</v>
      </c>
      <c r="F62" t="s">
        <v>600</v>
      </c>
      <c r="G62" t="s">
        <v>3174</v>
      </c>
      <c r="H62" t="s">
        <v>236</v>
      </c>
      <c r="I62" s="91">
        <v>5.95</v>
      </c>
      <c r="J62" t="s">
        <v>105</v>
      </c>
      <c r="K62" s="91">
        <v>5.5</v>
      </c>
      <c r="L62" s="91">
        <v>1.89</v>
      </c>
      <c r="M62" s="91">
        <v>366129.33</v>
      </c>
      <c r="N62" s="91">
        <v>122.07</v>
      </c>
      <c r="O62" s="91">
        <v>446.93407313099999</v>
      </c>
      <c r="P62" s="91">
        <v>0.03</v>
      </c>
      <c r="Q62" s="91">
        <v>0</v>
      </c>
    </row>
    <row r="63" spans="2:17">
      <c r="B63" t="s">
        <v>3147</v>
      </c>
      <c r="C63" t="s">
        <v>3086</v>
      </c>
      <c r="D63" t="s">
        <v>3175</v>
      </c>
      <c r="E63" t="s">
        <v>3149</v>
      </c>
      <c r="F63" t="s">
        <v>600</v>
      </c>
      <c r="G63" t="s">
        <v>3176</v>
      </c>
      <c r="H63" t="s">
        <v>236</v>
      </c>
      <c r="I63" s="91">
        <v>5.95</v>
      </c>
      <c r="J63" t="s">
        <v>105</v>
      </c>
      <c r="K63" s="91">
        <v>5.5</v>
      </c>
      <c r="L63" s="91">
        <v>1.89</v>
      </c>
      <c r="M63" s="91">
        <v>70816.66</v>
      </c>
      <c r="N63" s="91">
        <v>121.95</v>
      </c>
      <c r="O63" s="91">
        <v>86.360916869999997</v>
      </c>
      <c r="P63" s="91">
        <v>0.01</v>
      </c>
      <c r="Q63" s="91">
        <v>0</v>
      </c>
    </row>
    <row r="64" spans="2:17">
      <c r="B64" t="s">
        <v>3147</v>
      </c>
      <c r="C64" t="s">
        <v>3086</v>
      </c>
      <c r="D64" t="s">
        <v>3177</v>
      </c>
      <c r="E64" t="s">
        <v>3149</v>
      </c>
      <c r="F64" t="s">
        <v>600</v>
      </c>
      <c r="G64" t="s">
        <v>3178</v>
      </c>
      <c r="H64" t="s">
        <v>236</v>
      </c>
      <c r="I64" s="91">
        <v>5.95</v>
      </c>
      <c r="J64" t="s">
        <v>105</v>
      </c>
      <c r="K64" s="91">
        <v>5.5</v>
      </c>
      <c r="L64" s="91">
        <v>1.89</v>
      </c>
      <c r="M64" s="91">
        <v>68161.009999999995</v>
      </c>
      <c r="N64" s="91">
        <v>122.67</v>
      </c>
      <c r="O64" s="91">
        <v>83.613110966999997</v>
      </c>
      <c r="P64" s="91">
        <v>0.01</v>
      </c>
      <c r="Q64" s="91">
        <v>0</v>
      </c>
    </row>
    <row r="65" spans="2:17">
      <c r="B65" t="s">
        <v>3147</v>
      </c>
      <c r="C65" t="s">
        <v>3086</v>
      </c>
      <c r="D65" t="s">
        <v>3179</v>
      </c>
      <c r="E65" t="s">
        <v>3149</v>
      </c>
      <c r="F65" t="s">
        <v>600</v>
      </c>
      <c r="G65" t="s">
        <v>3180</v>
      </c>
      <c r="H65" t="s">
        <v>236</v>
      </c>
      <c r="I65" s="91">
        <v>5.95</v>
      </c>
      <c r="J65" t="s">
        <v>105</v>
      </c>
      <c r="K65" s="91">
        <v>5.5</v>
      </c>
      <c r="L65" s="91">
        <v>1.89</v>
      </c>
      <c r="M65" s="91">
        <v>135744.73000000001</v>
      </c>
      <c r="N65" s="91">
        <v>122.91</v>
      </c>
      <c r="O65" s="91">
        <v>166.843847643</v>
      </c>
      <c r="P65" s="91">
        <v>0.01</v>
      </c>
      <c r="Q65" s="91">
        <v>0</v>
      </c>
    </row>
    <row r="66" spans="2:17">
      <c r="B66" t="s">
        <v>3147</v>
      </c>
      <c r="C66" t="s">
        <v>3086</v>
      </c>
      <c r="D66" t="s">
        <v>3181</v>
      </c>
      <c r="E66" t="s">
        <v>3149</v>
      </c>
      <c r="F66" t="s">
        <v>600</v>
      </c>
      <c r="G66" t="s">
        <v>3182</v>
      </c>
      <c r="H66" t="s">
        <v>236</v>
      </c>
      <c r="I66" s="91">
        <v>5.95</v>
      </c>
      <c r="J66" t="s">
        <v>105</v>
      </c>
      <c r="K66" s="91">
        <v>5.5</v>
      </c>
      <c r="L66" s="91">
        <v>1.89</v>
      </c>
      <c r="M66" s="91">
        <v>85460.41</v>
      </c>
      <c r="N66" s="91">
        <v>122.43</v>
      </c>
      <c r="O66" s="91">
        <v>104.629179963</v>
      </c>
      <c r="P66" s="91">
        <v>0.01</v>
      </c>
      <c r="Q66" s="91">
        <v>0</v>
      </c>
    </row>
    <row r="67" spans="2:17">
      <c r="B67" t="s">
        <v>3147</v>
      </c>
      <c r="C67" t="s">
        <v>3086</v>
      </c>
      <c r="D67" t="s">
        <v>3183</v>
      </c>
      <c r="E67" t="s">
        <v>3149</v>
      </c>
      <c r="F67" t="s">
        <v>600</v>
      </c>
      <c r="G67" t="s">
        <v>3184</v>
      </c>
      <c r="H67" t="s">
        <v>236</v>
      </c>
      <c r="I67" s="91">
        <v>5.95</v>
      </c>
      <c r="J67" t="s">
        <v>105</v>
      </c>
      <c r="K67" s="91">
        <v>5.5</v>
      </c>
      <c r="L67" s="91">
        <v>1.89</v>
      </c>
      <c r="M67" s="91">
        <v>48050.43</v>
      </c>
      <c r="N67" s="91">
        <v>122.31</v>
      </c>
      <c r="O67" s="91">
        <v>58.770480933000002</v>
      </c>
      <c r="P67" s="91">
        <v>0</v>
      </c>
      <c r="Q67" s="91">
        <v>0</v>
      </c>
    </row>
    <row r="68" spans="2:17">
      <c r="B68" t="s">
        <v>3147</v>
      </c>
      <c r="C68" t="s">
        <v>3086</v>
      </c>
      <c r="D68" t="s">
        <v>3185</v>
      </c>
      <c r="E68" t="s">
        <v>3149</v>
      </c>
      <c r="F68" t="s">
        <v>600</v>
      </c>
      <c r="G68" t="s">
        <v>3186</v>
      </c>
      <c r="H68" t="s">
        <v>236</v>
      </c>
      <c r="I68" s="91">
        <v>5.95</v>
      </c>
      <c r="J68" t="s">
        <v>105</v>
      </c>
      <c r="K68" s="91">
        <v>5.5</v>
      </c>
      <c r="L68" s="91">
        <v>1.89</v>
      </c>
      <c r="M68" s="91">
        <v>142848.32999999999</v>
      </c>
      <c r="N68" s="91">
        <v>121.86</v>
      </c>
      <c r="O68" s="91">
        <v>174.074974938</v>
      </c>
      <c r="P68" s="91">
        <v>0.01</v>
      </c>
      <c r="Q68" s="91">
        <v>0</v>
      </c>
    </row>
    <row r="69" spans="2:17">
      <c r="B69" t="s">
        <v>3147</v>
      </c>
      <c r="C69" t="s">
        <v>3086</v>
      </c>
      <c r="D69" t="s">
        <v>3187</v>
      </c>
      <c r="E69" t="s">
        <v>3149</v>
      </c>
      <c r="F69" t="s">
        <v>600</v>
      </c>
      <c r="G69" t="s">
        <v>3188</v>
      </c>
      <c r="H69" t="s">
        <v>236</v>
      </c>
      <c r="I69" s="91">
        <v>5.95</v>
      </c>
      <c r="J69" t="s">
        <v>105</v>
      </c>
      <c r="K69" s="91">
        <v>5.5</v>
      </c>
      <c r="L69" s="91">
        <v>1.89</v>
      </c>
      <c r="M69" s="91">
        <v>56067.78</v>
      </c>
      <c r="N69" s="91">
        <v>121.96</v>
      </c>
      <c r="O69" s="91">
        <v>68.380264487999995</v>
      </c>
      <c r="P69" s="91">
        <v>0</v>
      </c>
      <c r="Q69" s="91">
        <v>0</v>
      </c>
    </row>
    <row r="70" spans="2:17">
      <c r="B70" t="s">
        <v>3147</v>
      </c>
      <c r="C70" t="s">
        <v>3086</v>
      </c>
      <c r="D70" t="s">
        <v>3189</v>
      </c>
      <c r="E70" t="s">
        <v>3149</v>
      </c>
      <c r="F70" t="s">
        <v>600</v>
      </c>
      <c r="G70" t="s">
        <v>2858</v>
      </c>
      <c r="H70" t="s">
        <v>236</v>
      </c>
      <c r="I70" s="91">
        <v>5.95</v>
      </c>
      <c r="J70" t="s">
        <v>105</v>
      </c>
      <c r="K70" s="91">
        <v>5.5</v>
      </c>
      <c r="L70" s="91">
        <v>1.89</v>
      </c>
      <c r="M70" s="91">
        <v>373214.48</v>
      </c>
      <c r="N70" s="91">
        <v>122.19</v>
      </c>
      <c r="O70" s="91">
        <v>456.03077311200002</v>
      </c>
      <c r="P70" s="91">
        <v>0.03</v>
      </c>
      <c r="Q70" s="91">
        <v>0</v>
      </c>
    </row>
    <row r="71" spans="2:17">
      <c r="B71" t="s">
        <v>3147</v>
      </c>
      <c r="C71" t="s">
        <v>3086</v>
      </c>
      <c r="D71" t="s">
        <v>3190</v>
      </c>
      <c r="E71" t="s">
        <v>3149</v>
      </c>
      <c r="F71" t="s">
        <v>600</v>
      </c>
      <c r="G71" t="s">
        <v>3191</v>
      </c>
      <c r="H71" t="s">
        <v>236</v>
      </c>
      <c r="I71" s="91">
        <v>5.95</v>
      </c>
      <c r="J71" t="s">
        <v>105</v>
      </c>
      <c r="K71" s="91">
        <v>5.5</v>
      </c>
      <c r="L71" s="91">
        <v>1.89</v>
      </c>
      <c r="M71" s="91">
        <v>729041.12</v>
      </c>
      <c r="N71" s="91">
        <v>123.3</v>
      </c>
      <c r="O71" s="91">
        <v>898.90770096000006</v>
      </c>
      <c r="P71" s="91">
        <v>0.05</v>
      </c>
      <c r="Q71" s="91">
        <v>0.01</v>
      </c>
    </row>
    <row r="72" spans="2:17">
      <c r="B72" t="s">
        <v>3147</v>
      </c>
      <c r="C72" t="s">
        <v>3086</v>
      </c>
      <c r="D72" t="s">
        <v>3192</v>
      </c>
      <c r="E72" t="s">
        <v>3149</v>
      </c>
      <c r="F72" t="s">
        <v>600</v>
      </c>
      <c r="G72" t="s">
        <v>3193</v>
      </c>
      <c r="H72" t="s">
        <v>236</v>
      </c>
      <c r="I72" s="91">
        <v>5.69</v>
      </c>
      <c r="J72" t="s">
        <v>105</v>
      </c>
      <c r="K72" s="91">
        <v>5.5</v>
      </c>
      <c r="L72" s="91">
        <v>0.26</v>
      </c>
      <c r="M72" s="91">
        <v>77434.19</v>
      </c>
      <c r="N72" s="91">
        <v>127.66</v>
      </c>
      <c r="O72" s="91">
        <v>98.852486954</v>
      </c>
      <c r="P72" s="91">
        <v>0.01</v>
      </c>
      <c r="Q72" s="91">
        <v>0</v>
      </c>
    </row>
    <row r="73" spans="2:17">
      <c r="B73" t="s">
        <v>3147</v>
      </c>
      <c r="C73" t="s">
        <v>3086</v>
      </c>
      <c r="D73" t="s">
        <v>3190</v>
      </c>
      <c r="E73" t="s">
        <v>3149</v>
      </c>
      <c r="F73" t="s">
        <v>600</v>
      </c>
      <c r="G73" t="s">
        <v>3194</v>
      </c>
      <c r="H73" t="s">
        <v>236</v>
      </c>
      <c r="I73" s="91">
        <v>5.62</v>
      </c>
      <c r="J73" t="s">
        <v>105</v>
      </c>
      <c r="K73" s="91">
        <v>5.5</v>
      </c>
      <c r="L73" s="91">
        <v>1.69</v>
      </c>
      <c r="M73" s="91">
        <v>889859.53</v>
      </c>
      <c r="N73" s="91">
        <v>123.79</v>
      </c>
      <c r="O73" s="91">
        <v>1101.557112187</v>
      </c>
      <c r="P73" s="91">
        <v>7.0000000000000007E-2</v>
      </c>
      <c r="Q73" s="91">
        <v>0.01</v>
      </c>
    </row>
    <row r="74" spans="2:17">
      <c r="B74" t="s">
        <v>3147</v>
      </c>
      <c r="C74" t="s">
        <v>3086</v>
      </c>
      <c r="D74" t="s">
        <v>3195</v>
      </c>
      <c r="E74" t="s">
        <v>3149</v>
      </c>
      <c r="F74" t="s">
        <v>600</v>
      </c>
      <c r="G74" t="s">
        <v>3150</v>
      </c>
      <c r="H74" t="s">
        <v>236</v>
      </c>
      <c r="I74" s="91">
        <v>5.67</v>
      </c>
      <c r="J74" t="s">
        <v>105</v>
      </c>
      <c r="K74" s="91">
        <v>5.59</v>
      </c>
      <c r="L74" s="91">
        <v>0.39</v>
      </c>
      <c r="M74" s="91">
        <v>175774.11</v>
      </c>
      <c r="N74" s="91">
        <v>126.69</v>
      </c>
      <c r="O74" s="91">
        <v>222.68821995900001</v>
      </c>
      <c r="P74" s="91">
        <v>0.01</v>
      </c>
      <c r="Q74" s="91">
        <v>0</v>
      </c>
    </row>
    <row r="75" spans="2:17">
      <c r="B75" t="s">
        <v>3147</v>
      </c>
      <c r="C75" t="s">
        <v>3086</v>
      </c>
      <c r="D75" t="s">
        <v>3196</v>
      </c>
      <c r="E75" t="s">
        <v>3149</v>
      </c>
      <c r="F75" t="s">
        <v>600</v>
      </c>
      <c r="G75" t="s">
        <v>3150</v>
      </c>
      <c r="H75" t="s">
        <v>236</v>
      </c>
      <c r="I75" s="91">
        <v>5.58</v>
      </c>
      <c r="J75" t="s">
        <v>105</v>
      </c>
      <c r="K75" s="91">
        <v>5.5</v>
      </c>
      <c r="L75" s="91">
        <v>1.1200000000000001</v>
      </c>
      <c r="M75" s="91">
        <v>4511982.53</v>
      </c>
      <c r="N75" s="91">
        <v>133.29</v>
      </c>
      <c r="O75" s="91">
        <v>6014.0215142369998</v>
      </c>
      <c r="P75" s="91">
        <v>0.36</v>
      </c>
      <c r="Q75" s="91">
        <v>0.05</v>
      </c>
    </row>
    <row r="76" spans="2:17">
      <c r="B76" t="s">
        <v>3197</v>
      </c>
      <c r="C76" t="s">
        <v>3086</v>
      </c>
      <c r="D76" t="s">
        <v>3198</v>
      </c>
      <c r="E76" t="s">
        <v>3199</v>
      </c>
      <c r="F76" t="s">
        <v>600</v>
      </c>
      <c r="G76" t="s">
        <v>3200</v>
      </c>
      <c r="H76" t="s">
        <v>236</v>
      </c>
      <c r="I76" s="91">
        <v>5.4</v>
      </c>
      <c r="J76" t="s">
        <v>105</v>
      </c>
      <c r="K76" s="91">
        <v>2.36</v>
      </c>
      <c r="L76" s="91">
        <v>1.02</v>
      </c>
      <c r="M76" s="91">
        <v>16394866.41</v>
      </c>
      <c r="N76" s="91">
        <v>107.41</v>
      </c>
      <c r="O76" s="91">
        <v>17609.726010981001</v>
      </c>
      <c r="P76" s="91">
        <v>1.06</v>
      </c>
      <c r="Q76" s="91">
        <v>0.15</v>
      </c>
    </row>
    <row r="77" spans="2:17">
      <c r="B77" t="s">
        <v>3201</v>
      </c>
      <c r="C77" t="s">
        <v>3086</v>
      </c>
      <c r="D77" t="s">
        <v>3202</v>
      </c>
      <c r="E77" t="s">
        <v>3203</v>
      </c>
      <c r="F77" t="s">
        <v>232</v>
      </c>
      <c r="G77" t="s">
        <v>379</v>
      </c>
      <c r="H77" t="s">
        <v>153</v>
      </c>
      <c r="I77" s="91">
        <v>6.78</v>
      </c>
      <c r="J77" t="s">
        <v>105</v>
      </c>
      <c r="K77" s="91">
        <v>5.35</v>
      </c>
      <c r="L77" s="91">
        <v>1.92</v>
      </c>
      <c r="M77" s="91">
        <v>269729.28000000003</v>
      </c>
      <c r="N77" s="91">
        <v>125.29</v>
      </c>
      <c r="O77" s="91">
        <v>337.94381491199999</v>
      </c>
      <c r="P77" s="91">
        <v>0.02</v>
      </c>
      <c r="Q77" s="91">
        <v>0</v>
      </c>
    </row>
    <row r="78" spans="2:17">
      <c r="B78" t="s">
        <v>3201</v>
      </c>
      <c r="C78" t="s">
        <v>3086</v>
      </c>
      <c r="D78" t="s">
        <v>3204</v>
      </c>
      <c r="E78" t="s">
        <v>3203</v>
      </c>
      <c r="F78" t="s">
        <v>232</v>
      </c>
      <c r="G78" t="s">
        <v>379</v>
      </c>
      <c r="H78" t="s">
        <v>153</v>
      </c>
      <c r="I78" s="91">
        <v>6.78</v>
      </c>
      <c r="J78" t="s">
        <v>105</v>
      </c>
      <c r="K78" s="91">
        <v>5.35</v>
      </c>
      <c r="L78" s="91">
        <v>1.92</v>
      </c>
      <c r="M78" s="91">
        <v>344653.14</v>
      </c>
      <c r="N78" s="91">
        <v>125.29</v>
      </c>
      <c r="O78" s="91">
        <v>431.81591910600002</v>
      </c>
      <c r="P78" s="91">
        <v>0.03</v>
      </c>
      <c r="Q78" s="91">
        <v>0</v>
      </c>
    </row>
    <row r="79" spans="2:17">
      <c r="B79" t="s">
        <v>3201</v>
      </c>
      <c r="C79" t="s">
        <v>3086</v>
      </c>
      <c r="D79" t="s">
        <v>3205</v>
      </c>
      <c r="E79" t="s">
        <v>3203</v>
      </c>
      <c r="F79" t="s">
        <v>232</v>
      </c>
      <c r="G79" t="s">
        <v>3206</v>
      </c>
      <c r="H79" t="s">
        <v>153</v>
      </c>
      <c r="I79" s="91">
        <v>6.89</v>
      </c>
      <c r="J79" t="s">
        <v>105</v>
      </c>
      <c r="K79" s="91">
        <v>5.35</v>
      </c>
      <c r="L79" s="91">
        <v>1.22</v>
      </c>
      <c r="M79" s="91">
        <v>2291335.56</v>
      </c>
      <c r="N79" s="91">
        <v>133.31</v>
      </c>
      <c r="O79" s="91">
        <v>3054.5794350360002</v>
      </c>
      <c r="P79" s="91">
        <v>0.18</v>
      </c>
      <c r="Q79" s="91">
        <v>0.03</v>
      </c>
    </row>
    <row r="80" spans="2:17">
      <c r="B80" t="s">
        <v>3201</v>
      </c>
      <c r="C80" t="s">
        <v>3086</v>
      </c>
      <c r="D80" t="s">
        <v>3207</v>
      </c>
      <c r="E80" t="s">
        <v>3203</v>
      </c>
      <c r="F80" t="s">
        <v>232</v>
      </c>
      <c r="G80" t="s">
        <v>379</v>
      </c>
      <c r="H80" t="s">
        <v>153</v>
      </c>
      <c r="I80" s="91">
        <v>6.78</v>
      </c>
      <c r="J80" t="s">
        <v>105</v>
      </c>
      <c r="K80" s="91">
        <v>5.35</v>
      </c>
      <c r="L80" s="91">
        <v>1.92</v>
      </c>
      <c r="M80" s="91">
        <v>404593.89</v>
      </c>
      <c r="N80" s="91">
        <v>125.29</v>
      </c>
      <c r="O80" s="91">
        <v>506.91568478099998</v>
      </c>
      <c r="P80" s="91">
        <v>0.03</v>
      </c>
      <c r="Q80" s="91">
        <v>0</v>
      </c>
    </row>
    <row r="81" spans="2:17">
      <c r="B81" t="s">
        <v>3201</v>
      </c>
      <c r="C81" t="s">
        <v>3086</v>
      </c>
      <c r="D81" t="s">
        <v>3208</v>
      </c>
      <c r="E81" t="s">
        <v>3203</v>
      </c>
      <c r="F81" t="s">
        <v>232</v>
      </c>
      <c r="G81" t="s">
        <v>3206</v>
      </c>
      <c r="H81" t="s">
        <v>153</v>
      </c>
      <c r="I81" s="91">
        <v>6.89</v>
      </c>
      <c r="J81" t="s">
        <v>105</v>
      </c>
      <c r="K81" s="91">
        <v>5.35</v>
      </c>
      <c r="L81" s="91">
        <v>1.22</v>
      </c>
      <c r="M81" s="91">
        <v>1650538.3</v>
      </c>
      <c r="N81" s="91">
        <v>133.31</v>
      </c>
      <c r="O81" s="91">
        <v>2200.3326077299998</v>
      </c>
      <c r="P81" s="91">
        <v>0.13</v>
      </c>
      <c r="Q81" s="91">
        <v>0.02</v>
      </c>
    </row>
    <row r="82" spans="2:17">
      <c r="B82" t="s">
        <v>3201</v>
      </c>
      <c r="C82" t="s">
        <v>3086</v>
      </c>
      <c r="D82" t="s">
        <v>3209</v>
      </c>
      <c r="E82" t="s">
        <v>3203</v>
      </c>
      <c r="F82" t="s">
        <v>232</v>
      </c>
      <c r="G82" t="s">
        <v>379</v>
      </c>
      <c r="H82" t="s">
        <v>153</v>
      </c>
      <c r="I82" s="91">
        <v>6.78</v>
      </c>
      <c r="J82" t="s">
        <v>105</v>
      </c>
      <c r="K82" s="91">
        <v>5.35</v>
      </c>
      <c r="L82" s="91">
        <v>1.92</v>
      </c>
      <c r="M82" s="91">
        <v>329669.19</v>
      </c>
      <c r="N82" s="91">
        <v>125.29</v>
      </c>
      <c r="O82" s="91">
        <v>413.042528151</v>
      </c>
      <c r="P82" s="91">
        <v>0.02</v>
      </c>
      <c r="Q82" s="91">
        <v>0</v>
      </c>
    </row>
    <row r="83" spans="2:17">
      <c r="B83" t="s">
        <v>3201</v>
      </c>
      <c r="C83" t="s">
        <v>3086</v>
      </c>
      <c r="D83" t="s">
        <v>3210</v>
      </c>
      <c r="E83" t="s">
        <v>3203</v>
      </c>
      <c r="F83" t="s">
        <v>232</v>
      </c>
      <c r="G83" t="s">
        <v>3206</v>
      </c>
      <c r="H83" t="s">
        <v>153</v>
      </c>
      <c r="I83" s="91">
        <v>6.89</v>
      </c>
      <c r="J83" t="s">
        <v>105</v>
      </c>
      <c r="K83" s="91">
        <v>5.35</v>
      </c>
      <c r="L83" s="91">
        <v>1.22</v>
      </c>
      <c r="M83" s="91">
        <v>1982264.26</v>
      </c>
      <c r="N83" s="91">
        <v>133.31</v>
      </c>
      <c r="O83" s="91">
        <v>2642.556485006</v>
      </c>
      <c r="P83" s="91">
        <v>0.16</v>
      </c>
      <c r="Q83" s="91">
        <v>0.02</v>
      </c>
    </row>
    <row r="84" spans="2:17">
      <c r="B84" t="s">
        <v>3201</v>
      </c>
      <c r="C84" t="s">
        <v>3086</v>
      </c>
      <c r="D84" t="s">
        <v>3211</v>
      </c>
      <c r="E84" t="s">
        <v>3203</v>
      </c>
      <c r="F84" t="s">
        <v>232</v>
      </c>
      <c r="G84" t="s">
        <v>379</v>
      </c>
      <c r="H84" t="s">
        <v>153</v>
      </c>
      <c r="I84" s="91">
        <v>6.78</v>
      </c>
      <c r="J84" t="s">
        <v>105</v>
      </c>
      <c r="K84" s="91">
        <v>5.35</v>
      </c>
      <c r="L84" s="91">
        <v>1.92</v>
      </c>
      <c r="M84" s="91">
        <v>344653.14</v>
      </c>
      <c r="N84" s="91">
        <v>125.29</v>
      </c>
      <c r="O84" s="91">
        <v>431.81591910600002</v>
      </c>
      <c r="P84" s="91">
        <v>0.03</v>
      </c>
      <c r="Q84" s="91">
        <v>0</v>
      </c>
    </row>
    <row r="85" spans="2:17">
      <c r="B85" t="s">
        <v>3201</v>
      </c>
      <c r="C85" t="s">
        <v>3086</v>
      </c>
      <c r="D85" t="s">
        <v>3212</v>
      </c>
      <c r="E85" t="s">
        <v>3203</v>
      </c>
      <c r="F85" t="s">
        <v>232</v>
      </c>
      <c r="G85" t="s">
        <v>3213</v>
      </c>
      <c r="H85" t="s">
        <v>153</v>
      </c>
      <c r="I85" s="91">
        <v>6.85</v>
      </c>
      <c r="J85" t="s">
        <v>105</v>
      </c>
      <c r="K85" s="91">
        <v>5.35</v>
      </c>
      <c r="L85" s="91">
        <v>1.48</v>
      </c>
      <c r="M85" s="91">
        <v>1818727.63</v>
      </c>
      <c r="N85" s="91">
        <v>133.43</v>
      </c>
      <c r="O85" s="91">
        <v>2426.7282767090001</v>
      </c>
      <c r="P85" s="91">
        <v>0.15</v>
      </c>
      <c r="Q85" s="91">
        <v>0.02</v>
      </c>
    </row>
    <row r="86" spans="2:17">
      <c r="B86" t="s">
        <v>3201</v>
      </c>
      <c r="C86" t="s">
        <v>3086</v>
      </c>
      <c r="D86" t="s">
        <v>3214</v>
      </c>
      <c r="E86" t="s">
        <v>3203</v>
      </c>
      <c r="F86" t="s">
        <v>232</v>
      </c>
      <c r="G86" t="s">
        <v>3213</v>
      </c>
      <c r="H86" t="s">
        <v>153</v>
      </c>
      <c r="I86" s="91">
        <v>6.85</v>
      </c>
      <c r="J86" t="s">
        <v>105</v>
      </c>
      <c r="K86" s="91">
        <v>5.35</v>
      </c>
      <c r="L86" s="91">
        <v>1.48</v>
      </c>
      <c r="M86" s="91">
        <v>1711744.46</v>
      </c>
      <c r="N86" s="91">
        <v>133.43</v>
      </c>
      <c r="O86" s="91">
        <v>2283.9806329779999</v>
      </c>
      <c r="P86" s="91">
        <v>0.14000000000000001</v>
      </c>
      <c r="Q86" s="91">
        <v>0.02</v>
      </c>
    </row>
    <row r="87" spans="2:17">
      <c r="B87" t="s">
        <v>3215</v>
      </c>
      <c r="C87" t="s">
        <v>3086</v>
      </c>
      <c r="D87" t="s">
        <v>3216</v>
      </c>
      <c r="E87" t="s">
        <v>3217</v>
      </c>
      <c r="F87" t="s">
        <v>232</v>
      </c>
      <c r="G87" t="s">
        <v>3218</v>
      </c>
      <c r="H87" t="s">
        <v>153</v>
      </c>
      <c r="I87" s="91">
        <v>6.24</v>
      </c>
      <c r="J87" t="s">
        <v>105</v>
      </c>
      <c r="K87" s="91">
        <v>2.56</v>
      </c>
      <c r="L87" s="91">
        <v>1.5</v>
      </c>
      <c r="M87" s="91">
        <v>47119440.130000003</v>
      </c>
      <c r="N87" s="91">
        <v>105.33</v>
      </c>
      <c r="O87" s="91">
        <v>49630.906288929</v>
      </c>
      <c r="P87" s="91">
        <v>2.98</v>
      </c>
      <c r="Q87" s="91">
        <v>0.42</v>
      </c>
    </row>
    <row r="88" spans="2:17">
      <c r="B88" t="s">
        <v>3219</v>
      </c>
      <c r="C88" t="s">
        <v>3086</v>
      </c>
      <c r="D88" t="s">
        <v>3220</v>
      </c>
      <c r="E88" t="s">
        <v>533</v>
      </c>
      <c r="F88" t="s">
        <v>3221</v>
      </c>
      <c r="G88" t="s">
        <v>3222</v>
      </c>
      <c r="H88" t="s">
        <v>3091</v>
      </c>
      <c r="I88" s="91">
        <v>4.13</v>
      </c>
      <c r="J88" t="s">
        <v>105</v>
      </c>
      <c r="K88" s="91">
        <v>4.1500000000000004</v>
      </c>
      <c r="L88" s="91">
        <v>2.63</v>
      </c>
      <c r="M88" s="91">
        <v>46434540</v>
      </c>
      <c r="N88" s="91">
        <v>107.57</v>
      </c>
      <c r="O88" s="91">
        <v>49949.634678000002</v>
      </c>
      <c r="P88" s="91">
        <v>3</v>
      </c>
      <c r="Q88" s="91">
        <v>0.42</v>
      </c>
    </row>
    <row r="89" spans="2:17">
      <c r="B89" t="s">
        <v>3219</v>
      </c>
      <c r="C89" t="s">
        <v>3086</v>
      </c>
      <c r="D89" t="s">
        <v>3223</v>
      </c>
      <c r="E89" t="s">
        <v>533</v>
      </c>
      <c r="F89" t="s">
        <v>3221</v>
      </c>
      <c r="G89" t="s">
        <v>3224</v>
      </c>
      <c r="H89" t="s">
        <v>3091</v>
      </c>
      <c r="I89" s="91">
        <v>3.88</v>
      </c>
      <c r="J89" t="s">
        <v>105</v>
      </c>
      <c r="K89" s="91">
        <v>4</v>
      </c>
      <c r="L89" s="91">
        <v>2.48</v>
      </c>
      <c r="M89" s="91">
        <v>17265248</v>
      </c>
      <c r="N89" s="91">
        <v>106.04</v>
      </c>
      <c r="O89" s="91">
        <v>18308.068979200001</v>
      </c>
      <c r="P89" s="91">
        <v>1.1000000000000001</v>
      </c>
      <c r="Q89" s="91">
        <v>0.15</v>
      </c>
    </row>
    <row r="90" spans="2:17">
      <c r="B90" t="s">
        <v>3225</v>
      </c>
      <c r="C90" t="s">
        <v>3226</v>
      </c>
      <c r="D90" t="s">
        <v>3227</v>
      </c>
      <c r="E90" t="s">
        <v>3228</v>
      </c>
      <c r="F90" t="s">
        <v>600</v>
      </c>
      <c r="G90" t="s">
        <v>3229</v>
      </c>
      <c r="H90" t="s">
        <v>236</v>
      </c>
      <c r="I90" s="91">
        <v>5.9</v>
      </c>
      <c r="J90" t="s">
        <v>105</v>
      </c>
      <c r="K90" s="91">
        <v>2.33</v>
      </c>
      <c r="L90" s="91">
        <v>1.49</v>
      </c>
      <c r="M90" s="91">
        <v>14119647.470000001</v>
      </c>
      <c r="N90" s="91">
        <v>106.91</v>
      </c>
      <c r="O90" s="91">
        <v>15095.315110177</v>
      </c>
      <c r="P90" s="91">
        <v>0.91</v>
      </c>
      <c r="Q90" s="91">
        <v>0.13</v>
      </c>
    </row>
    <row r="91" spans="2:17">
      <c r="B91" t="s">
        <v>3115</v>
      </c>
      <c r="C91" t="s">
        <v>3086</v>
      </c>
      <c r="D91" t="s">
        <v>3230</v>
      </c>
      <c r="E91" t="s">
        <v>790</v>
      </c>
      <c r="F91" t="s">
        <v>724</v>
      </c>
      <c r="G91" t="s">
        <v>3231</v>
      </c>
      <c r="H91" t="s">
        <v>236</v>
      </c>
      <c r="I91" s="91">
        <v>5.0199999999999996</v>
      </c>
      <c r="J91" t="s">
        <v>105</v>
      </c>
      <c r="K91" s="91">
        <v>5</v>
      </c>
      <c r="L91" s="91">
        <v>0.98</v>
      </c>
      <c r="M91" s="91">
        <v>5665531.04</v>
      </c>
      <c r="N91" s="91">
        <v>122.82</v>
      </c>
      <c r="O91" s="91">
        <v>6958.4052233279999</v>
      </c>
      <c r="P91" s="91">
        <v>0.42</v>
      </c>
      <c r="Q91" s="91">
        <v>0.06</v>
      </c>
    </row>
    <row r="92" spans="2:17">
      <c r="B92" t="s">
        <v>3115</v>
      </c>
      <c r="C92" t="s">
        <v>3086</v>
      </c>
      <c r="D92" t="s">
        <v>3232</v>
      </c>
      <c r="E92" t="s">
        <v>790</v>
      </c>
      <c r="F92" t="s">
        <v>724</v>
      </c>
      <c r="G92" t="s">
        <v>3231</v>
      </c>
      <c r="H92" t="s">
        <v>236</v>
      </c>
      <c r="I92" s="91">
        <v>5.0199999999999996</v>
      </c>
      <c r="J92" t="s">
        <v>105</v>
      </c>
      <c r="K92" s="91">
        <v>5</v>
      </c>
      <c r="L92" s="91">
        <v>0.98</v>
      </c>
      <c r="M92" s="91">
        <v>1822147.4</v>
      </c>
      <c r="N92" s="91">
        <v>122.82</v>
      </c>
      <c r="O92" s="91">
        <v>2237.9614366800001</v>
      </c>
      <c r="P92" s="91">
        <v>0.13</v>
      </c>
      <c r="Q92" s="91">
        <v>0.02</v>
      </c>
    </row>
    <row r="93" spans="2:17">
      <c r="B93" t="s">
        <v>3115</v>
      </c>
      <c r="C93" t="s">
        <v>3086</v>
      </c>
      <c r="D93" t="s">
        <v>3233</v>
      </c>
      <c r="E93" t="s">
        <v>790</v>
      </c>
      <c r="F93" t="s">
        <v>724</v>
      </c>
      <c r="G93" t="s">
        <v>527</v>
      </c>
      <c r="H93" t="s">
        <v>236</v>
      </c>
      <c r="I93" s="91">
        <v>8.91</v>
      </c>
      <c r="J93" t="s">
        <v>105</v>
      </c>
      <c r="K93" s="91">
        <v>4.0999999999999996</v>
      </c>
      <c r="L93" s="91">
        <v>2.74</v>
      </c>
      <c r="M93" s="91">
        <v>4236603.12</v>
      </c>
      <c r="N93" s="91">
        <v>115.24</v>
      </c>
      <c r="O93" s="91">
        <v>4882.2614354879997</v>
      </c>
      <c r="P93" s="91">
        <v>0.28999999999999998</v>
      </c>
      <c r="Q93" s="91">
        <v>0.04</v>
      </c>
    </row>
    <row r="94" spans="2:17">
      <c r="B94" t="s">
        <v>3115</v>
      </c>
      <c r="C94" t="s">
        <v>3086</v>
      </c>
      <c r="D94" t="s">
        <v>3234</v>
      </c>
      <c r="E94" t="s">
        <v>790</v>
      </c>
      <c r="F94" t="s">
        <v>724</v>
      </c>
      <c r="G94" t="s">
        <v>3235</v>
      </c>
      <c r="H94" t="s">
        <v>236</v>
      </c>
      <c r="I94" s="91">
        <v>7.02</v>
      </c>
      <c r="J94" t="s">
        <v>105</v>
      </c>
      <c r="K94" s="91">
        <v>5</v>
      </c>
      <c r="L94" s="91">
        <v>2.1</v>
      </c>
      <c r="M94" s="91">
        <v>5449735.7300000004</v>
      </c>
      <c r="N94" s="91">
        <v>123.49</v>
      </c>
      <c r="O94" s="91">
        <v>6729.8786529769995</v>
      </c>
      <c r="P94" s="91">
        <v>0.4</v>
      </c>
      <c r="Q94" s="91">
        <v>0.06</v>
      </c>
    </row>
    <row r="95" spans="2:17">
      <c r="B95" t="s">
        <v>3115</v>
      </c>
      <c r="C95" t="s">
        <v>3086</v>
      </c>
      <c r="D95" t="s">
        <v>3236</v>
      </c>
      <c r="E95" t="s">
        <v>790</v>
      </c>
      <c r="F95" t="s">
        <v>724</v>
      </c>
      <c r="G95" t="s">
        <v>3237</v>
      </c>
      <c r="H95" t="s">
        <v>236</v>
      </c>
      <c r="I95" s="91">
        <v>8.93</v>
      </c>
      <c r="J95" t="s">
        <v>105</v>
      </c>
      <c r="K95" s="91">
        <v>4.0999999999999996</v>
      </c>
      <c r="L95" s="91">
        <v>2.69</v>
      </c>
      <c r="M95" s="91">
        <v>14276636.15</v>
      </c>
      <c r="N95" s="91">
        <v>119.8</v>
      </c>
      <c r="O95" s="91">
        <v>17103.410107700001</v>
      </c>
      <c r="P95" s="91">
        <v>1.03</v>
      </c>
      <c r="Q95" s="91">
        <v>0.14000000000000001</v>
      </c>
    </row>
    <row r="96" spans="2:17">
      <c r="B96" t="s">
        <v>3134</v>
      </c>
      <c r="C96" t="s">
        <v>3086</v>
      </c>
      <c r="D96" t="s">
        <v>3238</v>
      </c>
      <c r="E96" t="s">
        <v>3136</v>
      </c>
      <c r="F96" t="s">
        <v>724</v>
      </c>
      <c r="G96" t="s">
        <v>3138</v>
      </c>
      <c r="H96" t="s">
        <v>236</v>
      </c>
      <c r="I96" s="91">
        <v>8.1300000000000008</v>
      </c>
      <c r="J96" t="s">
        <v>105</v>
      </c>
      <c r="K96" s="91">
        <v>6</v>
      </c>
      <c r="L96" s="91">
        <v>2.46</v>
      </c>
      <c r="M96" s="91">
        <v>19971819.219999999</v>
      </c>
      <c r="N96" s="91">
        <v>151.78</v>
      </c>
      <c r="O96" s="91">
        <v>30313.227212115999</v>
      </c>
      <c r="P96" s="91">
        <v>1.82</v>
      </c>
      <c r="Q96" s="91">
        <v>0.26</v>
      </c>
    </row>
    <row r="97" spans="2:17">
      <c r="B97" t="s">
        <v>3239</v>
      </c>
      <c r="C97" t="s">
        <v>3086</v>
      </c>
      <c r="D97" t="s">
        <v>3240</v>
      </c>
      <c r="E97" t="s">
        <v>3241</v>
      </c>
      <c r="F97" t="s">
        <v>724</v>
      </c>
      <c r="G97" t="s">
        <v>3242</v>
      </c>
      <c r="H97" t="s">
        <v>236</v>
      </c>
      <c r="I97" s="91">
        <v>2.67</v>
      </c>
      <c r="J97" t="s">
        <v>105</v>
      </c>
      <c r="K97" s="91">
        <v>3.18</v>
      </c>
      <c r="L97" s="91">
        <v>2.36</v>
      </c>
      <c r="M97" s="91">
        <v>2805164.95</v>
      </c>
      <c r="N97" s="91">
        <v>100.32</v>
      </c>
      <c r="O97" s="91">
        <v>2814.1414778399999</v>
      </c>
      <c r="P97" s="91">
        <v>0.17</v>
      </c>
      <c r="Q97" s="91">
        <v>0.02</v>
      </c>
    </row>
    <row r="98" spans="2:17">
      <c r="B98" t="s">
        <v>3239</v>
      </c>
      <c r="C98" t="s">
        <v>3086</v>
      </c>
      <c r="D98" t="s">
        <v>3243</v>
      </c>
      <c r="E98" t="s">
        <v>3241</v>
      </c>
      <c r="F98" t="s">
        <v>724</v>
      </c>
      <c r="G98" t="s">
        <v>3242</v>
      </c>
      <c r="H98" t="s">
        <v>236</v>
      </c>
      <c r="I98" s="91">
        <v>3.67</v>
      </c>
      <c r="J98" t="s">
        <v>105</v>
      </c>
      <c r="K98" s="91">
        <v>3.37</v>
      </c>
      <c r="L98" s="91">
        <v>2.72</v>
      </c>
      <c r="M98" s="91">
        <v>658566.85</v>
      </c>
      <c r="N98" s="91">
        <v>100.48</v>
      </c>
      <c r="O98" s="91">
        <v>661.72797088000004</v>
      </c>
      <c r="P98" s="91">
        <v>0.04</v>
      </c>
      <c r="Q98" s="91">
        <v>0.01</v>
      </c>
    </row>
    <row r="99" spans="2:17">
      <c r="B99" t="s">
        <v>3239</v>
      </c>
      <c r="C99" t="s">
        <v>3086</v>
      </c>
      <c r="D99" t="s">
        <v>3244</v>
      </c>
      <c r="E99" t="s">
        <v>3241</v>
      </c>
      <c r="F99" t="s">
        <v>724</v>
      </c>
      <c r="G99" t="s">
        <v>3242</v>
      </c>
      <c r="H99" t="s">
        <v>236</v>
      </c>
      <c r="I99" s="91">
        <v>4.4800000000000004</v>
      </c>
      <c r="J99" t="s">
        <v>105</v>
      </c>
      <c r="K99" s="91">
        <v>3.67</v>
      </c>
      <c r="L99" s="91">
        <v>2.98</v>
      </c>
      <c r="M99" s="91">
        <v>2156783.54</v>
      </c>
      <c r="N99" s="91">
        <v>100.49</v>
      </c>
      <c r="O99" s="91">
        <v>2167.3517793460001</v>
      </c>
      <c r="P99" s="91">
        <v>0.13</v>
      </c>
      <c r="Q99" s="91">
        <v>0.02</v>
      </c>
    </row>
    <row r="100" spans="2:17">
      <c r="B100" t="s">
        <v>3239</v>
      </c>
      <c r="C100" t="s">
        <v>3086</v>
      </c>
      <c r="D100" t="s">
        <v>3245</v>
      </c>
      <c r="E100" t="s">
        <v>3241</v>
      </c>
      <c r="F100" t="s">
        <v>724</v>
      </c>
      <c r="G100" t="s">
        <v>3242</v>
      </c>
      <c r="H100" t="s">
        <v>236</v>
      </c>
      <c r="I100" s="91">
        <v>2.69</v>
      </c>
      <c r="J100" t="s">
        <v>105</v>
      </c>
      <c r="K100" s="91">
        <v>2.2000000000000002</v>
      </c>
      <c r="L100" s="91">
        <v>2.4</v>
      </c>
      <c r="M100" s="91">
        <v>2766743.01</v>
      </c>
      <c r="N100" s="91">
        <v>100.37</v>
      </c>
      <c r="O100" s="91">
        <v>2776.9799591370002</v>
      </c>
      <c r="P100" s="91">
        <v>0.17</v>
      </c>
      <c r="Q100" s="91">
        <v>0.02</v>
      </c>
    </row>
    <row r="101" spans="2:17">
      <c r="B101" t="s">
        <v>3239</v>
      </c>
      <c r="C101" t="s">
        <v>3086</v>
      </c>
      <c r="D101" t="s">
        <v>3246</v>
      </c>
      <c r="E101" t="s">
        <v>3241</v>
      </c>
      <c r="F101" t="s">
        <v>724</v>
      </c>
      <c r="G101" t="s">
        <v>3242</v>
      </c>
      <c r="H101" t="s">
        <v>236</v>
      </c>
      <c r="I101" s="91">
        <v>3.79</v>
      </c>
      <c r="J101" t="s">
        <v>105</v>
      </c>
      <c r="K101" s="91">
        <v>2.2999999999999998</v>
      </c>
      <c r="L101" s="91">
        <v>1.38</v>
      </c>
      <c r="M101" s="91">
        <v>1297995.18</v>
      </c>
      <c r="N101" s="91">
        <v>102.14</v>
      </c>
      <c r="O101" s="91">
        <v>1325.772276852</v>
      </c>
      <c r="P101" s="91">
        <v>0.08</v>
      </c>
      <c r="Q101" s="91">
        <v>0.01</v>
      </c>
    </row>
    <row r="102" spans="2:17">
      <c r="B102" t="s">
        <v>3239</v>
      </c>
      <c r="C102" t="s">
        <v>3086</v>
      </c>
      <c r="D102" t="s">
        <v>3247</v>
      </c>
      <c r="E102" t="s">
        <v>3241</v>
      </c>
      <c r="F102" t="s">
        <v>724</v>
      </c>
      <c r="G102" t="s">
        <v>3248</v>
      </c>
      <c r="H102" t="s">
        <v>236</v>
      </c>
      <c r="I102" s="91">
        <v>3.79</v>
      </c>
      <c r="J102" t="s">
        <v>105</v>
      </c>
      <c r="K102" s="91">
        <v>3.84</v>
      </c>
      <c r="L102" s="91">
        <v>2.91</v>
      </c>
      <c r="M102" s="91">
        <v>541988.26</v>
      </c>
      <c r="N102" s="91">
        <v>100.16</v>
      </c>
      <c r="O102" s="91">
        <v>542.85544121600003</v>
      </c>
      <c r="P102" s="91">
        <v>0.03</v>
      </c>
      <c r="Q102" s="91">
        <v>0</v>
      </c>
    </row>
    <row r="103" spans="2:17">
      <c r="B103" t="s">
        <v>3239</v>
      </c>
      <c r="C103" t="s">
        <v>3086</v>
      </c>
      <c r="D103" t="s">
        <v>3249</v>
      </c>
      <c r="E103" t="s">
        <v>3241</v>
      </c>
      <c r="F103" t="s">
        <v>724</v>
      </c>
      <c r="G103" t="s">
        <v>3250</v>
      </c>
      <c r="H103" t="s">
        <v>236</v>
      </c>
      <c r="I103" s="91">
        <v>3.79</v>
      </c>
      <c r="J103" t="s">
        <v>105</v>
      </c>
      <c r="K103" s="91">
        <v>3.85</v>
      </c>
      <c r="L103" s="91">
        <v>2.91</v>
      </c>
      <c r="M103" s="91">
        <v>181283.85</v>
      </c>
      <c r="N103" s="91">
        <v>100.16</v>
      </c>
      <c r="O103" s="91">
        <v>181.57390416000001</v>
      </c>
      <c r="P103" s="91">
        <v>0.01</v>
      </c>
      <c r="Q103" s="91">
        <v>0</v>
      </c>
    </row>
    <row r="104" spans="2:17">
      <c r="B104" t="s">
        <v>3251</v>
      </c>
      <c r="C104" t="s">
        <v>3086</v>
      </c>
      <c r="D104" t="s">
        <v>3252</v>
      </c>
      <c r="E104" t="s">
        <v>3253</v>
      </c>
      <c r="F104" t="s">
        <v>1180</v>
      </c>
      <c r="G104" t="s">
        <v>3254</v>
      </c>
      <c r="H104" t="s">
        <v>3091</v>
      </c>
      <c r="I104" s="91">
        <v>2.67</v>
      </c>
      <c r="J104" t="s">
        <v>105</v>
      </c>
      <c r="K104" s="91">
        <v>3.7</v>
      </c>
      <c r="L104" s="91">
        <v>0.57999999999999996</v>
      </c>
      <c r="M104" s="91">
        <v>20083277.57</v>
      </c>
      <c r="N104" s="91">
        <v>109.49</v>
      </c>
      <c r="O104" s="91">
        <v>21989.180611393</v>
      </c>
      <c r="P104" s="91">
        <v>1.32</v>
      </c>
      <c r="Q104" s="91">
        <v>0.19</v>
      </c>
    </row>
    <row r="105" spans="2:17">
      <c r="B105" t="s">
        <v>3251</v>
      </c>
      <c r="C105" t="s">
        <v>3086</v>
      </c>
      <c r="D105" t="s">
        <v>3255</v>
      </c>
      <c r="E105" t="s">
        <v>3253</v>
      </c>
      <c r="F105" t="s">
        <v>1180</v>
      </c>
      <c r="G105" t="s">
        <v>3256</v>
      </c>
      <c r="H105" t="s">
        <v>3091</v>
      </c>
      <c r="I105" s="91">
        <v>5.16</v>
      </c>
      <c r="J105" t="s">
        <v>105</v>
      </c>
      <c r="K105" s="91">
        <v>3.7</v>
      </c>
      <c r="L105" s="91">
        <v>1.17</v>
      </c>
      <c r="M105" s="91">
        <v>7904151.21</v>
      </c>
      <c r="N105" s="91">
        <v>110.42</v>
      </c>
      <c r="O105" s="91">
        <v>8727.7637660820001</v>
      </c>
      <c r="P105" s="91">
        <v>0.52</v>
      </c>
      <c r="Q105" s="91">
        <v>7.0000000000000007E-2</v>
      </c>
    </row>
    <row r="106" spans="2:17">
      <c r="B106" t="s">
        <v>3251</v>
      </c>
      <c r="C106" t="s">
        <v>3086</v>
      </c>
      <c r="D106" t="s">
        <v>3257</v>
      </c>
      <c r="E106" t="s">
        <v>3253</v>
      </c>
      <c r="F106" t="s">
        <v>724</v>
      </c>
      <c r="G106" t="s">
        <v>3258</v>
      </c>
      <c r="H106" t="s">
        <v>236</v>
      </c>
      <c r="I106" s="91">
        <v>2.64</v>
      </c>
      <c r="J106" t="s">
        <v>105</v>
      </c>
      <c r="K106" s="91">
        <v>3.88</v>
      </c>
      <c r="L106" s="91">
        <v>2.98</v>
      </c>
      <c r="M106" s="91">
        <v>3273608.98</v>
      </c>
      <c r="N106" s="91">
        <v>104.45</v>
      </c>
      <c r="O106" s="91">
        <v>3419.28457961</v>
      </c>
      <c r="P106" s="91">
        <v>0.21</v>
      </c>
      <c r="Q106" s="91">
        <v>0.03</v>
      </c>
    </row>
    <row r="107" spans="2:17">
      <c r="B107" t="s">
        <v>3251</v>
      </c>
      <c r="C107" t="s">
        <v>3086</v>
      </c>
      <c r="D107" t="s">
        <v>3259</v>
      </c>
      <c r="E107" t="s">
        <v>3253</v>
      </c>
      <c r="F107" t="s">
        <v>724</v>
      </c>
      <c r="G107" t="s">
        <v>3258</v>
      </c>
      <c r="H107" t="s">
        <v>236</v>
      </c>
      <c r="I107" s="91">
        <v>0.75</v>
      </c>
      <c r="J107" t="s">
        <v>105</v>
      </c>
      <c r="K107" s="91">
        <v>2.2999999999999998</v>
      </c>
      <c r="L107" s="91">
        <v>0.97</v>
      </c>
      <c r="M107" s="91">
        <v>3273608.98</v>
      </c>
      <c r="N107" s="91">
        <v>106.03</v>
      </c>
      <c r="O107" s="91">
        <v>3471.007601494</v>
      </c>
      <c r="P107" s="91">
        <v>0.21</v>
      </c>
      <c r="Q107" s="91">
        <v>0.03</v>
      </c>
    </row>
    <row r="108" spans="2:17">
      <c r="B108" t="s">
        <v>3260</v>
      </c>
      <c r="C108" t="s">
        <v>3086</v>
      </c>
      <c r="D108" t="s">
        <v>3261</v>
      </c>
      <c r="E108" t="s">
        <v>3262</v>
      </c>
      <c r="F108" t="s">
        <v>724</v>
      </c>
      <c r="G108" t="s">
        <v>3263</v>
      </c>
      <c r="H108" t="s">
        <v>236</v>
      </c>
      <c r="I108" s="91">
        <v>8.18</v>
      </c>
      <c r="J108" t="s">
        <v>105</v>
      </c>
      <c r="K108" s="91">
        <v>4.5</v>
      </c>
      <c r="L108" s="91">
        <v>1.99</v>
      </c>
      <c r="M108" s="91">
        <v>2410941.87</v>
      </c>
      <c r="N108" s="91">
        <v>121.43</v>
      </c>
      <c r="O108" s="91">
        <v>2927.6067127410001</v>
      </c>
      <c r="P108" s="91">
        <v>0.18</v>
      </c>
      <c r="Q108" s="91">
        <v>0.02</v>
      </c>
    </row>
    <row r="109" spans="2:17">
      <c r="B109" t="s">
        <v>3260</v>
      </c>
      <c r="C109" t="s">
        <v>3086</v>
      </c>
      <c r="D109" t="s">
        <v>3264</v>
      </c>
      <c r="E109" t="s">
        <v>3262</v>
      </c>
      <c r="F109" t="s">
        <v>724</v>
      </c>
      <c r="G109" t="s">
        <v>1329</v>
      </c>
      <c r="H109" t="s">
        <v>236</v>
      </c>
      <c r="I109" s="91">
        <v>7.92</v>
      </c>
      <c r="J109" t="s">
        <v>105</v>
      </c>
      <c r="K109" s="91">
        <v>4.5</v>
      </c>
      <c r="L109" s="91">
        <v>1.97</v>
      </c>
      <c r="M109" s="91">
        <v>1629824.39</v>
      </c>
      <c r="N109" s="91">
        <v>122.01</v>
      </c>
      <c r="O109" s="91">
        <v>1988.5487382389999</v>
      </c>
      <c r="P109" s="91">
        <v>0.12</v>
      </c>
      <c r="Q109" s="91">
        <v>0.02</v>
      </c>
    </row>
    <row r="110" spans="2:17">
      <c r="B110" t="s">
        <v>3260</v>
      </c>
      <c r="C110" t="s">
        <v>3086</v>
      </c>
      <c r="D110" t="s">
        <v>3265</v>
      </c>
      <c r="E110" t="s">
        <v>3262</v>
      </c>
      <c r="F110" t="s">
        <v>724</v>
      </c>
      <c r="G110" t="s">
        <v>3266</v>
      </c>
      <c r="H110" t="s">
        <v>236</v>
      </c>
      <c r="I110" s="91">
        <v>11.58</v>
      </c>
      <c r="J110" t="s">
        <v>105</v>
      </c>
      <c r="K110" s="91">
        <v>4.5</v>
      </c>
      <c r="L110" s="91">
        <v>2.4500000000000002</v>
      </c>
      <c r="M110" s="91">
        <v>1499807.54</v>
      </c>
      <c r="N110" s="91">
        <v>120.96</v>
      </c>
      <c r="O110" s="91">
        <v>1814.1672003839999</v>
      </c>
      <c r="P110" s="91">
        <v>0.11</v>
      </c>
      <c r="Q110" s="91">
        <v>0.02</v>
      </c>
    </row>
    <row r="111" spans="2:17">
      <c r="B111" t="s">
        <v>3260</v>
      </c>
      <c r="C111" t="s">
        <v>3086</v>
      </c>
      <c r="D111" t="s">
        <v>3267</v>
      </c>
      <c r="E111" t="s">
        <v>3262</v>
      </c>
      <c r="F111" t="s">
        <v>724</v>
      </c>
      <c r="G111" t="s">
        <v>3268</v>
      </c>
      <c r="H111" t="s">
        <v>236</v>
      </c>
      <c r="I111" s="91">
        <v>11.53</v>
      </c>
      <c r="J111" t="s">
        <v>105</v>
      </c>
      <c r="K111" s="91">
        <v>4.5</v>
      </c>
      <c r="L111" s="91">
        <v>2.56</v>
      </c>
      <c r="M111" s="91">
        <v>1781299.39</v>
      </c>
      <c r="N111" s="91">
        <v>121.43</v>
      </c>
      <c r="O111" s="91">
        <v>2163.0318492770002</v>
      </c>
      <c r="P111" s="91">
        <v>0.13</v>
      </c>
      <c r="Q111" s="91">
        <v>0.02</v>
      </c>
    </row>
    <row r="112" spans="2:17">
      <c r="B112" t="s">
        <v>3260</v>
      </c>
      <c r="C112" t="s">
        <v>3086</v>
      </c>
      <c r="D112" t="s">
        <v>3269</v>
      </c>
      <c r="E112" t="s">
        <v>3262</v>
      </c>
      <c r="F112" t="s">
        <v>724</v>
      </c>
      <c r="G112" t="s">
        <v>1051</v>
      </c>
      <c r="H112" t="s">
        <v>236</v>
      </c>
      <c r="I112" s="91">
        <v>7.9</v>
      </c>
      <c r="J112" t="s">
        <v>105</v>
      </c>
      <c r="K112" s="91">
        <v>4.5</v>
      </c>
      <c r="L112" s="91">
        <v>2.0499999999999998</v>
      </c>
      <c r="M112" s="91">
        <v>1732215.5</v>
      </c>
      <c r="N112" s="91">
        <v>121.52</v>
      </c>
      <c r="O112" s="91">
        <v>2104.9882756000002</v>
      </c>
      <c r="P112" s="91">
        <v>0.13</v>
      </c>
      <c r="Q112" s="91">
        <v>0.02</v>
      </c>
    </row>
    <row r="113" spans="2:17">
      <c r="B113" t="s">
        <v>3260</v>
      </c>
      <c r="C113" t="s">
        <v>3086</v>
      </c>
      <c r="D113" t="s">
        <v>3270</v>
      </c>
      <c r="E113" t="s">
        <v>3262</v>
      </c>
      <c r="F113" t="s">
        <v>724</v>
      </c>
      <c r="G113" t="s">
        <v>3271</v>
      </c>
      <c r="H113" t="s">
        <v>236</v>
      </c>
      <c r="I113" s="91">
        <v>11.64</v>
      </c>
      <c r="J113" t="s">
        <v>105</v>
      </c>
      <c r="K113" s="91">
        <v>4.5</v>
      </c>
      <c r="L113" s="91">
        <v>2.83</v>
      </c>
      <c r="M113" s="91">
        <v>1252945.19</v>
      </c>
      <c r="N113" s="91">
        <v>117.66</v>
      </c>
      <c r="O113" s="91">
        <v>1474.2153105540001</v>
      </c>
      <c r="P113" s="91">
        <v>0.09</v>
      </c>
      <c r="Q113" s="91">
        <v>0.01</v>
      </c>
    </row>
    <row r="114" spans="2:17">
      <c r="B114" t="s">
        <v>3260</v>
      </c>
      <c r="C114" t="s">
        <v>3086</v>
      </c>
      <c r="D114" t="s">
        <v>3272</v>
      </c>
      <c r="E114" t="s">
        <v>3262</v>
      </c>
      <c r="F114" t="s">
        <v>724</v>
      </c>
      <c r="G114" t="s">
        <v>1337</v>
      </c>
      <c r="H114" t="s">
        <v>236</v>
      </c>
      <c r="I114" s="91">
        <v>11.67</v>
      </c>
      <c r="J114" t="s">
        <v>105</v>
      </c>
      <c r="K114" s="91">
        <v>4.5</v>
      </c>
      <c r="L114" s="91">
        <v>2.91</v>
      </c>
      <c r="M114" s="91">
        <v>1638443.93</v>
      </c>
      <c r="N114" s="91">
        <v>113.56</v>
      </c>
      <c r="O114" s="91">
        <v>1860.6169269080001</v>
      </c>
      <c r="P114" s="91">
        <v>0.11</v>
      </c>
      <c r="Q114" s="91">
        <v>0.02</v>
      </c>
    </row>
    <row r="115" spans="2:17">
      <c r="B115" t="s">
        <v>3260</v>
      </c>
      <c r="C115" t="s">
        <v>3086</v>
      </c>
      <c r="D115" t="s">
        <v>3273</v>
      </c>
      <c r="E115" t="s">
        <v>3262</v>
      </c>
      <c r="F115" t="s">
        <v>724</v>
      </c>
      <c r="G115" t="s">
        <v>583</v>
      </c>
      <c r="H115" t="s">
        <v>236</v>
      </c>
      <c r="I115" s="91">
        <v>11.7</v>
      </c>
      <c r="J115" t="s">
        <v>105</v>
      </c>
      <c r="K115" s="91">
        <v>4.5</v>
      </c>
      <c r="L115" s="91">
        <v>2.91</v>
      </c>
      <c r="M115" s="91">
        <v>671347.34</v>
      </c>
      <c r="N115" s="91">
        <v>113.54</v>
      </c>
      <c r="O115" s="91">
        <v>762.24776983599997</v>
      </c>
      <c r="P115" s="91">
        <v>0.05</v>
      </c>
      <c r="Q115" s="91">
        <v>0.01</v>
      </c>
    </row>
    <row r="116" spans="2:17">
      <c r="B116" t="s">
        <v>3260</v>
      </c>
      <c r="C116" t="s">
        <v>3086</v>
      </c>
      <c r="D116" t="s">
        <v>3274</v>
      </c>
      <c r="E116" t="s">
        <v>3262</v>
      </c>
      <c r="F116" t="s">
        <v>724</v>
      </c>
      <c r="G116" t="s">
        <v>3275</v>
      </c>
      <c r="H116" t="s">
        <v>236</v>
      </c>
      <c r="I116" s="91">
        <v>11.8</v>
      </c>
      <c r="J116" t="s">
        <v>105</v>
      </c>
      <c r="K116" s="91">
        <v>4.5</v>
      </c>
      <c r="L116" s="91">
        <v>2.91</v>
      </c>
      <c r="M116" s="91">
        <v>507913.73</v>
      </c>
      <c r="N116" s="91">
        <v>115.87</v>
      </c>
      <c r="O116" s="91">
        <v>588.51963895100005</v>
      </c>
      <c r="P116" s="91">
        <v>0.04</v>
      </c>
      <c r="Q116" s="91">
        <v>0</v>
      </c>
    </row>
    <row r="117" spans="2:17">
      <c r="B117" t="s">
        <v>3260</v>
      </c>
      <c r="C117" t="s">
        <v>3086</v>
      </c>
      <c r="D117" t="s">
        <v>3276</v>
      </c>
      <c r="E117" t="s">
        <v>3262</v>
      </c>
      <c r="F117" t="s">
        <v>724</v>
      </c>
      <c r="G117" t="s">
        <v>3277</v>
      </c>
      <c r="H117" t="s">
        <v>236</v>
      </c>
      <c r="I117" s="91">
        <v>11.9</v>
      </c>
      <c r="J117" t="s">
        <v>105</v>
      </c>
      <c r="K117" s="91">
        <v>4.5</v>
      </c>
      <c r="L117" s="91">
        <v>2.91</v>
      </c>
      <c r="M117" s="91">
        <v>3255088.67</v>
      </c>
      <c r="N117" s="91">
        <v>111.99</v>
      </c>
      <c r="O117" s="91">
        <v>3645.373801533</v>
      </c>
      <c r="P117" s="91">
        <v>0.22</v>
      </c>
      <c r="Q117" s="91">
        <v>0.03</v>
      </c>
    </row>
    <row r="118" spans="2:17">
      <c r="B118" t="s">
        <v>3260</v>
      </c>
      <c r="C118" t="s">
        <v>3086</v>
      </c>
      <c r="D118" t="s">
        <v>3278</v>
      </c>
      <c r="E118" t="s">
        <v>3262</v>
      </c>
      <c r="F118" t="s">
        <v>724</v>
      </c>
      <c r="G118" t="s">
        <v>3279</v>
      </c>
      <c r="H118" t="s">
        <v>236</v>
      </c>
      <c r="I118" s="91">
        <v>12.01</v>
      </c>
      <c r="J118" t="s">
        <v>105</v>
      </c>
      <c r="K118" s="91">
        <v>4.5</v>
      </c>
      <c r="L118" s="91">
        <v>2.92</v>
      </c>
      <c r="M118" s="91">
        <v>612199.47</v>
      </c>
      <c r="N118" s="91">
        <v>106.95</v>
      </c>
      <c r="O118" s="91">
        <v>654.74733316499999</v>
      </c>
      <c r="P118" s="91">
        <v>0.04</v>
      </c>
      <c r="Q118" s="91">
        <v>0.01</v>
      </c>
    </row>
    <row r="119" spans="2:17">
      <c r="B119" t="s">
        <v>3260</v>
      </c>
      <c r="C119" t="s">
        <v>3086</v>
      </c>
      <c r="D119" t="s">
        <v>3280</v>
      </c>
      <c r="E119" t="s">
        <v>3262</v>
      </c>
      <c r="F119" t="s">
        <v>724</v>
      </c>
      <c r="G119" t="s">
        <v>3281</v>
      </c>
      <c r="H119" t="s">
        <v>236</v>
      </c>
      <c r="I119" s="91">
        <v>12.11</v>
      </c>
      <c r="J119" t="s">
        <v>105</v>
      </c>
      <c r="K119" s="91">
        <v>4.5</v>
      </c>
      <c r="L119" s="91">
        <v>2.92</v>
      </c>
      <c r="M119" s="91">
        <v>771448.36</v>
      </c>
      <c r="N119" s="91">
        <v>105.62</v>
      </c>
      <c r="O119" s="91">
        <v>814.80375783199997</v>
      </c>
      <c r="P119" s="91">
        <v>0.05</v>
      </c>
      <c r="Q119" s="91">
        <v>0.01</v>
      </c>
    </row>
    <row r="120" spans="2:17">
      <c r="B120" t="s">
        <v>3260</v>
      </c>
      <c r="C120" t="s">
        <v>3086</v>
      </c>
      <c r="D120" t="s">
        <v>3282</v>
      </c>
      <c r="E120" t="s">
        <v>3262</v>
      </c>
      <c r="F120" t="s">
        <v>724</v>
      </c>
      <c r="G120" t="s">
        <v>3283</v>
      </c>
      <c r="H120" t="s">
        <v>236</v>
      </c>
      <c r="I120" s="91">
        <v>12.22</v>
      </c>
      <c r="J120" t="s">
        <v>105</v>
      </c>
      <c r="K120" s="91">
        <v>4.5</v>
      </c>
      <c r="L120" s="91">
        <v>2.92</v>
      </c>
      <c r="M120" s="91">
        <v>239021.36</v>
      </c>
      <c r="N120" s="91">
        <v>100.51</v>
      </c>
      <c r="O120" s="91">
        <v>240.24036893600001</v>
      </c>
      <c r="P120" s="91">
        <v>0.01</v>
      </c>
      <c r="Q120" s="91">
        <v>0</v>
      </c>
    </row>
    <row r="121" spans="2:17">
      <c r="B121" t="s">
        <v>3260</v>
      </c>
      <c r="C121" t="s">
        <v>3086</v>
      </c>
      <c r="D121" t="s">
        <v>3284</v>
      </c>
      <c r="E121" t="s">
        <v>3262</v>
      </c>
      <c r="F121" t="s">
        <v>724</v>
      </c>
      <c r="G121" t="s">
        <v>3285</v>
      </c>
      <c r="H121" t="s">
        <v>236</v>
      </c>
      <c r="I121" s="91">
        <v>11.72</v>
      </c>
      <c r="J121" t="s">
        <v>105</v>
      </c>
      <c r="K121" s="91">
        <v>4.5</v>
      </c>
      <c r="L121" s="91">
        <v>4.66</v>
      </c>
      <c r="M121" s="91">
        <v>253931.73</v>
      </c>
      <c r="N121" s="91">
        <v>100.74</v>
      </c>
      <c r="O121" s="91">
        <v>255.81082480200001</v>
      </c>
      <c r="P121" s="91">
        <v>0.02</v>
      </c>
      <c r="Q121" s="91">
        <v>0</v>
      </c>
    </row>
    <row r="122" spans="2:17">
      <c r="B122" t="s">
        <v>3260</v>
      </c>
      <c r="C122" t="s">
        <v>3086</v>
      </c>
      <c r="D122" t="s">
        <v>3286</v>
      </c>
      <c r="E122" t="s">
        <v>3262</v>
      </c>
      <c r="F122" t="s">
        <v>724</v>
      </c>
      <c r="G122" t="s">
        <v>2687</v>
      </c>
      <c r="H122" t="s">
        <v>236</v>
      </c>
      <c r="I122" s="91">
        <v>12.08</v>
      </c>
      <c r="J122" t="s">
        <v>105</v>
      </c>
      <c r="K122" s="91">
        <v>4.5</v>
      </c>
      <c r="L122" s="91">
        <v>4.28</v>
      </c>
      <c r="M122" s="91">
        <v>451625.84</v>
      </c>
      <c r="N122" s="91">
        <v>101.87</v>
      </c>
      <c r="O122" s="91">
        <v>460.071243208</v>
      </c>
      <c r="P122" s="91">
        <v>0.03</v>
      </c>
      <c r="Q122" s="91">
        <v>0</v>
      </c>
    </row>
    <row r="123" spans="2:17">
      <c r="B123" t="s">
        <v>3260</v>
      </c>
      <c r="C123" t="s">
        <v>3086</v>
      </c>
      <c r="D123" t="s">
        <v>3287</v>
      </c>
      <c r="E123" t="s">
        <v>3262</v>
      </c>
      <c r="F123" t="s">
        <v>724</v>
      </c>
      <c r="G123" t="s">
        <v>411</v>
      </c>
      <c r="H123" t="s">
        <v>236</v>
      </c>
      <c r="I123" s="91">
        <v>9.07</v>
      </c>
      <c r="J123" t="s">
        <v>105</v>
      </c>
      <c r="K123" s="91">
        <v>4.5</v>
      </c>
      <c r="L123" s="91">
        <v>2.5499999999999998</v>
      </c>
      <c r="M123" s="91">
        <v>473000.86</v>
      </c>
      <c r="N123" s="91">
        <v>121.58</v>
      </c>
      <c r="O123" s="91">
        <v>575.074445588</v>
      </c>
      <c r="P123" s="91">
        <v>0.03</v>
      </c>
      <c r="Q123" s="91">
        <v>0</v>
      </c>
    </row>
    <row r="124" spans="2:17">
      <c r="B124" t="s">
        <v>3260</v>
      </c>
      <c r="C124" t="s">
        <v>3086</v>
      </c>
      <c r="D124" t="s">
        <v>3288</v>
      </c>
      <c r="E124" t="s">
        <v>3262</v>
      </c>
      <c r="F124" t="s">
        <v>724</v>
      </c>
      <c r="G124" t="s">
        <v>3289</v>
      </c>
      <c r="H124" t="s">
        <v>236</v>
      </c>
      <c r="I124" s="91">
        <v>9.0500000000000007</v>
      </c>
      <c r="J124" t="s">
        <v>105</v>
      </c>
      <c r="K124" s="91">
        <v>4.5</v>
      </c>
      <c r="L124" s="91">
        <v>2.63</v>
      </c>
      <c r="M124" s="91">
        <v>866095.96</v>
      </c>
      <c r="N124" s="91">
        <v>121.01</v>
      </c>
      <c r="O124" s="91">
        <v>1048.062721196</v>
      </c>
      <c r="P124" s="91">
        <v>0.06</v>
      </c>
      <c r="Q124" s="91">
        <v>0.01</v>
      </c>
    </row>
    <row r="125" spans="2:17">
      <c r="B125" t="s">
        <v>3290</v>
      </c>
      <c r="C125" t="s">
        <v>3086</v>
      </c>
      <c r="D125" t="s">
        <v>3291</v>
      </c>
      <c r="E125" t="s">
        <v>3292</v>
      </c>
      <c r="F125" t="s">
        <v>724</v>
      </c>
      <c r="G125" t="s">
        <v>3293</v>
      </c>
      <c r="H125" t="s">
        <v>236</v>
      </c>
      <c r="I125" s="91">
        <v>4.72</v>
      </c>
      <c r="J125" t="s">
        <v>105</v>
      </c>
      <c r="K125" s="91">
        <v>3.76</v>
      </c>
      <c r="L125" s="91">
        <v>3.56</v>
      </c>
      <c r="M125" s="91">
        <v>8352680.96</v>
      </c>
      <c r="N125" s="91">
        <v>103.95</v>
      </c>
      <c r="O125" s="91">
        <v>8682.6118579199992</v>
      </c>
      <c r="P125" s="91">
        <v>0.52</v>
      </c>
      <c r="Q125" s="91">
        <v>7.0000000000000007E-2</v>
      </c>
    </row>
    <row r="126" spans="2:17">
      <c r="B126" t="s">
        <v>3294</v>
      </c>
      <c r="C126" t="s">
        <v>3086</v>
      </c>
      <c r="D126" t="s">
        <v>3295</v>
      </c>
      <c r="E126" t="s">
        <v>3296</v>
      </c>
      <c r="F126" t="s">
        <v>1180</v>
      </c>
      <c r="G126" t="s">
        <v>454</v>
      </c>
      <c r="H126" t="s">
        <v>3091</v>
      </c>
      <c r="I126" s="91">
        <v>2.5099999999999998</v>
      </c>
      <c r="J126" t="s">
        <v>105</v>
      </c>
      <c r="K126" s="91">
        <v>3.4</v>
      </c>
      <c r="L126" s="91">
        <v>0.62</v>
      </c>
      <c r="M126" s="91">
        <v>1708840.17</v>
      </c>
      <c r="N126" s="91">
        <v>104.35</v>
      </c>
      <c r="O126" s="91">
        <v>1783.174717395</v>
      </c>
      <c r="P126" s="91">
        <v>0.11</v>
      </c>
      <c r="Q126" s="91">
        <v>0.02</v>
      </c>
    </row>
    <row r="127" spans="2:17">
      <c r="B127" t="s">
        <v>3294</v>
      </c>
      <c r="C127" t="s">
        <v>3086</v>
      </c>
      <c r="D127" t="s">
        <v>3297</v>
      </c>
      <c r="E127" t="s">
        <v>3296</v>
      </c>
      <c r="F127" t="s">
        <v>1180</v>
      </c>
      <c r="G127" t="s">
        <v>454</v>
      </c>
      <c r="H127" t="s">
        <v>3091</v>
      </c>
      <c r="I127" s="91">
        <v>2.64</v>
      </c>
      <c r="J127" t="s">
        <v>105</v>
      </c>
      <c r="K127" s="91">
        <v>3.45</v>
      </c>
      <c r="L127" s="91">
        <v>1.42</v>
      </c>
      <c r="M127" s="91">
        <v>691407.41</v>
      </c>
      <c r="N127" s="91">
        <v>107.06</v>
      </c>
      <c r="O127" s="91">
        <v>740.22077314600006</v>
      </c>
      <c r="P127" s="91">
        <v>0.04</v>
      </c>
      <c r="Q127" s="91">
        <v>0.01</v>
      </c>
    </row>
    <row r="128" spans="2:17">
      <c r="B128" t="s">
        <v>3294</v>
      </c>
      <c r="C128" t="s">
        <v>3086</v>
      </c>
      <c r="D128" t="s">
        <v>3298</v>
      </c>
      <c r="E128" t="s">
        <v>3296</v>
      </c>
      <c r="F128" t="s">
        <v>1180</v>
      </c>
      <c r="G128" t="s">
        <v>454</v>
      </c>
      <c r="H128" t="s">
        <v>3091</v>
      </c>
      <c r="I128" s="91">
        <v>1.81</v>
      </c>
      <c r="J128" t="s">
        <v>105</v>
      </c>
      <c r="K128" s="91">
        <v>4.4000000000000004</v>
      </c>
      <c r="L128" s="91">
        <v>1.7</v>
      </c>
      <c r="M128" s="91">
        <v>725978.03</v>
      </c>
      <c r="N128" s="91">
        <v>101.79</v>
      </c>
      <c r="O128" s="91">
        <v>738.97303673700003</v>
      </c>
      <c r="P128" s="91">
        <v>0.04</v>
      </c>
      <c r="Q128" s="91">
        <v>0.01</v>
      </c>
    </row>
    <row r="129" spans="2:17">
      <c r="B129" t="s">
        <v>3294</v>
      </c>
      <c r="C129" t="s">
        <v>3086</v>
      </c>
      <c r="D129" t="s">
        <v>3299</v>
      </c>
      <c r="E129" t="s">
        <v>3296</v>
      </c>
      <c r="F129" t="s">
        <v>1180</v>
      </c>
      <c r="G129" t="s">
        <v>454</v>
      </c>
      <c r="H129" t="s">
        <v>3091</v>
      </c>
      <c r="I129" s="91">
        <v>1.81</v>
      </c>
      <c r="J129" t="s">
        <v>105</v>
      </c>
      <c r="K129" s="91">
        <v>4.4000000000000004</v>
      </c>
      <c r="L129" s="91">
        <v>1.7</v>
      </c>
      <c r="M129" s="91">
        <v>322657.05</v>
      </c>
      <c r="N129" s="91">
        <v>101.79</v>
      </c>
      <c r="O129" s="91">
        <v>328.43261119499999</v>
      </c>
      <c r="P129" s="91">
        <v>0.02</v>
      </c>
      <c r="Q129" s="91">
        <v>0</v>
      </c>
    </row>
    <row r="130" spans="2:17">
      <c r="B130" t="s">
        <v>3294</v>
      </c>
      <c r="C130" t="s">
        <v>3086</v>
      </c>
      <c r="D130" t="s">
        <v>3300</v>
      </c>
      <c r="E130" t="s">
        <v>3296</v>
      </c>
      <c r="F130" t="s">
        <v>1180</v>
      </c>
      <c r="G130" t="s">
        <v>454</v>
      </c>
      <c r="H130" t="s">
        <v>3091</v>
      </c>
      <c r="I130" s="91">
        <v>1.94</v>
      </c>
      <c r="J130" t="s">
        <v>105</v>
      </c>
      <c r="K130" s="91">
        <v>4.45</v>
      </c>
      <c r="L130" s="91">
        <v>1.76</v>
      </c>
      <c r="M130" s="91">
        <v>403321.08</v>
      </c>
      <c r="N130" s="91">
        <v>101.93</v>
      </c>
      <c r="O130" s="91">
        <v>411.10517684400003</v>
      </c>
      <c r="P130" s="91">
        <v>0.02</v>
      </c>
      <c r="Q130" s="91">
        <v>0</v>
      </c>
    </row>
    <row r="131" spans="2:17">
      <c r="B131" t="s">
        <v>3294</v>
      </c>
      <c r="C131" t="s">
        <v>3086</v>
      </c>
      <c r="D131" t="s">
        <v>3301</v>
      </c>
      <c r="E131" t="s">
        <v>3296</v>
      </c>
      <c r="F131" t="s">
        <v>1180</v>
      </c>
      <c r="G131" t="s">
        <v>3302</v>
      </c>
      <c r="H131" t="s">
        <v>3091</v>
      </c>
      <c r="I131" s="91">
        <v>1.8</v>
      </c>
      <c r="J131" t="s">
        <v>105</v>
      </c>
      <c r="K131" s="91">
        <v>4.4000000000000004</v>
      </c>
      <c r="L131" s="91">
        <v>2.4900000000000002</v>
      </c>
      <c r="M131" s="91">
        <v>385473.02</v>
      </c>
      <c r="N131" s="91">
        <v>101.79</v>
      </c>
      <c r="O131" s="91">
        <v>392.37298705799998</v>
      </c>
      <c r="P131" s="91">
        <v>0.02</v>
      </c>
      <c r="Q131" s="91">
        <v>0</v>
      </c>
    </row>
    <row r="132" spans="2:17">
      <c r="B132" t="s">
        <v>3294</v>
      </c>
      <c r="C132" t="s">
        <v>3086</v>
      </c>
      <c r="D132" t="s">
        <v>3303</v>
      </c>
      <c r="E132" t="s">
        <v>3296</v>
      </c>
      <c r="F132" t="s">
        <v>1180</v>
      </c>
      <c r="G132" t="s">
        <v>3302</v>
      </c>
      <c r="H132" t="s">
        <v>3091</v>
      </c>
      <c r="I132" s="91">
        <v>1.93</v>
      </c>
      <c r="J132" t="s">
        <v>105</v>
      </c>
      <c r="K132" s="91">
        <v>4.45</v>
      </c>
      <c r="L132" s="91">
        <v>2.5099999999999998</v>
      </c>
      <c r="M132" s="91">
        <v>461764.54</v>
      </c>
      <c r="N132" s="91">
        <v>101.93</v>
      </c>
      <c r="O132" s="91">
        <v>470.67659562199998</v>
      </c>
      <c r="P132" s="91">
        <v>0.03</v>
      </c>
      <c r="Q132" s="91">
        <v>0</v>
      </c>
    </row>
    <row r="133" spans="2:17">
      <c r="B133" t="s">
        <v>3294</v>
      </c>
      <c r="C133" t="s">
        <v>3086</v>
      </c>
      <c r="D133" t="s">
        <v>3304</v>
      </c>
      <c r="E133" t="s">
        <v>3296</v>
      </c>
      <c r="F133" t="s">
        <v>1180</v>
      </c>
      <c r="G133" t="s">
        <v>3302</v>
      </c>
      <c r="H133" t="s">
        <v>3091</v>
      </c>
      <c r="I133" s="91">
        <v>1.8</v>
      </c>
      <c r="J133" t="s">
        <v>105</v>
      </c>
      <c r="K133" s="91">
        <v>4.4000000000000004</v>
      </c>
      <c r="L133" s="91">
        <v>2.4900000000000002</v>
      </c>
      <c r="M133" s="91">
        <v>867314.23</v>
      </c>
      <c r="N133" s="91">
        <v>101.79</v>
      </c>
      <c r="O133" s="91">
        <v>882.83915471700004</v>
      </c>
      <c r="P133" s="91">
        <v>0.05</v>
      </c>
      <c r="Q133" s="91">
        <v>0.01</v>
      </c>
    </row>
    <row r="134" spans="2:17">
      <c r="B134" t="s">
        <v>3294</v>
      </c>
      <c r="C134" t="s">
        <v>3086</v>
      </c>
      <c r="D134" t="s">
        <v>3305</v>
      </c>
      <c r="E134" t="s">
        <v>3296</v>
      </c>
      <c r="F134" t="s">
        <v>1180</v>
      </c>
      <c r="G134" t="s">
        <v>3302</v>
      </c>
      <c r="H134" t="s">
        <v>3091</v>
      </c>
      <c r="I134" s="91">
        <v>2.5099999999999998</v>
      </c>
      <c r="J134" t="s">
        <v>105</v>
      </c>
      <c r="K134" s="91">
        <v>3.4</v>
      </c>
      <c r="L134" s="91">
        <v>1.19</v>
      </c>
      <c r="M134" s="91">
        <v>1879358.93</v>
      </c>
      <c r="N134" s="91">
        <v>104.35</v>
      </c>
      <c r="O134" s="91">
        <v>1961.1110434550001</v>
      </c>
      <c r="P134" s="91">
        <v>0.12</v>
      </c>
      <c r="Q134" s="91">
        <v>0.02</v>
      </c>
    </row>
    <row r="135" spans="2:17">
      <c r="B135" t="s">
        <v>3294</v>
      </c>
      <c r="C135" t="s">
        <v>3086</v>
      </c>
      <c r="D135" t="s">
        <v>3306</v>
      </c>
      <c r="E135" t="s">
        <v>3296</v>
      </c>
      <c r="F135" t="s">
        <v>1180</v>
      </c>
      <c r="G135" t="s">
        <v>3302</v>
      </c>
      <c r="H135" t="s">
        <v>3091</v>
      </c>
      <c r="I135" s="91">
        <v>2.66</v>
      </c>
      <c r="J135" t="s">
        <v>105</v>
      </c>
      <c r="K135" s="91">
        <v>3.45</v>
      </c>
      <c r="L135" s="91">
        <v>2.21</v>
      </c>
      <c r="M135" s="91">
        <v>678511.16</v>
      </c>
      <c r="N135" s="91">
        <v>107.06</v>
      </c>
      <c r="O135" s="91">
        <v>726.41404789600006</v>
      </c>
      <c r="P135" s="91">
        <v>0.04</v>
      </c>
      <c r="Q135" s="91">
        <v>0.01</v>
      </c>
    </row>
    <row r="136" spans="2:17">
      <c r="B136" t="s">
        <v>3294</v>
      </c>
      <c r="C136" t="s">
        <v>3086</v>
      </c>
      <c r="D136" t="s">
        <v>3307</v>
      </c>
      <c r="E136" t="s">
        <v>3296</v>
      </c>
      <c r="F136" t="s">
        <v>1180</v>
      </c>
      <c r="G136" t="s">
        <v>3308</v>
      </c>
      <c r="H136" t="s">
        <v>3091</v>
      </c>
      <c r="I136" s="91">
        <v>1.91</v>
      </c>
      <c r="J136" t="s">
        <v>105</v>
      </c>
      <c r="K136" s="91">
        <v>4.7</v>
      </c>
      <c r="L136" s="91">
        <v>4.0999999999999996</v>
      </c>
      <c r="M136" s="91">
        <v>4795177.1900000004</v>
      </c>
      <c r="N136" s="91">
        <v>101.23</v>
      </c>
      <c r="O136" s="91">
        <v>4854.157869437</v>
      </c>
      <c r="P136" s="91">
        <v>0.28999999999999998</v>
      </c>
      <c r="Q136" s="91">
        <v>0.04</v>
      </c>
    </row>
    <row r="137" spans="2:17">
      <c r="B137" t="s">
        <v>3294</v>
      </c>
      <c r="C137" t="s">
        <v>3086</v>
      </c>
      <c r="D137" t="s">
        <v>3309</v>
      </c>
      <c r="E137" t="s">
        <v>3296</v>
      </c>
      <c r="F137" t="s">
        <v>1180</v>
      </c>
      <c r="G137" t="s">
        <v>2844</v>
      </c>
      <c r="H137" t="s">
        <v>3091</v>
      </c>
      <c r="I137" s="91">
        <v>0.49</v>
      </c>
      <c r="J137" t="s">
        <v>105</v>
      </c>
      <c r="K137" s="91">
        <v>1.4</v>
      </c>
      <c r="L137" s="91">
        <v>1.26</v>
      </c>
      <c r="M137" s="91">
        <v>3995596.52</v>
      </c>
      <c r="N137" s="91">
        <v>100.09</v>
      </c>
      <c r="O137" s="91">
        <v>3999.1925568679999</v>
      </c>
      <c r="P137" s="91">
        <v>0.24</v>
      </c>
      <c r="Q137" s="91">
        <v>0.03</v>
      </c>
    </row>
    <row r="138" spans="2:17">
      <c r="B138" t="s">
        <v>3310</v>
      </c>
      <c r="C138" t="s">
        <v>3086</v>
      </c>
      <c r="D138" t="s">
        <v>3311</v>
      </c>
      <c r="E138" t="s">
        <v>3312</v>
      </c>
      <c r="F138" t="s">
        <v>1180</v>
      </c>
      <c r="G138" t="s">
        <v>3313</v>
      </c>
      <c r="H138" t="s">
        <v>3091</v>
      </c>
      <c r="I138" s="91">
        <v>5.79</v>
      </c>
      <c r="J138" t="s">
        <v>105</v>
      </c>
      <c r="K138" s="91">
        <v>2.98</v>
      </c>
      <c r="L138" s="91">
        <v>1.58</v>
      </c>
      <c r="M138" s="91">
        <v>5551907.04</v>
      </c>
      <c r="N138" s="91">
        <v>112.75</v>
      </c>
      <c r="O138" s="91">
        <v>6259.7751876000002</v>
      </c>
      <c r="P138" s="91">
        <v>0.38</v>
      </c>
      <c r="Q138" s="91">
        <v>0.05</v>
      </c>
    </row>
    <row r="139" spans="2:17">
      <c r="B139" t="s">
        <v>3310</v>
      </c>
      <c r="C139" t="s">
        <v>3086</v>
      </c>
      <c r="D139" t="s">
        <v>3314</v>
      </c>
      <c r="E139" t="s">
        <v>3312</v>
      </c>
      <c r="F139" t="s">
        <v>1180</v>
      </c>
      <c r="G139" t="s">
        <v>3315</v>
      </c>
      <c r="H139" t="s">
        <v>3091</v>
      </c>
      <c r="I139" s="91">
        <v>5.79</v>
      </c>
      <c r="J139" t="s">
        <v>105</v>
      </c>
      <c r="K139" s="91">
        <v>2.98</v>
      </c>
      <c r="L139" s="91">
        <v>1.58</v>
      </c>
      <c r="M139" s="91">
        <v>157010.94</v>
      </c>
      <c r="N139" s="91">
        <v>112.7</v>
      </c>
      <c r="O139" s="91">
        <v>176.95132938</v>
      </c>
      <c r="P139" s="91">
        <v>0.01</v>
      </c>
      <c r="Q139" s="91">
        <v>0</v>
      </c>
    </row>
    <row r="140" spans="2:17">
      <c r="B140" t="s">
        <v>3316</v>
      </c>
      <c r="C140" t="s">
        <v>3086</v>
      </c>
      <c r="D140" t="s">
        <v>3317</v>
      </c>
      <c r="E140" t="s">
        <v>3318</v>
      </c>
      <c r="F140" t="s">
        <v>1180</v>
      </c>
      <c r="G140" t="s">
        <v>3313</v>
      </c>
      <c r="H140" t="s">
        <v>3091</v>
      </c>
      <c r="I140" s="91">
        <v>5.79</v>
      </c>
      <c r="J140" t="s">
        <v>105</v>
      </c>
      <c r="K140" s="91">
        <v>2.98</v>
      </c>
      <c r="L140" s="91">
        <v>1.58</v>
      </c>
      <c r="M140" s="91">
        <v>7603737.3399999999</v>
      </c>
      <c r="N140" s="91">
        <v>112.78</v>
      </c>
      <c r="O140" s="91">
        <v>8575.4949720519999</v>
      </c>
      <c r="P140" s="91">
        <v>0.51</v>
      </c>
      <c r="Q140" s="91">
        <v>7.0000000000000007E-2</v>
      </c>
    </row>
    <row r="141" spans="2:17">
      <c r="B141" t="s">
        <v>3319</v>
      </c>
      <c r="C141" t="s">
        <v>3086</v>
      </c>
      <c r="D141" t="s">
        <v>3320</v>
      </c>
      <c r="E141" t="s">
        <v>3321</v>
      </c>
      <c r="F141" t="s">
        <v>1180</v>
      </c>
      <c r="G141" t="s">
        <v>3313</v>
      </c>
      <c r="H141" t="s">
        <v>3091</v>
      </c>
      <c r="I141" s="91">
        <v>5.77</v>
      </c>
      <c r="J141" t="s">
        <v>105</v>
      </c>
      <c r="K141" s="91">
        <v>2.98</v>
      </c>
      <c r="L141" s="91">
        <v>1.58</v>
      </c>
      <c r="M141" s="91">
        <v>6324767.5800000001</v>
      </c>
      <c r="N141" s="91">
        <v>112.74</v>
      </c>
      <c r="O141" s="91">
        <v>7130.542969692</v>
      </c>
      <c r="P141" s="91">
        <v>0.43</v>
      </c>
      <c r="Q141" s="91">
        <v>0.06</v>
      </c>
    </row>
    <row r="142" spans="2:17">
      <c r="B142" t="s">
        <v>3322</v>
      </c>
      <c r="C142" t="s">
        <v>3086</v>
      </c>
      <c r="D142" t="s">
        <v>3323</v>
      </c>
      <c r="E142" t="s">
        <v>3324</v>
      </c>
      <c r="F142" t="s">
        <v>724</v>
      </c>
      <c r="G142" t="s">
        <v>3325</v>
      </c>
      <c r="H142" t="s">
        <v>236</v>
      </c>
      <c r="I142" s="91">
        <v>1.24</v>
      </c>
      <c r="J142" t="s">
        <v>105</v>
      </c>
      <c r="K142" s="91">
        <v>2.27</v>
      </c>
      <c r="L142" s="91">
        <v>1.86</v>
      </c>
      <c r="M142" s="91">
        <v>2418466.7000000002</v>
      </c>
      <c r="N142" s="91">
        <v>100.94</v>
      </c>
      <c r="O142" s="91">
        <v>2441.2002869799999</v>
      </c>
      <c r="P142" s="91">
        <v>0.15</v>
      </c>
      <c r="Q142" s="91">
        <v>0.02</v>
      </c>
    </row>
    <row r="143" spans="2:17">
      <c r="B143" t="s">
        <v>3322</v>
      </c>
      <c r="C143" t="s">
        <v>3086</v>
      </c>
      <c r="D143" t="s">
        <v>3326</v>
      </c>
      <c r="E143" t="s">
        <v>3324</v>
      </c>
      <c r="F143" t="s">
        <v>724</v>
      </c>
      <c r="G143" t="s">
        <v>3327</v>
      </c>
      <c r="H143" t="s">
        <v>236</v>
      </c>
      <c r="I143" s="91">
        <v>1.48</v>
      </c>
      <c r="J143" t="s">
        <v>105</v>
      </c>
      <c r="K143" s="91">
        <v>2.27</v>
      </c>
      <c r="L143" s="91">
        <v>2.16</v>
      </c>
      <c r="M143" s="91">
        <v>2418466.7000000002</v>
      </c>
      <c r="N143" s="91">
        <v>100.75</v>
      </c>
      <c r="O143" s="91">
        <v>2436.6052002500001</v>
      </c>
      <c r="P143" s="91">
        <v>0.15</v>
      </c>
      <c r="Q143" s="91">
        <v>0.02</v>
      </c>
    </row>
    <row r="144" spans="2:17">
      <c r="B144" t="s">
        <v>3322</v>
      </c>
      <c r="C144" t="s">
        <v>3086</v>
      </c>
      <c r="D144" t="s">
        <v>3328</v>
      </c>
      <c r="E144" t="s">
        <v>3324</v>
      </c>
      <c r="F144" t="s">
        <v>724</v>
      </c>
      <c r="G144" t="s">
        <v>3329</v>
      </c>
      <c r="H144" t="s">
        <v>236</v>
      </c>
      <c r="I144" s="91">
        <v>1.24</v>
      </c>
      <c r="J144" t="s">
        <v>105</v>
      </c>
      <c r="K144" s="91">
        <v>2.27</v>
      </c>
      <c r="L144" s="91">
        <v>2.06</v>
      </c>
      <c r="M144" s="91">
        <v>2418466.7000000002</v>
      </c>
      <c r="N144" s="91">
        <v>100.81</v>
      </c>
      <c r="O144" s="91">
        <v>2438.0562802700001</v>
      </c>
      <c r="P144" s="91">
        <v>0.15</v>
      </c>
      <c r="Q144" s="91">
        <v>0.02</v>
      </c>
    </row>
    <row r="145" spans="2:17">
      <c r="B145" t="s">
        <v>3322</v>
      </c>
      <c r="C145" t="s">
        <v>3086</v>
      </c>
      <c r="D145" t="s">
        <v>3330</v>
      </c>
      <c r="E145" t="s">
        <v>3324</v>
      </c>
      <c r="F145" t="s">
        <v>724</v>
      </c>
      <c r="G145" t="s">
        <v>417</v>
      </c>
      <c r="H145" t="s">
        <v>236</v>
      </c>
      <c r="I145" s="91">
        <v>1.47</v>
      </c>
      <c r="J145" t="s">
        <v>105</v>
      </c>
      <c r="K145" s="91">
        <v>2.08</v>
      </c>
      <c r="L145" s="91">
        <v>2.27</v>
      </c>
      <c r="M145" s="91">
        <v>2858187.92</v>
      </c>
      <c r="N145" s="91">
        <v>100.28</v>
      </c>
      <c r="O145" s="91">
        <v>2866.1908461759999</v>
      </c>
      <c r="P145" s="91">
        <v>0.17</v>
      </c>
      <c r="Q145" s="91">
        <v>0.02</v>
      </c>
    </row>
    <row r="146" spans="2:17">
      <c r="B146" t="s">
        <v>3322</v>
      </c>
      <c r="C146" t="s">
        <v>3086</v>
      </c>
      <c r="D146" t="s">
        <v>3331</v>
      </c>
      <c r="E146" t="s">
        <v>3324</v>
      </c>
      <c r="F146" t="s">
        <v>724</v>
      </c>
      <c r="G146" t="s">
        <v>3332</v>
      </c>
      <c r="H146" t="s">
        <v>236</v>
      </c>
      <c r="I146" s="91">
        <v>1.93</v>
      </c>
      <c r="J146" t="s">
        <v>105</v>
      </c>
      <c r="K146" s="91">
        <v>2.4</v>
      </c>
      <c r="L146" s="91">
        <v>2.2000000000000002</v>
      </c>
      <c r="M146" s="91">
        <v>2795245.63</v>
      </c>
      <c r="N146" s="91">
        <v>100.75</v>
      </c>
      <c r="O146" s="91">
        <v>2816.209972225</v>
      </c>
      <c r="P146" s="91">
        <v>0.17</v>
      </c>
      <c r="Q146" s="91">
        <v>0.02</v>
      </c>
    </row>
    <row r="147" spans="2:17">
      <c r="B147" t="s">
        <v>3322</v>
      </c>
      <c r="C147" t="s">
        <v>3086</v>
      </c>
      <c r="D147" t="s">
        <v>3333</v>
      </c>
      <c r="E147" t="s">
        <v>3324</v>
      </c>
      <c r="F147" t="s">
        <v>724</v>
      </c>
      <c r="G147" t="s">
        <v>3334</v>
      </c>
      <c r="H147" t="s">
        <v>236</v>
      </c>
      <c r="I147" s="91">
        <v>3.76</v>
      </c>
      <c r="J147" t="s">
        <v>105</v>
      </c>
      <c r="K147" s="91">
        <v>2.38</v>
      </c>
      <c r="L147" s="91">
        <v>2.35</v>
      </c>
      <c r="M147" s="91">
        <v>2795245.63</v>
      </c>
      <c r="N147" s="91">
        <v>100.4</v>
      </c>
      <c r="O147" s="91">
        <v>2806.4266125200002</v>
      </c>
      <c r="P147" s="91">
        <v>0.17</v>
      </c>
      <c r="Q147" s="91">
        <v>0.02</v>
      </c>
    </row>
    <row r="148" spans="2:17">
      <c r="B148" t="s">
        <v>3335</v>
      </c>
      <c r="C148" t="s">
        <v>3086</v>
      </c>
      <c r="D148" t="s">
        <v>3336</v>
      </c>
      <c r="E148" t="s">
        <v>3337</v>
      </c>
      <c r="F148" t="s">
        <v>724</v>
      </c>
      <c r="G148" t="s">
        <v>3338</v>
      </c>
      <c r="H148" t="s">
        <v>236</v>
      </c>
      <c r="I148" s="91">
        <v>10.34</v>
      </c>
      <c r="J148" t="s">
        <v>105</v>
      </c>
      <c r="K148" s="91">
        <v>4.8</v>
      </c>
      <c r="L148" s="91">
        <v>4.78</v>
      </c>
      <c r="M148" s="91">
        <v>2668172.7000000002</v>
      </c>
      <c r="N148" s="91">
        <v>107.27</v>
      </c>
      <c r="O148" s="91">
        <v>2862.14885529</v>
      </c>
      <c r="P148" s="91">
        <v>0.17</v>
      </c>
      <c r="Q148" s="91">
        <v>0.02</v>
      </c>
    </row>
    <row r="149" spans="2:17">
      <c r="B149" t="s">
        <v>3335</v>
      </c>
      <c r="C149" t="s">
        <v>3086</v>
      </c>
      <c r="D149" t="s">
        <v>3339</v>
      </c>
      <c r="E149" t="s">
        <v>3337</v>
      </c>
      <c r="F149" t="s">
        <v>724</v>
      </c>
      <c r="G149" t="s">
        <v>3340</v>
      </c>
      <c r="H149" t="s">
        <v>236</v>
      </c>
      <c r="I149" s="91">
        <v>9.58</v>
      </c>
      <c r="J149" t="s">
        <v>105</v>
      </c>
      <c r="K149" s="91">
        <v>4.8</v>
      </c>
      <c r="L149" s="91">
        <v>4.92</v>
      </c>
      <c r="M149" s="91">
        <v>573197.63</v>
      </c>
      <c r="N149" s="91">
        <v>104.08</v>
      </c>
      <c r="O149" s="91">
        <v>596.58409330400002</v>
      </c>
      <c r="P149" s="91">
        <v>0.04</v>
      </c>
      <c r="Q149" s="91">
        <v>0.01</v>
      </c>
    </row>
    <row r="150" spans="2:17">
      <c r="B150" t="s">
        <v>3335</v>
      </c>
      <c r="C150" t="s">
        <v>3086</v>
      </c>
      <c r="D150" t="s">
        <v>3341</v>
      </c>
      <c r="E150" t="s">
        <v>3337</v>
      </c>
      <c r="F150" t="s">
        <v>724</v>
      </c>
      <c r="G150" t="s">
        <v>2944</v>
      </c>
      <c r="H150" t="s">
        <v>236</v>
      </c>
      <c r="I150" s="91">
        <v>9.1</v>
      </c>
      <c r="J150" t="s">
        <v>105</v>
      </c>
      <c r="K150" s="91">
        <v>4.8</v>
      </c>
      <c r="L150" s="91">
        <v>5.19</v>
      </c>
      <c r="M150" s="91">
        <v>1021339.56</v>
      </c>
      <c r="N150" s="91">
        <v>98.56</v>
      </c>
      <c r="O150" s="91">
        <v>1006.632270336</v>
      </c>
      <c r="P150" s="91">
        <v>0.06</v>
      </c>
      <c r="Q150" s="91">
        <v>0.01</v>
      </c>
    </row>
    <row r="151" spans="2:17">
      <c r="B151" t="s">
        <v>3335</v>
      </c>
      <c r="C151" t="s">
        <v>3086</v>
      </c>
      <c r="D151" t="s">
        <v>3342</v>
      </c>
      <c r="E151" t="s">
        <v>3337</v>
      </c>
      <c r="F151" t="s">
        <v>724</v>
      </c>
      <c r="G151" t="s">
        <v>3343</v>
      </c>
      <c r="H151" t="s">
        <v>236</v>
      </c>
      <c r="I151" s="91">
        <v>9.73</v>
      </c>
      <c r="J151" t="s">
        <v>105</v>
      </c>
      <c r="K151" s="91">
        <v>3.79</v>
      </c>
      <c r="L151" s="91">
        <v>4.07</v>
      </c>
      <c r="M151" s="91">
        <v>659651.69999999995</v>
      </c>
      <c r="N151" s="91">
        <v>102.29</v>
      </c>
      <c r="O151" s="91">
        <v>674.75772393</v>
      </c>
      <c r="P151" s="91">
        <v>0.04</v>
      </c>
      <c r="Q151" s="91">
        <v>0.01</v>
      </c>
    </row>
    <row r="152" spans="2:17">
      <c r="B152" t="s">
        <v>3335</v>
      </c>
      <c r="C152" t="s">
        <v>3086</v>
      </c>
      <c r="D152" t="s">
        <v>3344</v>
      </c>
      <c r="E152" t="s">
        <v>3337</v>
      </c>
      <c r="F152" t="s">
        <v>724</v>
      </c>
      <c r="G152" t="s">
        <v>3345</v>
      </c>
      <c r="H152" t="s">
        <v>236</v>
      </c>
      <c r="I152" s="91">
        <v>9.9</v>
      </c>
      <c r="J152" t="s">
        <v>105</v>
      </c>
      <c r="K152" s="91">
        <v>3.79</v>
      </c>
      <c r="L152" s="91">
        <v>3.66</v>
      </c>
      <c r="M152" s="91">
        <v>874188.01</v>
      </c>
      <c r="N152" s="91">
        <v>103.16</v>
      </c>
      <c r="O152" s="91">
        <v>901.81235111599995</v>
      </c>
      <c r="P152" s="91">
        <v>0.05</v>
      </c>
      <c r="Q152" s="91">
        <v>0.01</v>
      </c>
    </row>
    <row r="153" spans="2:17">
      <c r="B153" t="s">
        <v>3147</v>
      </c>
      <c r="C153" t="s">
        <v>3086</v>
      </c>
      <c r="D153" t="s">
        <v>3346</v>
      </c>
      <c r="E153" t="s">
        <v>3149</v>
      </c>
      <c r="F153" t="s">
        <v>3347</v>
      </c>
      <c r="G153" t="s">
        <v>3150</v>
      </c>
      <c r="H153" t="s">
        <v>3091</v>
      </c>
      <c r="I153" s="91">
        <v>6.01</v>
      </c>
      <c r="J153" t="s">
        <v>105</v>
      </c>
      <c r="K153" s="91">
        <v>5.66</v>
      </c>
      <c r="L153" s="91">
        <v>1.32</v>
      </c>
      <c r="M153" s="91">
        <v>180346.73</v>
      </c>
      <c r="N153" s="91">
        <v>131.66999999999999</v>
      </c>
      <c r="O153" s="91">
        <v>237.46253939100001</v>
      </c>
      <c r="P153" s="91">
        <v>0.01</v>
      </c>
      <c r="Q153" s="91">
        <v>0</v>
      </c>
    </row>
    <row r="154" spans="2:17">
      <c r="B154" t="s">
        <v>3147</v>
      </c>
      <c r="C154" t="s">
        <v>3086</v>
      </c>
      <c r="D154" t="s">
        <v>3348</v>
      </c>
      <c r="E154" t="s">
        <v>3149</v>
      </c>
      <c r="F154" t="s">
        <v>3347</v>
      </c>
      <c r="G154" t="s">
        <v>3349</v>
      </c>
      <c r="H154" t="s">
        <v>3091</v>
      </c>
      <c r="I154" s="91">
        <v>6.01</v>
      </c>
      <c r="J154" t="s">
        <v>105</v>
      </c>
      <c r="K154" s="91">
        <v>5.5</v>
      </c>
      <c r="L154" s="91">
        <v>1.44</v>
      </c>
      <c r="M154" s="91">
        <v>112028.8</v>
      </c>
      <c r="N154" s="91">
        <v>125.83</v>
      </c>
      <c r="O154" s="91">
        <v>140.96583903999999</v>
      </c>
      <c r="P154" s="91">
        <v>0.01</v>
      </c>
      <c r="Q154" s="91">
        <v>0</v>
      </c>
    </row>
    <row r="155" spans="2:17">
      <c r="B155" t="s">
        <v>3350</v>
      </c>
      <c r="C155" t="s">
        <v>3086</v>
      </c>
      <c r="D155" t="s">
        <v>3351</v>
      </c>
      <c r="E155" t="s">
        <v>3352</v>
      </c>
      <c r="F155" t="s">
        <v>3347</v>
      </c>
      <c r="G155" t="s">
        <v>3353</v>
      </c>
      <c r="H155" t="s">
        <v>3091</v>
      </c>
      <c r="I155" s="91">
        <v>2.64</v>
      </c>
      <c r="J155" t="s">
        <v>105</v>
      </c>
      <c r="K155" s="91">
        <v>4.5</v>
      </c>
      <c r="L155" s="91">
        <v>0.37</v>
      </c>
      <c r="M155" s="91">
        <v>831498.46</v>
      </c>
      <c r="N155" s="91">
        <v>117.8</v>
      </c>
      <c r="O155" s="91">
        <v>979.50518588</v>
      </c>
      <c r="P155" s="91">
        <v>0.06</v>
      </c>
      <c r="Q155" s="91">
        <v>0.01</v>
      </c>
    </row>
    <row r="156" spans="2:17">
      <c r="B156" t="s">
        <v>3350</v>
      </c>
      <c r="C156" t="s">
        <v>3086</v>
      </c>
      <c r="D156" t="s">
        <v>3354</v>
      </c>
      <c r="E156" t="s">
        <v>3352</v>
      </c>
      <c r="F156" t="s">
        <v>3347</v>
      </c>
      <c r="G156" t="s">
        <v>3353</v>
      </c>
      <c r="H156" t="s">
        <v>3091</v>
      </c>
      <c r="I156" s="91">
        <v>2.63</v>
      </c>
      <c r="J156" t="s">
        <v>105</v>
      </c>
      <c r="K156" s="91">
        <v>4.75</v>
      </c>
      <c r="L156" s="91">
        <v>0.37</v>
      </c>
      <c r="M156" s="91">
        <v>488863.73</v>
      </c>
      <c r="N156" s="91">
        <v>118.73</v>
      </c>
      <c r="O156" s="91">
        <v>580.42790662899995</v>
      </c>
      <c r="P156" s="91">
        <v>0.03</v>
      </c>
      <c r="Q156" s="91">
        <v>0</v>
      </c>
    </row>
    <row r="157" spans="2:17">
      <c r="B157" t="s">
        <v>3350</v>
      </c>
      <c r="C157" t="s">
        <v>3086</v>
      </c>
      <c r="D157" t="s">
        <v>3355</v>
      </c>
      <c r="E157" t="s">
        <v>3356</v>
      </c>
      <c r="F157" t="s">
        <v>791</v>
      </c>
      <c r="G157" t="s">
        <v>3357</v>
      </c>
      <c r="H157" t="s">
        <v>236</v>
      </c>
      <c r="I157" s="91">
        <v>3.49</v>
      </c>
      <c r="J157" t="s">
        <v>105</v>
      </c>
      <c r="K157" s="91">
        <v>2.61</v>
      </c>
      <c r="L157" s="91">
        <v>2.59</v>
      </c>
      <c r="M157" s="91">
        <v>3568871</v>
      </c>
      <c r="N157" s="91">
        <v>102.35</v>
      </c>
      <c r="O157" s="91">
        <v>3652.7394684999999</v>
      </c>
      <c r="P157" s="91">
        <v>0.22</v>
      </c>
      <c r="Q157" s="91">
        <v>0.03</v>
      </c>
    </row>
    <row r="158" spans="2:17">
      <c r="B158" t="s">
        <v>3350</v>
      </c>
      <c r="C158" t="s">
        <v>3086</v>
      </c>
      <c r="D158" t="s">
        <v>3358</v>
      </c>
      <c r="E158" t="s">
        <v>3356</v>
      </c>
      <c r="F158" t="s">
        <v>791</v>
      </c>
      <c r="G158" t="s">
        <v>3359</v>
      </c>
      <c r="H158" t="s">
        <v>236</v>
      </c>
      <c r="I158" s="91">
        <v>3.56</v>
      </c>
      <c r="J158" t="s">
        <v>105</v>
      </c>
      <c r="K158" s="91">
        <v>2.61</v>
      </c>
      <c r="L158" s="91">
        <v>2.46</v>
      </c>
      <c r="M158" s="91">
        <v>4996421</v>
      </c>
      <c r="N158" s="91">
        <v>101.39</v>
      </c>
      <c r="O158" s="91">
        <v>5065.8712519000001</v>
      </c>
      <c r="P158" s="91">
        <v>0.3</v>
      </c>
      <c r="Q158" s="91">
        <v>0.04</v>
      </c>
    </row>
    <row r="159" spans="2:17">
      <c r="B159" t="s">
        <v>3290</v>
      </c>
      <c r="C159" t="s">
        <v>3086</v>
      </c>
      <c r="D159" t="s">
        <v>3360</v>
      </c>
      <c r="E159" t="s">
        <v>3361</v>
      </c>
      <c r="F159" t="s">
        <v>3347</v>
      </c>
      <c r="G159" t="s">
        <v>3362</v>
      </c>
      <c r="H159" t="s">
        <v>3091</v>
      </c>
      <c r="I159" s="91">
        <v>3.47</v>
      </c>
      <c r="J159" t="s">
        <v>105</v>
      </c>
      <c r="K159" s="91">
        <v>2.76</v>
      </c>
      <c r="L159" s="91">
        <v>2.59</v>
      </c>
      <c r="M159" s="91">
        <v>2453922.19</v>
      </c>
      <c r="N159" s="91">
        <v>98.99</v>
      </c>
      <c r="O159" s="91">
        <v>2429.137575881</v>
      </c>
      <c r="P159" s="91">
        <v>0.15</v>
      </c>
      <c r="Q159" s="91">
        <v>0.02</v>
      </c>
    </row>
    <row r="160" spans="2:17">
      <c r="B160" t="s">
        <v>3290</v>
      </c>
      <c r="C160" t="s">
        <v>3086</v>
      </c>
      <c r="D160" t="s">
        <v>3363</v>
      </c>
      <c r="E160" t="s">
        <v>3361</v>
      </c>
      <c r="F160" t="s">
        <v>791</v>
      </c>
      <c r="G160" t="s">
        <v>3362</v>
      </c>
      <c r="H160" t="s">
        <v>236</v>
      </c>
      <c r="I160" s="91">
        <v>3.5</v>
      </c>
      <c r="J160" t="s">
        <v>105</v>
      </c>
      <c r="K160" s="91">
        <v>2.2999999999999998</v>
      </c>
      <c r="L160" s="91">
        <v>2.13</v>
      </c>
      <c r="M160" s="91">
        <v>1051680.94</v>
      </c>
      <c r="N160" s="91">
        <v>100.85</v>
      </c>
      <c r="O160" s="91">
        <v>1060.6202279900001</v>
      </c>
      <c r="P160" s="91">
        <v>0.06</v>
      </c>
      <c r="Q160" s="91">
        <v>0.01</v>
      </c>
    </row>
    <row r="161" spans="2:17">
      <c r="B161" t="s">
        <v>3290</v>
      </c>
      <c r="C161" t="s">
        <v>3086</v>
      </c>
      <c r="D161" t="s">
        <v>3364</v>
      </c>
      <c r="E161" t="s">
        <v>3361</v>
      </c>
      <c r="F161" t="s">
        <v>3347</v>
      </c>
      <c r="G161" t="s">
        <v>335</v>
      </c>
      <c r="H161" t="s">
        <v>3091</v>
      </c>
      <c r="I161" s="91">
        <v>7.2</v>
      </c>
      <c r="J161" t="s">
        <v>105</v>
      </c>
      <c r="K161" s="91">
        <v>3.5</v>
      </c>
      <c r="L161" s="91">
        <v>3.84</v>
      </c>
      <c r="M161" s="91">
        <v>12952091.810000001</v>
      </c>
      <c r="N161" s="91">
        <v>103.08</v>
      </c>
      <c r="O161" s="91">
        <v>13351.016237747999</v>
      </c>
      <c r="P161" s="91">
        <v>0.8</v>
      </c>
      <c r="Q161" s="91">
        <v>0.11</v>
      </c>
    </row>
    <row r="162" spans="2:17">
      <c r="B162" t="s">
        <v>3294</v>
      </c>
      <c r="C162" t="s">
        <v>3086</v>
      </c>
      <c r="D162" t="s">
        <v>3365</v>
      </c>
      <c r="E162" t="s">
        <v>3366</v>
      </c>
      <c r="F162" t="s">
        <v>791</v>
      </c>
      <c r="G162" t="s">
        <v>2770</v>
      </c>
      <c r="H162" t="s">
        <v>236</v>
      </c>
      <c r="I162" s="91">
        <v>8.82</v>
      </c>
      <c r="J162" t="s">
        <v>105</v>
      </c>
      <c r="K162" s="91">
        <v>2.82</v>
      </c>
      <c r="L162" s="91">
        <v>3.21</v>
      </c>
      <c r="M162" s="91">
        <v>2143054.2000000002</v>
      </c>
      <c r="N162" s="91">
        <v>98.49</v>
      </c>
      <c r="O162" s="91">
        <v>2110.6940815799999</v>
      </c>
      <c r="P162" s="91">
        <v>0.13</v>
      </c>
      <c r="Q162" s="91">
        <v>0.02</v>
      </c>
    </row>
    <row r="163" spans="2:17">
      <c r="B163" t="s">
        <v>3294</v>
      </c>
      <c r="C163" t="s">
        <v>3086</v>
      </c>
      <c r="D163" t="s">
        <v>3367</v>
      </c>
      <c r="E163" t="s">
        <v>3366</v>
      </c>
      <c r="F163" t="s">
        <v>791</v>
      </c>
      <c r="G163" t="s">
        <v>2770</v>
      </c>
      <c r="H163" t="s">
        <v>236</v>
      </c>
      <c r="I163" s="91">
        <v>8.82</v>
      </c>
      <c r="J163" t="s">
        <v>105</v>
      </c>
      <c r="K163" s="91">
        <v>2.82</v>
      </c>
      <c r="L163" s="91">
        <v>3.21</v>
      </c>
      <c r="M163" s="91">
        <v>64891.56</v>
      </c>
      <c r="N163" s="91">
        <v>100.33</v>
      </c>
      <c r="O163" s="91">
        <v>65.105702148000006</v>
      </c>
      <c r="P163" s="91">
        <v>0</v>
      </c>
      <c r="Q163" s="91">
        <v>0</v>
      </c>
    </row>
    <row r="164" spans="2:17">
      <c r="B164" t="s">
        <v>3294</v>
      </c>
      <c r="C164" t="s">
        <v>3086</v>
      </c>
      <c r="D164" t="s">
        <v>3368</v>
      </c>
      <c r="E164" t="s">
        <v>3366</v>
      </c>
      <c r="F164" t="s">
        <v>791</v>
      </c>
      <c r="G164" t="s">
        <v>2888</v>
      </c>
      <c r="H164" t="s">
        <v>236</v>
      </c>
      <c r="I164" s="91">
        <v>9.1199999999999992</v>
      </c>
      <c r="J164" t="s">
        <v>105</v>
      </c>
      <c r="K164" s="91">
        <v>2.98</v>
      </c>
      <c r="L164" s="91">
        <v>3.09</v>
      </c>
      <c r="M164" s="91">
        <v>342096.63</v>
      </c>
      <c r="N164" s="91">
        <v>102.36</v>
      </c>
      <c r="O164" s="91">
        <v>350.17011046800002</v>
      </c>
      <c r="P164" s="91">
        <v>0.02</v>
      </c>
      <c r="Q164" s="91">
        <v>0</v>
      </c>
    </row>
    <row r="165" spans="2:17">
      <c r="B165" t="s">
        <v>3294</v>
      </c>
      <c r="C165" t="s">
        <v>3086</v>
      </c>
      <c r="D165" t="s">
        <v>3369</v>
      </c>
      <c r="E165" t="s">
        <v>3366</v>
      </c>
      <c r="F165" t="s">
        <v>791</v>
      </c>
      <c r="G165" t="s">
        <v>2888</v>
      </c>
      <c r="H165" t="s">
        <v>236</v>
      </c>
      <c r="I165" s="91">
        <v>9.35</v>
      </c>
      <c r="J165" t="s">
        <v>105</v>
      </c>
      <c r="K165" s="91">
        <v>2.6</v>
      </c>
      <c r="L165" s="91">
        <v>2.62</v>
      </c>
      <c r="M165" s="91">
        <v>15735.51</v>
      </c>
      <c r="N165" s="91">
        <v>100.16</v>
      </c>
      <c r="O165" s="91">
        <v>15.760686816</v>
      </c>
      <c r="P165" s="91">
        <v>0</v>
      </c>
      <c r="Q165" s="91">
        <v>0</v>
      </c>
    </row>
    <row r="166" spans="2:17">
      <c r="B166" t="s">
        <v>3294</v>
      </c>
      <c r="C166" t="s">
        <v>3086</v>
      </c>
      <c r="D166" t="s">
        <v>3370</v>
      </c>
      <c r="E166" t="s">
        <v>3366</v>
      </c>
      <c r="F166" t="s">
        <v>791</v>
      </c>
      <c r="G166" t="s">
        <v>3132</v>
      </c>
      <c r="H166" t="s">
        <v>236</v>
      </c>
      <c r="I166" s="91">
        <v>8.9499999999999993</v>
      </c>
      <c r="J166" t="s">
        <v>105</v>
      </c>
      <c r="K166" s="91">
        <v>2.5</v>
      </c>
      <c r="L166" s="91">
        <v>2.93</v>
      </c>
      <c r="M166" s="91">
        <v>401783.27</v>
      </c>
      <c r="N166" s="91">
        <v>102.05</v>
      </c>
      <c r="O166" s="91">
        <v>410.01982703499999</v>
      </c>
      <c r="P166" s="91">
        <v>0.02</v>
      </c>
      <c r="Q166" s="91">
        <v>0</v>
      </c>
    </row>
    <row r="167" spans="2:17">
      <c r="B167" t="s">
        <v>3294</v>
      </c>
      <c r="C167" t="s">
        <v>3086</v>
      </c>
      <c r="D167" t="s">
        <v>3371</v>
      </c>
      <c r="E167" t="s">
        <v>3366</v>
      </c>
      <c r="F167" t="s">
        <v>791</v>
      </c>
      <c r="G167" t="s">
        <v>3132</v>
      </c>
      <c r="H167" t="s">
        <v>236</v>
      </c>
      <c r="I167" s="91">
        <v>9.52</v>
      </c>
      <c r="J167" t="s">
        <v>105</v>
      </c>
      <c r="K167" s="91">
        <v>2.6</v>
      </c>
      <c r="L167" s="91">
        <v>2.14</v>
      </c>
      <c r="M167" s="91">
        <v>68303.17</v>
      </c>
      <c r="N167" s="91">
        <v>100.47005281549802</v>
      </c>
      <c r="O167" s="91">
        <v>68.624230973659394</v>
      </c>
      <c r="P167" s="91">
        <v>0</v>
      </c>
      <c r="Q167" s="91">
        <v>0</v>
      </c>
    </row>
    <row r="168" spans="2:17">
      <c r="B168" t="s">
        <v>3294</v>
      </c>
      <c r="C168" t="s">
        <v>3086</v>
      </c>
      <c r="D168" t="s">
        <v>3372</v>
      </c>
      <c r="E168" t="s">
        <v>3366</v>
      </c>
      <c r="F168" t="s">
        <v>791</v>
      </c>
      <c r="G168" t="s">
        <v>3332</v>
      </c>
      <c r="H168" t="s">
        <v>236</v>
      </c>
      <c r="I168" s="91">
        <v>8.98</v>
      </c>
      <c r="J168" t="s">
        <v>105</v>
      </c>
      <c r="K168" s="91">
        <v>3.05</v>
      </c>
      <c r="L168" s="91">
        <v>2.84</v>
      </c>
      <c r="M168" s="91">
        <v>2256564.5099999998</v>
      </c>
      <c r="N168" s="91">
        <v>103.04</v>
      </c>
      <c r="O168" s="91">
        <v>2325.164071104</v>
      </c>
      <c r="P168" s="91">
        <v>0.14000000000000001</v>
      </c>
      <c r="Q168" s="91">
        <v>0.02</v>
      </c>
    </row>
    <row r="169" spans="2:17">
      <c r="B169" t="s">
        <v>3294</v>
      </c>
      <c r="C169" t="s">
        <v>3086</v>
      </c>
      <c r="D169" t="s">
        <v>3373</v>
      </c>
      <c r="E169" t="s">
        <v>3366</v>
      </c>
      <c r="F169" t="s">
        <v>791</v>
      </c>
      <c r="G169" t="s">
        <v>3332</v>
      </c>
      <c r="H169" t="s">
        <v>236</v>
      </c>
      <c r="I169" s="91">
        <v>9.14</v>
      </c>
      <c r="J169" t="s">
        <v>105</v>
      </c>
      <c r="K169" s="91">
        <v>2.6</v>
      </c>
      <c r="L169" s="91">
        <v>2.65</v>
      </c>
      <c r="M169" s="91">
        <v>302856.06</v>
      </c>
      <c r="N169" s="91">
        <v>100.36</v>
      </c>
      <c r="O169" s="91">
        <v>303.94634181599997</v>
      </c>
      <c r="P169" s="91">
        <v>0.02</v>
      </c>
      <c r="Q169" s="91">
        <v>0</v>
      </c>
    </row>
    <row r="170" spans="2:17">
      <c r="B170" t="s">
        <v>3374</v>
      </c>
      <c r="C170" t="s">
        <v>3086</v>
      </c>
      <c r="D170" t="s">
        <v>3375</v>
      </c>
      <c r="E170" t="s">
        <v>3376</v>
      </c>
      <c r="F170" t="s">
        <v>3347</v>
      </c>
      <c r="G170" t="s">
        <v>2726</v>
      </c>
      <c r="H170" t="s">
        <v>3091</v>
      </c>
      <c r="I170" s="91">
        <v>0.96</v>
      </c>
      <c r="J170" t="s">
        <v>113</v>
      </c>
      <c r="K170" s="91">
        <v>3.59</v>
      </c>
      <c r="L170" s="91">
        <v>1.06</v>
      </c>
      <c r="M170" s="91">
        <v>825070.3</v>
      </c>
      <c r="N170" s="91">
        <v>101.36000000000001</v>
      </c>
      <c r="O170" s="91">
        <v>3525.3021608796298</v>
      </c>
      <c r="P170" s="91">
        <v>0.21</v>
      </c>
      <c r="Q170" s="91">
        <v>0.03</v>
      </c>
    </row>
    <row r="171" spans="2:17">
      <c r="B171" t="s">
        <v>3374</v>
      </c>
      <c r="C171" t="s">
        <v>3086</v>
      </c>
      <c r="D171" t="s">
        <v>3377</v>
      </c>
      <c r="E171" t="s">
        <v>3376</v>
      </c>
      <c r="F171" t="s">
        <v>3347</v>
      </c>
      <c r="G171" t="s">
        <v>2726</v>
      </c>
      <c r="H171" t="s">
        <v>3091</v>
      </c>
      <c r="I171" s="91">
        <v>0.95</v>
      </c>
      <c r="J171" t="s">
        <v>109</v>
      </c>
      <c r="K171" s="91">
        <v>6.28</v>
      </c>
      <c r="L171" s="91">
        <v>4.2300000000000004</v>
      </c>
      <c r="M171" s="91">
        <v>871103.55</v>
      </c>
      <c r="N171" s="91">
        <v>101.23</v>
      </c>
      <c r="O171" s="91">
        <v>3173.6634270703398</v>
      </c>
      <c r="P171" s="91">
        <v>0.19</v>
      </c>
      <c r="Q171" s="91">
        <v>0.03</v>
      </c>
    </row>
    <row r="172" spans="2:17">
      <c r="B172" t="s">
        <v>3374</v>
      </c>
      <c r="C172" t="s">
        <v>3086</v>
      </c>
      <c r="D172" t="s">
        <v>3378</v>
      </c>
      <c r="E172" t="s">
        <v>3376</v>
      </c>
      <c r="F172" t="s">
        <v>3347</v>
      </c>
      <c r="G172" t="s">
        <v>3379</v>
      </c>
      <c r="H172" t="s">
        <v>3091</v>
      </c>
      <c r="J172" t="s">
        <v>109</v>
      </c>
      <c r="K172" s="91">
        <v>4.16</v>
      </c>
      <c r="L172" s="91">
        <v>0</v>
      </c>
      <c r="M172" s="91">
        <v>510158.25</v>
      </c>
      <c r="N172" s="91">
        <v>100.09000000000027</v>
      </c>
      <c r="O172" s="91">
        <v>1837.71199533758</v>
      </c>
      <c r="P172" s="91">
        <v>0.11</v>
      </c>
      <c r="Q172" s="91">
        <v>0.02</v>
      </c>
    </row>
    <row r="173" spans="2:17">
      <c r="B173" t="s">
        <v>3374</v>
      </c>
      <c r="C173" t="s">
        <v>3086</v>
      </c>
      <c r="D173" t="s">
        <v>3380</v>
      </c>
      <c r="E173" t="s">
        <v>3376</v>
      </c>
      <c r="F173" t="s">
        <v>3347</v>
      </c>
      <c r="G173" t="s">
        <v>1478</v>
      </c>
      <c r="H173" t="s">
        <v>3091</v>
      </c>
      <c r="I173" s="91">
        <v>0.63</v>
      </c>
      <c r="J173" t="s">
        <v>109</v>
      </c>
      <c r="K173" s="91">
        <v>3.79</v>
      </c>
      <c r="L173" s="91">
        <v>4.4400000000000004</v>
      </c>
      <c r="M173" s="91">
        <v>1500465.45</v>
      </c>
      <c r="N173" s="91">
        <v>100.14999999999991</v>
      </c>
      <c r="O173" s="91">
        <v>5408.2754172818204</v>
      </c>
      <c r="P173" s="91">
        <v>0.32</v>
      </c>
      <c r="Q173" s="91">
        <v>0.05</v>
      </c>
    </row>
    <row r="174" spans="2:17">
      <c r="B174" t="s">
        <v>3381</v>
      </c>
      <c r="C174" t="s">
        <v>3086</v>
      </c>
      <c r="D174" t="s">
        <v>3382</v>
      </c>
      <c r="E174" t="s">
        <v>3383</v>
      </c>
      <c r="F174" t="s">
        <v>3347</v>
      </c>
      <c r="G174" t="s">
        <v>3384</v>
      </c>
      <c r="H174" t="s">
        <v>3091</v>
      </c>
      <c r="I174" s="91">
        <v>6.6</v>
      </c>
      <c r="J174" t="s">
        <v>105</v>
      </c>
      <c r="K174" s="91">
        <v>2.54</v>
      </c>
      <c r="L174" s="91">
        <v>1.45</v>
      </c>
      <c r="M174" s="91">
        <v>8261568.4299999997</v>
      </c>
      <c r="N174" s="91">
        <v>110.3</v>
      </c>
      <c r="O174" s="91">
        <v>9112.5099782899997</v>
      </c>
      <c r="P174" s="91">
        <v>0.55000000000000004</v>
      </c>
      <c r="Q174" s="91">
        <v>0.08</v>
      </c>
    </row>
    <row r="175" spans="2:17">
      <c r="B175" t="s">
        <v>3385</v>
      </c>
      <c r="C175" t="s">
        <v>3086</v>
      </c>
      <c r="D175" t="s">
        <v>3386</v>
      </c>
      <c r="E175" t="s">
        <v>3387</v>
      </c>
      <c r="F175" t="s">
        <v>783</v>
      </c>
      <c r="G175" t="s">
        <v>3388</v>
      </c>
      <c r="H175" t="s">
        <v>153</v>
      </c>
      <c r="I175" s="91">
        <v>8.51</v>
      </c>
      <c r="J175" t="s">
        <v>105</v>
      </c>
      <c r="K175" s="91">
        <v>3.4</v>
      </c>
      <c r="L175" s="91">
        <v>4.25</v>
      </c>
      <c r="M175" s="91">
        <v>2422313.2799999998</v>
      </c>
      <c r="N175" s="91">
        <v>114.52</v>
      </c>
      <c r="O175" s="91">
        <v>2774.033168256</v>
      </c>
      <c r="P175" s="91">
        <v>0.17</v>
      </c>
      <c r="Q175" s="91">
        <v>0.02</v>
      </c>
    </row>
    <row r="176" spans="2:17">
      <c r="B176" t="s">
        <v>3385</v>
      </c>
      <c r="C176" t="s">
        <v>3086</v>
      </c>
      <c r="D176" t="s">
        <v>3389</v>
      </c>
      <c r="E176" t="s">
        <v>3387</v>
      </c>
      <c r="F176" t="s">
        <v>783</v>
      </c>
      <c r="G176" t="s">
        <v>3388</v>
      </c>
      <c r="H176" t="s">
        <v>153</v>
      </c>
      <c r="I176" s="91">
        <v>0.28000000000000003</v>
      </c>
      <c r="J176" t="s">
        <v>105</v>
      </c>
      <c r="K176" s="91">
        <v>3.3</v>
      </c>
      <c r="L176" s="91">
        <v>0.61</v>
      </c>
      <c r="M176" s="91">
        <v>1088285.72</v>
      </c>
      <c r="N176" s="91">
        <v>114.45</v>
      </c>
      <c r="O176" s="91">
        <v>1245.5430065400001</v>
      </c>
      <c r="P176" s="91">
        <v>7.0000000000000007E-2</v>
      </c>
      <c r="Q176" s="91">
        <v>0.01</v>
      </c>
    </row>
    <row r="177" spans="2:17">
      <c r="B177" t="s">
        <v>3385</v>
      </c>
      <c r="C177" t="s">
        <v>3086</v>
      </c>
      <c r="D177" t="s">
        <v>3390</v>
      </c>
      <c r="E177" t="s">
        <v>3387</v>
      </c>
      <c r="F177" t="s">
        <v>783</v>
      </c>
      <c r="G177" t="s">
        <v>3391</v>
      </c>
      <c r="H177" t="s">
        <v>153</v>
      </c>
      <c r="I177" s="91">
        <v>8.57</v>
      </c>
      <c r="J177" t="s">
        <v>105</v>
      </c>
      <c r="K177" s="91">
        <v>3.4</v>
      </c>
      <c r="L177" s="91">
        <v>4.16</v>
      </c>
      <c r="M177" s="91">
        <v>2222001.84</v>
      </c>
      <c r="N177" s="91">
        <v>114.75</v>
      </c>
      <c r="O177" s="91">
        <v>2549.7471114</v>
      </c>
      <c r="P177" s="91">
        <v>0.15</v>
      </c>
      <c r="Q177" s="91">
        <v>0.02</v>
      </c>
    </row>
    <row r="178" spans="2:17">
      <c r="B178" t="s">
        <v>3385</v>
      </c>
      <c r="C178" t="s">
        <v>3086</v>
      </c>
      <c r="D178" t="s">
        <v>3392</v>
      </c>
      <c r="E178" t="s">
        <v>3387</v>
      </c>
      <c r="F178" t="s">
        <v>783</v>
      </c>
      <c r="G178" t="s">
        <v>3391</v>
      </c>
      <c r="H178" t="s">
        <v>153</v>
      </c>
      <c r="I178" s="91">
        <v>8.57</v>
      </c>
      <c r="J178" t="s">
        <v>105</v>
      </c>
      <c r="K178" s="91">
        <v>3.4</v>
      </c>
      <c r="L178" s="91">
        <v>4.16</v>
      </c>
      <c r="M178" s="91">
        <v>998290.61</v>
      </c>
      <c r="N178" s="91">
        <v>114.78</v>
      </c>
      <c r="O178" s="91">
        <v>1145.837962158</v>
      </c>
      <c r="P178" s="91">
        <v>7.0000000000000007E-2</v>
      </c>
      <c r="Q178" s="91">
        <v>0.01</v>
      </c>
    </row>
    <row r="179" spans="2:17">
      <c r="B179" t="s">
        <v>3385</v>
      </c>
      <c r="C179" t="s">
        <v>3086</v>
      </c>
      <c r="D179" t="s">
        <v>3393</v>
      </c>
      <c r="E179" t="s">
        <v>3387</v>
      </c>
      <c r="F179" t="s">
        <v>783</v>
      </c>
      <c r="G179" t="s">
        <v>491</v>
      </c>
      <c r="H179" t="s">
        <v>153</v>
      </c>
      <c r="I179" s="91">
        <v>8.5399999999999991</v>
      </c>
      <c r="J179" t="s">
        <v>105</v>
      </c>
      <c r="K179" s="91">
        <v>3.4</v>
      </c>
      <c r="L179" s="91">
        <v>4.26</v>
      </c>
      <c r="M179" s="91">
        <v>1552456</v>
      </c>
      <c r="N179" s="91">
        <v>114.04</v>
      </c>
      <c r="O179" s="91">
        <v>1770.4208223999999</v>
      </c>
      <c r="P179" s="91">
        <v>0.11</v>
      </c>
      <c r="Q179" s="91">
        <v>0.01</v>
      </c>
    </row>
    <row r="180" spans="2:17">
      <c r="B180" t="s">
        <v>3385</v>
      </c>
      <c r="C180" t="s">
        <v>3086</v>
      </c>
      <c r="D180" t="s">
        <v>3394</v>
      </c>
      <c r="E180" t="s">
        <v>3387</v>
      </c>
      <c r="F180" t="s">
        <v>783</v>
      </c>
      <c r="G180" t="s">
        <v>491</v>
      </c>
      <c r="H180" t="s">
        <v>153</v>
      </c>
      <c r="I180" s="91">
        <v>0.28000000000000003</v>
      </c>
      <c r="J180" t="s">
        <v>105</v>
      </c>
      <c r="K180" s="91">
        <v>3.4</v>
      </c>
      <c r="L180" s="91">
        <v>2.02</v>
      </c>
      <c r="M180" s="91">
        <v>697481</v>
      </c>
      <c r="N180" s="91">
        <v>113.83</v>
      </c>
      <c r="O180" s="91">
        <v>793.94262230000004</v>
      </c>
      <c r="P180" s="91">
        <v>0.05</v>
      </c>
      <c r="Q180" s="91">
        <v>0.01</v>
      </c>
    </row>
    <row r="181" spans="2:17">
      <c r="B181" t="s">
        <v>3385</v>
      </c>
      <c r="C181" t="s">
        <v>3086</v>
      </c>
      <c r="D181" t="s">
        <v>3395</v>
      </c>
      <c r="E181" t="s">
        <v>3387</v>
      </c>
      <c r="F181" t="s">
        <v>783</v>
      </c>
      <c r="G181" t="s">
        <v>3396</v>
      </c>
      <c r="H181" t="s">
        <v>153</v>
      </c>
      <c r="I181" s="91">
        <v>8.6199999999999992</v>
      </c>
      <c r="J181" t="s">
        <v>105</v>
      </c>
      <c r="K181" s="91">
        <v>3.4</v>
      </c>
      <c r="L181" s="91">
        <v>3.86</v>
      </c>
      <c r="M181" s="91">
        <v>575880.49</v>
      </c>
      <c r="N181" s="91">
        <v>116.38</v>
      </c>
      <c r="O181" s="91">
        <v>670.20971426200003</v>
      </c>
      <c r="P181" s="91">
        <v>0.04</v>
      </c>
      <c r="Q181" s="91">
        <v>0.01</v>
      </c>
    </row>
    <row r="182" spans="2:17">
      <c r="B182" t="s">
        <v>3385</v>
      </c>
      <c r="C182" t="s">
        <v>3086</v>
      </c>
      <c r="D182" t="s">
        <v>3397</v>
      </c>
      <c r="E182" t="s">
        <v>3387</v>
      </c>
      <c r="F182" t="s">
        <v>783</v>
      </c>
      <c r="G182" t="s">
        <v>3396</v>
      </c>
      <c r="H182" t="s">
        <v>153</v>
      </c>
      <c r="I182" s="91">
        <v>0.28000000000000003</v>
      </c>
      <c r="J182" t="s">
        <v>105</v>
      </c>
      <c r="K182" s="91">
        <v>3.3</v>
      </c>
      <c r="L182" s="91">
        <v>1.36</v>
      </c>
      <c r="M182" s="91">
        <v>258728.92</v>
      </c>
      <c r="N182" s="91">
        <v>116.32</v>
      </c>
      <c r="O182" s="91">
        <v>300.95347974399999</v>
      </c>
      <c r="P182" s="91">
        <v>0.02</v>
      </c>
      <c r="Q182" s="91">
        <v>0</v>
      </c>
    </row>
    <row r="183" spans="2:17">
      <c r="B183" t="s">
        <v>3385</v>
      </c>
      <c r="C183" t="s">
        <v>3086</v>
      </c>
      <c r="D183" t="s">
        <v>3398</v>
      </c>
      <c r="E183" t="s">
        <v>3387</v>
      </c>
      <c r="F183" t="s">
        <v>783</v>
      </c>
      <c r="G183" t="s">
        <v>3399</v>
      </c>
      <c r="H183" t="s">
        <v>153</v>
      </c>
      <c r="I183" s="91">
        <v>9.41</v>
      </c>
      <c r="J183" t="s">
        <v>105</v>
      </c>
      <c r="K183" s="91">
        <v>3.4</v>
      </c>
      <c r="L183" s="91">
        <v>3.38</v>
      </c>
      <c r="M183" s="91">
        <v>1838944.05</v>
      </c>
      <c r="N183" s="91">
        <v>105.6</v>
      </c>
      <c r="O183" s="91">
        <v>1941.9249167999999</v>
      </c>
      <c r="P183" s="91">
        <v>0.12</v>
      </c>
      <c r="Q183" s="91">
        <v>0.02</v>
      </c>
    </row>
    <row r="184" spans="2:17">
      <c r="B184" t="s">
        <v>3385</v>
      </c>
      <c r="C184" t="s">
        <v>3086</v>
      </c>
      <c r="D184" t="s">
        <v>3400</v>
      </c>
      <c r="E184" t="s">
        <v>3387</v>
      </c>
      <c r="F184" t="s">
        <v>783</v>
      </c>
      <c r="G184" t="s">
        <v>3399</v>
      </c>
      <c r="H184" t="s">
        <v>153</v>
      </c>
      <c r="I184" s="91">
        <v>1.24</v>
      </c>
      <c r="J184" t="s">
        <v>105</v>
      </c>
      <c r="K184" s="91">
        <v>3.4</v>
      </c>
      <c r="L184" s="91">
        <v>3.13</v>
      </c>
      <c r="M184" s="91">
        <v>826192.27</v>
      </c>
      <c r="N184" s="91">
        <v>105.22</v>
      </c>
      <c r="O184" s="91">
        <v>869.31950649400005</v>
      </c>
      <c r="P184" s="91">
        <v>0.05</v>
      </c>
      <c r="Q184" s="91">
        <v>0.01</v>
      </c>
    </row>
    <row r="185" spans="2:17">
      <c r="B185" t="s">
        <v>3385</v>
      </c>
      <c r="C185" t="s">
        <v>3086</v>
      </c>
      <c r="D185" t="s">
        <v>3401</v>
      </c>
      <c r="E185" t="s">
        <v>3387</v>
      </c>
      <c r="F185" t="s">
        <v>783</v>
      </c>
      <c r="G185" t="s">
        <v>335</v>
      </c>
      <c r="H185" t="s">
        <v>153</v>
      </c>
      <c r="I185" s="91">
        <v>0.76</v>
      </c>
      <c r="J185" t="s">
        <v>105</v>
      </c>
      <c r="K185" s="91">
        <v>3.4</v>
      </c>
      <c r="L185" s="91">
        <v>6.93</v>
      </c>
      <c r="M185" s="91">
        <v>512656.88</v>
      </c>
      <c r="N185" s="91">
        <v>101.27</v>
      </c>
      <c r="O185" s="91">
        <v>519.16762237600005</v>
      </c>
      <c r="P185" s="91">
        <v>0.03</v>
      </c>
      <c r="Q185" s="91">
        <v>0</v>
      </c>
    </row>
    <row r="186" spans="2:17">
      <c r="B186" t="s">
        <v>3385</v>
      </c>
      <c r="C186" t="s">
        <v>3086</v>
      </c>
      <c r="D186" t="s">
        <v>3402</v>
      </c>
      <c r="E186" t="s">
        <v>3387</v>
      </c>
      <c r="F186" t="s">
        <v>783</v>
      </c>
      <c r="G186" t="s">
        <v>335</v>
      </c>
      <c r="H186" t="s">
        <v>153</v>
      </c>
      <c r="I186" s="91">
        <v>8.94</v>
      </c>
      <c r="J186" t="s">
        <v>105</v>
      </c>
      <c r="K186" s="91">
        <v>3.4</v>
      </c>
      <c r="L186" s="91">
        <v>3.67</v>
      </c>
      <c r="M186" s="91">
        <v>1141075.21</v>
      </c>
      <c r="N186" s="91">
        <v>101.38</v>
      </c>
      <c r="O186" s="91">
        <v>1156.8220478979999</v>
      </c>
      <c r="P186" s="91">
        <v>7.0000000000000007E-2</v>
      </c>
      <c r="Q186" s="91">
        <v>0.01</v>
      </c>
    </row>
    <row r="187" spans="2:17">
      <c r="B187" t="s">
        <v>3385</v>
      </c>
      <c r="C187" t="s">
        <v>3086</v>
      </c>
      <c r="D187" t="s">
        <v>3403</v>
      </c>
      <c r="E187" t="s">
        <v>3387</v>
      </c>
      <c r="F187" t="s">
        <v>783</v>
      </c>
      <c r="G187" t="s">
        <v>2981</v>
      </c>
      <c r="H187" t="s">
        <v>153</v>
      </c>
      <c r="I187" s="91">
        <v>8.83</v>
      </c>
      <c r="J187" t="s">
        <v>105</v>
      </c>
      <c r="K187" s="91">
        <v>3.4</v>
      </c>
      <c r="L187" s="91">
        <v>3.09</v>
      </c>
      <c r="M187" s="91">
        <v>1459744.32</v>
      </c>
      <c r="N187" s="91">
        <v>103.75</v>
      </c>
      <c r="O187" s="91">
        <v>1514.4847319999999</v>
      </c>
      <c r="P187" s="91">
        <v>0.09</v>
      </c>
      <c r="Q187" s="91">
        <v>0.01</v>
      </c>
    </row>
    <row r="188" spans="2:17">
      <c r="B188" t="s">
        <v>3385</v>
      </c>
      <c r="C188" t="s">
        <v>3086</v>
      </c>
      <c r="D188" t="s">
        <v>3404</v>
      </c>
      <c r="E188" t="s">
        <v>3387</v>
      </c>
      <c r="F188" t="s">
        <v>783</v>
      </c>
      <c r="G188" t="s">
        <v>2981</v>
      </c>
      <c r="H188" t="s">
        <v>153</v>
      </c>
      <c r="I188" s="91">
        <v>8.81</v>
      </c>
      <c r="J188" t="s">
        <v>105</v>
      </c>
      <c r="K188" s="91">
        <v>3.4</v>
      </c>
      <c r="L188" s="91">
        <v>3.14</v>
      </c>
      <c r="M188" s="91">
        <v>3249108.34</v>
      </c>
      <c r="N188" s="91">
        <v>103.32</v>
      </c>
      <c r="O188" s="91">
        <v>3356.9787368880002</v>
      </c>
      <c r="P188" s="91">
        <v>0.2</v>
      </c>
      <c r="Q188" s="91">
        <v>0.03</v>
      </c>
    </row>
    <row r="189" spans="2:17">
      <c r="B189" t="s">
        <v>3405</v>
      </c>
      <c r="C189" t="s">
        <v>3086</v>
      </c>
      <c r="D189" t="s">
        <v>3406</v>
      </c>
      <c r="E189" t="s">
        <v>3407</v>
      </c>
      <c r="F189" t="s">
        <v>791</v>
      </c>
      <c r="G189" t="s">
        <v>2687</v>
      </c>
      <c r="H189" t="s">
        <v>236</v>
      </c>
      <c r="I189" s="91">
        <v>2.16</v>
      </c>
      <c r="J189" t="s">
        <v>109</v>
      </c>
      <c r="K189" s="91">
        <v>8.32</v>
      </c>
      <c r="L189" s="91">
        <v>9.1199999999999992</v>
      </c>
      <c r="M189" s="91">
        <v>342170.62</v>
      </c>
      <c r="N189" s="91">
        <v>100.48999999999984</v>
      </c>
      <c r="O189" s="91">
        <v>1237.5062744807601</v>
      </c>
      <c r="P189" s="91">
        <v>7.0000000000000007E-2</v>
      </c>
      <c r="Q189" s="91">
        <v>0.01</v>
      </c>
    </row>
    <row r="190" spans="2:17">
      <c r="B190" t="s">
        <v>3405</v>
      </c>
      <c r="C190" t="s">
        <v>3086</v>
      </c>
      <c r="D190" t="s">
        <v>3408</v>
      </c>
      <c r="E190" t="s">
        <v>3407</v>
      </c>
      <c r="F190" t="s">
        <v>791</v>
      </c>
      <c r="G190" t="s">
        <v>3379</v>
      </c>
      <c r="H190" t="s">
        <v>236</v>
      </c>
      <c r="I190" s="91">
        <v>2.14</v>
      </c>
      <c r="J190" t="s">
        <v>109</v>
      </c>
      <c r="K190" s="91">
        <v>8.32</v>
      </c>
      <c r="L190" s="91">
        <v>9.58</v>
      </c>
      <c r="M190" s="91">
        <v>3948791.38</v>
      </c>
      <c r="N190" s="91">
        <v>101.17000000000033</v>
      </c>
      <c r="O190" s="91">
        <v>14377.977068686499</v>
      </c>
      <c r="P190" s="91">
        <v>0.86</v>
      </c>
      <c r="Q190" s="91">
        <v>0.12</v>
      </c>
    </row>
    <row r="191" spans="2:17">
      <c r="B191" t="s">
        <v>3405</v>
      </c>
      <c r="C191" t="s">
        <v>3086</v>
      </c>
      <c r="D191" t="s">
        <v>3409</v>
      </c>
      <c r="E191" t="s">
        <v>3407</v>
      </c>
      <c r="F191" t="s">
        <v>791</v>
      </c>
      <c r="G191" t="s">
        <v>3379</v>
      </c>
      <c r="H191" t="s">
        <v>236</v>
      </c>
      <c r="I191" s="91">
        <v>2.14</v>
      </c>
      <c r="J191" t="s">
        <v>109</v>
      </c>
      <c r="K191" s="91">
        <v>8.32</v>
      </c>
      <c r="L191" s="91">
        <v>9.59</v>
      </c>
      <c r="M191" s="91">
        <v>550947.72</v>
      </c>
      <c r="N191" s="91">
        <v>101.1700000000002</v>
      </c>
      <c r="O191" s="91">
        <v>2006.06031615808</v>
      </c>
      <c r="P191" s="91">
        <v>0.12</v>
      </c>
      <c r="Q191" s="91">
        <v>0.02</v>
      </c>
    </row>
    <row r="192" spans="2:17">
      <c r="B192" t="s">
        <v>3405</v>
      </c>
      <c r="C192" t="s">
        <v>3086</v>
      </c>
      <c r="D192" t="s">
        <v>3410</v>
      </c>
      <c r="E192" t="s">
        <v>3407</v>
      </c>
      <c r="F192" t="s">
        <v>791</v>
      </c>
      <c r="G192" t="s">
        <v>3079</v>
      </c>
      <c r="H192" t="s">
        <v>236</v>
      </c>
      <c r="I192" s="91">
        <v>2.17</v>
      </c>
      <c r="J192" t="s">
        <v>109</v>
      </c>
      <c r="K192" s="91">
        <v>8.32</v>
      </c>
      <c r="L192" s="91">
        <v>9.26</v>
      </c>
      <c r="M192" s="91">
        <v>225250.93</v>
      </c>
      <c r="N192" s="91">
        <v>100.17</v>
      </c>
      <c r="O192" s="91">
        <v>812.056249835019</v>
      </c>
      <c r="P192" s="91">
        <v>0.05</v>
      </c>
      <c r="Q192" s="91">
        <v>0.01</v>
      </c>
    </row>
    <row r="193" spans="2:17">
      <c r="B193" t="s">
        <v>3294</v>
      </c>
      <c r="C193" t="s">
        <v>3086</v>
      </c>
      <c r="D193" t="s">
        <v>3411</v>
      </c>
      <c r="E193" t="s">
        <v>3412</v>
      </c>
      <c r="F193" t="s">
        <v>844</v>
      </c>
      <c r="G193" t="s">
        <v>494</v>
      </c>
      <c r="H193" t="s">
        <v>236</v>
      </c>
      <c r="I193" s="91">
        <v>6.36</v>
      </c>
      <c r="J193" t="s">
        <v>105</v>
      </c>
      <c r="K193" s="91">
        <v>2.9</v>
      </c>
      <c r="L193" s="91">
        <v>5.1100000000000003</v>
      </c>
      <c r="M193" s="91">
        <v>15978594.15</v>
      </c>
      <c r="N193" s="91">
        <v>107.35</v>
      </c>
      <c r="O193" s="91">
        <v>17153.020820025002</v>
      </c>
      <c r="P193" s="91">
        <v>1.03</v>
      </c>
      <c r="Q193" s="91">
        <v>0.14000000000000001</v>
      </c>
    </row>
    <row r="194" spans="2:17">
      <c r="B194" t="s">
        <v>3413</v>
      </c>
      <c r="C194" t="s">
        <v>3086</v>
      </c>
      <c r="D194" t="s">
        <v>3414</v>
      </c>
      <c r="E194" t="s">
        <v>1084</v>
      </c>
      <c r="F194" t="s">
        <v>1219</v>
      </c>
      <c r="G194" t="s">
        <v>3415</v>
      </c>
      <c r="H194" t="s">
        <v>3091</v>
      </c>
      <c r="I194" s="91">
        <v>12.15</v>
      </c>
      <c r="J194" t="s">
        <v>105</v>
      </c>
      <c r="K194" s="91">
        <v>6.7</v>
      </c>
      <c r="L194" s="91">
        <v>3.12</v>
      </c>
      <c r="M194" s="91">
        <v>8731453.0700000003</v>
      </c>
      <c r="N194" s="91">
        <v>139.96</v>
      </c>
      <c r="O194" s="91">
        <v>12220.541716772001</v>
      </c>
      <c r="P194" s="91">
        <v>0.73</v>
      </c>
      <c r="Q194" s="91">
        <v>0.1</v>
      </c>
    </row>
    <row r="195" spans="2:17">
      <c r="B195" t="s">
        <v>3416</v>
      </c>
      <c r="C195" t="s">
        <v>3086</v>
      </c>
      <c r="D195" t="s">
        <v>3417</v>
      </c>
      <c r="E195" t="s">
        <v>3418</v>
      </c>
      <c r="F195" t="s">
        <v>1157</v>
      </c>
      <c r="G195" t="s">
        <v>2720</v>
      </c>
      <c r="H195" t="s">
        <v>236</v>
      </c>
      <c r="I195" s="91">
        <v>6.03</v>
      </c>
      <c r="J195" t="s">
        <v>119</v>
      </c>
      <c r="K195" s="91">
        <v>4.5</v>
      </c>
      <c r="L195" s="91">
        <v>4.43</v>
      </c>
      <c r="M195" s="91">
        <v>1647389.96</v>
      </c>
      <c r="N195" s="91">
        <v>100.02999999999992</v>
      </c>
      <c r="O195" s="91">
        <v>4540.7448496904299</v>
      </c>
      <c r="P195" s="91">
        <v>0.27</v>
      </c>
      <c r="Q195" s="91">
        <v>0.04</v>
      </c>
    </row>
    <row r="196" spans="2:17">
      <c r="B196" t="s">
        <v>3419</v>
      </c>
      <c r="C196" t="s">
        <v>3086</v>
      </c>
      <c r="D196" t="s">
        <v>3420</v>
      </c>
      <c r="E196" t="s">
        <v>1770</v>
      </c>
      <c r="F196" t="s">
        <v>3421</v>
      </c>
      <c r="G196" t="s">
        <v>3422</v>
      </c>
      <c r="H196" t="s">
        <v>3091</v>
      </c>
      <c r="I196" s="91">
        <v>1.44</v>
      </c>
      <c r="J196" t="s">
        <v>105</v>
      </c>
      <c r="K196" s="91">
        <v>6.2</v>
      </c>
      <c r="L196" s="91">
        <v>1.04</v>
      </c>
      <c r="M196" s="91">
        <v>15525394.6</v>
      </c>
      <c r="N196" s="91">
        <v>9.9999999999999995E-7</v>
      </c>
      <c r="O196" s="91">
        <v>1.5525394599999999E-4</v>
      </c>
      <c r="P196" s="91">
        <v>0</v>
      </c>
      <c r="Q196" s="91">
        <v>0</v>
      </c>
    </row>
    <row r="197" spans="2:17">
      <c r="B197" t="s">
        <v>3423</v>
      </c>
      <c r="C197" t="s">
        <v>3086</v>
      </c>
      <c r="D197" t="s">
        <v>3424</v>
      </c>
      <c r="E197" t="s">
        <v>3425</v>
      </c>
      <c r="F197" t="s">
        <v>286</v>
      </c>
      <c r="G197" t="s">
        <v>2720</v>
      </c>
      <c r="H197" t="s">
        <v>287</v>
      </c>
      <c r="I197" s="91">
        <v>3.97</v>
      </c>
      <c r="J197" t="s">
        <v>113</v>
      </c>
      <c r="K197" s="91">
        <v>3</v>
      </c>
      <c r="L197" s="91">
        <v>3.04</v>
      </c>
      <c r="M197" s="91">
        <v>2738955.74</v>
      </c>
      <c r="N197" s="91">
        <v>100.71999999999956</v>
      </c>
      <c r="O197" s="91">
        <v>11628.923743386</v>
      </c>
      <c r="P197" s="91">
        <v>0.7</v>
      </c>
      <c r="Q197" s="91">
        <v>0.1</v>
      </c>
    </row>
    <row r="198" spans="2:17">
      <c r="B198" t="s">
        <v>3426</v>
      </c>
      <c r="C198" t="s">
        <v>3086</v>
      </c>
      <c r="D198" t="s">
        <v>3427</v>
      </c>
      <c r="E198" t="s">
        <v>3428</v>
      </c>
      <c r="F198" t="s">
        <v>286</v>
      </c>
      <c r="G198" t="s">
        <v>2957</v>
      </c>
      <c r="H198" t="s">
        <v>287</v>
      </c>
      <c r="I198" s="91">
        <v>9.06</v>
      </c>
      <c r="J198" t="s">
        <v>105</v>
      </c>
      <c r="K198" s="91">
        <v>3.52</v>
      </c>
      <c r="L198" s="91">
        <v>3.53</v>
      </c>
      <c r="M198" s="91">
        <v>2346523.3199999998</v>
      </c>
      <c r="N198" s="91">
        <v>101.82</v>
      </c>
      <c r="O198" s="91">
        <v>2389.230044424</v>
      </c>
      <c r="P198" s="91">
        <v>0.14000000000000001</v>
      </c>
      <c r="Q198" s="91">
        <v>0.02</v>
      </c>
    </row>
    <row r="199" spans="2:17">
      <c r="B199" t="s">
        <v>3426</v>
      </c>
      <c r="C199" t="s">
        <v>3086</v>
      </c>
      <c r="D199" t="s">
        <v>3429</v>
      </c>
      <c r="E199" t="s">
        <v>3428</v>
      </c>
      <c r="F199" t="s">
        <v>286</v>
      </c>
      <c r="G199" t="s">
        <v>1349</v>
      </c>
      <c r="H199" t="s">
        <v>287</v>
      </c>
      <c r="I199" s="91">
        <v>9.0399999999999991</v>
      </c>
      <c r="J199" t="s">
        <v>105</v>
      </c>
      <c r="K199" s="91">
        <v>3.62</v>
      </c>
      <c r="L199" s="91">
        <v>3.65</v>
      </c>
      <c r="M199" s="91">
        <v>490314</v>
      </c>
      <c r="N199" s="91">
        <v>101.4</v>
      </c>
      <c r="O199" s="91">
        <v>497.17839600000002</v>
      </c>
      <c r="P199" s="91">
        <v>0.03</v>
      </c>
      <c r="Q199" s="91">
        <v>0</v>
      </c>
    </row>
    <row r="200" spans="2:17">
      <c r="B200" t="s">
        <v>3430</v>
      </c>
      <c r="C200" t="s">
        <v>3086</v>
      </c>
      <c r="D200" t="s">
        <v>3431</v>
      </c>
      <c r="E200" t="s">
        <v>3432</v>
      </c>
      <c r="F200" t="s">
        <v>286</v>
      </c>
      <c r="G200" t="s">
        <v>3132</v>
      </c>
      <c r="H200" t="s">
        <v>287</v>
      </c>
      <c r="I200" s="91">
        <v>7.83</v>
      </c>
      <c r="J200" t="s">
        <v>116</v>
      </c>
      <c r="K200" s="91">
        <v>3.39</v>
      </c>
      <c r="L200" s="91">
        <v>3.47</v>
      </c>
      <c r="M200" s="91">
        <v>3460251.66</v>
      </c>
      <c r="N200" s="91">
        <v>100.5</v>
      </c>
      <c r="O200" s="91">
        <v>16427.959986049202</v>
      </c>
      <c r="P200" s="91">
        <v>0.99</v>
      </c>
      <c r="Q200" s="91">
        <v>0.14000000000000001</v>
      </c>
    </row>
    <row r="201" spans="2:17">
      <c r="B201" t="s">
        <v>3433</v>
      </c>
      <c r="C201" t="s">
        <v>3086</v>
      </c>
      <c r="D201" t="s">
        <v>3434</v>
      </c>
      <c r="E201" t="s">
        <v>3435</v>
      </c>
      <c r="F201" t="s">
        <v>286</v>
      </c>
      <c r="G201" t="s">
        <v>327</v>
      </c>
      <c r="H201" t="s">
        <v>287</v>
      </c>
      <c r="I201" s="91">
        <v>8.64</v>
      </c>
      <c r="J201" t="s">
        <v>105</v>
      </c>
      <c r="K201" s="91">
        <v>4.03</v>
      </c>
      <c r="L201" s="91">
        <v>1.33</v>
      </c>
      <c r="M201" s="91">
        <v>3072509.35</v>
      </c>
      <c r="N201" s="91">
        <v>116.21</v>
      </c>
      <c r="O201" s="91">
        <v>3570.563115635</v>
      </c>
      <c r="P201" s="91">
        <v>0.21</v>
      </c>
      <c r="Q201" s="91">
        <v>0.03</v>
      </c>
    </row>
    <row r="202" spans="2:17">
      <c r="B202" t="s">
        <v>3374</v>
      </c>
      <c r="C202" t="s">
        <v>3086</v>
      </c>
      <c r="D202" t="s">
        <v>3436</v>
      </c>
      <c r="E202" t="s">
        <v>3437</v>
      </c>
      <c r="F202" t="s">
        <v>286</v>
      </c>
      <c r="G202" t="s">
        <v>2937</v>
      </c>
      <c r="H202" t="s">
        <v>287</v>
      </c>
      <c r="I202" s="91">
        <v>5.66</v>
      </c>
      <c r="J202" t="s">
        <v>113</v>
      </c>
      <c r="K202" s="91">
        <v>1.9</v>
      </c>
      <c r="L202" s="91">
        <v>2.86</v>
      </c>
      <c r="M202" s="91">
        <v>4157252</v>
      </c>
      <c r="N202" s="91">
        <v>100.32000000000023</v>
      </c>
      <c r="O202" s="91">
        <v>17580.558417058601</v>
      </c>
      <c r="P202" s="91">
        <v>1.06</v>
      </c>
      <c r="Q202" s="91">
        <v>0.15</v>
      </c>
    </row>
    <row r="203" spans="2:17">
      <c r="B203" t="s">
        <v>3374</v>
      </c>
      <c r="C203" t="s">
        <v>3086</v>
      </c>
      <c r="D203" t="s">
        <v>3438</v>
      </c>
      <c r="E203" t="s">
        <v>3437</v>
      </c>
      <c r="F203" t="s">
        <v>286</v>
      </c>
      <c r="G203" t="s">
        <v>1456</v>
      </c>
      <c r="H203" t="s">
        <v>287</v>
      </c>
      <c r="I203" s="91">
        <v>3.8</v>
      </c>
      <c r="J203" t="s">
        <v>109</v>
      </c>
      <c r="K203" s="91">
        <v>4.97</v>
      </c>
      <c r="L203" s="91">
        <v>5.23</v>
      </c>
      <c r="M203" s="91">
        <v>2069363.38</v>
      </c>
      <c r="N203" s="91">
        <v>100</v>
      </c>
      <c r="O203" s="91">
        <v>7447.63880462</v>
      </c>
      <c r="P203" s="91">
        <v>0.45</v>
      </c>
      <c r="Q203" s="91">
        <v>0.06</v>
      </c>
    </row>
    <row r="204" spans="2:17">
      <c r="B204" s="92" t="s">
        <v>3439</v>
      </c>
      <c r="I204" s="93">
        <v>0.56000000000000005</v>
      </c>
      <c r="L204" s="93">
        <v>1.46</v>
      </c>
      <c r="M204" s="93">
        <v>5978026.4100000001</v>
      </c>
      <c r="O204" s="93">
        <v>6071.968003385</v>
      </c>
      <c r="P204" s="93">
        <v>0.36</v>
      </c>
      <c r="Q204" s="93">
        <v>0.05</v>
      </c>
    </row>
    <row r="205" spans="2:17">
      <c r="B205" t="s">
        <v>3141</v>
      </c>
      <c r="C205" t="s">
        <v>3086</v>
      </c>
      <c r="D205" t="s">
        <v>3440</v>
      </c>
      <c r="E205" t="s">
        <v>835</v>
      </c>
      <c r="F205" t="s">
        <v>3347</v>
      </c>
      <c r="G205" t="s">
        <v>3441</v>
      </c>
      <c r="H205" t="s">
        <v>3091</v>
      </c>
      <c r="I205" s="91">
        <v>0.63</v>
      </c>
      <c r="J205" t="s">
        <v>105</v>
      </c>
      <c r="K205" s="91">
        <v>3.61</v>
      </c>
      <c r="L205" s="91">
        <v>1.42</v>
      </c>
      <c r="M205" s="91">
        <v>4580779.9400000004</v>
      </c>
      <c r="N205" s="91">
        <v>101.7</v>
      </c>
      <c r="O205" s="91">
        <v>4658.6531989799996</v>
      </c>
      <c r="P205" s="91">
        <v>0.28000000000000003</v>
      </c>
      <c r="Q205" s="91">
        <v>0.04</v>
      </c>
    </row>
    <row r="206" spans="2:17">
      <c r="B206" t="s">
        <v>3093</v>
      </c>
      <c r="C206" t="s">
        <v>3086</v>
      </c>
      <c r="D206" t="s">
        <v>3442</v>
      </c>
      <c r="E206" t="s">
        <v>3443</v>
      </c>
      <c r="F206" t="s">
        <v>1208</v>
      </c>
      <c r="G206" t="s">
        <v>3444</v>
      </c>
      <c r="H206" t="s">
        <v>3091</v>
      </c>
      <c r="I206" s="91">
        <v>0.34</v>
      </c>
      <c r="J206" t="s">
        <v>105</v>
      </c>
      <c r="K206" s="91">
        <v>4.5</v>
      </c>
      <c r="L206" s="91">
        <v>1.58</v>
      </c>
      <c r="M206" s="91">
        <v>1397246.47</v>
      </c>
      <c r="N206" s="91">
        <v>101.15</v>
      </c>
      <c r="O206" s="91">
        <v>1413.3148044049999</v>
      </c>
      <c r="P206" s="91">
        <v>0.08</v>
      </c>
      <c r="Q206" s="91">
        <v>0.01</v>
      </c>
    </row>
    <row r="207" spans="2:17">
      <c r="B207" s="92" t="s">
        <v>3445</v>
      </c>
      <c r="I207" s="93">
        <v>0</v>
      </c>
      <c r="L207" s="93">
        <v>0</v>
      </c>
      <c r="M207" s="93">
        <v>0</v>
      </c>
      <c r="O207" s="93">
        <v>0</v>
      </c>
      <c r="P207" s="93">
        <v>0</v>
      </c>
      <c r="Q207" s="93">
        <v>0</v>
      </c>
    </row>
    <row r="208" spans="2:17">
      <c r="B208" s="92" t="s">
        <v>3446</v>
      </c>
      <c r="I208" s="93">
        <v>0</v>
      </c>
      <c r="L208" s="93">
        <v>0</v>
      </c>
      <c r="M208" s="93">
        <v>0</v>
      </c>
      <c r="O208" s="93">
        <v>0</v>
      </c>
      <c r="P208" s="93">
        <v>0</v>
      </c>
      <c r="Q208" s="93">
        <v>0</v>
      </c>
    </row>
    <row r="209" spans="2:17">
      <c r="B209" t="s">
        <v>286</v>
      </c>
      <c r="D209" t="s">
        <v>286</v>
      </c>
      <c r="F209" t="s">
        <v>286</v>
      </c>
      <c r="I209" s="91">
        <v>0</v>
      </c>
      <c r="J209" t="s">
        <v>286</v>
      </c>
      <c r="K209" s="91">
        <v>0</v>
      </c>
      <c r="L209" s="91">
        <v>0</v>
      </c>
      <c r="M209" s="91">
        <v>0</v>
      </c>
      <c r="N209" s="91">
        <v>0</v>
      </c>
      <c r="O209" s="91">
        <v>0</v>
      </c>
      <c r="P209" s="91">
        <v>0</v>
      </c>
      <c r="Q209" s="91">
        <v>0</v>
      </c>
    </row>
    <row r="210" spans="2:17">
      <c r="B210" s="92" t="s">
        <v>3447</v>
      </c>
      <c r="I210" s="93">
        <v>0</v>
      </c>
      <c r="L210" s="93">
        <v>0</v>
      </c>
      <c r="M210" s="93">
        <v>0</v>
      </c>
      <c r="O210" s="93">
        <v>0</v>
      </c>
      <c r="P210" s="93">
        <v>0</v>
      </c>
      <c r="Q210" s="93">
        <v>0</v>
      </c>
    </row>
    <row r="211" spans="2:17">
      <c r="B211" t="s">
        <v>286</v>
      </c>
      <c r="D211" t="s">
        <v>286</v>
      </c>
      <c r="F211" t="s">
        <v>286</v>
      </c>
      <c r="I211" s="91">
        <v>0</v>
      </c>
      <c r="J211" t="s">
        <v>286</v>
      </c>
      <c r="K211" s="91">
        <v>0</v>
      </c>
      <c r="L211" s="91">
        <v>0</v>
      </c>
      <c r="M211" s="91">
        <v>0</v>
      </c>
      <c r="N211" s="91">
        <v>0</v>
      </c>
      <c r="O211" s="91">
        <v>0</v>
      </c>
      <c r="P211" s="91">
        <v>0</v>
      </c>
      <c r="Q211" s="91">
        <v>0</v>
      </c>
    </row>
    <row r="212" spans="2:17">
      <c r="B212" s="92" t="s">
        <v>3448</v>
      </c>
      <c r="I212" s="93">
        <v>0</v>
      </c>
      <c r="L212" s="93">
        <v>0</v>
      </c>
      <c r="M212" s="93">
        <v>0</v>
      </c>
      <c r="O212" s="93">
        <v>0</v>
      </c>
      <c r="P212" s="93">
        <v>0</v>
      </c>
      <c r="Q212" s="93">
        <v>0</v>
      </c>
    </row>
    <row r="213" spans="2:17">
      <c r="B213" t="s">
        <v>286</v>
      </c>
      <c r="D213" t="s">
        <v>286</v>
      </c>
      <c r="F213" t="s">
        <v>286</v>
      </c>
      <c r="I213" s="91">
        <v>0</v>
      </c>
      <c r="J213" t="s">
        <v>286</v>
      </c>
      <c r="K213" s="91">
        <v>0</v>
      </c>
      <c r="L213" s="91">
        <v>0</v>
      </c>
      <c r="M213" s="91">
        <v>0</v>
      </c>
      <c r="N213" s="91">
        <v>0</v>
      </c>
      <c r="O213" s="91">
        <v>0</v>
      </c>
      <c r="P213" s="91">
        <v>0</v>
      </c>
      <c r="Q213" s="91">
        <v>0</v>
      </c>
    </row>
    <row r="214" spans="2:17">
      <c r="B214" s="92" t="s">
        <v>3449</v>
      </c>
      <c r="I214" s="93">
        <v>0</v>
      </c>
      <c r="L214" s="93">
        <v>0</v>
      </c>
      <c r="M214" s="93">
        <v>0</v>
      </c>
      <c r="O214" s="93">
        <v>0</v>
      </c>
      <c r="P214" s="93">
        <v>0</v>
      </c>
      <c r="Q214" s="93">
        <v>0</v>
      </c>
    </row>
    <row r="215" spans="2:17">
      <c r="B215" t="s">
        <v>286</v>
      </c>
      <c r="D215" t="s">
        <v>286</v>
      </c>
      <c r="F215" t="s">
        <v>286</v>
      </c>
      <c r="I215" s="91">
        <v>0</v>
      </c>
      <c r="J215" t="s">
        <v>286</v>
      </c>
      <c r="K215" s="91">
        <v>0</v>
      </c>
      <c r="L215" s="91">
        <v>0</v>
      </c>
      <c r="M215" s="91">
        <v>0</v>
      </c>
      <c r="N215" s="91">
        <v>0</v>
      </c>
      <c r="O215" s="91">
        <v>0</v>
      </c>
      <c r="P215" s="91">
        <v>0</v>
      </c>
      <c r="Q215" s="91">
        <v>0</v>
      </c>
    </row>
    <row r="216" spans="2:17">
      <c r="B216" s="92" t="s">
        <v>292</v>
      </c>
      <c r="I216" s="93">
        <v>4.5999999999999996</v>
      </c>
      <c r="L216" s="93">
        <v>5.32</v>
      </c>
      <c r="M216" s="93">
        <v>56492070.439999998</v>
      </c>
      <c r="O216" s="93">
        <v>207835.84701107614</v>
      </c>
      <c r="P216" s="93">
        <v>12.47</v>
      </c>
      <c r="Q216" s="93">
        <v>1.76</v>
      </c>
    </row>
    <row r="217" spans="2:17">
      <c r="B217" s="92" t="s">
        <v>3450</v>
      </c>
      <c r="I217" s="93">
        <v>0</v>
      </c>
      <c r="L217" s="93">
        <v>0</v>
      </c>
      <c r="M217" s="93">
        <v>0</v>
      </c>
      <c r="O217" s="93">
        <v>0</v>
      </c>
      <c r="P217" s="93">
        <v>0</v>
      </c>
      <c r="Q217" s="93">
        <v>0</v>
      </c>
    </row>
    <row r="218" spans="2:17">
      <c r="B218" t="s">
        <v>286</v>
      </c>
      <c r="D218" t="s">
        <v>286</v>
      </c>
      <c r="F218" t="s">
        <v>286</v>
      </c>
      <c r="I218" s="91">
        <v>0</v>
      </c>
      <c r="J218" t="s">
        <v>286</v>
      </c>
      <c r="K218" s="91">
        <v>0</v>
      </c>
      <c r="L218" s="91">
        <v>0</v>
      </c>
      <c r="M218" s="91">
        <v>0</v>
      </c>
      <c r="N218" s="91">
        <v>0</v>
      </c>
      <c r="O218" s="91">
        <v>0</v>
      </c>
      <c r="P218" s="91">
        <v>0</v>
      </c>
      <c r="Q218" s="91">
        <v>0</v>
      </c>
    </row>
    <row r="219" spans="2:17">
      <c r="B219" s="92" t="s">
        <v>3113</v>
      </c>
      <c r="I219" s="93">
        <v>0</v>
      </c>
      <c r="L219" s="93">
        <v>0</v>
      </c>
      <c r="M219" s="93">
        <v>0</v>
      </c>
      <c r="O219" s="93">
        <v>0</v>
      </c>
      <c r="P219" s="93">
        <v>0</v>
      </c>
      <c r="Q219" s="93">
        <v>0</v>
      </c>
    </row>
    <row r="220" spans="2:17">
      <c r="B220" t="s">
        <v>286</v>
      </c>
      <c r="D220" t="s">
        <v>286</v>
      </c>
      <c r="F220" t="s">
        <v>286</v>
      </c>
      <c r="I220" s="91">
        <v>0</v>
      </c>
      <c r="J220" t="s">
        <v>286</v>
      </c>
      <c r="K220" s="91">
        <v>0</v>
      </c>
      <c r="L220" s="91">
        <v>0</v>
      </c>
      <c r="M220" s="91">
        <v>0</v>
      </c>
      <c r="N220" s="91">
        <v>0</v>
      </c>
      <c r="O220" s="91">
        <v>0</v>
      </c>
      <c r="P220" s="91">
        <v>0</v>
      </c>
      <c r="Q220" s="91">
        <v>0</v>
      </c>
    </row>
    <row r="221" spans="2:17">
      <c r="B221" s="92" t="s">
        <v>3114</v>
      </c>
      <c r="I221" s="93">
        <v>4.5999999999999996</v>
      </c>
      <c r="L221" s="93">
        <v>5.32</v>
      </c>
      <c r="M221" s="93">
        <v>56492070.439999998</v>
      </c>
      <c r="O221" s="93">
        <v>207835.84701107614</v>
      </c>
      <c r="P221" s="93">
        <v>12.47</v>
      </c>
      <c r="Q221" s="93">
        <v>1.76</v>
      </c>
    </row>
    <row r="222" spans="2:17">
      <c r="B222" t="s">
        <v>3451</v>
      </c>
      <c r="C222" t="s">
        <v>3086</v>
      </c>
      <c r="D222" t="s">
        <v>3452</v>
      </c>
      <c r="E222" t="s">
        <v>3453</v>
      </c>
      <c r="F222" t="s">
        <v>600</v>
      </c>
      <c r="G222" t="s">
        <v>3454</v>
      </c>
      <c r="H222" t="s">
        <v>236</v>
      </c>
      <c r="I222" s="91">
        <v>6.56</v>
      </c>
      <c r="J222" t="s">
        <v>109</v>
      </c>
      <c r="K222" s="91">
        <v>4.8</v>
      </c>
      <c r="L222" s="91">
        <v>5.12</v>
      </c>
      <c r="M222" s="91">
        <v>5060887</v>
      </c>
      <c r="N222" s="91">
        <v>98.68</v>
      </c>
      <c r="O222" s="91">
        <v>17973.7057664684</v>
      </c>
      <c r="P222" s="91">
        <v>1.08</v>
      </c>
      <c r="Q222" s="91">
        <v>0.15</v>
      </c>
    </row>
    <row r="223" spans="2:17">
      <c r="B223" t="s">
        <v>3405</v>
      </c>
      <c r="C223" t="s">
        <v>3086</v>
      </c>
      <c r="D223" t="s">
        <v>3455</v>
      </c>
      <c r="E223" t="s">
        <v>3217</v>
      </c>
      <c r="F223" t="s">
        <v>791</v>
      </c>
      <c r="G223" t="s">
        <v>3379</v>
      </c>
      <c r="H223" t="s">
        <v>236</v>
      </c>
      <c r="I223" s="91">
        <v>2.2599999999999998</v>
      </c>
      <c r="J223" t="s">
        <v>109</v>
      </c>
      <c r="K223" s="91">
        <v>5.81</v>
      </c>
      <c r="L223" s="91">
        <v>5.4</v>
      </c>
      <c r="M223" s="91">
        <v>585566.77</v>
      </c>
      <c r="N223" s="91">
        <v>101.16999999999996</v>
      </c>
      <c r="O223" s="91">
        <v>2132.1120264511901</v>
      </c>
      <c r="P223" s="91">
        <v>0.13</v>
      </c>
      <c r="Q223" s="91">
        <v>0.02</v>
      </c>
    </row>
    <row r="224" spans="2:17">
      <c r="B224" t="s">
        <v>3456</v>
      </c>
      <c r="C224" t="s">
        <v>3086</v>
      </c>
      <c r="D224" t="s">
        <v>3457</v>
      </c>
      <c r="E224" t="s">
        <v>3458</v>
      </c>
      <c r="F224" t="s">
        <v>1239</v>
      </c>
      <c r="G224" t="s">
        <v>3459</v>
      </c>
      <c r="H224" t="s">
        <v>236</v>
      </c>
      <c r="I224" s="91">
        <v>2.84</v>
      </c>
      <c r="J224" t="s">
        <v>109</v>
      </c>
      <c r="K224" s="91">
        <v>4.12</v>
      </c>
      <c r="L224" s="91">
        <v>4.97</v>
      </c>
      <c r="M224" s="91">
        <v>1578455.47</v>
      </c>
      <c r="N224" s="91">
        <v>98.839999999999961</v>
      </c>
      <c r="O224" s="91">
        <v>5614.9632461862502</v>
      </c>
      <c r="P224" s="91">
        <v>0.34</v>
      </c>
      <c r="Q224" s="91">
        <v>0.05</v>
      </c>
    </row>
    <row r="225" spans="2:17">
      <c r="B225" t="s">
        <v>3405</v>
      </c>
      <c r="C225" t="s">
        <v>3086</v>
      </c>
      <c r="D225" t="s">
        <v>3460</v>
      </c>
      <c r="E225" t="s">
        <v>3461</v>
      </c>
      <c r="F225" t="s">
        <v>1239</v>
      </c>
      <c r="G225" t="s">
        <v>3462</v>
      </c>
      <c r="H225" t="s">
        <v>236</v>
      </c>
      <c r="I225" s="91">
        <v>11.04</v>
      </c>
      <c r="J225" t="s">
        <v>109</v>
      </c>
      <c r="K225" s="91">
        <v>4.5</v>
      </c>
      <c r="L225" s="91">
        <v>5.16</v>
      </c>
      <c r="M225" s="91">
        <v>1728463.24</v>
      </c>
      <c r="N225" s="91">
        <v>94.260000000000062</v>
      </c>
      <c r="O225" s="91">
        <v>5863.66877063638</v>
      </c>
      <c r="P225" s="91">
        <v>0.35</v>
      </c>
      <c r="Q225" s="91">
        <v>0.05</v>
      </c>
    </row>
    <row r="226" spans="2:17">
      <c r="B226" t="s">
        <v>3405</v>
      </c>
      <c r="C226" t="s">
        <v>3086</v>
      </c>
      <c r="D226" t="s">
        <v>3463</v>
      </c>
      <c r="E226" t="s">
        <v>3461</v>
      </c>
      <c r="F226" t="s">
        <v>1239</v>
      </c>
      <c r="G226" t="s">
        <v>3334</v>
      </c>
      <c r="H226" t="s">
        <v>236</v>
      </c>
      <c r="I226" s="91">
        <v>11.04</v>
      </c>
      <c r="J226" t="s">
        <v>109</v>
      </c>
      <c r="K226" s="91">
        <v>4.5</v>
      </c>
      <c r="L226" s="91">
        <v>5.16</v>
      </c>
      <c r="M226" s="91">
        <v>334040.56</v>
      </c>
      <c r="N226" s="91">
        <v>94.259999999999664</v>
      </c>
      <c r="O226" s="91">
        <v>1133.2050080497399</v>
      </c>
      <c r="P226" s="91">
        <v>7.0000000000000007E-2</v>
      </c>
      <c r="Q226" s="91">
        <v>0.01</v>
      </c>
    </row>
    <row r="227" spans="2:17">
      <c r="B227" t="s">
        <v>3423</v>
      </c>
      <c r="C227" t="s">
        <v>3086</v>
      </c>
      <c r="D227" t="s">
        <v>3464</v>
      </c>
      <c r="E227" t="s">
        <v>3465</v>
      </c>
      <c r="F227" t="s">
        <v>1157</v>
      </c>
      <c r="G227" t="s">
        <v>3466</v>
      </c>
      <c r="H227" t="s">
        <v>236</v>
      </c>
      <c r="I227" s="91">
        <v>7.32</v>
      </c>
      <c r="J227" t="s">
        <v>109</v>
      </c>
      <c r="K227" s="91">
        <v>5.35</v>
      </c>
      <c r="L227" s="91">
        <v>6.23</v>
      </c>
      <c r="M227" s="91">
        <v>3321860</v>
      </c>
      <c r="N227" s="91">
        <v>96.94</v>
      </c>
      <c r="O227" s="91">
        <v>11589.539691316</v>
      </c>
      <c r="P227" s="91">
        <v>0.7</v>
      </c>
      <c r="Q227" s="91">
        <v>0.1</v>
      </c>
    </row>
    <row r="228" spans="2:17">
      <c r="B228" t="s">
        <v>3467</v>
      </c>
      <c r="C228" t="s">
        <v>3086</v>
      </c>
      <c r="D228" t="s">
        <v>3468</v>
      </c>
      <c r="E228" t="s">
        <v>3469</v>
      </c>
      <c r="F228" t="s">
        <v>1164</v>
      </c>
      <c r="G228" t="s">
        <v>3470</v>
      </c>
      <c r="H228" t="s">
        <v>1165</v>
      </c>
      <c r="I228" s="91">
        <v>5.34</v>
      </c>
      <c r="J228" t="s">
        <v>109</v>
      </c>
      <c r="K228" s="91">
        <v>5.0199999999999996</v>
      </c>
      <c r="L228" s="91">
        <v>5.09</v>
      </c>
      <c r="M228" s="91">
        <v>2071833</v>
      </c>
      <c r="N228" s="91">
        <v>99.93</v>
      </c>
      <c r="O228" s="91">
        <v>7451.3073981231</v>
      </c>
      <c r="P228" s="91">
        <v>0.45</v>
      </c>
      <c r="Q228" s="91">
        <v>0.06</v>
      </c>
    </row>
    <row r="229" spans="2:17">
      <c r="B229" t="s">
        <v>3416</v>
      </c>
      <c r="C229" t="s">
        <v>3086</v>
      </c>
      <c r="D229" t="s">
        <v>3471</v>
      </c>
      <c r="E229" t="s">
        <v>3472</v>
      </c>
      <c r="F229" t="s">
        <v>286</v>
      </c>
      <c r="G229" t="s">
        <v>3473</v>
      </c>
      <c r="H229" t="s">
        <v>287</v>
      </c>
      <c r="I229" s="91">
        <v>1.1499999999999999</v>
      </c>
      <c r="J229" t="s">
        <v>109</v>
      </c>
      <c r="K229" s="91">
        <v>4.9000000000000004</v>
      </c>
      <c r="L229" s="91">
        <v>2.97</v>
      </c>
      <c r="M229" s="91">
        <v>1864482.57</v>
      </c>
      <c r="N229" s="91">
        <v>99.549999999999926</v>
      </c>
      <c r="O229" s="91">
        <v>6680.0765419675599</v>
      </c>
      <c r="P229" s="91">
        <v>0.4</v>
      </c>
      <c r="Q229" s="91">
        <v>0.06</v>
      </c>
    </row>
    <row r="230" spans="2:17">
      <c r="B230" t="s">
        <v>3474</v>
      </c>
      <c r="C230" t="s">
        <v>3086</v>
      </c>
      <c r="D230" t="s">
        <v>3475</v>
      </c>
      <c r="E230" t="s">
        <v>3476</v>
      </c>
      <c r="F230" t="s">
        <v>286</v>
      </c>
      <c r="G230" t="s">
        <v>690</v>
      </c>
      <c r="H230" t="s">
        <v>287</v>
      </c>
      <c r="I230" s="91">
        <v>2.92</v>
      </c>
      <c r="J230" t="s">
        <v>119</v>
      </c>
      <c r="K230" s="91">
        <v>4.3899999999999997</v>
      </c>
      <c r="L230" s="91">
        <v>4.03</v>
      </c>
      <c r="M230" s="91">
        <v>545442.09</v>
      </c>
      <c r="N230" s="91">
        <v>101.55999999999986</v>
      </c>
      <c r="O230" s="91">
        <v>1526.4119435873199</v>
      </c>
      <c r="P230" s="91">
        <v>0.09</v>
      </c>
      <c r="Q230" s="91">
        <v>0.01</v>
      </c>
    </row>
    <row r="231" spans="2:17">
      <c r="B231" t="s">
        <v>3474</v>
      </c>
      <c r="C231" t="s">
        <v>3086</v>
      </c>
      <c r="D231" t="s">
        <v>3477</v>
      </c>
      <c r="E231" t="s">
        <v>3476</v>
      </c>
      <c r="F231" t="s">
        <v>286</v>
      </c>
      <c r="G231" t="s">
        <v>690</v>
      </c>
      <c r="H231" t="s">
        <v>287</v>
      </c>
      <c r="I231" s="91">
        <v>8.91</v>
      </c>
      <c r="J231" t="s">
        <v>119</v>
      </c>
      <c r="K231" s="91">
        <v>4.5599999999999996</v>
      </c>
      <c r="L231" s="91">
        <v>4.42</v>
      </c>
      <c r="M231" s="91">
        <v>286680</v>
      </c>
      <c r="N231" s="91">
        <v>103.34</v>
      </c>
      <c r="O231" s="91">
        <v>816.33096111600003</v>
      </c>
      <c r="P231" s="91">
        <v>0.05</v>
      </c>
      <c r="Q231" s="91">
        <v>0.01</v>
      </c>
    </row>
    <row r="232" spans="2:17">
      <c r="B232" t="s">
        <v>3474</v>
      </c>
      <c r="C232" t="s">
        <v>3086</v>
      </c>
      <c r="D232" t="s">
        <v>3478</v>
      </c>
      <c r="E232" t="s">
        <v>3476</v>
      </c>
      <c r="F232" t="s">
        <v>286</v>
      </c>
      <c r="G232" t="s">
        <v>690</v>
      </c>
      <c r="H232" t="s">
        <v>287</v>
      </c>
      <c r="I232" s="91">
        <v>8.7799999999999994</v>
      </c>
      <c r="J232" t="s">
        <v>119</v>
      </c>
      <c r="K232" s="91">
        <v>4.5</v>
      </c>
      <c r="L232" s="91">
        <v>4.87</v>
      </c>
      <c r="M232" s="91">
        <v>1146720</v>
      </c>
      <c r="N232" s="91">
        <v>98.62</v>
      </c>
      <c r="O232" s="91">
        <v>3116.1818999520001</v>
      </c>
      <c r="P232" s="91">
        <v>0.19</v>
      </c>
      <c r="Q232" s="91">
        <v>0.03</v>
      </c>
    </row>
    <row r="233" spans="2:17">
      <c r="B233" t="s">
        <v>3479</v>
      </c>
      <c r="C233" t="s">
        <v>3086</v>
      </c>
      <c r="D233" t="s">
        <v>3480</v>
      </c>
      <c r="E233" t="s">
        <v>3481</v>
      </c>
      <c r="F233" t="s">
        <v>286</v>
      </c>
      <c r="G233" t="s">
        <v>3482</v>
      </c>
      <c r="H233" t="s">
        <v>287</v>
      </c>
      <c r="I233" s="91">
        <v>1.02</v>
      </c>
      <c r="J233" t="s">
        <v>109</v>
      </c>
      <c r="K233" s="91">
        <v>4.67</v>
      </c>
      <c r="L233" s="91">
        <v>3.6</v>
      </c>
      <c r="M233" s="91">
        <v>2006760.41</v>
      </c>
      <c r="N233" s="91">
        <v>98.889999999999986</v>
      </c>
      <c r="O233" s="91">
        <v>7142.1628446469504</v>
      </c>
      <c r="P233" s="91">
        <v>0.43</v>
      </c>
      <c r="Q233" s="91">
        <v>0.06</v>
      </c>
    </row>
    <row r="234" spans="2:17">
      <c r="B234" t="s">
        <v>3483</v>
      </c>
      <c r="C234" t="s">
        <v>3086</v>
      </c>
      <c r="D234" t="s">
        <v>3484</v>
      </c>
      <c r="E234" t="s">
        <v>3485</v>
      </c>
      <c r="F234" t="s">
        <v>286</v>
      </c>
      <c r="G234" t="s">
        <v>2733</v>
      </c>
      <c r="H234" t="s">
        <v>287</v>
      </c>
      <c r="I234" s="91">
        <v>2.95</v>
      </c>
      <c r="J234" t="s">
        <v>109</v>
      </c>
      <c r="K234" s="91">
        <v>3.67</v>
      </c>
      <c r="L234" s="91">
        <v>6.8</v>
      </c>
      <c r="M234" s="91">
        <v>1293331.6100000001</v>
      </c>
      <c r="N234" s="91">
        <v>99.950000000000102</v>
      </c>
      <c r="O234" s="91">
        <v>4652.3731141578101</v>
      </c>
      <c r="P234" s="91">
        <v>0.28000000000000003</v>
      </c>
      <c r="Q234" s="91">
        <v>0.04</v>
      </c>
    </row>
    <row r="235" spans="2:17">
      <c r="B235" t="s">
        <v>3483</v>
      </c>
      <c r="C235" t="s">
        <v>3086</v>
      </c>
      <c r="D235" t="s">
        <v>3486</v>
      </c>
      <c r="E235" t="s">
        <v>3485</v>
      </c>
      <c r="F235" t="s">
        <v>286</v>
      </c>
      <c r="G235" t="s">
        <v>2733</v>
      </c>
      <c r="H235" t="s">
        <v>287</v>
      </c>
      <c r="I235" s="91">
        <v>2.95</v>
      </c>
      <c r="J235" t="s">
        <v>109</v>
      </c>
      <c r="K235" s="91">
        <v>3.67</v>
      </c>
      <c r="L235" s="91">
        <v>6.8</v>
      </c>
      <c r="M235" s="91">
        <v>2888083.05</v>
      </c>
      <c r="N235" s="91">
        <v>99.950000000000045</v>
      </c>
      <c r="O235" s="91">
        <v>10389.0137915015</v>
      </c>
      <c r="P235" s="91">
        <v>0.62</v>
      </c>
      <c r="Q235" s="91">
        <v>0.09</v>
      </c>
    </row>
    <row r="236" spans="2:17">
      <c r="B236" t="s">
        <v>3487</v>
      </c>
      <c r="C236" t="s">
        <v>3086</v>
      </c>
      <c r="D236" t="s">
        <v>3488</v>
      </c>
      <c r="E236" t="s">
        <v>3489</v>
      </c>
      <c r="F236" t="s">
        <v>286</v>
      </c>
      <c r="G236" t="s">
        <v>3490</v>
      </c>
      <c r="H236" t="s">
        <v>287</v>
      </c>
      <c r="I236" s="91">
        <v>3.36</v>
      </c>
      <c r="J236" t="s">
        <v>109</v>
      </c>
      <c r="K236" s="91">
        <v>7</v>
      </c>
      <c r="L236" s="91">
        <v>9.25</v>
      </c>
      <c r="M236" s="91">
        <v>863264.73</v>
      </c>
      <c r="N236" s="91">
        <v>100.6</v>
      </c>
      <c r="O236" s="91">
        <v>3125.53110184962</v>
      </c>
      <c r="P236" s="91">
        <v>0.19</v>
      </c>
      <c r="Q236" s="91">
        <v>0.03</v>
      </c>
    </row>
    <row r="237" spans="2:17">
      <c r="B237" t="s">
        <v>3487</v>
      </c>
      <c r="C237" t="s">
        <v>3086</v>
      </c>
      <c r="D237" t="s">
        <v>3491</v>
      </c>
      <c r="E237" t="s">
        <v>3489</v>
      </c>
      <c r="F237" t="s">
        <v>286</v>
      </c>
      <c r="G237" t="s">
        <v>3492</v>
      </c>
      <c r="H237" t="s">
        <v>287</v>
      </c>
      <c r="I237" s="91">
        <v>1.73</v>
      </c>
      <c r="J237" t="s">
        <v>109</v>
      </c>
      <c r="K237" s="91">
        <v>6.51</v>
      </c>
      <c r="L237" s="91">
        <v>6.75</v>
      </c>
      <c r="M237" s="91">
        <v>2589802.9500000002</v>
      </c>
      <c r="N237" s="91">
        <v>100.28</v>
      </c>
      <c r="O237" s="91">
        <v>9349.0384370377396</v>
      </c>
      <c r="P237" s="91">
        <v>0.56000000000000005</v>
      </c>
      <c r="Q237" s="91">
        <v>0.08</v>
      </c>
    </row>
    <row r="238" spans="2:17">
      <c r="B238" t="s">
        <v>3493</v>
      </c>
      <c r="C238" t="s">
        <v>3086</v>
      </c>
      <c r="D238" t="s">
        <v>3494</v>
      </c>
      <c r="E238" t="s">
        <v>3495</v>
      </c>
      <c r="F238" t="s">
        <v>286</v>
      </c>
      <c r="G238" t="s">
        <v>3074</v>
      </c>
      <c r="H238" t="s">
        <v>287</v>
      </c>
      <c r="I238" s="91">
        <v>2.41</v>
      </c>
      <c r="J238" t="s">
        <v>109</v>
      </c>
      <c r="K238" s="91">
        <v>2.5</v>
      </c>
      <c r="L238" s="91">
        <v>3.18</v>
      </c>
      <c r="M238" s="91">
        <v>124182</v>
      </c>
      <c r="N238" s="91">
        <v>100.46</v>
      </c>
      <c r="O238" s="91">
        <v>448.98690068280001</v>
      </c>
      <c r="P238" s="91">
        <v>0.03</v>
      </c>
      <c r="Q238" s="91">
        <v>0</v>
      </c>
    </row>
    <row r="239" spans="2:17">
      <c r="B239" t="s">
        <v>3493</v>
      </c>
      <c r="C239" t="s">
        <v>3086</v>
      </c>
      <c r="D239" t="s">
        <v>3496</v>
      </c>
      <c r="E239" t="s">
        <v>3495</v>
      </c>
      <c r="F239" t="s">
        <v>286</v>
      </c>
      <c r="G239" t="s">
        <v>3033</v>
      </c>
      <c r="H239" t="s">
        <v>287</v>
      </c>
      <c r="I239" s="91">
        <v>3.9</v>
      </c>
      <c r="J239" t="s">
        <v>109</v>
      </c>
      <c r="K239" s="91">
        <v>2.5</v>
      </c>
      <c r="L239" s="91">
        <v>5.79</v>
      </c>
      <c r="M239" s="91">
        <v>1399875.92</v>
      </c>
      <c r="N239" s="91">
        <v>100.46000000000004</v>
      </c>
      <c r="O239" s="91">
        <v>5061.3289418859704</v>
      </c>
      <c r="P239" s="91">
        <v>0.3</v>
      </c>
      <c r="Q239" s="91">
        <v>0.04</v>
      </c>
    </row>
    <row r="240" spans="2:17">
      <c r="B240" t="s">
        <v>3493</v>
      </c>
      <c r="C240" t="s">
        <v>3086</v>
      </c>
      <c r="D240" t="s">
        <v>3497</v>
      </c>
      <c r="E240" t="s">
        <v>3495</v>
      </c>
      <c r="F240" t="s">
        <v>286</v>
      </c>
      <c r="G240" t="s">
        <v>3498</v>
      </c>
      <c r="H240" t="s">
        <v>287</v>
      </c>
      <c r="I240" s="91">
        <v>2.42</v>
      </c>
      <c r="J240" t="s">
        <v>109</v>
      </c>
      <c r="K240" s="91">
        <v>2.5</v>
      </c>
      <c r="L240" s="91">
        <v>3.53</v>
      </c>
      <c r="M240" s="91">
        <v>698909</v>
      </c>
      <c r="N240" s="91">
        <v>100.17</v>
      </c>
      <c r="O240" s="91">
        <v>2519.6496259347</v>
      </c>
      <c r="P240" s="91">
        <v>0.15</v>
      </c>
      <c r="Q240" s="91">
        <v>0.02</v>
      </c>
    </row>
    <row r="241" spans="2:17">
      <c r="B241" t="s">
        <v>3499</v>
      </c>
      <c r="C241" t="s">
        <v>3086</v>
      </c>
      <c r="D241" t="s">
        <v>3500</v>
      </c>
      <c r="E241" t="s">
        <v>3501</v>
      </c>
      <c r="F241" t="s">
        <v>286</v>
      </c>
      <c r="G241" t="s">
        <v>3502</v>
      </c>
      <c r="H241" t="s">
        <v>287</v>
      </c>
      <c r="I241" s="91">
        <v>3.98</v>
      </c>
      <c r="J241" t="s">
        <v>109</v>
      </c>
      <c r="K241" s="91">
        <v>3.71</v>
      </c>
      <c r="L241" s="91">
        <v>6.31</v>
      </c>
      <c r="M241" s="91">
        <v>3705972.86</v>
      </c>
      <c r="N241" s="91">
        <v>101.68000000000036</v>
      </c>
      <c r="O241" s="91">
        <v>13561.871301368799</v>
      </c>
      <c r="P241" s="91">
        <v>0.81</v>
      </c>
      <c r="Q241" s="91">
        <v>0.11</v>
      </c>
    </row>
    <row r="242" spans="2:17">
      <c r="B242" t="s">
        <v>3503</v>
      </c>
      <c r="C242" t="s">
        <v>3086</v>
      </c>
      <c r="D242" t="s">
        <v>3504</v>
      </c>
      <c r="E242" t="s">
        <v>3505</v>
      </c>
      <c r="F242" t="s">
        <v>286</v>
      </c>
      <c r="G242" t="s">
        <v>3506</v>
      </c>
      <c r="H242" t="s">
        <v>287</v>
      </c>
      <c r="I242" s="91">
        <v>3.41</v>
      </c>
      <c r="J242" t="s">
        <v>109</v>
      </c>
      <c r="K242" s="91">
        <v>5.22</v>
      </c>
      <c r="L242" s="91">
        <v>5.62</v>
      </c>
      <c r="M242" s="91">
        <v>2850528.73</v>
      </c>
      <c r="N242" s="91">
        <v>99.979999999999549</v>
      </c>
      <c r="O242" s="91">
        <v>10257.0010886901</v>
      </c>
      <c r="P242" s="91">
        <v>0.62</v>
      </c>
      <c r="Q242" s="91">
        <v>0.09</v>
      </c>
    </row>
    <row r="243" spans="2:17">
      <c r="B243" t="s">
        <v>3507</v>
      </c>
      <c r="C243" t="s">
        <v>3086</v>
      </c>
      <c r="D243" t="s">
        <v>3508</v>
      </c>
      <c r="E243" t="s">
        <v>3509</v>
      </c>
      <c r="F243" t="s">
        <v>286</v>
      </c>
      <c r="G243" t="s">
        <v>3510</v>
      </c>
      <c r="H243" t="s">
        <v>287</v>
      </c>
      <c r="I243" s="91">
        <v>7.59</v>
      </c>
      <c r="J243" t="s">
        <v>116</v>
      </c>
      <c r="K243" s="91">
        <v>2.67</v>
      </c>
      <c r="L243" s="91">
        <v>3.89</v>
      </c>
      <c r="M243" s="91">
        <v>1949834.15</v>
      </c>
      <c r="N243" s="91">
        <v>101.33</v>
      </c>
      <c r="O243" s="91">
        <v>9333.5230443771798</v>
      </c>
      <c r="P243" s="91">
        <v>0.56000000000000005</v>
      </c>
      <c r="Q243" s="91">
        <v>0.08</v>
      </c>
    </row>
    <row r="244" spans="2:17">
      <c r="B244" t="s">
        <v>3507</v>
      </c>
      <c r="C244" t="s">
        <v>3086</v>
      </c>
      <c r="D244" t="s">
        <v>3511</v>
      </c>
      <c r="E244" t="s">
        <v>3512</v>
      </c>
      <c r="F244" t="s">
        <v>286</v>
      </c>
      <c r="G244" t="s">
        <v>3454</v>
      </c>
      <c r="H244" t="s">
        <v>287</v>
      </c>
      <c r="I244" s="91">
        <v>2.0499999999999998</v>
      </c>
      <c r="J244" t="s">
        <v>109</v>
      </c>
      <c r="K244" s="91">
        <v>4.76</v>
      </c>
      <c r="L244" s="91">
        <v>5.34</v>
      </c>
      <c r="M244" s="91">
        <v>66783.149999999994</v>
      </c>
      <c r="N244" s="91">
        <v>100.32</v>
      </c>
      <c r="O244" s="91">
        <v>241.12168503192001</v>
      </c>
      <c r="P244" s="91">
        <v>0.01</v>
      </c>
      <c r="Q244" s="91">
        <v>0</v>
      </c>
    </row>
    <row r="245" spans="2:17">
      <c r="B245" t="s">
        <v>3507</v>
      </c>
      <c r="C245" t="s">
        <v>3086</v>
      </c>
      <c r="D245" t="s">
        <v>3513</v>
      </c>
      <c r="E245" t="s">
        <v>3509</v>
      </c>
      <c r="F245" t="s">
        <v>286</v>
      </c>
      <c r="G245" t="s">
        <v>3514</v>
      </c>
      <c r="H245" t="s">
        <v>287</v>
      </c>
      <c r="I245" s="91">
        <v>7.28</v>
      </c>
      <c r="J245" t="s">
        <v>116</v>
      </c>
      <c r="K245" s="91">
        <v>3.32</v>
      </c>
      <c r="L245" s="91">
        <v>4.4400000000000004</v>
      </c>
      <c r="M245" s="91">
        <v>103277</v>
      </c>
      <c r="N245" s="91">
        <v>99.66</v>
      </c>
      <c r="O245" s="91">
        <v>486.22175413679997</v>
      </c>
      <c r="P245" s="91">
        <v>0.03</v>
      </c>
      <c r="Q245" s="91">
        <v>0</v>
      </c>
    </row>
    <row r="246" spans="2:17">
      <c r="B246" t="s">
        <v>3507</v>
      </c>
      <c r="C246" t="s">
        <v>3086</v>
      </c>
      <c r="D246" t="s">
        <v>3515</v>
      </c>
      <c r="E246" t="s">
        <v>3512</v>
      </c>
      <c r="F246" t="s">
        <v>286</v>
      </c>
      <c r="G246" t="s">
        <v>1172</v>
      </c>
      <c r="H246" t="s">
        <v>287</v>
      </c>
      <c r="I246" s="91">
        <v>2.1</v>
      </c>
      <c r="J246" t="s">
        <v>109</v>
      </c>
      <c r="K246" s="91">
        <v>4.76</v>
      </c>
      <c r="L246" s="91">
        <v>3.42</v>
      </c>
      <c r="M246" s="91">
        <v>3455986.45</v>
      </c>
      <c r="N246" s="91">
        <v>100.32000000000032</v>
      </c>
      <c r="O246" s="91">
        <v>12477.8971382974</v>
      </c>
      <c r="P246" s="91">
        <v>0.75</v>
      </c>
      <c r="Q246" s="91">
        <v>0.11</v>
      </c>
    </row>
    <row r="247" spans="2:17">
      <c r="B247" t="s">
        <v>3507</v>
      </c>
      <c r="C247" t="s">
        <v>3086</v>
      </c>
      <c r="D247" t="s">
        <v>3516</v>
      </c>
      <c r="E247" t="s">
        <v>3512</v>
      </c>
      <c r="F247" t="s">
        <v>286</v>
      </c>
      <c r="G247" t="s">
        <v>1483</v>
      </c>
      <c r="H247" t="s">
        <v>287</v>
      </c>
      <c r="I247" s="91">
        <v>2.0499999999999998</v>
      </c>
      <c r="J247" t="s">
        <v>109</v>
      </c>
      <c r="K247" s="91">
        <v>4.76</v>
      </c>
      <c r="L247" s="91">
        <v>5.34</v>
      </c>
      <c r="M247" s="91">
        <v>11718.83</v>
      </c>
      <c r="N247" s="91">
        <v>100.32</v>
      </c>
      <c r="O247" s="91">
        <v>42.311032591344002</v>
      </c>
      <c r="P247" s="91">
        <v>0</v>
      </c>
      <c r="Q247" s="91">
        <v>0</v>
      </c>
    </row>
    <row r="248" spans="2:17">
      <c r="B248" t="s">
        <v>3507</v>
      </c>
      <c r="C248" t="s">
        <v>3086</v>
      </c>
      <c r="D248" t="s">
        <v>3517</v>
      </c>
      <c r="E248" t="s">
        <v>3509</v>
      </c>
      <c r="F248" t="s">
        <v>286</v>
      </c>
      <c r="G248" t="s">
        <v>2773</v>
      </c>
      <c r="H248" t="s">
        <v>287</v>
      </c>
      <c r="I248" s="91">
        <v>7.28</v>
      </c>
      <c r="J248" t="s">
        <v>116</v>
      </c>
      <c r="K248" s="91">
        <v>3.32</v>
      </c>
      <c r="L248" s="91">
        <v>4.4400000000000004</v>
      </c>
      <c r="M248" s="91">
        <v>3264273.98</v>
      </c>
      <c r="N248" s="91">
        <v>99.650000000000134</v>
      </c>
      <c r="O248" s="91">
        <v>15366.4587755347</v>
      </c>
      <c r="P248" s="91">
        <v>0.92</v>
      </c>
      <c r="Q248" s="91">
        <v>0.13</v>
      </c>
    </row>
    <row r="249" spans="2:17">
      <c r="B249" t="s">
        <v>3507</v>
      </c>
      <c r="C249" t="s">
        <v>3086</v>
      </c>
      <c r="D249" t="s">
        <v>3518</v>
      </c>
      <c r="E249" t="s">
        <v>3512</v>
      </c>
      <c r="F249" t="s">
        <v>286</v>
      </c>
      <c r="G249" t="s">
        <v>3024</v>
      </c>
      <c r="H249" t="s">
        <v>287</v>
      </c>
      <c r="I249" s="91">
        <v>2.29</v>
      </c>
      <c r="J249" t="s">
        <v>109</v>
      </c>
      <c r="K249" s="91">
        <v>4.76</v>
      </c>
      <c r="L249" s="91">
        <v>4.6900000000000004</v>
      </c>
      <c r="M249" s="91">
        <v>99051.64</v>
      </c>
      <c r="N249" s="91">
        <v>100.32</v>
      </c>
      <c r="O249" s="91">
        <v>357.62761028755199</v>
      </c>
      <c r="P249" s="91">
        <v>0.02</v>
      </c>
      <c r="Q249" s="91">
        <v>0</v>
      </c>
    </row>
    <row r="250" spans="2:17">
      <c r="B250" t="s">
        <v>3507</v>
      </c>
      <c r="C250" t="s">
        <v>3086</v>
      </c>
      <c r="D250" t="s">
        <v>3519</v>
      </c>
      <c r="E250" t="s">
        <v>3512</v>
      </c>
      <c r="F250" t="s">
        <v>286</v>
      </c>
      <c r="G250" t="s">
        <v>2797</v>
      </c>
      <c r="H250" t="s">
        <v>287</v>
      </c>
      <c r="I250" s="91">
        <v>2.1</v>
      </c>
      <c r="J250" t="s">
        <v>109</v>
      </c>
      <c r="K250" s="91">
        <v>4.76</v>
      </c>
      <c r="L250" s="91">
        <v>3.42</v>
      </c>
      <c r="M250" s="91">
        <v>94921.17</v>
      </c>
      <c r="N250" s="91">
        <v>100.32</v>
      </c>
      <c r="O250" s="91">
        <v>342.71447896065598</v>
      </c>
      <c r="P250" s="91">
        <v>0.02</v>
      </c>
      <c r="Q250" s="91">
        <v>0</v>
      </c>
    </row>
    <row r="251" spans="2:17">
      <c r="B251" t="s">
        <v>3507</v>
      </c>
      <c r="C251" t="s">
        <v>3086</v>
      </c>
      <c r="D251" t="s">
        <v>3520</v>
      </c>
      <c r="E251" t="s">
        <v>3512</v>
      </c>
      <c r="F251" t="s">
        <v>286</v>
      </c>
      <c r="G251" t="s">
        <v>3521</v>
      </c>
      <c r="H251" t="s">
        <v>287</v>
      </c>
      <c r="I251" s="91">
        <v>2.1</v>
      </c>
      <c r="J251" t="s">
        <v>109</v>
      </c>
      <c r="K251" s="91">
        <v>4.76</v>
      </c>
      <c r="L251" s="91">
        <v>3.41</v>
      </c>
      <c r="M251" s="91">
        <v>71077.509999999995</v>
      </c>
      <c r="N251" s="91">
        <v>100.32</v>
      </c>
      <c r="O251" s="91">
        <v>256.626543957168</v>
      </c>
      <c r="P251" s="91">
        <v>0.02</v>
      </c>
      <c r="Q251" s="91">
        <v>0</v>
      </c>
    </row>
    <row r="252" spans="2:17">
      <c r="B252" t="s">
        <v>3507</v>
      </c>
      <c r="C252" t="s">
        <v>3086</v>
      </c>
      <c r="D252" t="s">
        <v>3522</v>
      </c>
      <c r="E252" t="s">
        <v>3512</v>
      </c>
      <c r="F252" t="s">
        <v>286</v>
      </c>
      <c r="G252" t="s">
        <v>2927</v>
      </c>
      <c r="H252" t="s">
        <v>287</v>
      </c>
      <c r="I252" s="91">
        <v>2.0499999999999998</v>
      </c>
      <c r="J252" t="s">
        <v>109</v>
      </c>
      <c r="K252" s="91">
        <v>4.76</v>
      </c>
      <c r="L252" s="91">
        <v>5.34</v>
      </c>
      <c r="M252" s="91">
        <v>33472.83</v>
      </c>
      <c r="N252" s="91">
        <v>100.32</v>
      </c>
      <c r="O252" s="91">
        <v>120.854215058544</v>
      </c>
      <c r="P252" s="91">
        <v>0.01</v>
      </c>
      <c r="Q252" s="91">
        <v>0</v>
      </c>
    </row>
    <row r="253" spans="2:17">
      <c r="B253" t="s">
        <v>3507</v>
      </c>
      <c r="C253" t="s">
        <v>3086</v>
      </c>
      <c r="D253" t="s">
        <v>3523</v>
      </c>
      <c r="E253" t="s">
        <v>3512</v>
      </c>
      <c r="F253" t="s">
        <v>286</v>
      </c>
      <c r="G253" t="s">
        <v>2685</v>
      </c>
      <c r="H253" t="s">
        <v>287</v>
      </c>
      <c r="I253" s="91">
        <v>2.0499999999999998</v>
      </c>
      <c r="J253" t="s">
        <v>109</v>
      </c>
      <c r="K253" s="91">
        <v>4.76</v>
      </c>
      <c r="L253" s="91">
        <v>5.34</v>
      </c>
      <c r="M253" s="91">
        <v>12034.47</v>
      </c>
      <c r="N253" s="91">
        <v>100.32</v>
      </c>
      <c r="O253" s="91">
        <v>43.450656114095999</v>
      </c>
      <c r="P253" s="91">
        <v>0</v>
      </c>
      <c r="Q253" s="91">
        <v>0</v>
      </c>
    </row>
    <row r="254" spans="2:17">
      <c r="B254" t="s">
        <v>3507</v>
      </c>
      <c r="C254" t="s">
        <v>3086</v>
      </c>
      <c r="D254" t="s">
        <v>3524</v>
      </c>
      <c r="E254" t="s">
        <v>3509</v>
      </c>
      <c r="F254" t="s">
        <v>286</v>
      </c>
      <c r="G254" t="s">
        <v>3359</v>
      </c>
      <c r="H254" t="s">
        <v>287</v>
      </c>
      <c r="I254" s="91">
        <v>6.59</v>
      </c>
      <c r="J254" t="s">
        <v>116</v>
      </c>
      <c r="K254" s="91">
        <v>2.67</v>
      </c>
      <c r="L254" s="91">
        <v>4.1100000000000003</v>
      </c>
      <c r="M254" s="91">
        <v>585293</v>
      </c>
      <c r="N254" s="91">
        <v>100.68</v>
      </c>
      <c r="O254" s="91">
        <v>2783.7256160975999</v>
      </c>
      <c r="P254" s="91">
        <v>0.17</v>
      </c>
      <c r="Q254" s="91">
        <v>0.02</v>
      </c>
    </row>
    <row r="255" spans="2:17">
      <c r="B255" t="s">
        <v>3405</v>
      </c>
      <c r="C255" t="s">
        <v>3086</v>
      </c>
      <c r="D255" t="s">
        <v>3525</v>
      </c>
      <c r="E255" t="s">
        <v>3461</v>
      </c>
      <c r="F255" t="s">
        <v>286</v>
      </c>
      <c r="G255" t="s">
        <v>3526</v>
      </c>
      <c r="H255" t="s">
        <v>287</v>
      </c>
      <c r="I255" s="91">
        <v>5.1100000000000003</v>
      </c>
      <c r="J255" t="s">
        <v>109</v>
      </c>
      <c r="K255" s="91">
        <v>5.78</v>
      </c>
      <c r="L255" s="91">
        <v>6.32</v>
      </c>
      <c r="M255" s="91">
        <v>670332.44999999995</v>
      </c>
      <c r="N255" s="91">
        <v>99.409999999999798</v>
      </c>
      <c r="O255" s="91">
        <v>2398.2925812734502</v>
      </c>
      <c r="P255" s="91">
        <v>0.14000000000000001</v>
      </c>
      <c r="Q255" s="91">
        <v>0.02</v>
      </c>
    </row>
    <row r="256" spans="2:17">
      <c r="B256" t="s">
        <v>3405</v>
      </c>
      <c r="C256" t="s">
        <v>3086</v>
      </c>
      <c r="D256" t="s">
        <v>3527</v>
      </c>
      <c r="E256" t="s">
        <v>3461</v>
      </c>
      <c r="F256" t="s">
        <v>286</v>
      </c>
      <c r="G256" t="s">
        <v>1143</v>
      </c>
      <c r="H256" t="s">
        <v>287</v>
      </c>
      <c r="I256" s="91">
        <v>4.12</v>
      </c>
      <c r="J256" t="s">
        <v>109</v>
      </c>
      <c r="K256" s="91">
        <v>3.67</v>
      </c>
      <c r="L256" s="91">
        <v>6.49</v>
      </c>
      <c r="M256" s="91">
        <v>1786843.02</v>
      </c>
      <c r="N256" s="91">
        <v>101.3300000000001</v>
      </c>
      <c r="O256" s="91">
        <v>6516.3783077654398</v>
      </c>
      <c r="P256" s="91">
        <v>0.39</v>
      </c>
      <c r="Q256" s="91">
        <v>0.06</v>
      </c>
    </row>
    <row r="257" spans="2:17">
      <c r="B257" t="s">
        <v>3405</v>
      </c>
      <c r="C257" t="s">
        <v>3086</v>
      </c>
      <c r="D257" t="s">
        <v>3528</v>
      </c>
      <c r="E257" t="s">
        <v>3461</v>
      </c>
      <c r="F257" t="s">
        <v>286</v>
      </c>
      <c r="G257" t="s">
        <v>3502</v>
      </c>
      <c r="H257" t="s">
        <v>287</v>
      </c>
      <c r="I257" s="91">
        <v>5.12</v>
      </c>
      <c r="J257" t="s">
        <v>109</v>
      </c>
      <c r="K257" s="91">
        <v>3.52</v>
      </c>
      <c r="L257" s="91">
        <v>6.66</v>
      </c>
      <c r="M257" s="91">
        <v>2319350.2799999998</v>
      </c>
      <c r="N257" s="91">
        <v>101.16999999999996</v>
      </c>
      <c r="O257" s="91">
        <v>8445.00555511532</v>
      </c>
      <c r="P257" s="91">
        <v>0.51</v>
      </c>
      <c r="Q257" s="91">
        <v>7.0000000000000007E-2</v>
      </c>
    </row>
    <row r="258" spans="2:17">
      <c r="B258" t="s">
        <v>3405</v>
      </c>
      <c r="C258" t="s">
        <v>3086</v>
      </c>
      <c r="D258" t="s">
        <v>3529</v>
      </c>
      <c r="E258" t="s">
        <v>3530</v>
      </c>
      <c r="F258" t="s">
        <v>286</v>
      </c>
      <c r="G258" t="s">
        <v>1432</v>
      </c>
      <c r="H258" t="s">
        <v>287</v>
      </c>
      <c r="I258" s="91">
        <v>5.12</v>
      </c>
      <c r="J258" t="s">
        <v>109</v>
      </c>
      <c r="K258" s="91">
        <v>3.52</v>
      </c>
      <c r="L258" s="91">
        <v>6.66</v>
      </c>
      <c r="M258" s="91">
        <v>73736.570000000007</v>
      </c>
      <c r="N258" s="91">
        <v>101.17</v>
      </c>
      <c r="O258" s="91">
        <v>268.48283704053102</v>
      </c>
      <c r="P258" s="91">
        <v>0.02</v>
      </c>
      <c r="Q258" s="91">
        <v>0</v>
      </c>
    </row>
    <row r="259" spans="2:17">
      <c r="B259" t="s">
        <v>3405</v>
      </c>
      <c r="C259" t="s">
        <v>3086</v>
      </c>
      <c r="D259" t="s">
        <v>3531</v>
      </c>
      <c r="E259" t="s">
        <v>3461</v>
      </c>
      <c r="F259" t="s">
        <v>286</v>
      </c>
      <c r="G259" t="s">
        <v>3074</v>
      </c>
      <c r="H259" t="s">
        <v>287</v>
      </c>
      <c r="I259" s="91">
        <v>3.92</v>
      </c>
      <c r="J259" t="s">
        <v>109</v>
      </c>
      <c r="K259" s="91">
        <v>3.67</v>
      </c>
      <c r="L259" s="91">
        <v>3.29</v>
      </c>
      <c r="M259" s="91">
        <v>339147</v>
      </c>
      <c r="N259" s="91">
        <v>100.74</v>
      </c>
      <c r="O259" s="91">
        <v>1229.6224193922001</v>
      </c>
      <c r="P259" s="91">
        <v>7.0000000000000007E-2</v>
      </c>
      <c r="Q259" s="91">
        <v>0.01</v>
      </c>
    </row>
    <row r="260" spans="2:17">
      <c r="B260" t="s">
        <v>3405</v>
      </c>
      <c r="C260" t="s">
        <v>3086</v>
      </c>
      <c r="D260" t="s">
        <v>3532</v>
      </c>
      <c r="E260" t="s">
        <v>3461</v>
      </c>
      <c r="F260" t="s">
        <v>286</v>
      </c>
      <c r="G260" t="s">
        <v>1462</v>
      </c>
      <c r="H260" t="s">
        <v>287</v>
      </c>
      <c r="I260" s="91">
        <v>3.92</v>
      </c>
      <c r="J260" t="s">
        <v>109</v>
      </c>
      <c r="K260" s="91">
        <v>3.52</v>
      </c>
      <c r="L260" s="91">
        <v>3.81</v>
      </c>
      <c r="M260" s="91">
        <v>455826.06</v>
      </c>
      <c r="N260" s="91">
        <v>101.17000000000012</v>
      </c>
      <c r="O260" s="91">
        <v>1659.7120504223001</v>
      </c>
      <c r="P260" s="91">
        <v>0.1</v>
      </c>
      <c r="Q260" s="91">
        <v>0.01</v>
      </c>
    </row>
    <row r="261" spans="2:17">
      <c r="B261" t="s">
        <v>3533</v>
      </c>
      <c r="C261" t="s">
        <v>3086</v>
      </c>
      <c r="D261" t="s">
        <v>3534</v>
      </c>
      <c r="E261" t="s">
        <v>3535</v>
      </c>
      <c r="F261" t="s">
        <v>286</v>
      </c>
      <c r="G261" t="s">
        <v>3536</v>
      </c>
      <c r="H261" t="s">
        <v>287</v>
      </c>
      <c r="I261" s="91">
        <v>2.4300000000000002</v>
      </c>
      <c r="J261" t="s">
        <v>109</v>
      </c>
      <c r="K261" s="91">
        <v>2.5</v>
      </c>
      <c r="L261" s="91">
        <v>5.49</v>
      </c>
      <c r="M261" s="91">
        <v>2669236.77</v>
      </c>
      <c r="N261" s="91">
        <v>101.13000000000001</v>
      </c>
      <c r="O261" s="91">
        <v>9715.1375246580992</v>
      </c>
      <c r="P261" s="91">
        <v>0.57999999999999996</v>
      </c>
      <c r="Q261" s="91">
        <v>0.08</v>
      </c>
    </row>
    <row r="262" spans="2:17">
      <c r="B262" t="s">
        <v>3537</v>
      </c>
      <c r="C262" t="s">
        <v>3226</v>
      </c>
      <c r="D262" t="s">
        <v>3538</v>
      </c>
      <c r="E262" t="s">
        <v>3539</v>
      </c>
      <c r="F262" t="s">
        <v>286</v>
      </c>
      <c r="G262" t="s">
        <v>2558</v>
      </c>
      <c r="H262" t="s">
        <v>287</v>
      </c>
      <c r="I262" s="91">
        <v>3.94</v>
      </c>
      <c r="J262" t="s">
        <v>109</v>
      </c>
      <c r="K262" s="91">
        <v>3.17</v>
      </c>
      <c r="L262" s="91">
        <v>6.3</v>
      </c>
      <c r="M262" s="91">
        <v>1484732.15</v>
      </c>
      <c r="N262" s="91">
        <v>100.04999999999991</v>
      </c>
      <c r="O262" s="91">
        <v>5346.22278335392</v>
      </c>
      <c r="P262" s="91">
        <v>0.32</v>
      </c>
      <c r="Q262" s="91">
        <v>0.05</v>
      </c>
    </row>
    <row r="263" spans="2:17">
      <c r="B263" s="92" t="s">
        <v>3449</v>
      </c>
      <c r="I263" s="93">
        <v>0</v>
      </c>
      <c r="L263" s="93">
        <v>0</v>
      </c>
      <c r="M263" s="93">
        <v>0</v>
      </c>
      <c r="O263" s="93">
        <v>0</v>
      </c>
      <c r="P263" s="93">
        <v>0</v>
      </c>
      <c r="Q263" s="93">
        <v>0</v>
      </c>
    </row>
    <row r="264" spans="2:17">
      <c r="B264" t="s">
        <v>286</v>
      </c>
      <c r="D264" t="s">
        <v>286</v>
      </c>
      <c r="F264" t="s">
        <v>286</v>
      </c>
      <c r="I264" s="91">
        <v>0</v>
      </c>
      <c r="J264" t="s">
        <v>286</v>
      </c>
      <c r="K264" s="91">
        <v>0</v>
      </c>
      <c r="L264" s="91">
        <v>0</v>
      </c>
      <c r="M264" s="91">
        <v>0</v>
      </c>
      <c r="N264" s="91">
        <v>0</v>
      </c>
      <c r="O264" s="91">
        <v>0</v>
      </c>
      <c r="P264" s="91">
        <v>0</v>
      </c>
      <c r="Q264" s="91">
        <v>0</v>
      </c>
    </row>
    <row r="265" spans="2:17">
      <c r="B265" t="s">
        <v>294</v>
      </c>
    </row>
    <row r="266" spans="2:17">
      <c r="B266" t="s">
        <v>390</v>
      </c>
    </row>
    <row r="267" spans="2:17">
      <c r="B267" t="s">
        <v>391</v>
      </c>
    </row>
    <row r="268" spans="2:17">
      <c r="B268" t="s">
        <v>392</v>
      </c>
    </row>
  </sheetData>
  <sheetProtection sheet="1" objects="1" scenarios="1"/>
  <mergeCells count="1">
    <mergeCell ref="B7:Q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3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 s="1" customFormat="1">
      <c r="B1" s="2" t="s">
        <v>0</v>
      </c>
      <c r="C1" s="99">
        <v>43373</v>
      </c>
    </row>
    <row r="2" spans="2:64" s="1" customFormat="1">
      <c r="B2" s="2" t="s">
        <v>1</v>
      </c>
      <c r="C2" s="12" t="s">
        <v>3664</v>
      </c>
    </row>
    <row r="3" spans="2:64" s="1" customFormat="1">
      <c r="B3" s="2" t="s">
        <v>2</v>
      </c>
      <c r="C3" s="26" t="s">
        <v>3665</v>
      </c>
    </row>
    <row r="4" spans="2:64" s="1" customFormat="1">
      <c r="B4" s="2" t="s">
        <v>3</v>
      </c>
      <c r="C4" s="100" t="s">
        <v>218</v>
      </c>
    </row>
    <row r="5" spans="2:64">
      <c r="B5" s="89" t="s">
        <v>219</v>
      </c>
      <c r="C5" t="s">
        <v>220</v>
      </c>
    </row>
    <row r="7" spans="2:64" ht="26.25" customHeight="1">
      <c r="B7" s="114" t="s">
        <v>156</v>
      </c>
      <c r="C7" s="115"/>
      <c r="D7" s="115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6"/>
    </row>
    <row r="8" spans="2:64" s="19" customFormat="1" ht="78.75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90">
        <v>0.65</v>
      </c>
      <c r="H11" s="7"/>
      <c r="I11" s="7"/>
      <c r="J11" s="90">
        <v>0.39</v>
      </c>
      <c r="K11" s="90">
        <v>327688770.63</v>
      </c>
      <c r="L11" s="7"/>
      <c r="M11" s="90">
        <v>353245.05549737002</v>
      </c>
      <c r="N11" s="90">
        <v>100</v>
      </c>
      <c r="O11" s="90">
        <v>2.98</v>
      </c>
      <c r="P11" s="16"/>
      <c r="Q11" s="16"/>
      <c r="R11" s="16"/>
      <c r="S11" s="16"/>
      <c r="T11" s="16"/>
      <c r="U11" s="16"/>
      <c r="BL11" s="16"/>
    </row>
    <row r="12" spans="2:64">
      <c r="B12" s="92" t="s">
        <v>228</v>
      </c>
      <c r="G12" s="93">
        <v>0.65</v>
      </c>
      <c r="J12" s="93">
        <v>0.39</v>
      </c>
      <c r="K12" s="93">
        <v>327688770.63</v>
      </c>
      <c r="M12" s="93">
        <v>353245.05549737002</v>
      </c>
      <c r="N12" s="93">
        <v>100</v>
      </c>
      <c r="O12" s="93">
        <v>2.98</v>
      </c>
    </row>
    <row r="13" spans="2:64">
      <c r="B13" s="92" t="s">
        <v>2485</v>
      </c>
      <c r="G13" s="93">
        <v>0</v>
      </c>
      <c r="J13" s="93">
        <v>0</v>
      </c>
      <c r="K13" s="93">
        <v>0</v>
      </c>
      <c r="M13" s="93">
        <v>0</v>
      </c>
      <c r="N13" s="93">
        <v>0</v>
      </c>
      <c r="O13" s="93">
        <v>0</v>
      </c>
    </row>
    <row r="14" spans="2:64">
      <c r="B14" t="s">
        <v>286</v>
      </c>
      <c r="C14" t="s">
        <v>286</v>
      </c>
      <c r="E14" t="s">
        <v>286</v>
      </c>
      <c r="G14" s="91">
        <v>0</v>
      </c>
      <c r="H14" t="s">
        <v>286</v>
      </c>
      <c r="I14" s="91">
        <v>0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</row>
    <row r="15" spans="2:64">
      <c r="B15" s="92" t="s">
        <v>2486</v>
      </c>
      <c r="G15" s="93">
        <v>0.72</v>
      </c>
      <c r="J15" s="93">
        <v>0.43</v>
      </c>
      <c r="K15" s="93">
        <v>318300000</v>
      </c>
      <c r="M15" s="93">
        <v>319454.87</v>
      </c>
      <c r="N15" s="93">
        <v>90.43</v>
      </c>
      <c r="O15" s="93">
        <v>2.7</v>
      </c>
    </row>
    <row r="16" spans="2:64">
      <c r="B16" t="s">
        <v>3540</v>
      </c>
      <c r="C16" t="s">
        <v>3541</v>
      </c>
      <c r="D16" t="s">
        <v>243</v>
      </c>
      <c r="E16" t="s">
        <v>239</v>
      </c>
      <c r="F16" t="s">
        <v>236</v>
      </c>
      <c r="G16" s="91">
        <v>0.6</v>
      </c>
      <c r="H16" t="s">
        <v>105</v>
      </c>
      <c r="I16" s="91">
        <v>0.39</v>
      </c>
      <c r="J16" s="91">
        <v>0.41</v>
      </c>
      <c r="K16" s="91">
        <v>2300000</v>
      </c>
      <c r="L16" s="91">
        <v>100.39</v>
      </c>
      <c r="M16" s="91">
        <v>2308.9699999999998</v>
      </c>
      <c r="N16" s="91">
        <v>0.65</v>
      </c>
      <c r="O16" s="91">
        <v>0.02</v>
      </c>
    </row>
    <row r="17" spans="2:15">
      <c r="B17" t="s">
        <v>3542</v>
      </c>
      <c r="C17" t="s">
        <v>3543</v>
      </c>
      <c r="D17" t="s">
        <v>238</v>
      </c>
      <c r="E17" t="s">
        <v>239</v>
      </c>
      <c r="F17" t="s">
        <v>236</v>
      </c>
      <c r="G17" s="91">
        <v>0.6</v>
      </c>
      <c r="H17" t="s">
        <v>105</v>
      </c>
      <c r="I17" s="91">
        <v>0.55000000000000004</v>
      </c>
      <c r="J17" s="91">
        <v>0.59</v>
      </c>
      <c r="K17" s="91">
        <v>40000000</v>
      </c>
      <c r="L17" s="91">
        <v>100.51</v>
      </c>
      <c r="M17" s="91">
        <v>40204</v>
      </c>
      <c r="N17" s="91">
        <v>11.38</v>
      </c>
      <c r="O17" s="91">
        <v>0.34</v>
      </c>
    </row>
    <row r="18" spans="2:15">
      <c r="B18" t="s">
        <v>3542</v>
      </c>
      <c r="C18" t="s">
        <v>3544</v>
      </c>
      <c r="D18" t="s">
        <v>238</v>
      </c>
      <c r="E18" t="s">
        <v>239</v>
      </c>
      <c r="F18" t="s">
        <v>236</v>
      </c>
      <c r="G18" s="91">
        <v>0.61</v>
      </c>
      <c r="H18" t="s">
        <v>105</v>
      </c>
      <c r="I18" s="91">
        <v>0.55000000000000004</v>
      </c>
      <c r="J18" s="91">
        <v>0.55000000000000004</v>
      </c>
      <c r="K18" s="91">
        <v>30000000</v>
      </c>
      <c r="L18" s="91">
        <v>100.5</v>
      </c>
      <c r="M18" s="91">
        <v>30150</v>
      </c>
      <c r="N18" s="91">
        <v>8.5399999999999991</v>
      </c>
      <c r="O18" s="91">
        <v>0.25</v>
      </c>
    </row>
    <row r="19" spans="2:15">
      <c r="B19" t="s">
        <v>3545</v>
      </c>
      <c r="C19" t="s">
        <v>3546</v>
      </c>
      <c r="D19" t="s">
        <v>234</v>
      </c>
      <c r="E19" t="s">
        <v>235</v>
      </c>
      <c r="F19" t="s">
        <v>236</v>
      </c>
      <c r="G19" s="91">
        <v>0.6</v>
      </c>
      <c r="H19" t="s">
        <v>105</v>
      </c>
      <c r="I19" s="91">
        <v>0.45</v>
      </c>
      <c r="J19" s="91">
        <v>0.44</v>
      </c>
      <c r="K19" s="91">
        <v>10000000</v>
      </c>
      <c r="L19" s="91">
        <v>100.46</v>
      </c>
      <c r="M19" s="91">
        <v>10046</v>
      </c>
      <c r="N19" s="91">
        <v>2.84</v>
      </c>
      <c r="O19" s="91">
        <v>0.08</v>
      </c>
    </row>
    <row r="20" spans="2:15">
      <c r="B20" t="s">
        <v>3545</v>
      </c>
      <c r="C20" t="s">
        <v>3547</v>
      </c>
      <c r="D20" t="s">
        <v>234</v>
      </c>
      <c r="E20" t="s">
        <v>235</v>
      </c>
      <c r="F20" t="s">
        <v>236</v>
      </c>
      <c r="G20" s="91">
        <v>0.77</v>
      </c>
      <c r="H20" t="s">
        <v>105</v>
      </c>
      <c r="I20" s="91">
        <v>0.48</v>
      </c>
      <c r="J20" s="91">
        <v>0.48</v>
      </c>
      <c r="K20" s="91">
        <v>35000000</v>
      </c>
      <c r="L20" s="91">
        <v>100.38</v>
      </c>
      <c r="M20" s="91">
        <v>35133</v>
      </c>
      <c r="N20" s="91">
        <v>9.9499999999999993</v>
      </c>
      <c r="O20" s="91">
        <v>0.3</v>
      </c>
    </row>
    <row r="21" spans="2:15">
      <c r="B21" t="s">
        <v>3545</v>
      </c>
      <c r="C21" t="s">
        <v>3548</v>
      </c>
      <c r="D21" t="s">
        <v>234</v>
      </c>
      <c r="E21" t="s">
        <v>235</v>
      </c>
      <c r="F21" t="s">
        <v>236</v>
      </c>
      <c r="G21" s="91">
        <v>0.87</v>
      </c>
      <c r="H21" t="s">
        <v>105</v>
      </c>
      <c r="I21" s="91">
        <v>0.3</v>
      </c>
      <c r="J21" s="91">
        <v>0.28000000000000003</v>
      </c>
      <c r="K21" s="91">
        <v>60000000</v>
      </c>
      <c r="L21" s="91">
        <v>100.21</v>
      </c>
      <c r="M21" s="91">
        <v>60126</v>
      </c>
      <c r="N21" s="91">
        <v>17.02</v>
      </c>
      <c r="O21" s="91">
        <v>0.51</v>
      </c>
    </row>
    <row r="22" spans="2:15">
      <c r="B22" t="s">
        <v>3549</v>
      </c>
      <c r="C22" t="s">
        <v>3550</v>
      </c>
      <c r="D22" t="s">
        <v>241</v>
      </c>
      <c r="E22" t="s">
        <v>235</v>
      </c>
      <c r="F22" t="s">
        <v>236</v>
      </c>
      <c r="G22" s="91">
        <v>0.6</v>
      </c>
      <c r="H22" t="s">
        <v>105</v>
      </c>
      <c r="I22" s="91">
        <v>0.44</v>
      </c>
      <c r="J22" s="91">
        <v>0.47</v>
      </c>
      <c r="K22" s="91">
        <v>46000000</v>
      </c>
      <c r="L22" s="91">
        <v>100.44</v>
      </c>
      <c r="M22" s="91">
        <v>46202.400000000001</v>
      </c>
      <c r="N22" s="91">
        <v>13.08</v>
      </c>
      <c r="O22" s="91">
        <v>0.39</v>
      </c>
    </row>
    <row r="23" spans="2:15">
      <c r="B23" t="s">
        <v>3549</v>
      </c>
      <c r="C23" t="s">
        <v>3551</v>
      </c>
      <c r="D23" t="s">
        <v>241</v>
      </c>
      <c r="E23" t="s">
        <v>235</v>
      </c>
      <c r="F23" t="s">
        <v>236</v>
      </c>
      <c r="G23" s="91">
        <v>0.69</v>
      </c>
      <c r="H23" t="s">
        <v>105</v>
      </c>
      <c r="I23" s="91">
        <v>0.42</v>
      </c>
      <c r="J23" s="91">
        <v>0.46</v>
      </c>
      <c r="K23" s="91">
        <v>55000000</v>
      </c>
      <c r="L23" s="91">
        <v>100.35</v>
      </c>
      <c r="M23" s="91">
        <v>55192.5</v>
      </c>
      <c r="N23" s="91">
        <v>15.62</v>
      </c>
      <c r="O23" s="91">
        <v>0.47</v>
      </c>
    </row>
    <row r="24" spans="2:15">
      <c r="B24" t="s">
        <v>3549</v>
      </c>
      <c r="C24" t="s">
        <v>3552</v>
      </c>
      <c r="D24" t="s">
        <v>241</v>
      </c>
      <c r="E24" t="s">
        <v>235</v>
      </c>
      <c r="F24" t="s">
        <v>236</v>
      </c>
      <c r="G24" s="91">
        <v>0.87</v>
      </c>
      <c r="H24" t="s">
        <v>105</v>
      </c>
      <c r="I24" s="91">
        <v>0.33</v>
      </c>
      <c r="J24" s="91">
        <v>0.31</v>
      </c>
      <c r="K24" s="91">
        <v>40000000</v>
      </c>
      <c r="L24" s="91">
        <v>100.23</v>
      </c>
      <c r="M24" s="91">
        <v>40092</v>
      </c>
      <c r="N24" s="91">
        <v>11.35</v>
      </c>
      <c r="O24" s="91">
        <v>0.34</v>
      </c>
    </row>
    <row r="25" spans="2:15">
      <c r="B25" s="92" t="s">
        <v>3553</v>
      </c>
      <c r="G25" s="93">
        <v>0.01</v>
      </c>
      <c r="J25" s="93">
        <v>0.01</v>
      </c>
      <c r="K25" s="93">
        <v>9388770.6300000008</v>
      </c>
      <c r="M25" s="93">
        <v>33790.185497370003</v>
      </c>
      <c r="N25" s="93">
        <v>9.57</v>
      </c>
      <c r="O25" s="93">
        <v>0.28999999999999998</v>
      </c>
    </row>
    <row r="26" spans="2:15">
      <c r="B26" t="s">
        <v>3554</v>
      </c>
      <c r="C26" t="s">
        <v>3555</v>
      </c>
      <c r="D26" t="s">
        <v>243</v>
      </c>
      <c r="E26" t="s">
        <v>239</v>
      </c>
      <c r="F26" t="s">
        <v>236</v>
      </c>
      <c r="G26" s="91">
        <v>0.01</v>
      </c>
      <c r="H26" t="s">
        <v>109</v>
      </c>
      <c r="I26" s="91">
        <v>0</v>
      </c>
      <c r="J26" s="91">
        <v>0.01</v>
      </c>
      <c r="K26" s="91">
        <v>-990000</v>
      </c>
      <c r="L26" s="91">
        <v>100</v>
      </c>
      <c r="M26" s="91">
        <v>-3563.01</v>
      </c>
      <c r="N26" s="91">
        <v>-1.01</v>
      </c>
      <c r="O26" s="91">
        <v>-0.03</v>
      </c>
    </row>
    <row r="27" spans="2:15">
      <c r="B27" t="s">
        <v>3556</v>
      </c>
      <c r="C27" t="s">
        <v>3557</v>
      </c>
      <c r="D27" t="s">
        <v>243</v>
      </c>
      <c r="E27" t="s">
        <v>239</v>
      </c>
      <c r="F27" t="s">
        <v>236</v>
      </c>
      <c r="G27" s="91">
        <v>0.01</v>
      </c>
      <c r="H27" t="s">
        <v>109</v>
      </c>
      <c r="I27" s="91">
        <v>0</v>
      </c>
      <c r="J27" s="91">
        <v>0.01</v>
      </c>
      <c r="K27" s="91">
        <v>10378770.630000001</v>
      </c>
      <c r="L27" s="91">
        <v>100</v>
      </c>
      <c r="M27" s="91">
        <v>37353.195497369998</v>
      </c>
      <c r="N27" s="91">
        <v>10.57</v>
      </c>
      <c r="O27" s="91">
        <v>0.32</v>
      </c>
    </row>
    <row r="28" spans="2:15">
      <c r="B28" s="92" t="s">
        <v>3558</v>
      </c>
      <c r="G28" s="93">
        <v>0</v>
      </c>
      <c r="J28" s="93">
        <v>0</v>
      </c>
      <c r="K28" s="93">
        <v>0</v>
      </c>
      <c r="M28" s="93">
        <v>0</v>
      </c>
      <c r="N28" s="93">
        <v>0</v>
      </c>
      <c r="O28" s="93">
        <v>0</v>
      </c>
    </row>
    <row r="29" spans="2:15">
      <c r="B29" t="s">
        <v>286</v>
      </c>
      <c r="C29" t="s">
        <v>286</v>
      </c>
      <c r="E29" t="s">
        <v>286</v>
      </c>
      <c r="G29" s="91">
        <v>0</v>
      </c>
      <c r="H29" t="s">
        <v>286</v>
      </c>
      <c r="I29" s="91">
        <v>0</v>
      </c>
      <c r="J29" s="91">
        <v>0</v>
      </c>
      <c r="K29" s="91">
        <v>0</v>
      </c>
      <c r="L29" s="91">
        <v>0</v>
      </c>
      <c r="M29" s="91">
        <v>0</v>
      </c>
      <c r="N29" s="91">
        <v>0</v>
      </c>
      <c r="O29" s="91">
        <v>0</v>
      </c>
    </row>
    <row r="30" spans="2:15">
      <c r="B30" s="92" t="s">
        <v>1151</v>
      </c>
      <c r="G30" s="93">
        <v>0</v>
      </c>
      <c r="J30" s="93">
        <v>0</v>
      </c>
      <c r="K30" s="93">
        <v>0</v>
      </c>
      <c r="M30" s="93">
        <v>0</v>
      </c>
      <c r="N30" s="93">
        <v>0</v>
      </c>
      <c r="O30" s="93">
        <v>0</v>
      </c>
    </row>
    <row r="31" spans="2:15">
      <c r="B31" t="s">
        <v>286</v>
      </c>
      <c r="C31" t="s">
        <v>286</v>
      </c>
      <c r="E31" t="s">
        <v>286</v>
      </c>
      <c r="G31" s="91">
        <v>0</v>
      </c>
      <c r="H31" t="s">
        <v>286</v>
      </c>
      <c r="I31" s="91">
        <v>0</v>
      </c>
      <c r="J31" s="91">
        <v>0</v>
      </c>
      <c r="K31" s="91">
        <v>0</v>
      </c>
      <c r="L31" s="91">
        <v>0</v>
      </c>
      <c r="M31" s="91">
        <v>0</v>
      </c>
      <c r="N31" s="91">
        <v>0</v>
      </c>
      <c r="O31" s="91">
        <v>0</v>
      </c>
    </row>
    <row r="32" spans="2:15">
      <c r="B32" s="92" t="s">
        <v>292</v>
      </c>
      <c r="G32" s="93">
        <v>0</v>
      </c>
      <c r="J32" s="93">
        <v>0</v>
      </c>
      <c r="K32" s="93">
        <v>0</v>
      </c>
      <c r="M32" s="93">
        <v>0</v>
      </c>
      <c r="N32" s="93">
        <v>0</v>
      </c>
      <c r="O32" s="93">
        <v>0</v>
      </c>
    </row>
    <row r="33" spans="2:15">
      <c r="B33" t="s">
        <v>286</v>
      </c>
      <c r="C33" t="s">
        <v>286</v>
      </c>
      <c r="E33" t="s">
        <v>286</v>
      </c>
      <c r="G33" s="91">
        <v>0</v>
      </c>
      <c r="H33" t="s">
        <v>286</v>
      </c>
      <c r="I33" s="91">
        <v>0</v>
      </c>
      <c r="J33" s="91">
        <v>0</v>
      </c>
      <c r="K33" s="91">
        <v>0</v>
      </c>
      <c r="L33" s="91">
        <v>0</v>
      </c>
      <c r="M33" s="91">
        <v>0</v>
      </c>
      <c r="N33" s="91">
        <v>0</v>
      </c>
      <c r="O33" s="91">
        <v>0</v>
      </c>
    </row>
    <row r="34" spans="2:15">
      <c r="B34" t="s">
        <v>294</v>
      </c>
    </row>
    <row r="35" spans="2:15">
      <c r="B35" t="s">
        <v>390</v>
      </c>
    </row>
    <row r="36" spans="2:15">
      <c r="B36" t="s">
        <v>391</v>
      </c>
    </row>
    <row r="37" spans="2:15">
      <c r="B37" t="s">
        <v>392</v>
      </c>
    </row>
  </sheetData>
  <sheetProtection sheet="1" objects="1" scenarios="1"/>
  <mergeCells count="1">
    <mergeCell ref="B7:O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 s="1" customFormat="1">
      <c r="B1" s="2" t="s">
        <v>0</v>
      </c>
      <c r="C1" s="99">
        <v>43373</v>
      </c>
    </row>
    <row r="2" spans="2:55" s="1" customFormat="1">
      <c r="B2" s="2" t="s">
        <v>1</v>
      </c>
      <c r="C2" s="12" t="s">
        <v>3664</v>
      </c>
    </row>
    <row r="3" spans="2:55" s="1" customFormat="1">
      <c r="B3" s="2" t="s">
        <v>2</v>
      </c>
      <c r="C3" s="26" t="s">
        <v>3665</v>
      </c>
    </row>
    <row r="4" spans="2:55" s="1" customFormat="1">
      <c r="B4" s="2" t="s">
        <v>3</v>
      </c>
      <c r="C4" s="100" t="s">
        <v>218</v>
      </c>
    </row>
    <row r="5" spans="2:55">
      <c r="B5" s="89" t="s">
        <v>219</v>
      </c>
      <c r="C5" t="s">
        <v>220</v>
      </c>
    </row>
    <row r="7" spans="2:55" ht="26.25" customHeight="1">
      <c r="B7" s="114" t="s">
        <v>159</v>
      </c>
      <c r="C7" s="115"/>
      <c r="D7" s="115"/>
      <c r="E7" s="115"/>
      <c r="F7" s="115"/>
      <c r="G7" s="115"/>
      <c r="H7" s="115"/>
      <c r="I7" s="115"/>
      <c r="J7" s="116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90">
        <v>0</v>
      </c>
      <c r="F11" s="7"/>
      <c r="G11" s="90">
        <v>15255.49</v>
      </c>
      <c r="H11" s="90">
        <v>100</v>
      </c>
      <c r="I11" s="90">
        <v>0.13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92" t="s">
        <v>228</v>
      </c>
      <c r="E12" s="93">
        <v>0</v>
      </c>
      <c r="F12" s="19"/>
      <c r="G12" s="93">
        <v>15255.49</v>
      </c>
      <c r="H12" s="93">
        <v>100</v>
      </c>
      <c r="I12" s="93">
        <v>0.13</v>
      </c>
    </row>
    <row r="13" spans="2:55">
      <c r="B13" s="92" t="s">
        <v>3559</v>
      </c>
      <c r="E13" s="93">
        <v>0</v>
      </c>
      <c r="F13" s="19"/>
      <c r="G13" s="93">
        <v>15255.49</v>
      </c>
      <c r="H13" s="93">
        <v>100</v>
      </c>
      <c r="I13" s="93">
        <v>0.13</v>
      </c>
    </row>
    <row r="14" spans="2:55">
      <c r="B14" t="s">
        <v>3560</v>
      </c>
      <c r="C14" t="s">
        <v>309</v>
      </c>
      <c r="D14" t="s">
        <v>126</v>
      </c>
      <c r="E14" s="91">
        <v>0</v>
      </c>
      <c r="F14" t="s">
        <v>105</v>
      </c>
      <c r="G14" s="91">
        <v>15255.49</v>
      </c>
      <c r="H14" s="91">
        <v>100</v>
      </c>
      <c r="I14" s="91">
        <v>0.13</v>
      </c>
    </row>
    <row r="15" spans="2:55">
      <c r="B15" s="92" t="s">
        <v>3561</v>
      </c>
      <c r="E15" s="93">
        <v>0</v>
      </c>
      <c r="F15" s="19"/>
      <c r="G15" s="93">
        <v>0</v>
      </c>
      <c r="H15" s="93">
        <v>0</v>
      </c>
      <c r="I15" s="93">
        <v>0</v>
      </c>
    </row>
    <row r="16" spans="2:55">
      <c r="B16" t="s">
        <v>286</v>
      </c>
      <c r="E16" s="91">
        <v>0</v>
      </c>
      <c r="F16" t="s">
        <v>286</v>
      </c>
      <c r="G16" s="91">
        <v>0</v>
      </c>
      <c r="H16" s="91">
        <v>0</v>
      </c>
      <c r="I16" s="91">
        <v>0</v>
      </c>
    </row>
    <row r="17" spans="2:9">
      <c r="B17" s="92" t="s">
        <v>292</v>
      </c>
      <c r="E17" s="93">
        <v>0</v>
      </c>
      <c r="F17" s="19"/>
      <c r="G17" s="93">
        <v>0</v>
      </c>
      <c r="H17" s="93">
        <v>0</v>
      </c>
      <c r="I17" s="93">
        <v>0</v>
      </c>
    </row>
    <row r="18" spans="2:9">
      <c r="B18" s="92" t="s">
        <v>3559</v>
      </c>
      <c r="E18" s="93">
        <v>0</v>
      </c>
      <c r="F18" s="19"/>
      <c r="G18" s="93">
        <v>0</v>
      </c>
      <c r="H18" s="93">
        <v>0</v>
      </c>
      <c r="I18" s="93">
        <v>0</v>
      </c>
    </row>
    <row r="19" spans="2:9">
      <c r="B19" t="s">
        <v>286</v>
      </c>
      <c r="E19" s="91">
        <v>0</v>
      </c>
      <c r="F19" t="s">
        <v>286</v>
      </c>
      <c r="G19" s="91">
        <v>0</v>
      </c>
      <c r="H19" s="91">
        <v>0</v>
      </c>
      <c r="I19" s="91">
        <v>0</v>
      </c>
    </row>
    <row r="20" spans="2:9">
      <c r="B20" s="92" t="s">
        <v>3561</v>
      </c>
      <c r="E20" s="93">
        <v>0</v>
      </c>
      <c r="F20" s="19"/>
      <c r="G20" s="93">
        <v>0</v>
      </c>
      <c r="H20" s="93">
        <v>0</v>
      </c>
      <c r="I20" s="93">
        <v>0</v>
      </c>
    </row>
    <row r="21" spans="2:9">
      <c r="B21" t="s">
        <v>286</v>
      </c>
      <c r="E21" s="91">
        <v>0</v>
      </c>
      <c r="F21" t="s">
        <v>286</v>
      </c>
      <c r="G21" s="91">
        <v>0</v>
      </c>
      <c r="H21" s="91">
        <v>0</v>
      </c>
      <c r="I21" s="91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sheetProtection sheet="1" objects="1" scenarios="1"/>
  <mergeCells count="1">
    <mergeCell ref="B7:J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 s="1" customFormat="1">
      <c r="B1" s="2" t="s">
        <v>0</v>
      </c>
      <c r="C1" s="99">
        <v>43373</v>
      </c>
    </row>
    <row r="2" spans="2:60" s="1" customFormat="1">
      <c r="B2" s="2" t="s">
        <v>1</v>
      </c>
      <c r="C2" s="12" t="s">
        <v>3664</v>
      </c>
    </row>
    <row r="3" spans="2:60" s="1" customFormat="1">
      <c r="B3" s="2" t="s">
        <v>2</v>
      </c>
      <c r="C3" s="26" t="s">
        <v>3665</v>
      </c>
    </row>
    <row r="4" spans="2:60" s="1" customFormat="1">
      <c r="B4" s="2" t="s">
        <v>3</v>
      </c>
      <c r="C4" s="100" t="s">
        <v>218</v>
      </c>
    </row>
    <row r="5" spans="2:60">
      <c r="B5" s="89" t="s">
        <v>219</v>
      </c>
      <c r="C5" s="2" t="s">
        <v>220</v>
      </c>
    </row>
    <row r="7" spans="2:60" ht="26.25" customHeight="1">
      <c r="B7" s="114" t="s">
        <v>165</v>
      </c>
      <c r="C7" s="115"/>
      <c r="D7" s="115"/>
      <c r="E7" s="115"/>
      <c r="F7" s="115"/>
      <c r="G7" s="115"/>
      <c r="H7" s="115"/>
      <c r="I7" s="115"/>
      <c r="J7" s="115"/>
      <c r="K7" s="116"/>
    </row>
    <row r="8" spans="2:60" s="19" customFormat="1" ht="82.5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90">
        <v>0</v>
      </c>
      <c r="J11" s="90">
        <v>0</v>
      </c>
      <c r="K11" s="90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92" t="s">
        <v>228</v>
      </c>
      <c r="D12" s="19"/>
      <c r="E12" s="19"/>
      <c r="F12" s="19"/>
      <c r="G12" s="19"/>
      <c r="H12" s="93">
        <v>0</v>
      </c>
      <c r="I12" s="93">
        <v>0</v>
      </c>
      <c r="J12" s="93">
        <v>0</v>
      </c>
      <c r="K12" s="93">
        <v>0</v>
      </c>
    </row>
    <row r="13" spans="2:60">
      <c r="B13" t="s">
        <v>286</v>
      </c>
      <c r="D13" t="s">
        <v>286</v>
      </c>
      <c r="E13" s="19"/>
      <c r="F13" s="91">
        <v>0</v>
      </c>
      <c r="G13" t="s">
        <v>286</v>
      </c>
      <c r="H13" s="91">
        <v>0</v>
      </c>
      <c r="I13" s="91">
        <v>0</v>
      </c>
      <c r="J13" s="91">
        <v>0</v>
      </c>
      <c r="K13" s="91">
        <v>0</v>
      </c>
    </row>
    <row r="14" spans="2:60">
      <c r="B14" s="92" t="s">
        <v>292</v>
      </c>
      <c r="D14" s="19"/>
      <c r="E14" s="19"/>
      <c r="F14" s="19"/>
      <c r="G14" s="19"/>
      <c r="H14" s="93">
        <v>0</v>
      </c>
      <c r="I14" s="93">
        <v>0</v>
      </c>
      <c r="J14" s="93">
        <v>0</v>
      </c>
      <c r="K14" s="93">
        <v>0</v>
      </c>
    </row>
    <row r="15" spans="2:60">
      <c r="B15" t="s">
        <v>286</v>
      </c>
      <c r="D15" t="s">
        <v>286</v>
      </c>
      <c r="E15" s="19"/>
      <c r="F15" s="91">
        <v>0</v>
      </c>
      <c r="G15" t="s">
        <v>286</v>
      </c>
      <c r="H15" s="91">
        <v>0</v>
      </c>
      <c r="I15" s="91">
        <v>0</v>
      </c>
      <c r="J15" s="91">
        <v>0</v>
      </c>
      <c r="K15" s="91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sheetProtection sheet="1" objects="1" scenarios="1"/>
  <mergeCells count="1"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 s="1" customFormat="1">
      <c r="B1" s="2" t="s">
        <v>0</v>
      </c>
      <c r="C1" s="99">
        <v>43373</v>
      </c>
    </row>
    <row r="2" spans="2:60" s="1" customFormat="1">
      <c r="B2" s="2" t="s">
        <v>1</v>
      </c>
      <c r="C2" s="12" t="s">
        <v>3664</v>
      </c>
    </row>
    <row r="3" spans="2:60" s="1" customFormat="1">
      <c r="B3" s="2" t="s">
        <v>2</v>
      </c>
      <c r="C3" s="26" t="s">
        <v>3665</v>
      </c>
    </row>
    <row r="4" spans="2:60" s="1" customFormat="1">
      <c r="B4" s="2" t="s">
        <v>3</v>
      </c>
      <c r="C4" s="100" t="s">
        <v>218</v>
      </c>
    </row>
    <row r="5" spans="2:60">
      <c r="B5" s="89" t="s">
        <v>219</v>
      </c>
      <c r="C5" t="s">
        <v>220</v>
      </c>
    </row>
    <row r="7" spans="2:60" ht="26.25" customHeight="1">
      <c r="B7" s="114" t="s">
        <v>170</v>
      </c>
      <c r="C7" s="115"/>
      <c r="D7" s="115"/>
      <c r="E7" s="115"/>
      <c r="F7" s="115"/>
      <c r="G7" s="115"/>
      <c r="H7" s="115"/>
      <c r="I7" s="115"/>
      <c r="J7" s="115"/>
      <c r="K7" s="116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90">
        <v>0</v>
      </c>
      <c r="I11" s="90">
        <v>3430.6766499999999</v>
      </c>
      <c r="J11" s="90">
        <v>100</v>
      </c>
      <c r="K11" s="90">
        <v>0.03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92" t="s">
        <v>228</v>
      </c>
      <c r="C12" s="15"/>
      <c r="D12" s="15"/>
      <c r="E12" s="15"/>
      <c r="F12" s="15"/>
      <c r="G12" s="15"/>
      <c r="H12" s="93">
        <v>0</v>
      </c>
      <c r="I12" s="93">
        <v>3430.6766499999999</v>
      </c>
      <c r="J12" s="93">
        <v>100</v>
      </c>
      <c r="K12" s="93">
        <v>0.03</v>
      </c>
    </row>
    <row r="13" spans="2:60">
      <c r="B13" t="s">
        <v>3562</v>
      </c>
      <c r="C13" t="s">
        <v>3563</v>
      </c>
      <c r="D13" t="s">
        <v>286</v>
      </c>
      <c r="E13" t="s">
        <v>287</v>
      </c>
      <c r="F13" s="91">
        <v>0</v>
      </c>
      <c r="G13" t="s">
        <v>105</v>
      </c>
      <c r="H13" s="91">
        <v>0</v>
      </c>
      <c r="I13" s="91">
        <v>-6870.6261699999995</v>
      </c>
      <c r="J13" s="91">
        <v>-200.27</v>
      </c>
      <c r="K13" s="91">
        <v>-0.06</v>
      </c>
    </row>
    <row r="14" spans="2:60">
      <c r="B14" t="s">
        <v>3564</v>
      </c>
      <c r="C14" t="s">
        <v>3565</v>
      </c>
      <c r="D14" t="s">
        <v>286</v>
      </c>
      <c r="E14" t="s">
        <v>287</v>
      </c>
      <c r="F14" s="91">
        <v>0</v>
      </c>
      <c r="G14" t="s">
        <v>105</v>
      </c>
      <c r="H14" s="91">
        <v>0</v>
      </c>
      <c r="I14" s="91">
        <v>-339.03888000000001</v>
      </c>
      <c r="J14" s="91">
        <v>-9.8800000000000008</v>
      </c>
      <c r="K14" s="91">
        <v>0</v>
      </c>
    </row>
    <row r="15" spans="2:60">
      <c r="B15" t="s">
        <v>3566</v>
      </c>
      <c r="C15" t="s">
        <v>3567</v>
      </c>
      <c r="D15" t="s">
        <v>286</v>
      </c>
      <c r="E15" t="s">
        <v>287</v>
      </c>
      <c r="F15" s="91">
        <v>0</v>
      </c>
      <c r="G15" t="s">
        <v>105</v>
      </c>
      <c r="H15" s="91">
        <v>0</v>
      </c>
      <c r="I15" s="91">
        <v>6651.45</v>
      </c>
      <c r="J15" s="91">
        <v>193.88</v>
      </c>
      <c r="K15" s="91">
        <v>0.06</v>
      </c>
    </row>
    <row r="16" spans="2:60">
      <c r="B16" t="s">
        <v>3568</v>
      </c>
      <c r="C16" t="s">
        <v>3569</v>
      </c>
      <c r="D16" t="s">
        <v>286</v>
      </c>
      <c r="E16" t="s">
        <v>236</v>
      </c>
      <c r="F16" s="91">
        <v>0</v>
      </c>
      <c r="G16" t="s">
        <v>105</v>
      </c>
      <c r="H16" s="91">
        <v>0</v>
      </c>
      <c r="I16" s="91">
        <v>4320.9448000000002</v>
      </c>
      <c r="J16" s="91">
        <v>125.95</v>
      </c>
      <c r="K16" s="91">
        <v>0.04</v>
      </c>
    </row>
    <row r="17" spans="2:11">
      <c r="B17" t="s">
        <v>3570</v>
      </c>
      <c r="C17" t="s">
        <v>3569</v>
      </c>
      <c r="D17" t="s">
        <v>286</v>
      </c>
      <c r="E17" t="s">
        <v>236</v>
      </c>
      <c r="F17" s="91">
        <v>0</v>
      </c>
      <c r="G17" t="s">
        <v>105</v>
      </c>
      <c r="H17" s="91">
        <v>0</v>
      </c>
      <c r="I17" s="91">
        <v>-332.05342999999999</v>
      </c>
      <c r="J17" s="91">
        <v>-9.68</v>
      </c>
      <c r="K17" s="91">
        <v>0</v>
      </c>
    </row>
    <row r="18" spans="2:11">
      <c r="B18" t="s">
        <v>3571</v>
      </c>
      <c r="C18" t="s">
        <v>3572</v>
      </c>
      <c r="D18" t="s">
        <v>286</v>
      </c>
      <c r="E18" t="s">
        <v>236</v>
      </c>
      <c r="F18" s="91">
        <v>0</v>
      </c>
      <c r="G18" t="s">
        <v>105</v>
      </c>
      <c r="H18" s="91">
        <v>0</v>
      </c>
      <c r="I18" s="91">
        <v>3.3E-4</v>
      </c>
      <c r="J18" s="91">
        <v>0</v>
      </c>
      <c r="K18" s="91">
        <v>0</v>
      </c>
    </row>
    <row r="19" spans="2:11">
      <c r="B19" s="92" t="s">
        <v>292</v>
      </c>
      <c r="D19" s="19"/>
      <c r="E19" s="19"/>
      <c r="F19" s="19"/>
      <c r="G19" s="19"/>
      <c r="H19" s="93">
        <v>0</v>
      </c>
      <c r="I19" s="93">
        <v>0</v>
      </c>
      <c r="J19" s="93">
        <v>0</v>
      </c>
      <c r="K19" s="93">
        <v>0</v>
      </c>
    </row>
    <row r="20" spans="2:11">
      <c r="B20" t="s">
        <v>286</v>
      </c>
      <c r="C20" t="s">
        <v>286</v>
      </c>
      <c r="D20" t="s">
        <v>286</v>
      </c>
      <c r="E20" s="19"/>
      <c r="F20" s="91">
        <v>0</v>
      </c>
      <c r="G20" t="s">
        <v>286</v>
      </c>
      <c r="H20" s="91">
        <v>0</v>
      </c>
      <c r="I20" s="91">
        <v>0</v>
      </c>
      <c r="J20" s="91">
        <v>0</v>
      </c>
      <c r="K20" s="91">
        <v>0</v>
      </c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sheetProtection sheet="1" objects="1" scenarios="1"/>
  <mergeCells count="1"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0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 s="1" customFormat="1">
      <c r="B1" s="2" t="s">
        <v>0</v>
      </c>
      <c r="C1" s="99">
        <v>43373</v>
      </c>
    </row>
    <row r="2" spans="2:17" s="1" customFormat="1">
      <c r="B2" s="2" t="s">
        <v>1</v>
      </c>
      <c r="C2" s="12" t="s">
        <v>3664</v>
      </c>
    </row>
    <row r="3" spans="2:17" s="1" customFormat="1">
      <c r="B3" s="2" t="s">
        <v>2</v>
      </c>
      <c r="C3" s="26" t="s">
        <v>3665</v>
      </c>
    </row>
    <row r="4" spans="2:17" s="1" customFormat="1">
      <c r="B4" s="2" t="s">
        <v>3</v>
      </c>
      <c r="C4" s="100" t="s">
        <v>218</v>
      </c>
    </row>
    <row r="5" spans="2:17">
      <c r="B5" s="89" t="s">
        <v>219</v>
      </c>
      <c r="C5" t="s">
        <v>220</v>
      </c>
    </row>
    <row r="7" spans="2:17" ht="26.25" customHeight="1">
      <c r="B7" s="114" t="s">
        <v>172</v>
      </c>
      <c r="C7" s="115"/>
      <c r="D7" s="115"/>
    </row>
    <row r="8" spans="2:17" s="19" customFormat="1" ht="63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94">
        <f>C12+C40</f>
        <v>790354.30896294094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95" t="s">
        <v>228</v>
      </c>
      <c r="C12" s="96">
        <f>SUM(C13:C39)</f>
        <v>213211.33326472589</v>
      </c>
    </row>
    <row r="13" spans="2:17">
      <c r="B13" t="s">
        <v>3573</v>
      </c>
      <c r="C13" s="97">
        <v>1976.1392137500002</v>
      </c>
      <c r="D13" s="98">
        <v>43404</v>
      </c>
    </row>
    <row r="14" spans="2:17">
      <c r="B14" t="s">
        <v>3574</v>
      </c>
      <c r="C14" s="97">
        <v>1233.7095419999989</v>
      </c>
      <c r="D14" s="98">
        <v>43404</v>
      </c>
    </row>
    <row r="15" spans="2:17">
      <c r="B15" t="s">
        <v>3575</v>
      </c>
      <c r="C15" s="97">
        <v>3430.7862517499966</v>
      </c>
      <c r="D15" s="98">
        <v>43465</v>
      </c>
    </row>
    <row r="16" spans="2:17">
      <c r="B16" t="s">
        <v>3576</v>
      </c>
      <c r="C16" s="97">
        <v>89.557739999999953</v>
      </c>
      <c r="D16" s="98">
        <v>43465</v>
      </c>
    </row>
    <row r="17" spans="2:4">
      <c r="B17" t="s">
        <v>3577</v>
      </c>
      <c r="C17" s="97">
        <v>5113.9549999999999</v>
      </c>
      <c r="D17" s="98">
        <v>43800</v>
      </c>
    </row>
    <row r="18" spans="2:4">
      <c r="B18" t="s">
        <v>3578</v>
      </c>
      <c r="C18" s="97">
        <v>11954.98371</v>
      </c>
      <c r="D18" s="98">
        <v>43830</v>
      </c>
    </row>
    <row r="19" spans="2:4">
      <c r="B19" t="s">
        <v>3579</v>
      </c>
      <c r="C19" s="97">
        <v>4680.2818499999994</v>
      </c>
      <c r="D19" s="98">
        <v>43908</v>
      </c>
    </row>
    <row r="20" spans="2:4">
      <c r="B20" t="s">
        <v>3580</v>
      </c>
      <c r="C20" s="97">
        <v>764.40980000000002</v>
      </c>
      <c r="D20" s="98">
        <v>43948</v>
      </c>
    </row>
    <row r="21" spans="2:4">
      <c r="B21" t="s">
        <v>3581</v>
      </c>
      <c r="C21" s="97">
        <v>12756.58383</v>
      </c>
      <c r="D21" s="98">
        <v>44246</v>
      </c>
    </row>
    <row r="22" spans="2:4">
      <c r="B22" t="s">
        <v>3582</v>
      </c>
      <c r="C22" s="97">
        <v>12665.546838946237</v>
      </c>
      <c r="D22" s="98">
        <v>44255</v>
      </c>
    </row>
    <row r="23" spans="2:4">
      <c r="B23" t="s">
        <v>3583</v>
      </c>
      <c r="C23" s="97">
        <v>700.08831000000009</v>
      </c>
      <c r="D23" s="98">
        <v>44498</v>
      </c>
    </row>
    <row r="24" spans="2:4">
      <c r="B24" t="s">
        <v>3584</v>
      </c>
      <c r="C24" s="97">
        <v>31193.658050000002</v>
      </c>
      <c r="D24" s="98">
        <v>44502</v>
      </c>
    </row>
    <row r="25" spans="2:4">
      <c r="B25" t="s">
        <v>3585</v>
      </c>
      <c r="C25" s="97">
        <v>410.23399999999998</v>
      </c>
      <c r="D25" s="98">
        <v>44516</v>
      </c>
    </row>
    <row r="26" spans="2:4">
      <c r="B26" t="s">
        <v>3586</v>
      </c>
      <c r="C26" s="97">
        <v>7622.2299899999989</v>
      </c>
      <c r="D26" s="98">
        <v>44727</v>
      </c>
    </row>
    <row r="27" spans="2:4">
      <c r="B27" t="s">
        <v>3587</v>
      </c>
      <c r="C27" s="97">
        <v>14300.98048</v>
      </c>
      <c r="D27" s="98">
        <v>44739</v>
      </c>
    </row>
    <row r="28" spans="2:4">
      <c r="B28" t="s">
        <v>3588</v>
      </c>
      <c r="C28" s="97">
        <v>4140.8241899999994</v>
      </c>
      <c r="D28" s="98">
        <v>44926</v>
      </c>
    </row>
    <row r="29" spans="2:4">
      <c r="B29" t="s">
        <v>3589</v>
      </c>
      <c r="C29" s="97">
        <v>25.077077999999954</v>
      </c>
      <c r="D29" s="98">
        <v>44927</v>
      </c>
    </row>
    <row r="30" spans="2:4">
      <c r="B30" t="s">
        <v>3590</v>
      </c>
      <c r="C30" s="97">
        <v>6875.8855469767004</v>
      </c>
      <c r="D30" s="98">
        <v>45534</v>
      </c>
    </row>
    <row r="31" spans="2:4">
      <c r="B31" t="s">
        <v>3591</v>
      </c>
      <c r="C31" s="97">
        <v>218.23383000000013</v>
      </c>
      <c r="D31" s="98">
        <v>45534</v>
      </c>
    </row>
    <row r="32" spans="2:4">
      <c r="B32" t="s">
        <v>3592</v>
      </c>
      <c r="C32" s="97">
        <v>9720.7409075399992</v>
      </c>
      <c r="D32" s="98">
        <v>45640</v>
      </c>
    </row>
    <row r="33" spans="2:4">
      <c r="B33" t="s">
        <v>3593</v>
      </c>
      <c r="C33" s="97">
        <v>11950.140220199999</v>
      </c>
      <c r="D33" s="98">
        <v>46054</v>
      </c>
    </row>
    <row r="34" spans="2:4">
      <c r="B34" t="s">
        <v>3594</v>
      </c>
      <c r="C34" s="97">
        <v>28603.582793212961</v>
      </c>
      <c r="D34" s="98">
        <v>46100</v>
      </c>
    </row>
    <row r="35" spans="2:4">
      <c r="B35" t="s">
        <v>3595</v>
      </c>
      <c r="C35" s="97">
        <v>6763.8926300400008</v>
      </c>
      <c r="D35" s="98">
        <v>46132</v>
      </c>
    </row>
    <row r="36" spans="2:4">
      <c r="B36" t="s">
        <v>3596</v>
      </c>
      <c r="C36" s="97">
        <v>10130.190652529998</v>
      </c>
      <c r="D36" s="98">
        <v>46631</v>
      </c>
    </row>
    <row r="37" spans="2:4">
      <c r="B37" t="s">
        <v>3597</v>
      </c>
      <c r="C37" s="97">
        <v>12058.781709779998</v>
      </c>
      <c r="D37" s="98">
        <v>46752</v>
      </c>
    </row>
    <row r="38" spans="2:4">
      <c r="B38" t="s">
        <v>3598</v>
      </c>
      <c r="C38" s="97">
        <v>13830.839099999999</v>
      </c>
      <c r="D38" s="98">
        <v>47177</v>
      </c>
    </row>
    <row r="39" spans="2:4">
      <c r="B39"/>
      <c r="C39" s="91"/>
    </row>
    <row r="40" spans="2:4">
      <c r="B40" s="95" t="s">
        <v>292</v>
      </c>
      <c r="C40" s="96">
        <f>SUM(C41:C108)</f>
        <v>577142.97569821507</v>
      </c>
    </row>
    <row r="41" spans="2:4">
      <c r="B41" t="s">
        <v>3599</v>
      </c>
      <c r="C41" s="97">
        <v>468.89229</v>
      </c>
      <c r="D41" s="98">
        <v>43374</v>
      </c>
    </row>
    <row r="42" spans="2:4">
      <c r="B42" t="s">
        <v>3600</v>
      </c>
      <c r="C42" s="97">
        <v>77.014870129869706</v>
      </c>
      <c r="D42" s="98">
        <v>43404</v>
      </c>
    </row>
    <row r="43" spans="2:4">
      <c r="B43" t="s">
        <v>3601</v>
      </c>
      <c r="C43" s="97">
        <v>45.337499999999999</v>
      </c>
      <c r="D43" s="98">
        <v>43435</v>
      </c>
    </row>
    <row r="44" spans="2:4">
      <c r="B44" t="s">
        <v>3602</v>
      </c>
      <c r="C44" s="97">
        <v>265.87440174864577</v>
      </c>
      <c r="D44" s="98">
        <v>43441</v>
      </c>
    </row>
    <row r="45" spans="2:4">
      <c r="B45" t="s">
        <v>3603</v>
      </c>
      <c r="C45" s="97">
        <v>2158.0102299999999</v>
      </c>
      <c r="D45" s="98">
        <v>43525</v>
      </c>
    </row>
    <row r="46" spans="2:4">
      <c r="B46" t="s">
        <v>3604</v>
      </c>
      <c r="C46" s="97">
        <v>1340.7024150000011</v>
      </c>
      <c r="D46" s="98">
        <v>43544</v>
      </c>
    </row>
    <row r="47" spans="2:4">
      <c r="B47" t="s">
        <v>3605</v>
      </c>
      <c r="C47" s="97">
        <v>1683.1185589799991</v>
      </c>
      <c r="D47" s="98">
        <v>43629</v>
      </c>
    </row>
    <row r="48" spans="2:4">
      <c r="B48" t="s">
        <v>3606</v>
      </c>
      <c r="C48" s="97">
        <v>206.73725903999943</v>
      </c>
      <c r="D48" s="98">
        <v>43708</v>
      </c>
    </row>
    <row r="49" spans="2:4">
      <c r="B49" t="s">
        <v>3607</v>
      </c>
      <c r="C49" s="97">
        <v>14744.74233691609</v>
      </c>
      <c r="D49" s="98">
        <v>44044</v>
      </c>
    </row>
    <row r="50" spans="2:4">
      <c r="B50" t="s">
        <v>3608</v>
      </c>
      <c r="C50" s="97">
        <v>607.82398000000001</v>
      </c>
      <c r="D50" s="98">
        <v>44075</v>
      </c>
    </row>
    <row r="51" spans="2:4">
      <c r="B51" t="s">
        <v>3609</v>
      </c>
      <c r="C51" s="97">
        <v>3361.1648399999999</v>
      </c>
      <c r="D51" s="98">
        <v>44159</v>
      </c>
    </row>
    <row r="52" spans="2:4">
      <c r="B52" t="s">
        <v>3610</v>
      </c>
      <c r="C52" s="97">
        <v>40.505392979999648</v>
      </c>
      <c r="D52" s="98">
        <v>44196</v>
      </c>
    </row>
    <row r="53" spans="2:4">
      <c r="B53" t="s">
        <v>3611</v>
      </c>
      <c r="C53" s="97">
        <v>9940.7948784300024</v>
      </c>
      <c r="D53" s="98">
        <v>44258</v>
      </c>
    </row>
    <row r="54" spans="2:4">
      <c r="B54" t="s">
        <v>3612</v>
      </c>
      <c r="C54" s="97">
        <v>1252.5898200000001</v>
      </c>
      <c r="D54" s="98">
        <v>44335</v>
      </c>
    </row>
    <row r="55" spans="2:4">
      <c r="B55" t="s">
        <v>3613</v>
      </c>
      <c r="C55" s="97">
        <v>10276.828412869554</v>
      </c>
      <c r="D55" s="98">
        <v>44429</v>
      </c>
    </row>
    <row r="56" spans="2:4">
      <c r="B56" t="s">
        <v>3614</v>
      </c>
      <c r="C56" s="97">
        <v>2931.1905530699983</v>
      </c>
      <c r="D56" s="98">
        <v>44621</v>
      </c>
    </row>
    <row r="57" spans="2:4">
      <c r="B57" t="s">
        <v>3615</v>
      </c>
      <c r="C57" s="97">
        <v>16125.380368460033</v>
      </c>
      <c r="D57" s="98">
        <v>44722</v>
      </c>
    </row>
    <row r="58" spans="2:4">
      <c r="B58" t="s">
        <v>3616</v>
      </c>
      <c r="C58" s="97">
        <v>5841.8941779900033</v>
      </c>
      <c r="D58" s="98">
        <v>44727</v>
      </c>
    </row>
    <row r="59" spans="2:4">
      <c r="B59" t="s">
        <v>3617</v>
      </c>
      <c r="C59" s="97">
        <v>77.222892240000334</v>
      </c>
      <c r="D59" s="98">
        <v>44727</v>
      </c>
    </row>
    <row r="60" spans="2:4">
      <c r="B60" t="s">
        <v>3618</v>
      </c>
      <c r="C60" s="97">
        <v>11043.253689999998</v>
      </c>
      <c r="D60" s="98">
        <v>44836</v>
      </c>
    </row>
    <row r="61" spans="2:4">
      <c r="B61" t="s">
        <v>3619</v>
      </c>
      <c r="C61" s="97">
        <v>2091.1451453099999</v>
      </c>
      <c r="D61" s="98">
        <v>44992</v>
      </c>
    </row>
    <row r="62" spans="2:4">
      <c r="B62" t="s">
        <v>3620</v>
      </c>
      <c r="C62" s="97">
        <v>16227.709590456401</v>
      </c>
      <c r="D62" s="98">
        <v>45382</v>
      </c>
    </row>
    <row r="63" spans="2:4">
      <c r="B63" t="s">
        <v>2823</v>
      </c>
      <c r="C63" s="97">
        <v>4123.3683630599999</v>
      </c>
      <c r="D63" s="98">
        <v>45383</v>
      </c>
    </row>
    <row r="64" spans="2:4">
      <c r="B64" t="s">
        <v>3621</v>
      </c>
      <c r="C64" s="97">
        <v>15602.875678800001</v>
      </c>
      <c r="D64" s="98">
        <v>45485</v>
      </c>
    </row>
    <row r="65" spans="2:4">
      <c r="B65" t="s">
        <v>3622</v>
      </c>
      <c r="C65" s="97">
        <v>1767.31842456</v>
      </c>
      <c r="D65" s="98">
        <v>45536</v>
      </c>
    </row>
    <row r="66" spans="2:4">
      <c r="B66" t="s">
        <v>3623</v>
      </c>
      <c r="C66" s="97">
        <v>23395.555752659999</v>
      </c>
      <c r="D66" s="98">
        <v>45557</v>
      </c>
    </row>
    <row r="67" spans="2:4">
      <c r="B67" t="s">
        <v>3624</v>
      </c>
      <c r="C67" s="97">
        <v>10919.265247080002</v>
      </c>
      <c r="D67" s="98">
        <v>45710</v>
      </c>
    </row>
    <row r="68" spans="2:4">
      <c r="B68" t="s">
        <v>3625</v>
      </c>
      <c r="C68" s="97">
        <v>10744.76005083</v>
      </c>
      <c r="D68" s="98">
        <v>45748</v>
      </c>
    </row>
    <row r="69" spans="2:4">
      <c r="B69" t="s">
        <v>3626</v>
      </c>
      <c r="C69" s="97">
        <v>21116.000803950003</v>
      </c>
      <c r="D69" s="98">
        <v>45777</v>
      </c>
    </row>
    <row r="70" spans="2:4">
      <c r="B70" t="s">
        <v>3627</v>
      </c>
      <c r="C70" s="97">
        <v>19607.750288437186</v>
      </c>
      <c r="D70" s="98">
        <v>45778</v>
      </c>
    </row>
    <row r="71" spans="2:4">
      <c r="B71" t="s">
        <v>3628</v>
      </c>
      <c r="C71" s="97">
        <v>6887.6945670959994</v>
      </c>
      <c r="D71" s="98">
        <v>45806</v>
      </c>
    </row>
    <row r="72" spans="2:4">
      <c r="B72" t="s">
        <v>3629</v>
      </c>
      <c r="C72" s="97">
        <v>8666.1139727520003</v>
      </c>
      <c r="D72" s="98">
        <v>45838</v>
      </c>
    </row>
    <row r="73" spans="2:4">
      <c r="B73" t="s">
        <v>3630</v>
      </c>
      <c r="C73" s="97">
        <v>15473.72346294433</v>
      </c>
      <c r="D73" s="98">
        <v>46012</v>
      </c>
    </row>
    <row r="74" spans="2:4">
      <c r="B74" t="s">
        <v>3631</v>
      </c>
      <c r="C74" s="97">
        <v>1767.0643532099991</v>
      </c>
      <c r="D74" s="98">
        <v>46054</v>
      </c>
    </row>
    <row r="75" spans="2:4">
      <c r="B75" t="s">
        <v>3632</v>
      </c>
      <c r="C75" s="97">
        <v>4956.9130070639994</v>
      </c>
      <c r="D75" s="98">
        <v>46054</v>
      </c>
    </row>
    <row r="76" spans="2:4">
      <c r="B76" t="s">
        <v>3633</v>
      </c>
      <c r="C76" s="97">
        <v>7111.8774195299975</v>
      </c>
      <c r="D76" s="98">
        <v>46082</v>
      </c>
    </row>
    <row r="77" spans="2:4">
      <c r="B77" t="s">
        <v>3634</v>
      </c>
      <c r="C77" s="97">
        <v>1141.6129660669174</v>
      </c>
      <c r="D77" s="98">
        <v>46199</v>
      </c>
    </row>
    <row r="78" spans="2:4">
      <c r="B78" t="s">
        <v>3635</v>
      </c>
      <c r="C78" s="97">
        <v>17355.106174770004</v>
      </c>
      <c r="D78" s="98">
        <v>46201</v>
      </c>
    </row>
    <row r="79" spans="2:4">
      <c r="B79" t="s">
        <v>3636</v>
      </c>
      <c r="C79" s="97">
        <v>3256.7666121899952</v>
      </c>
      <c r="D79" s="98">
        <v>46201</v>
      </c>
    </row>
    <row r="80" spans="2:4">
      <c r="B80" t="s">
        <v>3637</v>
      </c>
      <c r="C80" s="97">
        <v>3416.7906138599988</v>
      </c>
      <c r="D80" s="98">
        <v>46201</v>
      </c>
    </row>
    <row r="81" spans="2:4">
      <c r="B81" t="s">
        <v>3638</v>
      </c>
      <c r="C81" s="97">
        <v>2935.7884646999996</v>
      </c>
      <c r="D81" s="98">
        <v>46201</v>
      </c>
    </row>
    <row r="82" spans="2:4">
      <c r="B82" t="s">
        <v>3639</v>
      </c>
      <c r="C82" s="97">
        <v>13464.905266799999</v>
      </c>
      <c r="D82" s="98">
        <v>46482</v>
      </c>
    </row>
    <row r="83" spans="2:4">
      <c r="B83" t="s">
        <v>3640</v>
      </c>
      <c r="C83" s="97">
        <v>4184.8430094899995</v>
      </c>
      <c r="D83" s="98">
        <v>46482</v>
      </c>
    </row>
    <row r="84" spans="2:4">
      <c r="B84" t="s">
        <v>3641</v>
      </c>
      <c r="C84" s="97">
        <v>21238.749803540053</v>
      </c>
      <c r="D84" s="98">
        <v>46601</v>
      </c>
    </row>
    <row r="85" spans="2:4">
      <c r="B85" t="s">
        <v>3642</v>
      </c>
      <c r="C85" s="97">
        <v>13422.119796539999</v>
      </c>
      <c r="D85" s="98">
        <v>46637</v>
      </c>
    </row>
    <row r="86" spans="2:4">
      <c r="B86" t="s">
        <v>3643</v>
      </c>
      <c r="C86" s="97">
        <v>1111.456328677712</v>
      </c>
      <c r="D86" s="98">
        <v>46663</v>
      </c>
    </row>
    <row r="87" spans="2:4">
      <c r="B87" t="s">
        <v>3644</v>
      </c>
      <c r="C87" s="97">
        <v>5127.7884325560008</v>
      </c>
      <c r="D87" s="98">
        <v>46722</v>
      </c>
    </row>
    <row r="88" spans="2:4">
      <c r="B88" t="s">
        <v>3645</v>
      </c>
      <c r="C88" s="97">
        <v>19653.360135967847</v>
      </c>
      <c r="D88" s="98">
        <v>46742</v>
      </c>
    </row>
    <row r="89" spans="2:4">
      <c r="B89" t="s">
        <v>3646</v>
      </c>
      <c r="C89" s="97">
        <v>19659.656449221453</v>
      </c>
      <c r="D89" s="98">
        <v>46844</v>
      </c>
    </row>
    <row r="90" spans="2:4">
      <c r="B90" t="s">
        <v>3647</v>
      </c>
      <c r="C90" s="97">
        <v>1430.2554388199999</v>
      </c>
      <c r="D90" s="98">
        <v>46938</v>
      </c>
    </row>
    <row r="91" spans="2:4">
      <c r="B91" t="s">
        <v>3648</v>
      </c>
      <c r="C91" s="97">
        <v>9289.3683720033059</v>
      </c>
      <c r="D91" s="98">
        <v>46938</v>
      </c>
    </row>
    <row r="92" spans="2:4">
      <c r="B92" t="s">
        <v>3649</v>
      </c>
      <c r="C92" s="97">
        <v>16.657577819999997</v>
      </c>
      <c r="D92" s="98">
        <v>46938</v>
      </c>
    </row>
    <row r="93" spans="2:4">
      <c r="B93" t="s">
        <v>3650</v>
      </c>
      <c r="C93" s="97">
        <v>12.013279631999961</v>
      </c>
      <c r="D93" s="98">
        <v>46938</v>
      </c>
    </row>
    <row r="94" spans="2:4">
      <c r="B94" t="s">
        <v>3651</v>
      </c>
      <c r="C94" s="97">
        <v>18.92020922999987</v>
      </c>
      <c r="D94" s="98">
        <v>46938</v>
      </c>
    </row>
    <row r="95" spans="2:4">
      <c r="B95" t="s">
        <v>3652</v>
      </c>
      <c r="C95" s="97">
        <v>19781.168354999998</v>
      </c>
      <c r="D95" s="98">
        <v>46971</v>
      </c>
    </row>
    <row r="96" spans="2:4">
      <c r="B96" t="s">
        <v>3653</v>
      </c>
      <c r="C96" s="97">
        <v>10309.734731148194</v>
      </c>
      <c r="D96" s="98">
        <v>47026</v>
      </c>
    </row>
    <row r="97" spans="2:4">
      <c r="B97" t="s">
        <v>3654</v>
      </c>
      <c r="C97" s="97">
        <v>7614.3068328600002</v>
      </c>
      <c r="D97" s="98">
        <v>47031</v>
      </c>
    </row>
    <row r="98" spans="2:4">
      <c r="B98" t="s">
        <v>3655</v>
      </c>
      <c r="C98" s="97">
        <v>5084.7638373428263</v>
      </c>
      <c r="D98" s="98">
        <v>47102</v>
      </c>
    </row>
    <row r="99" spans="2:4">
      <c r="B99" t="s">
        <v>2783</v>
      </c>
      <c r="C99" s="97">
        <v>16302.792522900803</v>
      </c>
      <c r="D99" s="98">
        <v>47178</v>
      </c>
    </row>
    <row r="100" spans="2:4">
      <c r="B100" t="s">
        <v>3656</v>
      </c>
      <c r="C100" s="97">
        <v>10576.890557999999</v>
      </c>
      <c r="D100" s="98">
        <v>47262</v>
      </c>
    </row>
    <row r="101" spans="2:4">
      <c r="B101" t="s">
        <v>3657</v>
      </c>
      <c r="C101" s="97">
        <v>3726.294284223653</v>
      </c>
      <c r="D101" s="98">
        <v>47467</v>
      </c>
    </row>
    <row r="102" spans="2:4">
      <c r="B102" t="s">
        <v>3658</v>
      </c>
      <c r="C102" s="97">
        <v>22985.191387079994</v>
      </c>
      <c r="D102" s="98">
        <v>47992</v>
      </c>
    </row>
    <row r="103" spans="2:4">
      <c r="B103" t="s">
        <v>3659</v>
      </c>
      <c r="C103" s="97">
        <v>10964.945826899999</v>
      </c>
      <c r="D103" s="98">
        <v>48069</v>
      </c>
    </row>
    <row r="104" spans="2:4">
      <c r="B104" t="s">
        <v>3660</v>
      </c>
      <c r="C104" s="97">
        <v>10297.366481610001</v>
      </c>
      <c r="D104" s="98">
        <v>48213</v>
      </c>
    </row>
    <row r="105" spans="2:4">
      <c r="B105" t="s">
        <v>3661</v>
      </c>
      <c r="C105" s="97">
        <v>8987.147137235148</v>
      </c>
      <c r="D105" s="98">
        <v>48723</v>
      </c>
    </row>
    <row r="106" spans="2:4">
      <c r="B106" t="s">
        <v>3662</v>
      </c>
      <c r="C106" s="97">
        <v>32143.073428607</v>
      </c>
      <c r="D106" s="98">
        <v>50041</v>
      </c>
    </row>
    <row r="107" spans="2:4">
      <c r="B107" t="s">
        <v>3663</v>
      </c>
      <c r="C107" s="97">
        <v>28684.926387828</v>
      </c>
      <c r="D107" s="98">
        <v>51592</v>
      </c>
    </row>
  </sheetData>
  <sheetProtection sheet="1" objects="1" scenarios="1"/>
  <mergeCells count="1">
    <mergeCell ref="B7:D7"/>
  </mergeCells>
  <dataValidations count="1">
    <dataValidation allowBlank="1" showInputMessage="1" showErrorMessage="1" sqref="E5:XFD1048576 B5:D12 B39:D40 B108:D1048576 A5:A1048576 C1:C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 s="1" customFormat="1">
      <c r="B1" s="2" t="s">
        <v>0</v>
      </c>
      <c r="C1" s="99">
        <v>43373</v>
      </c>
    </row>
    <row r="2" spans="2:18" s="1" customFormat="1">
      <c r="B2" s="2" t="s">
        <v>1</v>
      </c>
      <c r="C2" s="12" t="s">
        <v>3664</v>
      </c>
    </row>
    <row r="3" spans="2:18" s="1" customFormat="1">
      <c r="B3" s="2" t="s">
        <v>2</v>
      </c>
      <c r="C3" s="26" t="s">
        <v>3665</v>
      </c>
    </row>
    <row r="4" spans="2:18" s="1" customFormat="1">
      <c r="B4" s="2" t="s">
        <v>3</v>
      </c>
      <c r="C4" s="100" t="s">
        <v>218</v>
      </c>
    </row>
    <row r="5" spans="2:18">
      <c r="B5" s="89" t="s">
        <v>219</v>
      </c>
      <c r="C5" t="s">
        <v>220</v>
      </c>
    </row>
    <row r="7" spans="2:18" ht="26.25" customHeight="1">
      <c r="B7" s="114" t="s">
        <v>176</v>
      </c>
      <c r="C7" s="115"/>
      <c r="D7" s="115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16"/>
    </row>
    <row r="8" spans="2:18" s="19" customFormat="1" ht="78.75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193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90">
        <v>0</v>
      </c>
      <c r="M11" s="90">
        <v>0</v>
      </c>
      <c r="N11" s="7"/>
      <c r="O11" s="90">
        <v>0</v>
      </c>
      <c r="P11" s="90">
        <v>0</v>
      </c>
      <c r="Q11" s="35"/>
    </row>
    <row r="12" spans="2:18">
      <c r="B12" s="92" t="s">
        <v>228</v>
      </c>
      <c r="D12" s="16"/>
      <c r="H12" s="93">
        <v>0</v>
      </c>
      <c r="L12" s="93">
        <v>0</v>
      </c>
      <c r="M12" s="93">
        <v>0</v>
      </c>
      <c r="O12" s="93">
        <v>0</v>
      </c>
      <c r="P12" s="93">
        <v>0</v>
      </c>
    </row>
    <row r="13" spans="2:18">
      <c r="B13" s="92" t="s">
        <v>394</v>
      </c>
      <c r="D13" s="16"/>
      <c r="H13" s="93">
        <v>0</v>
      </c>
      <c r="L13" s="93">
        <v>0</v>
      </c>
      <c r="M13" s="93">
        <v>0</v>
      </c>
      <c r="O13" s="93">
        <v>0</v>
      </c>
      <c r="P13" s="93">
        <v>0</v>
      </c>
    </row>
    <row r="14" spans="2:18">
      <c r="B14" t="s">
        <v>286</v>
      </c>
      <c r="C14" t="s">
        <v>286</v>
      </c>
      <c r="D14" t="s">
        <v>286</v>
      </c>
      <c r="E14" t="s">
        <v>286</v>
      </c>
      <c r="H14" s="91">
        <v>0</v>
      </c>
      <c r="I14" t="s">
        <v>286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</row>
    <row r="15" spans="2:18">
      <c r="B15" s="92" t="s">
        <v>331</v>
      </c>
      <c r="D15" s="16"/>
      <c r="H15" s="93">
        <v>0</v>
      </c>
      <c r="L15" s="93">
        <v>0</v>
      </c>
      <c r="M15" s="93">
        <v>0</v>
      </c>
      <c r="O15" s="93">
        <v>0</v>
      </c>
      <c r="P15" s="93">
        <v>0</v>
      </c>
    </row>
    <row r="16" spans="2:18">
      <c r="B16" t="s">
        <v>286</v>
      </c>
      <c r="C16" t="s">
        <v>286</v>
      </c>
      <c r="D16" t="s">
        <v>286</v>
      </c>
      <c r="E16" t="s">
        <v>286</v>
      </c>
      <c r="H16" s="91">
        <v>0</v>
      </c>
      <c r="I16" t="s">
        <v>286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</row>
    <row r="17" spans="2:16">
      <c r="B17" s="92" t="s">
        <v>395</v>
      </c>
      <c r="D17" s="16"/>
      <c r="H17" s="93">
        <v>0</v>
      </c>
      <c r="L17" s="93">
        <v>0</v>
      </c>
      <c r="M17" s="93">
        <v>0</v>
      </c>
      <c r="O17" s="93">
        <v>0</v>
      </c>
      <c r="P17" s="93">
        <v>0</v>
      </c>
    </row>
    <row r="18" spans="2:16">
      <c r="B18" t="s">
        <v>286</v>
      </c>
      <c r="C18" t="s">
        <v>286</v>
      </c>
      <c r="D18" t="s">
        <v>286</v>
      </c>
      <c r="E18" t="s">
        <v>286</v>
      </c>
      <c r="H18" s="91">
        <v>0</v>
      </c>
      <c r="I18" t="s">
        <v>286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</row>
    <row r="19" spans="2:16">
      <c r="B19" s="92" t="s">
        <v>1151</v>
      </c>
      <c r="D19" s="16"/>
      <c r="H19" s="93">
        <v>0</v>
      </c>
      <c r="L19" s="93">
        <v>0</v>
      </c>
      <c r="M19" s="93">
        <v>0</v>
      </c>
      <c r="O19" s="93">
        <v>0</v>
      </c>
      <c r="P19" s="93">
        <v>0</v>
      </c>
    </row>
    <row r="20" spans="2:16">
      <c r="B20" t="s">
        <v>286</v>
      </c>
      <c r="C20" t="s">
        <v>286</v>
      </c>
      <c r="D20" t="s">
        <v>286</v>
      </c>
      <c r="E20" t="s">
        <v>286</v>
      </c>
      <c r="H20" s="91">
        <v>0</v>
      </c>
      <c r="I20" t="s">
        <v>286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</row>
    <row r="21" spans="2:16">
      <c r="B21" s="92" t="s">
        <v>292</v>
      </c>
      <c r="D21" s="16"/>
      <c r="H21" s="93">
        <v>0</v>
      </c>
      <c r="L21" s="93">
        <v>0</v>
      </c>
      <c r="M21" s="93">
        <v>0</v>
      </c>
      <c r="O21" s="93">
        <v>0</v>
      </c>
      <c r="P21" s="93">
        <v>0</v>
      </c>
    </row>
    <row r="22" spans="2:16">
      <c r="B22" s="92" t="s">
        <v>396</v>
      </c>
      <c r="D22" s="16"/>
      <c r="H22" s="93">
        <v>0</v>
      </c>
      <c r="L22" s="93">
        <v>0</v>
      </c>
      <c r="M22" s="93">
        <v>0</v>
      </c>
      <c r="O22" s="93">
        <v>0</v>
      </c>
      <c r="P22" s="93">
        <v>0</v>
      </c>
    </row>
    <row r="23" spans="2:16">
      <c r="B23" t="s">
        <v>286</v>
      </c>
      <c r="C23" t="s">
        <v>286</v>
      </c>
      <c r="D23" t="s">
        <v>286</v>
      </c>
      <c r="E23" t="s">
        <v>286</v>
      </c>
      <c r="H23" s="91">
        <v>0</v>
      </c>
      <c r="I23" t="s">
        <v>286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</row>
    <row r="24" spans="2:16">
      <c r="B24" s="92" t="s">
        <v>397</v>
      </c>
      <c r="D24" s="16"/>
      <c r="H24" s="93">
        <v>0</v>
      </c>
      <c r="L24" s="93">
        <v>0</v>
      </c>
      <c r="M24" s="93">
        <v>0</v>
      </c>
      <c r="O24" s="93">
        <v>0</v>
      </c>
      <c r="P24" s="93">
        <v>0</v>
      </c>
    </row>
    <row r="25" spans="2:16">
      <c r="B25" t="s">
        <v>286</v>
      </c>
      <c r="C25" t="s">
        <v>286</v>
      </c>
      <c r="D25" t="s">
        <v>286</v>
      </c>
      <c r="E25" t="s">
        <v>286</v>
      </c>
      <c r="H25" s="91">
        <v>0</v>
      </c>
      <c r="I25" t="s">
        <v>286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</row>
    <row r="26" spans="2:16">
      <c r="B26" t="s">
        <v>294</v>
      </c>
      <c r="D26" s="16"/>
    </row>
    <row r="27" spans="2:16">
      <c r="B27" t="s">
        <v>390</v>
      </c>
      <c r="D27" s="16"/>
    </row>
    <row r="28" spans="2:16">
      <c r="B28" t="s">
        <v>392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5:XFD1048576 C1:C4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 s="1" customFormat="1">
      <c r="B1" s="2" t="s">
        <v>0</v>
      </c>
      <c r="C1" s="99">
        <v>43373</v>
      </c>
    </row>
    <row r="2" spans="2:18" s="1" customFormat="1">
      <c r="B2" s="2" t="s">
        <v>1</v>
      </c>
      <c r="C2" s="12" t="s">
        <v>3664</v>
      </c>
    </row>
    <row r="3" spans="2:18" s="1" customFormat="1">
      <c r="B3" s="2" t="s">
        <v>2</v>
      </c>
      <c r="C3" s="26" t="s">
        <v>3665</v>
      </c>
    </row>
    <row r="4" spans="2:18" s="1" customFormat="1">
      <c r="B4" s="2" t="s">
        <v>3</v>
      </c>
      <c r="C4" s="100" t="s">
        <v>218</v>
      </c>
    </row>
    <row r="5" spans="2:18">
      <c r="B5" s="89" t="s">
        <v>219</v>
      </c>
      <c r="C5" t="s">
        <v>220</v>
      </c>
    </row>
    <row r="7" spans="2:18" ht="26.25" customHeight="1">
      <c r="B7" s="114" t="s">
        <v>180</v>
      </c>
      <c r="C7" s="115"/>
      <c r="D7" s="115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16"/>
    </row>
    <row r="8" spans="2:18" s="19" customFormat="1" ht="78.75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90">
        <v>0</v>
      </c>
      <c r="M11" s="90">
        <v>0</v>
      </c>
      <c r="N11" s="7"/>
      <c r="O11" s="90">
        <v>0</v>
      </c>
      <c r="P11" s="90">
        <v>0</v>
      </c>
      <c r="Q11" s="35"/>
    </row>
    <row r="12" spans="2:18">
      <c r="B12" s="92" t="s">
        <v>228</v>
      </c>
      <c r="C12" s="16"/>
      <c r="D12" s="16"/>
      <c r="H12" s="93">
        <v>0</v>
      </c>
      <c r="L12" s="93">
        <v>0</v>
      </c>
      <c r="M12" s="93">
        <v>0</v>
      </c>
      <c r="O12" s="93">
        <v>0</v>
      </c>
      <c r="P12" s="93">
        <v>0</v>
      </c>
    </row>
    <row r="13" spans="2:18">
      <c r="B13" s="92" t="s">
        <v>2485</v>
      </c>
      <c r="C13" s="16"/>
      <c r="D13" s="16"/>
      <c r="H13" s="93">
        <v>0</v>
      </c>
      <c r="L13" s="93">
        <v>0</v>
      </c>
      <c r="M13" s="93">
        <v>0</v>
      </c>
      <c r="O13" s="93">
        <v>0</v>
      </c>
      <c r="P13" s="93">
        <v>0</v>
      </c>
    </row>
    <row r="14" spans="2:18">
      <c r="B14" t="s">
        <v>286</v>
      </c>
      <c r="C14" t="s">
        <v>286</v>
      </c>
      <c r="D14" t="s">
        <v>286</v>
      </c>
      <c r="E14" t="s">
        <v>286</v>
      </c>
      <c r="H14" s="91">
        <v>0</v>
      </c>
      <c r="I14" t="s">
        <v>286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</row>
    <row r="15" spans="2:18">
      <c r="B15" s="92" t="s">
        <v>2486</v>
      </c>
      <c r="C15" s="16"/>
      <c r="D15" s="16"/>
      <c r="H15" s="93">
        <v>0</v>
      </c>
      <c r="L15" s="93">
        <v>0</v>
      </c>
      <c r="M15" s="93">
        <v>0</v>
      </c>
      <c r="O15" s="93">
        <v>0</v>
      </c>
      <c r="P15" s="93">
        <v>0</v>
      </c>
    </row>
    <row r="16" spans="2:18">
      <c r="B16" t="s">
        <v>286</v>
      </c>
      <c r="C16" t="s">
        <v>286</v>
      </c>
      <c r="D16" t="s">
        <v>286</v>
      </c>
      <c r="E16" t="s">
        <v>286</v>
      </c>
      <c r="H16" s="91">
        <v>0</v>
      </c>
      <c r="I16" t="s">
        <v>286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</row>
    <row r="17" spans="2:16">
      <c r="B17" s="92" t="s">
        <v>395</v>
      </c>
      <c r="D17" s="16"/>
      <c r="H17" s="93">
        <v>0</v>
      </c>
      <c r="L17" s="93">
        <v>0</v>
      </c>
      <c r="M17" s="93">
        <v>0</v>
      </c>
      <c r="O17" s="93">
        <v>0</v>
      </c>
      <c r="P17" s="93">
        <v>0</v>
      </c>
    </row>
    <row r="18" spans="2:16">
      <c r="B18" t="s">
        <v>286</v>
      </c>
      <c r="C18" t="s">
        <v>286</v>
      </c>
      <c r="D18" t="s">
        <v>286</v>
      </c>
      <c r="E18" t="s">
        <v>286</v>
      </c>
      <c r="H18" s="91">
        <v>0</v>
      </c>
      <c r="I18" t="s">
        <v>286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</row>
    <row r="19" spans="2:16">
      <c r="B19" s="92" t="s">
        <v>1151</v>
      </c>
      <c r="D19" s="16"/>
      <c r="H19" s="93">
        <v>0</v>
      </c>
      <c r="L19" s="93">
        <v>0</v>
      </c>
      <c r="M19" s="93">
        <v>0</v>
      </c>
      <c r="O19" s="93">
        <v>0</v>
      </c>
      <c r="P19" s="93">
        <v>0</v>
      </c>
    </row>
    <row r="20" spans="2:16">
      <c r="B20" t="s">
        <v>286</v>
      </c>
      <c r="C20" t="s">
        <v>286</v>
      </c>
      <c r="D20" t="s">
        <v>286</v>
      </c>
      <c r="E20" t="s">
        <v>286</v>
      </c>
      <c r="H20" s="91">
        <v>0</v>
      </c>
      <c r="I20" t="s">
        <v>286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</row>
    <row r="21" spans="2:16">
      <c r="B21" s="92" t="s">
        <v>292</v>
      </c>
      <c r="D21" s="16"/>
      <c r="H21" s="93">
        <v>0</v>
      </c>
      <c r="L21" s="93">
        <v>0</v>
      </c>
      <c r="M21" s="93">
        <v>0</v>
      </c>
      <c r="O21" s="93">
        <v>0</v>
      </c>
      <c r="P21" s="93">
        <v>0</v>
      </c>
    </row>
    <row r="22" spans="2:16">
      <c r="B22" s="92" t="s">
        <v>396</v>
      </c>
      <c r="D22" s="16"/>
      <c r="H22" s="93">
        <v>0</v>
      </c>
      <c r="L22" s="93">
        <v>0</v>
      </c>
      <c r="M22" s="93">
        <v>0</v>
      </c>
      <c r="O22" s="93">
        <v>0</v>
      </c>
      <c r="P22" s="93">
        <v>0</v>
      </c>
    </row>
    <row r="23" spans="2:16">
      <c r="B23" t="s">
        <v>286</v>
      </c>
      <c r="C23" t="s">
        <v>286</v>
      </c>
      <c r="D23" t="s">
        <v>286</v>
      </c>
      <c r="E23" t="s">
        <v>286</v>
      </c>
      <c r="H23" s="91">
        <v>0</v>
      </c>
      <c r="I23" t="s">
        <v>286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</row>
    <row r="24" spans="2:16">
      <c r="B24" s="92" t="s">
        <v>397</v>
      </c>
      <c r="D24" s="16"/>
      <c r="H24" s="93">
        <v>0</v>
      </c>
      <c r="L24" s="93">
        <v>0</v>
      </c>
      <c r="M24" s="93">
        <v>0</v>
      </c>
      <c r="O24" s="93">
        <v>0</v>
      </c>
      <c r="P24" s="93">
        <v>0</v>
      </c>
    </row>
    <row r="25" spans="2:16">
      <c r="B25" t="s">
        <v>286</v>
      </c>
      <c r="C25" t="s">
        <v>286</v>
      </c>
      <c r="D25" t="s">
        <v>286</v>
      </c>
      <c r="E25" t="s">
        <v>286</v>
      </c>
      <c r="H25" s="91">
        <v>0</v>
      </c>
      <c r="I25" t="s">
        <v>286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</row>
    <row r="26" spans="2:16">
      <c r="B26" t="s">
        <v>294</v>
      </c>
      <c r="D26" s="16"/>
    </row>
    <row r="27" spans="2:16">
      <c r="B27" t="s">
        <v>390</v>
      </c>
      <c r="D27" s="16"/>
    </row>
    <row r="28" spans="2:16">
      <c r="B28" t="s">
        <v>392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5:XFD1048576 C1:C4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topLeftCell="A4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 s="1" customFormat="1">
      <c r="B1" s="2" t="s">
        <v>0</v>
      </c>
      <c r="C1" s="99">
        <v>43373</v>
      </c>
    </row>
    <row r="2" spans="2:53" s="1" customFormat="1">
      <c r="B2" s="2" t="s">
        <v>1</v>
      </c>
      <c r="C2" s="12" t="s">
        <v>3664</v>
      </c>
    </row>
    <row r="3" spans="2:53" s="1" customFormat="1">
      <c r="B3" s="2" t="s">
        <v>2</v>
      </c>
      <c r="C3" s="26" t="s">
        <v>3665</v>
      </c>
    </row>
    <row r="4" spans="2:53" s="1" customFormat="1">
      <c r="B4" s="2" t="s">
        <v>3</v>
      </c>
      <c r="C4" s="100" t="s">
        <v>218</v>
      </c>
    </row>
    <row r="5" spans="2:53">
      <c r="B5" s="89" t="s">
        <v>219</v>
      </c>
      <c r="C5" t="s">
        <v>220</v>
      </c>
    </row>
    <row r="6" spans="2:53" ht="21.75" customHeight="1">
      <c r="B6" s="106" t="s">
        <v>69</v>
      </c>
      <c r="C6" s="107"/>
      <c r="D6" s="107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8"/>
    </row>
    <row r="7" spans="2:53" ht="27.75" customHeight="1">
      <c r="B7" s="109" t="s">
        <v>70</v>
      </c>
      <c r="C7" s="110"/>
      <c r="D7" s="110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0"/>
      <c r="Q7" s="110"/>
      <c r="R7" s="111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195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90">
        <v>5.35</v>
      </c>
      <c r="I11" s="7"/>
      <c r="J11" s="7"/>
      <c r="K11" s="90">
        <v>0.77</v>
      </c>
      <c r="L11" s="90">
        <v>1713924287.0699999</v>
      </c>
      <c r="M11" s="7"/>
      <c r="N11" s="90">
        <v>2076.5012400000001</v>
      </c>
      <c r="O11" s="90">
        <v>1943473.7415266719</v>
      </c>
      <c r="P11" s="7"/>
      <c r="Q11" s="90">
        <v>100</v>
      </c>
      <c r="R11" s="90">
        <v>16.41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92" t="s">
        <v>228</v>
      </c>
      <c r="C12" s="16"/>
      <c r="D12" s="16"/>
      <c r="H12" s="93">
        <v>5.35</v>
      </c>
      <c r="K12" s="93">
        <v>0.77</v>
      </c>
      <c r="L12" s="93">
        <v>1713924287.0699999</v>
      </c>
      <c r="N12" s="93">
        <v>2076.5012400000001</v>
      </c>
      <c r="O12" s="93">
        <v>1943473.7415266719</v>
      </c>
      <c r="Q12" s="93">
        <v>100</v>
      </c>
      <c r="R12" s="93">
        <v>16.41</v>
      </c>
    </row>
    <row r="13" spans="2:53">
      <c r="B13" s="92" t="s">
        <v>295</v>
      </c>
      <c r="C13" s="16"/>
      <c r="D13" s="16"/>
      <c r="H13" s="93">
        <v>5.43</v>
      </c>
      <c r="K13" s="93">
        <v>-0.18</v>
      </c>
      <c r="L13" s="93">
        <v>534556376.06999999</v>
      </c>
      <c r="N13" s="93">
        <v>1896.8900799999999</v>
      </c>
      <c r="O13" s="93">
        <v>663658.27963967202</v>
      </c>
      <c r="Q13" s="93">
        <v>34.15</v>
      </c>
      <c r="R13" s="93">
        <v>5.61</v>
      </c>
    </row>
    <row r="14" spans="2:53">
      <c r="B14" s="92" t="s">
        <v>296</v>
      </c>
      <c r="C14" s="16"/>
      <c r="D14" s="16"/>
      <c r="H14" s="93">
        <v>5.43</v>
      </c>
      <c r="K14" s="93">
        <v>-0.18</v>
      </c>
      <c r="L14" s="93">
        <v>534556376.06999999</v>
      </c>
      <c r="N14" s="93">
        <v>1896.8900799999999</v>
      </c>
      <c r="O14" s="93">
        <v>663658.27963967202</v>
      </c>
      <c r="Q14" s="93">
        <v>34.15</v>
      </c>
      <c r="R14" s="93">
        <v>5.61</v>
      </c>
    </row>
    <row r="15" spans="2:53">
      <c r="B15" t="s">
        <v>297</v>
      </c>
      <c r="C15" t="s">
        <v>298</v>
      </c>
      <c r="D15" t="s">
        <v>103</v>
      </c>
      <c r="E15" t="s">
        <v>299</v>
      </c>
      <c r="F15" t="s">
        <v>154</v>
      </c>
      <c r="G15" t="s">
        <v>300</v>
      </c>
      <c r="H15" s="91">
        <v>2.72</v>
      </c>
      <c r="I15" t="s">
        <v>105</v>
      </c>
      <c r="J15" s="91">
        <v>4</v>
      </c>
      <c r="K15" s="91">
        <v>-0.57999999999999996</v>
      </c>
      <c r="L15" s="91">
        <v>72907740.700000003</v>
      </c>
      <c r="M15" s="91">
        <v>148.85</v>
      </c>
      <c r="N15" s="91">
        <v>0</v>
      </c>
      <c r="O15" s="91">
        <v>108523.17203195</v>
      </c>
      <c r="P15" s="91">
        <v>0.47</v>
      </c>
      <c r="Q15" s="91">
        <v>5.58</v>
      </c>
      <c r="R15" s="91">
        <v>0.92</v>
      </c>
    </row>
    <row r="16" spans="2:53">
      <c r="B16" t="s">
        <v>301</v>
      </c>
      <c r="C16" t="s">
        <v>302</v>
      </c>
      <c r="D16" t="s">
        <v>103</v>
      </c>
      <c r="E16" t="s">
        <v>299</v>
      </c>
      <c r="F16" t="s">
        <v>154</v>
      </c>
      <c r="G16" t="s">
        <v>303</v>
      </c>
      <c r="H16" s="91">
        <v>5.35</v>
      </c>
      <c r="I16" t="s">
        <v>105</v>
      </c>
      <c r="J16" s="91">
        <v>4</v>
      </c>
      <c r="K16" s="91">
        <v>-0.03</v>
      </c>
      <c r="L16" s="91">
        <v>24939687.670000002</v>
      </c>
      <c r="M16" s="91">
        <v>153.77000000000001</v>
      </c>
      <c r="N16" s="91">
        <v>0</v>
      </c>
      <c r="O16" s="91">
        <v>38349.757730158999</v>
      </c>
      <c r="P16" s="91">
        <v>0.24</v>
      </c>
      <c r="Q16" s="91">
        <v>1.97</v>
      </c>
      <c r="R16" s="91">
        <v>0.32</v>
      </c>
    </row>
    <row r="17" spans="2:18">
      <c r="B17" t="s">
        <v>304</v>
      </c>
      <c r="C17" t="s">
        <v>305</v>
      </c>
      <c r="D17" t="s">
        <v>103</v>
      </c>
      <c r="E17" t="s">
        <v>299</v>
      </c>
      <c r="F17" t="s">
        <v>154</v>
      </c>
      <c r="G17" t="s">
        <v>306</v>
      </c>
      <c r="H17" s="91">
        <v>8.4</v>
      </c>
      <c r="I17" t="s">
        <v>105</v>
      </c>
      <c r="J17" s="91">
        <v>0.75</v>
      </c>
      <c r="K17" s="91">
        <v>0.41</v>
      </c>
      <c r="L17" s="91">
        <v>64299270.060000002</v>
      </c>
      <c r="M17" s="91">
        <v>104.47</v>
      </c>
      <c r="N17" s="91">
        <v>0</v>
      </c>
      <c r="O17" s="91">
        <v>67173.447431681998</v>
      </c>
      <c r="P17" s="91">
        <v>0.61</v>
      </c>
      <c r="Q17" s="91">
        <v>3.46</v>
      </c>
      <c r="R17" s="91">
        <v>0.56999999999999995</v>
      </c>
    </row>
    <row r="18" spans="2:18">
      <c r="B18" t="s">
        <v>307</v>
      </c>
      <c r="C18" t="s">
        <v>308</v>
      </c>
      <c r="D18" t="s">
        <v>103</v>
      </c>
      <c r="E18" t="s">
        <v>299</v>
      </c>
      <c r="F18" t="s">
        <v>154</v>
      </c>
      <c r="G18" t="s">
        <v>309</v>
      </c>
      <c r="H18" s="91">
        <v>23.21</v>
      </c>
      <c r="I18" t="s">
        <v>105</v>
      </c>
      <c r="J18" s="91">
        <v>1</v>
      </c>
      <c r="K18" s="91">
        <v>1.53</v>
      </c>
      <c r="L18" s="91">
        <v>8212493.3600000003</v>
      </c>
      <c r="M18" s="91">
        <v>89.81</v>
      </c>
      <c r="N18" s="91">
        <v>0</v>
      </c>
      <c r="O18" s="91">
        <v>7375.6402866159997</v>
      </c>
      <c r="P18" s="91">
        <v>0.08</v>
      </c>
      <c r="Q18" s="91">
        <v>0.38</v>
      </c>
      <c r="R18" s="91">
        <v>0.06</v>
      </c>
    </row>
    <row r="19" spans="2:18">
      <c r="B19" t="s">
        <v>310</v>
      </c>
      <c r="C19" t="s">
        <v>311</v>
      </c>
      <c r="D19" t="s">
        <v>103</v>
      </c>
      <c r="E19" t="s">
        <v>299</v>
      </c>
      <c r="F19" t="s">
        <v>154</v>
      </c>
      <c r="G19" t="s">
        <v>312</v>
      </c>
      <c r="H19" s="91">
        <v>4.83</v>
      </c>
      <c r="I19" t="s">
        <v>105</v>
      </c>
      <c r="J19" s="91">
        <v>1.75</v>
      </c>
      <c r="K19" s="91">
        <v>-0.17</v>
      </c>
      <c r="L19" s="91">
        <v>23362438.140000001</v>
      </c>
      <c r="M19" s="91">
        <v>111.8</v>
      </c>
      <c r="N19" s="91">
        <v>405.85203999999999</v>
      </c>
      <c r="O19" s="91">
        <v>26525.057880519998</v>
      </c>
      <c r="P19" s="91">
        <v>0.16</v>
      </c>
      <c r="Q19" s="91">
        <v>1.36</v>
      </c>
      <c r="R19" s="91">
        <v>0.22</v>
      </c>
    </row>
    <row r="20" spans="2:18">
      <c r="B20" t="s">
        <v>313</v>
      </c>
      <c r="C20" t="s">
        <v>314</v>
      </c>
      <c r="D20" t="s">
        <v>103</v>
      </c>
      <c r="E20" t="s">
        <v>299</v>
      </c>
      <c r="F20" t="s">
        <v>154</v>
      </c>
      <c r="G20" t="s">
        <v>315</v>
      </c>
      <c r="H20" s="91">
        <v>1.05</v>
      </c>
      <c r="I20" t="s">
        <v>105</v>
      </c>
      <c r="J20" s="91">
        <v>3</v>
      </c>
      <c r="K20" s="91">
        <v>-0.9</v>
      </c>
      <c r="L20" s="91">
        <v>93887094.700000003</v>
      </c>
      <c r="M20" s="91">
        <v>118.16</v>
      </c>
      <c r="N20" s="91">
        <v>0</v>
      </c>
      <c r="O20" s="91">
        <v>110936.99109752</v>
      </c>
      <c r="P20" s="91">
        <v>0.61</v>
      </c>
      <c r="Q20" s="91">
        <v>5.71</v>
      </c>
      <c r="R20" s="91">
        <v>0.94</v>
      </c>
    </row>
    <row r="21" spans="2:18">
      <c r="B21" t="s">
        <v>316</v>
      </c>
      <c r="C21" t="s">
        <v>317</v>
      </c>
      <c r="D21" t="s">
        <v>103</v>
      </c>
      <c r="E21" t="s">
        <v>299</v>
      </c>
      <c r="F21" t="s">
        <v>154</v>
      </c>
      <c r="G21" t="s">
        <v>318</v>
      </c>
      <c r="H21" s="91">
        <v>6.88</v>
      </c>
      <c r="I21" t="s">
        <v>105</v>
      </c>
      <c r="J21" s="91">
        <v>0.75</v>
      </c>
      <c r="K21" s="91">
        <v>0.18</v>
      </c>
      <c r="L21" s="91">
        <v>18156957.25</v>
      </c>
      <c r="M21" s="91">
        <v>105.4</v>
      </c>
      <c r="N21" s="91">
        <v>0</v>
      </c>
      <c r="O21" s="91">
        <v>19137.432941499999</v>
      </c>
      <c r="P21" s="91">
        <v>0.13</v>
      </c>
      <c r="Q21" s="91">
        <v>0.98</v>
      </c>
      <c r="R21" s="91">
        <v>0.16</v>
      </c>
    </row>
    <row r="22" spans="2:18">
      <c r="B22" t="s">
        <v>319</v>
      </c>
      <c r="C22" t="s">
        <v>320</v>
      </c>
      <c r="D22" t="s">
        <v>103</v>
      </c>
      <c r="E22" t="s">
        <v>299</v>
      </c>
      <c r="F22" t="s">
        <v>154</v>
      </c>
      <c r="G22" t="s">
        <v>321</v>
      </c>
      <c r="H22" s="91">
        <v>2.0699999999999998</v>
      </c>
      <c r="I22" t="s">
        <v>105</v>
      </c>
      <c r="J22" s="91">
        <v>0.1</v>
      </c>
      <c r="K22" s="91">
        <v>-0.69</v>
      </c>
      <c r="L22" s="91">
        <v>115153524.95999999</v>
      </c>
      <c r="M22" s="91">
        <v>102.87</v>
      </c>
      <c r="N22" s="91">
        <v>0</v>
      </c>
      <c r="O22" s="91">
        <v>118458.43112635201</v>
      </c>
      <c r="P22" s="91">
        <v>0.76</v>
      </c>
      <c r="Q22" s="91">
        <v>6.1</v>
      </c>
      <c r="R22" s="91">
        <v>1</v>
      </c>
    </row>
    <row r="23" spans="2:18">
      <c r="B23" t="s">
        <v>322</v>
      </c>
      <c r="C23" t="s">
        <v>323</v>
      </c>
      <c r="D23" t="s">
        <v>103</v>
      </c>
      <c r="E23" t="s">
        <v>299</v>
      </c>
      <c r="F23" t="s">
        <v>154</v>
      </c>
      <c r="G23" t="s">
        <v>324</v>
      </c>
      <c r="H23" s="91">
        <v>18.03</v>
      </c>
      <c r="I23" t="s">
        <v>105</v>
      </c>
      <c r="J23" s="91">
        <v>2.75</v>
      </c>
      <c r="K23" s="91">
        <v>1.3</v>
      </c>
      <c r="L23" s="91">
        <v>10561337.369999999</v>
      </c>
      <c r="M23" s="91">
        <v>138.25</v>
      </c>
      <c r="N23" s="91">
        <v>0</v>
      </c>
      <c r="O23" s="91">
        <v>14601.048914024999</v>
      </c>
      <c r="P23" s="91">
        <v>0.06</v>
      </c>
      <c r="Q23" s="91">
        <v>0.75</v>
      </c>
      <c r="R23" s="91">
        <v>0.12</v>
      </c>
    </row>
    <row r="24" spans="2:18">
      <c r="B24" t="s">
        <v>325</v>
      </c>
      <c r="C24" t="s">
        <v>326</v>
      </c>
      <c r="D24" t="s">
        <v>103</v>
      </c>
      <c r="E24" t="s">
        <v>299</v>
      </c>
      <c r="F24" t="s">
        <v>154</v>
      </c>
      <c r="G24" t="s">
        <v>327</v>
      </c>
      <c r="H24" s="91">
        <v>13.79</v>
      </c>
      <c r="I24" t="s">
        <v>105</v>
      </c>
      <c r="J24" s="91">
        <v>4</v>
      </c>
      <c r="K24" s="91">
        <v>1.05</v>
      </c>
      <c r="L24" s="91">
        <v>50677996.759999998</v>
      </c>
      <c r="M24" s="91">
        <v>177.18</v>
      </c>
      <c r="N24" s="91">
        <v>0</v>
      </c>
      <c r="O24" s="91">
        <v>89791.274659368006</v>
      </c>
      <c r="P24" s="91">
        <v>0.31</v>
      </c>
      <c r="Q24" s="91">
        <v>4.62</v>
      </c>
      <c r="R24" s="91">
        <v>0.76</v>
      </c>
    </row>
    <row r="25" spans="2:18">
      <c r="B25" t="s">
        <v>328</v>
      </c>
      <c r="C25" t="s">
        <v>329</v>
      </c>
      <c r="D25" t="s">
        <v>103</v>
      </c>
      <c r="E25" t="s">
        <v>299</v>
      </c>
      <c r="F25" t="s">
        <v>154</v>
      </c>
      <c r="G25" t="s">
        <v>330</v>
      </c>
      <c r="H25" s="91">
        <v>3.85</v>
      </c>
      <c r="I25" t="s">
        <v>105</v>
      </c>
      <c r="J25" s="91">
        <v>2.75</v>
      </c>
      <c r="K25" s="91">
        <v>-0.37</v>
      </c>
      <c r="L25" s="91">
        <v>52397835.100000001</v>
      </c>
      <c r="M25" s="91">
        <v>116.98</v>
      </c>
      <c r="N25" s="91">
        <v>1491.0380399999999</v>
      </c>
      <c r="O25" s="91">
        <v>62786.025539980001</v>
      </c>
      <c r="P25" s="91">
        <v>0.32</v>
      </c>
      <c r="Q25" s="91">
        <v>3.23</v>
      </c>
      <c r="R25" s="91">
        <v>0.53</v>
      </c>
    </row>
    <row r="26" spans="2:18">
      <c r="B26" s="92" t="s">
        <v>331</v>
      </c>
      <c r="C26" s="16"/>
      <c r="D26" s="16"/>
      <c r="H26" s="93">
        <v>5.32</v>
      </c>
      <c r="K26" s="93">
        <v>1.27</v>
      </c>
      <c r="L26" s="93">
        <v>1179367911</v>
      </c>
      <c r="N26" s="93">
        <v>179.61116000000001</v>
      </c>
      <c r="O26" s="93">
        <v>1279815.4618869999</v>
      </c>
      <c r="Q26" s="93">
        <v>65.849999999999994</v>
      </c>
      <c r="R26" s="93">
        <v>10.81</v>
      </c>
    </row>
    <row r="27" spans="2:18">
      <c r="B27" s="92" t="s">
        <v>332</v>
      </c>
      <c r="C27" s="16"/>
      <c r="D27" s="16"/>
      <c r="H27" s="93">
        <v>0.3</v>
      </c>
      <c r="K27" s="93">
        <v>0.09</v>
      </c>
      <c r="L27" s="93">
        <v>107764365</v>
      </c>
      <c r="N27" s="93">
        <v>0</v>
      </c>
      <c r="O27" s="93">
        <v>107731.9283635</v>
      </c>
      <c r="Q27" s="93">
        <v>5.54</v>
      </c>
      <c r="R27" s="93">
        <v>0.91</v>
      </c>
    </row>
    <row r="28" spans="2:18">
      <c r="B28" t="s">
        <v>333</v>
      </c>
      <c r="C28" t="s">
        <v>334</v>
      </c>
      <c r="D28" t="s">
        <v>103</v>
      </c>
      <c r="E28" t="s">
        <v>299</v>
      </c>
      <c r="F28" t="s">
        <v>154</v>
      </c>
      <c r="G28" t="s">
        <v>335</v>
      </c>
      <c r="H28" s="91">
        <v>0.17</v>
      </c>
      <c r="I28" t="s">
        <v>105</v>
      </c>
      <c r="J28" s="91">
        <v>0</v>
      </c>
      <c r="K28" s="91">
        <v>0.06</v>
      </c>
      <c r="L28" s="91">
        <v>53613865</v>
      </c>
      <c r="M28" s="91">
        <v>99.99</v>
      </c>
      <c r="N28" s="91">
        <v>0</v>
      </c>
      <c r="O28" s="91">
        <v>53608.503613499997</v>
      </c>
      <c r="P28" s="91">
        <v>0.54</v>
      </c>
      <c r="Q28" s="91">
        <v>2.76</v>
      </c>
      <c r="R28" s="91">
        <v>0.45</v>
      </c>
    </row>
    <row r="29" spans="2:18">
      <c r="B29" t="s">
        <v>336</v>
      </c>
      <c r="C29" t="s">
        <v>337</v>
      </c>
      <c r="D29" t="s">
        <v>103</v>
      </c>
      <c r="E29" t="s">
        <v>299</v>
      </c>
      <c r="F29" t="s">
        <v>154</v>
      </c>
      <c r="G29" t="s">
        <v>338</v>
      </c>
      <c r="H29" s="91">
        <v>0.42</v>
      </c>
      <c r="I29" t="s">
        <v>105</v>
      </c>
      <c r="J29" s="91">
        <v>0</v>
      </c>
      <c r="K29" s="91">
        <v>0.12</v>
      </c>
      <c r="L29" s="91">
        <v>54150500</v>
      </c>
      <c r="M29" s="91">
        <v>99.95</v>
      </c>
      <c r="N29" s="91">
        <v>0</v>
      </c>
      <c r="O29" s="91">
        <v>54123.424749999998</v>
      </c>
      <c r="P29" s="91">
        <v>0.68</v>
      </c>
      <c r="Q29" s="91">
        <v>2.78</v>
      </c>
      <c r="R29" s="91">
        <v>0.46</v>
      </c>
    </row>
    <row r="30" spans="2:18">
      <c r="B30" s="92" t="s">
        <v>339</v>
      </c>
      <c r="C30" s="16"/>
      <c r="D30" s="16"/>
      <c r="H30" s="93">
        <v>5.78</v>
      </c>
      <c r="K30" s="93">
        <v>1.38</v>
      </c>
      <c r="L30" s="93">
        <v>1071558167</v>
      </c>
      <c r="N30" s="93">
        <v>179.61116000000001</v>
      </c>
      <c r="O30" s="93">
        <v>1172038.1908267001</v>
      </c>
      <c r="Q30" s="93">
        <v>60.31</v>
      </c>
      <c r="R30" s="93">
        <v>9.9</v>
      </c>
    </row>
    <row r="31" spans="2:18">
      <c r="B31" t="s">
        <v>340</v>
      </c>
      <c r="C31" t="s">
        <v>341</v>
      </c>
      <c r="D31" t="s">
        <v>103</v>
      </c>
      <c r="E31" t="s">
        <v>299</v>
      </c>
      <c r="F31" t="s">
        <v>154</v>
      </c>
      <c r="G31" t="s">
        <v>342</v>
      </c>
      <c r="H31" s="91">
        <v>9.06</v>
      </c>
      <c r="I31" t="s">
        <v>105</v>
      </c>
      <c r="J31" s="91">
        <v>2.25</v>
      </c>
      <c r="K31" s="91">
        <v>2.21</v>
      </c>
      <c r="L31" s="91">
        <v>42667377</v>
      </c>
      <c r="M31" s="91">
        <v>100.4</v>
      </c>
      <c r="N31" s="91">
        <v>179.61116000000001</v>
      </c>
      <c r="O31" s="91">
        <v>43017.657668</v>
      </c>
      <c r="P31" s="91">
        <v>1.34</v>
      </c>
      <c r="Q31" s="91">
        <v>2.21</v>
      </c>
      <c r="R31" s="91">
        <v>0.36</v>
      </c>
    </row>
    <row r="32" spans="2:18">
      <c r="B32" t="s">
        <v>343</v>
      </c>
      <c r="C32" t="s">
        <v>344</v>
      </c>
      <c r="D32" t="s">
        <v>103</v>
      </c>
      <c r="E32" t="s">
        <v>299</v>
      </c>
      <c r="F32" t="s">
        <v>154</v>
      </c>
      <c r="G32" t="s">
        <v>345</v>
      </c>
      <c r="H32" s="91">
        <v>2.3199999999999998</v>
      </c>
      <c r="I32" t="s">
        <v>105</v>
      </c>
      <c r="J32" s="91">
        <v>0.5</v>
      </c>
      <c r="K32" s="91">
        <v>0.61</v>
      </c>
      <c r="L32" s="91">
        <v>69255529</v>
      </c>
      <c r="M32" s="91">
        <v>100.08</v>
      </c>
      <c r="N32" s="91">
        <v>0</v>
      </c>
      <c r="O32" s="91">
        <v>69310.933423199996</v>
      </c>
      <c r="P32" s="91">
        <v>0.88</v>
      </c>
      <c r="Q32" s="91">
        <v>3.57</v>
      </c>
      <c r="R32" s="91">
        <v>0.59</v>
      </c>
    </row>
    <row r="33" spans="2:18">
      <c r="B33" t="s">
        <v>346</v>
      </c>
      <c r="C33" t="s">
        <v>347</v>
      </c>
      <c r="D33" t="s">
        <v>103</v>
      </c>
      <c r="E33" t="s">
        <v>299</v>
      </c>
      <c r="F33" t="s">
        <v>154</v>
      </c>
      <c r="G33" t="s">
        <v>348</v>
      </c>
      <c r="H33" s="91">
        <v>3.06</v>
      </c>
      <c r="I33" t="s">
        <v>105</v>
      </c>
      <c r="J33" s="91">
        <v>5.5</v>
      </c>
      <c r="K33" s="91">
        <v>0.89</v>
      </c>
      <c r="L33" s="91">
        <v>75513713</v>
      </c>
      <c r="M33" s="91">
        <v>118.75</v>
      </c>
      <c r="N33" s="91">
        <v>0</v>
      </c>
      <c r="O33" s="91">
        <v>89672.534187500001</v>
      </c>
      <c r="P33" s="91">
        <v>0.42</v>
      </c>
      <c r="Q33" s="91">
        <v>4.6100000000000003</v>
      </c>
      <c r="R33" s="91">
        <v>0.76</v>
      </c>
    </row>
    <row r="34" spans="2:18">
      <c r="B34" t="s">
        <v>349</v>
      </c>
      <c r="C34" t="s">
        <v>350</v>
      </c>
      <c r="D34" t="s">
        <v>103</v>
      </c>
      <c r="E34" t="s">
        <v>299</v>
      </c>
      <c r="F34" t="s">
        <v>154</v>
      </c>
      <c r="G34" t="s">
        <v>351</v>
      </c>
      <c r="H34" s="91">
        <v>0.41</v>
      </c>
      <c r="I34" t="s">
        <v>105</v>
      </c>
      <c r="J34" s="91">
        <v>6</v>
      </c>
      <c r="K34" s="91">
        <v>0.14000000000000001</v>
      </c>
      <c r="L34" s="91">
        <v>69715005</v>
      </c>
      <c r="M34" s="91">
        <v>105.94</v>
      </c>
      <c r="N34" s="91">
        <v>0</v>
      </c>
      <c r="O34" s="91">
        <v>73856.076297000007</v>
      </c>
      <c r="P34" s="91">
        <v>0.49</v>
      </c>
      <c r="Q34" s="91">
        <v>3.8</v>
      </c>
      <c r="R34" s="91">
        <v>0.62</v>
      </c>
    </row>
    <row r="35" spans="2:18">
      <c r="B35" t="s">
        <v>352</v>
      </c>
      <c r="C35" t="s">
        <v>353</v>
      </c>
      <c r="D35" t="s">
        <v>103</v>
      </c>
      <c r="E35" t="s">
        <v>299</v>
      </c>
      <c r="F35" t="s">
        <v>154</v>
      </c>
      <c r="G35" t="s">
        <v>354</v>
      </c>
      <c r="H35" s="91">
        <v>7.82</v>
      </c>
      <c r="I35" t="s">
        <v>105</v>
      </c>
      <c r="J35" s="91">
        <v>2</v>
      </c>
      <c r="K35" s="91">
        <v>2</v>
      </c>
      <c r="L35" s="91">
        <v>126675732</v>
      </c>
      <c r="M35" s="91">
        <v>101.03</v>
      </c>
      <c r="N35" s="91">
        <v>0</v>
      </c>
      <c r="O35" s="91">
        <v>127980.49203959999</v>
      </c>
      <c r="P35" s="91">
        <v>0.89</v>
      </c>
      <c r="Q35" s="91">
        <v>6.59</v>
      </c>
      <c r="R35" s="91">
        <v>1.08</v>
      </c>
    </row>
    <row r="36" spans="2:18">
      <c r="B36" t="s">
        <v>355</v>
      </c>
      <c r="C36" t="s">
        <v>356</v>
      </c>
      <c r="D36" t="s">
        <v>103</v>
      </c>
      <c r="E36" t="s">
        <v>299</v>
      </c>
      <c r="F36" t="s">
        <v>154</v>
      </c>
      <c r="G36" t="s">
        <v>357</v>
      </c>
      <c r="H36" s="91">
        <v>18.190000000000001</v>
      </c>
      <c r="I36" t="s">
        <v>105</v>
      </c>
      <c r="J36" s="91">
        <v>3.75</v>
      </c>
      <c r="K36" s="91">
        <v>3.22</v>
      </c>
      <c r="L36" s="91">
        <v>54977914</v>
      </c>
      <c r="M36" s="91">
        <v>111.75</v>
      </c>
      <c r="N36" s="91">
        <v>0</v>
      </c>
      <c r="O36" s="91">
        <v>61437.818894999997</v>
      </c>
      <c r="P36" s="91">
        <v>0.73</v>
      </c>
      <c r="Q36" s="91">
        <v>3.16</v>
      </c>
      <c r="R36" s="91">
        <v>0.52</v>
      </c>
    </row>
    <row r="37" spans="2:18">
      <c r="B37" t="s">
        <v>358</v>
      </c>
      <c r="C37" t="s">
        <v>359</v>
      </c>
      <c r="D37" t="s">
        <v>103</v>
      </c>
      <c r="E37" t="s">
        <v>299</v>
      </c>
      <c r="F37" t="s">
        <v>154</v>
      </c>
      <c r="G37" t="s">
        <v>360</v>
      </c>
      <c r="H37" s="91">
        <v>6.56</v>
      </c>
      <c r="I37" t="s">
        <v>105</v>
      </c>
      <c r="J37" s="91">
        <v>1.75</v>
      </c>
      <c r="K37" s="91">
        <v>1.79</v>
      </c>
      <c r="L37" s="91">
        <v>68125974</v>
      </c>
      <c r="M37" s="91">
        <v>99.93</v>
      </c>
      <c r="N37" s="91">
        <v>0</v>
      </c>
      <c r="O37" s="91">
        <v>68078.285818200005</v>
      </c>
      <c r="P37" s="91">
        <v>0.39</v>
      </c>
      <c r="Q37" s="91">
        <v>3.5</v>
      </c>
      <c r="R37" s="91">
        <v>0.56999999999999995</v>
      </c>
    </row>
    <row r="38" spans="2:18">
      <c r="B38" t="s">
        <v>361</v>
      </c>
      <c r="C38" t="s">
        <v>362</v>
      </c>
      <c r="D38" t="s">
        <v>103</v>
      </c>
      <c r="E38" t="s">
        <v>299</v>
      </c>
      <c r="F38" t="s">
        <v>154</v>
      </c>
      <c r="G38" t="s">
        <v>315</v>
      </c>
      <c r="H38" s="91">
        <v>1.28</v>
      </c>
      <c r="I38" t="s">
        <v>105</v>
      </c>
      <c r="J38" s="91">
        <v>5</v>
      </c>
      <c r="K38" s="91">
        <v>0.28000000000000003</v>
      </c>
      <c r="L38" s="91">
        <v>43025364</v>
      </c>
      <c r="M38" s="91">
        <v>109.6</v>
      </c>
      <c r="N38" s="91">
        <v>0</v>
      </c>
      <c r="O38" s="91">
        <v>47155.798944000002</v>
      </c>
      <c r="P38" s="91">
        <v>0.23</v>
      </c>
      <c r="Q38" s="91">
        <v>2.4300000000000002</v>
      </c>
      <c r="R38" s="91">
        <v>0.4</v>
      </c>
    </row>
    <row r="39" spans="2:18">
      <c r="B39" t="s">
        <v>363</v>
      </c>
      <c r="C39" t="s">
        <v>364</v>
      </c>
      <c r="D39" t="s">
        <v>103</v>
      </c>
      <c r="E39" t="s">
        <v>299</v>
      </c>
      <c r="F39" t="s">
        <v>154</v>
      </c>
      <c r="G39" t="s">
        <v>365</v>
      </c>
      <c r="H39" s="91">
        <v>4.13</v>
      </c>
      <c r="I39" t="s">
        <v>105</v>
      </c>
      <c r="J39" s="91">
        <v>4.25</v>
      </c>
      <c r="K39" s="91">
        <v>1.19</v>
      </c>
      <c r="L39" s="91">
        <v>23740248</v>
      </c>
      <c r="M39" s="91">
        <v>115.5</v>
      </c>
      <c r="N39" s="91">
        <v>0</v>
      </c>
      <c r="O39" s="91">
        <v>27419.986440000001</v>
      </c>
      <c r="P39" s="91">
        <v>0.13</v>
      </c>
      <c r="Q39" s="91">
        <v>1.41</v>
      </c>
      <c r="R39" s="91">
        <v>0.23</v>
      </c>
    </row>
    <row r="40" spans="2:18">
      <c r="B40" t="s">
        <v>366</v>
      </c>
      <c r="C40" t="s">
        <v>367</v>
      </c>
      <c r="D40" t="s">
        <v>103</v>
      </c>
      <c r="E40" t="s">
        <v>299</v>
      </c>
      <c r="F40" t="s">
        <v>154</v>
      </c>
      <c r="G40" t="s">
        <v>368</v>
      </c>
      <c r="H40" s="91">
        <v>2.5499999999999998</v>
      </c>
      <c r="I40" t="s">
        <v>105</v>
      </c>
      <c r="J40" s="91">
        <v>1</v>
      </c>
      <c r="K40" s="91">
        <v>0.69</v>
      </c>
      <c r="L40" s="91">
        <v>144941288</v>
      </c>
      <c r="M40" s="91">
        <v>101.21</v>
      </c>
      <c r="N40" s="91">
        <v>0</v>
      </c>
      <c r="O40" s="91">
        <v>146695.07758479999</v>
      </c>
      <c r="P40" s="91">
        <v>1</v>
      </c>
      <c r="Q40" s="91">
        <v>7.55</v>
      </c>
      <c r="R40" s="91">
        <v>1.24</v>
      </c>
    </row>
    <row r="41" spans="2:18">
      <c r="B41" t="s">
        <v>369</v>
      </c>
      <c r="C41" t="s">
        <v>370</v>
      </c>
      <c r="D41" t="s">
        <v>103</v>
      </c>
      <c r="E41" t="s">
        <v>299</v>
      </c>
      <c r="F41" t="s">
        <v>154</v>
      </c>
      <c r="G41" t="s">
        <v>371</v>
      </c>
      <c r="H41" s="91">
        <v>0.66</v>
      </c>
      <c r="I41" t="s">
        <v>105</v>
      </c>
      <c r="J41" s="91">
        <v>2.25</v>
      </c>
      <c r="K41" s="91">
        <v>0.18</v>
      </c>
      <c r="L41" s="91">
        <v>87997653</v>
      </c>
      <c r="M41" s="91">
        <v>102.13</v>
      </c>
      <c r="N41" s="91">
        <v>0</v>
      </c>
      <c r="O41" s="91">
        <v>89872.003008900007</v>
      </c>
      <c r="P41" s="91">
        <v>0.46</v>
      </c>
      <c r="Q41" s="91">
        <v>4.62</v>
      </c>
      <c r="R41" s="91">
        <v>0.76</v>
      </c>
    </row>
    <row r="42" spans="2:18">
      <c r="B42" t="s">
        <v>372</v>
      </c>
      <c r="C42" t="s">
        <v>373</v>
      </c>
      <c r="D42" t="s">
        <v>103</v>
      </c>
      <c r="E42" t="s">
        <v>299</v>
      </c>
      <c r="F42" t="s">
        <v>154</v>
      </c>
      <c r="G42" t="s">
        <v>348</v>
      </c>
      <c r="H42" s="91">
        <v>6.52</v>
      </c>
      <c r="I42" t="s">
        <v>105</v>
      </c>
      <c r="J42" s="91">
        <v>6.25</v>
      </c>
      <c r="K42" s="91">
        <v>1.9</v>
      </c>
      <c r="L42" s="91">
        <v>55732177</v>
      </c>
      <c r="M42" s="91">
        <v>138.05000000000001</v>
      </c>
      <c r="N42" s="91">
        <v>0</v>
      </c>
      <c r="O42" s="91">
        <v>76938.270348499995</v>
      </c>
      <c r="P42" s="91">
        <v>0.33</v>
      </c>
      <c r="Q42" s="91">
        <v>3.96</v>
      </c>
      <c r="R42" s="91">
        <v>0.65</v>
      </c>
    </row>
    <row r="43" spans="2:18">
      <c r="B43" t="s">
        <v>374</v>
      </c>
      <c r="C43" t="s">
        <v>375</v>
      </c>
      <c r="D43" t="s">
        <v>103</v>
      </c>
      <c r="E43" t="s">
        <v>299</v>
      </c>
      <c r="F43" t="s">
        <v>154</v>
      </c>
      <c r="G43" t="s">
        <v>376</v>
      </c>
      <c r="H43" s="91">
        <v>5.01</v>
      </c>
      <c r="I43" t="s">
        <v>105</v>
      </c>
      <c r="J43" s="91">
        <v>3.75</v>
      </c>
      <c r="K43" s="91">
        <v>1.44</v>
      </c>
      <c r="L43" s="91">
        <v>41268760</v>
      </c>
      <c r="M43" s="91">
        <v>114.03</v>
      </c>
      <c r="N43" s="91">
        <v>0</v>
      </c>
      <c r="O43" s="91">
        <v>47058.767028000002</v>
      </c>
      <c r="P43" s="91">
        <v>0.26</v>
      </c>
      <c r="Q43" s="91">
        <v>2.42</v>
      </c>
      <c r="R43" s="91">
        <v>0.4</v>
      </c>
    </row>
    <row r="44" spans="2:18">
      <c r="B44" t="s">
        <v>377</v>
      </c>
      <c r="C44" t="s">
        <v>378</v>
      </c>
      <c r="D44" t="s">
        <v>103</v>
      </c>
      <c r="E44" t="s">
        <v>299</v>
      </c>
      <c r="F44" t="s">
        <v>154</v>
      </c>
      <c r="G44" t="s">
        <v>379</v>
      </c>
      <c r="H44" s="91">
        <v>14.91</v>
      </c>
      <c r="I44" t="s">
        <v>105</v>
      </c>
      <c r="J44" s="91">
        <v>5.5</v>
      </c>
      <c r="K44" s="91">
        <v>2.97</v>
      </c>
      <c r="L44" s="91">
        <v>74769168</v>
      </c>
      <c r="M44" s="91">
        <v>145.85</v>
      </c>
      <c r="N44" s="91">
        <v>0</v>
      </c>
      <c r="O44" s="91">
        <v>109050.831528</v>
      </c>
      <c r="P44" s="91">
        <v>0.41</v>
      </c>
      <c r="Q44" s="91">
        <v>5.61</v>
      </c>
      <c r="R44" s="91">
        <v>0.92</v>
      </c>
    </row>
    <row r="45" spans="2:18">
      <c r="B45" t="s">
        <v>380</v>
      </c>
      <c r="C45" t="s">
        <v>381</v>
      </c>
      <c r="D45" t="s">
        <v>103</v>
      </c>
      <c r="E45" t="s">
        <v>299</v>
      </c>
      <c r="F45" t="s">
        <v>154</v>
      </c>
      <c r="G45" t="s">
        <v>382</v>
      </c>
      <c r="H45" s="91">
        <v>4.04</v>
      </c>
      <c r="I45" t="s">
        <v>105</v>
      </c>
      <c r="J45" s="91">
        <v>1.25</v>
      </c>
      <c r="K45" s="91">
        <v>1.1499999999999999</v>
      </c>
      <c r="L45" s="91">
        <v>93152265</v>
      </c>
      <c r="M45" s="91">
        <v>101.44</v>
      </c>
      <c r="N45" s="91">
        <v>0</v>
      </c>
      <c r="O45" s="91">
        <v>94493.657615999997</v>
      </c>
      <c r="P45" s="91">
        <v>0.74</v>
      </c>
      <c r="Q45" s="91">
        <v>4.8600000000000003</v>
      </c>
      <c r="R45" s="91">
        <v>0.8</v>
      </c>
    </row>
    <row r="46" spans="2:18">
      <c r="B46" s="92" t="s">
        <v>383</v>
      </c>
      <c r="C46" s="16"/>
      <c r="D46" s="16"/>
      <c r="H46" s="93">
        <v>3.15</v>
      </c>
      <c r="K46" s="93">
        <v>0.23</v>
      </c>
      <c r="L46" s="93">
        <v>45379</v>
      </c>
      <c r="N46" s="93">
        <v>0</v>
      </c>
      <c r="O46" s="93">
        <v>45.342696799999999</v>
      </c>
      <c r="Q46" s="93">
        <v>0</v>
      </c>
      <c r="R46" s="93">
        <v>0</v>
      </c>
    </row>
    <row r="47" spans="2:18">
      <c r="B47" t="s">
        <v>384</v>
      </c>
      <c r="C47" t="s">
        <v>385</v>
      </c>
      <c r="D47" t="s">
        <v>103</v>
      </c>
      <c r="E47" t="s">
        <v>299</v>
      </c>
      <c r="F47" t="s">
        <v>154</v>
      </c>
      <c r="G47" t="s">
        <v>386</v>
      </c>
      <c r="H47" s="91">
        <v>3.15</v>
      </c>
      <c r="I47" t="s">
        <v>105</v>
      </c>
      <c r="J47" s="91">
        <v>0.18</v>
      </c>
      <c r="K47" s="91">
        <v>0.23</v>
      </c>
      <c r="L47" s="91">
        <v>45379</v>
      </c>
      <c r="M47" s="91">
        <v>99.92</v>
      </c>
      <c r="N47" s="91">
        <v>0</v>
      </c>
      <c r="O47" s="91">
        <v>45.342696799999999</v>
      </c>
      <c r="P47" s="91">
        <v>0</v>
      </c>
      <c r="Q47" s="91">
        <v>0</v>
      </c>
      <c r="R47" s="91">
        <v>0</v>
      </c>
    </row>
    <row r="48" spans="2:18">
      <c r="B48" s="92" t="s">
        <v>387</v>
      </c>
      <c r="C48" s="16"/>
      <c r="D48" s="16"/>
      <c r="H48" s="93">
        <v>0</v>
      </c>
      <c r="K48" s="93">
        <v>0</v>
      </c>
      <c r="L48" s="93">
        <v>0</v>
      </c>
      <c r="N48" s="93">
        <v>0</v>
      </c>
      <c r="O48" s="93">
        <v>0</v>
      </c>
      <c r="Q48" s="93">
        <v>0</v>
      </c>
      <c r="R48" s="93">
        <v>0</v>
      </c>
    </row>
    <row r="49" spans="2:18">
      <c r="B49" t="s">
        <v>286</v>
      </c>
      <c r="C49" t="s">
        <v>286</v>
      </c>
      <c r="D49" s="16"/>
      <c r="E49" t="s">
        <v>286</v>
      </c>
      <c r="H49" s="91">
        <v>0</v>
      </c>
      <c r="I49" t="s">
        <v>286</v>
      </c>
      <c r="J49" s="91">
        <v>0</v>
      </c>
      <c r="K49" s="91">
        <v>0</v>
      </c>
      <c r="L49" s="91">
        <v>0</v>
      </c>
      <c r="M49" s="91">
        <v>0</v>
      </c>
      <c r="O49" s="91">
        <v>0</v>
      </c>
      <c r="P49" s="91">
        <v>0</v>
      </c>
      <c r="Q49" s="91">
        <v>0</v>
      </c>
      <c r="R49" s="91">
        <v>0</v>
      </c>
    </row>
    <row r="50" spans="2:18">
      <c r="B50" s="92" t="s">
        <v>292</v>
      </c>
      <c r="C50" s="16"/>
      <c r="D50" s="16"/>
      <c r="H50" s="93">
        <v>0</v>
      </c>
      <c r="K50" s="93">
        <v>0</v>
      </c>
      <c r="L50" s="93">
        <v>0</v>
      </c>
      <c r="N50" s="93">
        <v>0</v>
      </c>
      <c r="O50" s="93">
        <v>0</v>
      </c>
      <c r="Q50" s="93">
        <v>0</v>
      </c>
      <c r="R50" s="93">
        <v>0</v>
      </c>
    </row>
    <row r="51" spans="2:18">
      <c r="B51" s="92" t="s">
        <v>388</v>
      </c>
      <c r="C51" s="16"/>
      <c r="D51" s="16"/>
      <c r="H51" s="93">
        <v>0</v>
      </c>
      <c r="K51" s="93">
        <v>0</v>
      </c>
      <c r="L51" s="93">
        <v>0</v>
      </c>
      <c r="N51" s="93">
        <v>0</v>
      </c>
      <c r="O51" s="93">
        <v>0</v>
      </c>
      <c r="Q51" s="93">
        <v>0</v>
      </c>
      <c r="R51" s="93">
        <v>0</v>
      </c>
    </row>
    <row r="52" spans="2:18">
      <c r="B52" t="s">
        <v>286</v>
      </c>
      <c r="C52" t="s">
        <v>286</v>
      </c>
      <c r="D52" s="16"/>
      <c r="E52" t="s">
        <v>286</v>
      </c>
      <c r="H52" s="91">
        <v>0</v>
      </c>
      <c r="I52" t="s">
        <v>286</v>
      </c>
      <c r="J52" s="91">
        <v>0</v>
      </c>
      <c r="K52" s="91">
        <v>0</v>
      </c>
      <c r="L52" s="91">
        <v>0</v>
      </c>
      <c r="M52" s="91">
        <v>0</v>
      </c>
      <c r="O52" s="91">
        <v>0</v>
      </c>
      <c r="P52" s="91">
        <v>0</v>
      </c>
      <c r="Q52" s="91">
        <v>0</v>
      </c>
      <c r="R52" s="91">
        <v>0</v>
      </c>
    </row>
    <row r="53" spans="2:18">
      <c r="B53" s="92" t="s">
        <v>389</v>
      </c>
      <c r="C53" s="16"/>
      <c r="D53" s="16"/>
      <c r="H53" s="93">
        <v>0</v>
      </c>
      <c r="K53" s="93">
        <v>0</v>
      </c>
      <c r="L53" s="93">
        <v>0</v>
      </c>
      <c r="N53" s="93">
        <v>0</v>
      </c>
      <c r="O53" s="93">
        <v>0</v>
      </c>
      <c r="Q53" s="93">
        <v>0</v>
      </c>
      <c r="R53" s="93">
        <v>0</v>
      </c>
    </row>
    <row r="54" spans="2:18">
      <c r="B54" t="s">
        <v>286</v>
      </c>
      <c r="C54" t="s">
        <v>286</v>
      </c>
      <c r="D54" s="16"/>
      <c r="E54" t="s">
        <v>286</v>
      </c>
      <c r="H54" s="91">
        <v>0</v>
      </c>
      <c r="I54" t="s">
        <v>286</v>
      </c>
      <c r="J54" s="91">
        <v>0</v>
      </c>
      <c r="K54" s="91">
        <v>0</v>
      </c>
      <c r="L54" s="91">
        <v>0</v>
      </c>
      <c r="M54" s="91">
        <v>0</v>
      </c>
      <c r="O54" s="91">
        <v>0</v>
      </c>
      <c r="P54" s="91">
        <v>0</v>
      </c>
      <c r="Q54" s="91">
        <v>0</v>
      </c>
      <c r="R54" s="91">
        <v>0</v>
      </c>
    </row>
    <row r="55" spans="2:18">
      <c r="B55" t="s">
        <v>390</v>
      </c>
      <c r="C55" s="16"/>
      <c r="D55" s="16"/>
    </row>
    <row r="56" spans="2:18">
      <c r="B56" t="s">
        <v>391</v>
      </c>
      <c r="C56" s="16"/>
      <c r="D56" s="16"/>
    </row>
    <row r="57" spans="2:18">
      <c r="B57" t="s">
        <v>392</v>
      </c>
      <c r="C57" s="16"/>
      <c r="D57" s="16"/>
    </row>
    <row r="58" spans="2:18">
      <c r="B58" t="s">
        <v>393</v>
      </c>
      <c r="C58" s="16"/>
      <c r="D58" s="16"/>
    </row>
    <row r="59" spans="2:18">
      <c r="C59" s="16"/>
      <c r="D59" s="16"/>
    </row>
    <row r="60" spans="2:18">
      <c r="C60" s="16"/>
      <c r="D60" s="16"/>
    </row>
    <row r="61" spans="2:18">
      <c r="C61" s="16"/>
      <c r="D61" s="16"/>
    </row>
    <row r="62" spans="2:18">
      <c r="C62" s="16"/>
      <c r="D62" s="16"/>
    </row>
    <row r="63" spans="2:18">
      <c r="C63" s="16"/>
      <c r="D63" s="16"/>
    </row>
    <row r="64" spans="2:18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sheetProtection sheet="1" objects="1" scenarios="1"/>
  <mergeCells count="2">
    <mergeCell ref="B6:R6"/>
    <mergeCell ref="B7:R7"/>
  </mergeCells>
  <dataValidations count="1">
    <dataValidation allowBlank="1" showInputMessage="1" showErrorMessage="1" sqref="O5:XFD1048576 N5:N7 N9 N11:N1048576 A5:M1048576 C1:C4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 s="1" customFormat="1">
      <c r="B1" s="2" t="s">
        <v>0</v>
      </c>
      <c r="C1" s="99">
        <v>43373</v>
      </c>
    </row>
    <row r="2" spans="2:23" s="1" customFormat="1">
      <c r="B2" s="2" t="s">
        <v>1</v>
      </c>
      <c r="C2" s="12" t="s">
        <v>3664</v>
      </c>
    </row>
    <row r="3" spans="2:23" s="1" customFormat="1">
      <c r="B3" s="2" t="s">
        <v>2</v>
      </c>
      <c r="C3" s="26" t="s">
        <v>3665</v>
      </c>
    </row>
    <row r="4" spans="2:23" s="1" customFormat="1">
      <c r="B4" s="2" t="s">
        <v>3</v>
      </c>
      <c r="C4" s="100" t="s">
        <v>218</v>
      </c>
    </row>
    <row r="5" spans="2:23">
      <c r="B5" s="89" t="s">
        <v>219</v>
      </c>
      <c r="C5" t="s">
        <v>220</v>
      </c>
    </row>
    <row r="7" spans="2:23" ht="26.25" customHeight="1">
      <c r="B7" s="114" t="s">
        <v>182</v>
      </c>
      <c r="C7" s="115"/>
      <c r="D7" s="115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16"/>
    </row>
    <row r="8" spans="2:23" s="19" customFormat="1" ht="78.75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90">
        <v>0</v>
      </c>
      <c r="M11" s="90">
        <v>0</v>
      </c>
      <c r="N11" s="7"/>
      <c r="O11" s="90">
        <v>0</v>
      </c>
      <c r="P11" s="90">
        <v>0</v>
      </c>
      <c r="Q11" s="35"/>
    </row>
    <row r="12" spans="2:23">
      <c r="B12" s="92" t="s">
        <v>228</v>
      </c>
      <c r="E12" s="15"/>
      <c r="F12" s="15"/>
      <c r="G12" s="15"/>
      <c r="H12" s="93">
        <v>0</v>
      </c>
      <c r="I12" s="15"/>
      <c r="J12" s="15"/>
      <c r="K12" s="15"/>
      <c r="L12" s="93">
        <v>0</v>
      </c>
      <c r="M12" s="93">
        <v>0</v>
      </c>
      <c r="N12" s="15"/>
      <c r="O12" s="93">
        <v>0</v>
      </c>
      <c r="P12" s="93">
        <v>0</v>
      </c>
      <c r="Q12" s="15"/>
      <c r="R12" s="15"/>
      <c r="S12" s="15"/>
      <c r="T12" s="15"/>
      <c r="U12" s="15"/>
      <c r="V12" s="15"/>
      <c r="W12" s="15"/>
    </row>
    <row r="13" spans="2:23">
      <c r="B13" s="92" t="s">
        <v>2485</v>
      </c>
      <c r="E13" s="15"/>
      <c r="F13" s="15"/>
      <c r="G13" s="15"/>
      <c r="H13" s="93">
        <v>0</v>
      </c>
      <c r="I13" s="15"/>
      <c r="J13" s="15"/>
      <c r="K13" s="15"/>
      <c r="L13" s="93">
        <v>0</v>
      </c>
      <c r="M13" s="93">
        <v>0</v>
      </c>
      <c r="N13" s="15"/>
      <c r="O13" s="93">
        <v>0</v>
      </c>
      <c r="P13" s="93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286</v>
      </c>
      <c r="C14" t="s">
        <v>286</v>
      </c>
      <c r="D14" t="s">
        <v>286</v>
      </c>
      <c r="E14" t="s">
        <v>286</v>
      </c>
      <c r="F14" s="15"/>
      <c r="G14" s="15"/>
      <c r="H14" s="91">
        <v>0</v>
      </c>
      <c r="I14" t="s">
        <v>286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15"/>
      <c r="R14" s="15"/>
      <c r="S14" s="15"/>
      <c r="T14" s="15"/>
      <c r="U14" s="15"/>
      <c r="V14" s="15"/>
      <c r="W14" s="15"/>
    </row>
    <row r="15" spans="2:23">
      <c r="B15" s="92" t="s">
        <v>2486</v>
      </c>
      <c r="E15" s="15"/>
      <c r="F15" s="15"/>
      <c r="G15" s="15"/>
      <c r="H15" s="93">
        <v>0</v>
      </c>
      <c r="I15" s="15"/>
      <c r="J15" s="15"/>
      <c r="K15" s="15"/>
      <c r="L15" s="93">
        <v>0</v>
      </c>
      <c r="M15" s="93">
        <v>0</v>
      </c>
      <c r="N15" s="15"/>
      <c r="O15" s="93">
        <v>0</v>
      </c>
      <c r="P15" s="93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286</v>
      </c>
      <c r="C16" t="s">
        <v>286</v>
      </c>
      <c r="D16" t="s">
        <v>286</v>
      </c>
      <c r="E16" t="s">
        <v>286</v>
      </c>
      <c r="F16" s="15"/>
      <c r="G16" s="15"/>
      <c r="H16" s="91">
        <v>0</v>
      </c>
      <c r="I16" t="s">
        <v>286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15"/>
      <c r="R16" s="15"/>
      <c r="S16" s="15"/>
      <c r="T16" s="15"/>
      <c r="U16" s="15"/>
      <c r="V16" s="15"/>
      <c r="W16" s="15"/>
    </row>
    <row r="17" spans="2:23">
      <c r="B17" s="92" t="s">
        <v>395</v>
      </c>
      <c r="E17" s="15"/>
      <c r="F17" s="15"/>
      <c r="G17" s="15"/>
      <c r="H17" s="93">
        <v>0</v>
      </c>
      <c r="I17" s="15"/>
      <c r="J17" s="15"/>
      <c r="K17" s="15"/>
      <c r="L17" s="93">
        <v>0</v>
      </c>
      <c r="M17" s="93">
        <v>0</v>
      </c>
      <c r="N17" s="15"/>
      <c r="O17" s="93">
        <v>0</v>
      </c>
      <c r="P17" s="93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286</v>
      </c>
      <c r="C18" t="s">
        <v>286</v>
      </c>
      <c r="D18" t="s">
        <v>286</v>
      </c>
      <c r="E18" t="s">
        <v>286</v>
      </c>
      <c r="F18" s="15"/>
      <c r="G18" s="15"/>
      <c r="H18" s="91">
        <v>0</v>
      </c>
      <c r="I18" t="s">
        <v>286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  <c r="Q18" s="15"/>
      <c r="R18" s="15"/>
      <c r="S18" s="15"/>
      <c r="T18" s="15"/>
      <c r="U18" s="15"/>
      <c r="V18" s="15"/>
      <c r="W18" s="15"/>
    </row>
    <row r="19" spans="2:23">
      <c r="B19" s="92" t="s">
        <v>1151</v>
      </c>
      <c r="E19" s="15"/>
      <c r="F19" s="15"/>
      <c r="G19" s="15"/>
      <c r="H19" s="93">
        <v>0</v>
      </c>
      <c r="I19" s="15"/>
      <c r="J19" s="15"/>
      <c r="K19" s="15"/>
      <c r="L19" s="93">
        <v>0</v>
      </c>
      <c r="M19" s="93">
        <v>0</v>
      </c>
      <c r="N19" s="15"/>
      <c r="O19" s="93">
        <v>0</v>
      </c>
      <c r="P19" s="93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286</v>
      </c>
      <c r="C20" t="s">
        <v>286</v>
      </c>
      <c r="D20" t="s">
        <v>286</v>
      </c>
      <c r="E20" t="s">
        <v>286</v>
      </c>
      <c r="F20" s="15"/>
      <c r="G20" s="15"/>
      <c r="H20" s="91">
        <v>0</v>
      </c>
      <c r="I20" t="s">
        <v>286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  <c r="Q20" s="15"/>
      <c r="R20" s="15"/>
      <c r="S20" s="15"/>
      <c r="T20" s="15"/>
      <c r="U20" s="15"/>
      <c r="V20" s="15"/>
      <c r="W20" s="15"/>
    </row>
    <row r="21" spans="2:23">
      <c r="B21" s="92" t="s">
        <v>292</v>
      </c>
      <c r="D21" s="16"/>
      <c r="H21" s="93">
        <v>0</v>
      </c>
      <c r="L21" s="93">
        <v>0</v>
      </c>
      <c r="M21" s="93">
        <v>0</v>
      </c>
      <c r="O21" s="93">
        <v>0</v>
      </c>
      <c r="P21" s="93">
        <v>0</v>
      </c>
    </row>
    <row r="22" spans="2:23">
      <c r="B22" s="92" t="s">
        <v>396</v>
      </c>
      <c r="D22" s="16"/>
      <c r="H22" s="93">
        <v>0</v>
      </c>
      <c r="L22" s="93">
        <v>0</v>
      </c>
      <c r="M22" s="93">
        <v>0</v>
      </c>
      <c r="O22" s="93">
        <v>0</v>
      </c>
      <c r="P22" s="93">
        <v>0</v>
      </c>
    </row>
    <row r="23" spans="2:23">
      <c r="B23" t="s">
        <v>286</v>
      </c>
      <c r="C23" t="s">
        <v>286</v>
      </c>
      <c r="D23" t="s">
        <v>286</v>
      </c>
      <c r="E23" t="s">
        <v>286</v>
      </c>
      <c r="H23" s="91">
        <v>0</v>
      </c>
      <c r="I23" t="s">
        <v>286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</row>
    <row r="24" spans="2:23">
      <c r="B24" s="92" t="s">
        <v>397</v>
      </c>
      <c r="D24" s="16"/>
      <c r="H24" s="93">
        <v>0</v>
      </c>
      <c r="L24" s="93">
        <v>0</v>
      </c>
      <c r="M24" s="93">
        <v>0</v>
      </c>
      <c r="O24" s="93">
        <v>0</v>
      </c>
      <c r="P24" s="93">
        <v>0</v>
      </c>
    </row>
    <row r="25" spans="2:23">
      <c r="B25" t="s">
        <v>286</v>
      </c>
      <c r="C25" t="s">
        <v>286</v>
      </c>
      <c r="D25" t="s">
        <v>286</v>
      </c>
      <c r="E25" t="s">
        <v>286</v>
      </c>
      <c r="H25" s="91">
        <v>0</v>
      </c>
      <c r="I25" t="s">
        <v>286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</row>
    <row r="26" spans="2:23">
      <c r="B26" t="s">
        <v>294</v>
      </c>
      <c r="D26" s="16"/>
    </row>
    <row r="27" spans="2:23">
      <c r="B27" t="s">
        <v>390</v>
      </c>
      <c r="D27" s="16"/>
    </row>
    <row r="28" spans="2:23">
      <c r="B28" t="s">
        <v>391</v>
      </c>
      <c r="D28" s="16"/>
    </row>
    <row r="29" spans="2:23">
      <c r="B29" t="s">
        <v>392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sheetProtection sheet="1" objects="1" scenarios="1"/>
  <mergeCells count="1">
    <mergeCell ref="B7:P7"/>
  </mergeCells>
  <dataValidations count="1">
    <dataValidation allowBlank="1" showInputMessage="1" showErrorMessage="1" sqref="A5:XFD1048576 C1:C4"/>
  </dataValidations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"/>
  <sheetViews>
    <sheetView rightToLeft="1" workbookViewId="0">
      <selection activeCell="O11" sqref="O11:O12"/>
    </sheetView>
  </sheetViews>
  <sheetFormatPr defaultRowHeight="12.75"/>
  <cols>
    <col min="2" max="2" width="30.5703125" customWidth="1"/>
    <col min="3" max="3" width="26.28515625" customWidth="1"/>
    <col min="4" max="4" width="10.42578125" customWidth="1"/>
    <col min="15" max="15" width="24.140625" customWidth="1"/>
  </cols>
  <sheetData>
    <row r="1" spans="1:16" ht="18.75">
      <c r="A1" s="78"/>
      <c r="B1" s="117"/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8"/>
      <c r="O1" s="118"/>
      <c r="P1" s="78"/>
    </row>
    <row r="2" spans="1:16" ht="18.75">
      <c r="A2" s="78"/>
      <c r="B2" s="127" t="s">
        <v>196</v>
      </c>
      <c r="C2" s="118"/>
      <c r="D2" s="118"/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78"/>
    </row>
    <row r="3" spans="1:16" ht="15.75">
      <c r="A3" s="78"/>
      <c r="B3" s="79" t="s">
        <v>197</v>
      </c>
      <c r="C3" s="80" t="s">
        <v>198</v>
      </c>
      <c r="D3" s="78"/>
      <c r="E3" s="119"/>
      <c r="F3" s="119"/>
      <c r="G3" s="119"/>
      <c r="H3" s="119"/>
      <c r="I3" s="119"/>
      <c r="J3" s="119"/>
      <c r="K3" s="119"/>
      <c r="L3" s="119"/>
      <c r="M3" s="119"/>
      <c r="N3" s="119"/>
      <c r="O3" s="119"/>
      <c r="P3" s="78"/>
    </row>
    <row r="4" spans="1:16" ht="15.75">
      <c r="A4" s="78"/>
      <c r="B4" s="81" t="s">
        <v>199</v>
      </c>
      <c r="C4" s="82"/>
      <c r="D4" s="78"/>
      <c r="E4" s="119"/>
      <c r="F4" s="119"/>
      <c r="G4" s="119"/>
      <c r="H4" s="119"/>
      <c r="I4" s="119"/>
      <c r="J4" s="119"/>
      <c r="K4" s="119"/>
      <c r="L4" s="119"/>
      <c r="M4" s="119"/>
      <c r="N4" s="119"/>
      <c r="O4" s="119"/>
      <c r="P4" s="78"/>
    </row>
    <row r="5" spans="1:16" ht="18.75">
      <c r="A5" s="83"/>
      <c r="B5" s="75" t="s">
        <v>200</v>
      </c>
      <c r="C5" s="78"/>
      <c r="D5" s="78"/>
      <c r="E5" s="119"/>
      <c r="F5" s="119"/>
      <c r="G5" s="119"/>
      <c r="H5" s="119"/>
      <c r="I5" s="119"/>
      <c r="J5" s="119"/>
      <c r="K5" s="119"/>
      <c r="L5" s="119"/>
      <c r="M5" s="119"/>
      <c r="N5" s="119"/>
      <c r="O5" s="119"/>
      <c r="P5" s="84"/>
    </row>
    <row r="6" spans="1:16" ht="15">
      <c r="A6" s="83"/>
      <c r="B6" s="83"/>
      <c r="C6" s="85" t="s">
        <v>198</v>
      </c>
      <c r="D6" s="78"/>
      <c r="E6" s="119"/>
      <c r="F6" s="119"/>
      <c r="G6" s="119"/>
      <c r="H6" s="119"/>
      <c r="I6" s="119"/>
      <c r="J6" s="119"/>
      <c r="K6" s="119"/>
      <c r="L6" s="119"/>
      <c r="M6" s="119"/>
      <c r="N6" s="119"/>
      <c r="O6" s="119"/>
      <c r="P6" s="84"/>
    </row>
    <row r="7" spans="1:16" ht="15">
      <c r="A7" s="83"/>
      <c r="B7" s="86" t="s">
        <v>201</v>
      </c>
      <c r="C7" s="87"/>
      <c r="D7" s="78"/>
      <c r="E7" s="119"/>
      <c r="F7" s="119"/>
      <c r="G7" s="119"/>
      <c r="H7" s="119"/>
      <c r="I7" s="119"/>
      <c r="J7" s="119"/>
      <c r="K7" s="119"/>
      <c r="L7" s="119"/>
      <c r="M7" s="119"/>
      <c r="N7" s="119"/>
      <c r="O7" s="119"/>
      <c r="P7" s="84"/>
    </row>
    <row r="8" spans="1:16" ht="15">
      <c r="A8" s="83"/>
      <c r="B8" s="88" t="s">
        <v>202</v>
      </c>
      <c r="C8" s="87"/>
      <c r="D8" s="78"/>
      <c r="E8" s="119"/>
      <c r="F8" s="119"/>
      <c r="G8" s="119"/>
      <c r="H8" s="119"/>
      <c r="I8" s="119"/>
      <c r="J8" s="119"/>
      <c r="K8" s="119"/>
      <c r="L8" s="119"/>
      <c r="M8" s="119"/>
      <c r="N8" s="119"/>
      <c r="O8" s="119"/>
      <c r="P8" s="84"/>
    </row>
    <row r="9" spans="1:16" ht="15">
      <c r="A9" s="83"/>
      <c r="B9" s="78"/>
      <c r="C9" s="78"/>
      <c r="D9" s="78"/>
      <c r="E9" s="78"/>
      <c r="F9" s="78"/>
      <c r="G9" s="78"/>
      <c r="H9" s="78"/>
      <c r="I9" s="78"/>
      <c r="J9" s="78"/>
      <c r="K9" s="78"/>
      <c r="L9" s="78"/>
      <c r="M9" s="78"/>
      <c r="N9" s="78"/>
      <c r="O9" s="78"/>
      <c r="P9" s="84"/>
    </row>
    <row r="10" spans="1:16" ht="19.5" thickBot="1">
      <c r="A10" s="83"/>
      <c r="B10" s="75" t="s">
        <v>203</v>
      </c>
      <c r="C10" s="78"/>
      <c r="D10" s="78"/>
      <c r="E10" s="84"/>
      <c r="F10" s="76"/>
      <c r="G10" s="76"/>
      <c r="H10" s="84"/>
      <c r="I10" s="84"/>
      <c r="J10" s="84"/>
      <c r="K10" s="84"/>
      <c r="L10" s="84"/>
      <c r="M10" s="84"/>
      <c r="N10" s="84"/>
      <c r="O10" s="84"/>
      <c r="P10" s="84"/>
    </row>
    <row r="11" spans="1:16" ht="15.75" thickBot="1">
      <c r="A11" s="78"/>
      <c r="B11" s="120" t="s">
        <v>204</v>
      </c>
      <c r="C11" s="122" t="s">
        <v>205</v>
      </c>
      <c r="D11" s="122" t="s">
        <v>206</v>
      </c>
      <c r="E11" s="122" t="s">
        <v>207</v>
      </c>
      <c r="F11" s="124" t="s">
        <v>208</v>
      </c>
      <c r="G11" s="125"/>
      <c r="H11" s="125"/>
      <c r="I11" s="125"/>
      <c r="J11" s="125"/>
      <c r="K11" s="126"/>
      <c r="L11" s="120" t="s">
        <v>209</v>
      </c>
      <c r="M11" s="122" t="s">
        <v>210</v>
      </c>
      <c r="N11" s="122" t="s">
        <v>211</v>
      </c>
      <c r="O11" s="122" t="s">
        <v>212</v>
      </c>
      <c r="P11" s="84"/>
    </row>
    <row r="12" spans="1:16" ht="21.75" customHeight="1">
      <c r="A12" s="78"/>
      <c r="B12" s="121"/>
      <c r="C12" s="123"/>
      <c r="D12" s="123"/>
      <c r="E12" s="123"/>
      <c r="F12" s="77" t="s">
        <v>213</v>
      </c>
      <c r="G12" s="77" t="s">
        <v>214</v>
      </c>
      <c r="H12" s="77" t="s">
        <v>215</v>
      </c>
      <c r="I12" s="77" t="s">
        <v>216</v>
      </c>
      <c r="J12" s="77" t="s">
        <v>217</v>
      </c>
      <c r="K12" s="77" t="s">
        <v>126</v>
      </c>
      <c r="L12" s="121"/>
      <c r="M12" s="123"/>
      <c r="N12" s="123"/>
      <c r="O12" s="123"/>
      <c r="P12" s="84"/>
    </row>
  </sheetData>
  <sheetProtection sheet="1" objects="1" scenarios="1"/>
  <mergeCells count="17">
    <mergeCell ref="B2:O2"/>
    <mergeCell ref="B1:O1"/>
    <mergeCell ref="E7:O7"/>
    <mergeCell ref="E8:O8"/>
    <mergeCell ref="B11:B12"/>
    <mergeCell ref="C11:C12"/>
    <mergeCell ref="D11:D12"/>
    <mergeCell ref="E11:E12"/>
    <mergeCell ref="F11:K11"/>
    <mergeCell ref="L11:L12"/>
    <mergeCell ref="M11:M12"/>
    <mergeCell ref="N11:N12"/>
    <mergeCell ref="E3:O3"/>
    <mergeCell ref="E4:O4"/>
    <mergeCell ref="E5:O5"/>
    <mergeCell ref="E6:O6"/>
    <mergeCell ref="O11:O1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 s="1" customFormat="1">
      <c r="B1" s="2" t="s">
        <v>0</v>
      </c>
      <c r="C1" s="99">
        <v>43373</v>
      </c>
    </row>
    <row r="2" spans="2:68" s="1" customFormat="1">
      <c r="B2" s="2" t="s">
        <v>1</v>
      </c>
      <c r="C2" s="12" t="s">
        <v>3664</v>
      </c>
    </row>
    <row r="3" spans="2:68" s="1" customFormat="1">
      <c r="B3" s="2" t="s">
        <v>2</v>
      </c>
      <c r="C3" s="26" t="s">
        <v>3665</v>
      </c>
    </row>
    <row r="4" spans="2:68" s="1" customFormat="1">
      <c r="B4" s="2" t="s">
        <v>3</v>
      </c>
      <c r="C4" s="100" t="s">
        <v>218</v>
      </c>
    </row>
    <row r="5" spans="2:68">
      <c r="B5" s="89" t="s">
        <v>219</v>
      </c>
      <c r="C5" t="s">
        <v>220</v>
      </c>
    </row>
    <row r="6" spans="2:68" ht="26.25" customHeight="1">
      <c r="B6" s="109" t="s">
        <v>69</v>
      </c>
      <c r="C6" s="112"/>
      <c r="D6" s="112"/>
      <c r="E6" s="112"/>
      <c r="F6" s="112"/>
      <c r="G6" s="112"/>
      <c r="H6" s="112"/>
      <c r="I6" s="112"/>
      <c r="J6" s="112"/>
      <c r="K6" s="112"/>
      <c r="L6" s="112"/>
      <c r="M6" s="112"/>
      <c r="N6" s="112"/>
      <c r="O6" s="112"/>
      <c r="P6" s="112"/>
      <c r="Q6" s="112"/>
      <c r="R6" s="112"/>
      <c r="S6" s="112"/>
      <c r="T6" s="112"/>
      <c r="U6" s="113"/>
      <c r="BP6" s="19"/>
    </row>
    <row r="7" spans="2:68" ht="26.25" customHeight="1">
      <c r="B7" s="109" t="s">
        <v>83</v>
      </c>
      <c r="C7" s="112"/>
      <c r="D7" s="112"/>
      <c r="E7" s="112"/>
      <c r="F7" s="112"/>
      <c r="G7" s="112"/>
      <c r="H7" s="112"/>
      <c r="I7" s="112"/>
      <c r="J7" s="112"/>
      <c r="K7" s="112"/>
      <c r="L7" s="112"/>
      <c r="M7" s="112"/>
      <c r="N7" s="112"/>
      <c r="O7" s="112"/>
      <c r="P7" s="112"/>
      <c r="Q7" s="112"/>
      <c r="R7" s="112"/>
      <c r="S7" s="112"/>
      <c r="T7" s="112"/>
      <c r="U7" s="113"/>
      <c r="BK7" s="19"/>
      <c r="BP7" s="19"/>
    </row>
    <row r="8" spans="2:68" s="19" customFormat="1" ht="78.75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195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90">
        <v>0</v>
      </c>
      <c r="P11" s="33"/>
      <c r="Q11" s="90">
        <v>0</v>
      </c>
      <c r="R11" s="90">
        <v>0</v>
      </c>
      <c r="S11" s="7"/>
      <c r="T11" s="90">
        <v>0</v>
      </c>
      <c r="U11" s="90">
        <v>0</v>
      </c>
      <c r="V11" s="35"/>
      <c r="BK11" s="16"/>
      <c r="BL11" s="19"/>
      <c r="BM11" s="16"/>
      <c r="BP11" s="16"/>
    </row>
    <row r="12" spans="2:68">
      <c r="B12" s="92" t="s">
        <v>228</v>
      </c>
      <c r="C12" s="16"/>
      <c r="D12" s="16"/>
      <c r="E12" s="16"/>
      <c r="F12" s="16"/>
      <c r="G12" s="16"/>
      <c r="K12" s="93">
        <v>0</v>
      </c>
      <c r="N12" s="93">
        <v>0</v>
      </c>
      <c r="O12" s="93">
        <v>0</v>
      </c>
      <c r="Q12" s="93">
        <v>0</v>
      </c>
      <c r="R12" s="93">
        <v>0</v>
      </c>
      <c r="T12" s="93">
        <v>0</v>
      </c>
      <c r="U12" s="93">
        <v>0</v>
      </c>
    </row>
    <row r="13" spans="2:68">
      <c r="B13" s="92" t="s">
        <v>394</v>
      </c>
      <c r="C13" s="16"/>
      <c r="D13" s="16"/>
      <c r="E13" s="16"/>
      <c r="F13" s="16"/>
      <c r="G13" s="16"/>
      <c r="K13" s="93">
        <v>0</v>
      </c>
      <c r="N13" s="93">
        <v>0</v>
      </c>
      <c r="O13" s="93">
        <v>0</v>
      </c>
      <c r="Q13" s="93">
        <v>0</v>
      </c>
      <c r="R13" s="93">
        <v>0</v>
      </c>
      <c r="T13" s="93">
        <v>0</v>
      </c>
      <c r="U13" s="93">
        <v>0</v>
      </c>
    </row>
    <row r="14" spans="2:68">
      <c r="B14" t="s">
        <v>286</v>
      </c>
      <c r="C14" t="s">
        <v>286</v>
      </c>
      <c r="D14" s="16"/>
      <c r="E14" s="16"/>
      <c r="F14" s="16"/>
      <c r="G14" t="s">
        <v>286</v>
      </c>
      <c r="H14" t="s">
        <v>286</v>
      </c>
      <c r="K14" s="91">
        <v>0</v>
      </c>
      <c r="L14" t="s">
        <v>286</v>
      </c>
      <c r="M14" s="91">
        <v>0</v>
      </c>
      <c r="N14" s="91">
        <v>0</v>
      </c>
      <c r="O14" s="91">
        <v>0</v>
      </c>
      <c r="P14" s="91">
        <v>0</v>
      </c>
      <c r="R14" s="91">
        <v>0</v>
      </c>
      <c r="S14" s="91">
        <v>0</v>
      </c>
      <c r="T14" s="91">
        <v>0</v>
      </c>
      <c r="U14" s="91">
        <v>0</v>
      </c>
    </row>
    <row r="15" spans="2:68">
      <c r="B15" s="92" t="s">
        <v>331</v>
      </c>
      <c r="C15" s="16"/>
      <c r="D15" s="16"/>
      <c r="E15" s="16"/>
      <c r="F15" s="16"/>
      <c r="G15" s="16"/>
      <c r="K15" s="93">
        <v>0</v>
      </c>
      <c r="N15" s="93">
        <v>0</v>
      </c>
      <c r="O15" s="93">
        <v>0</v>
      </c>
      <c r="Q15" s="93">
        <v>0</v>
      </c>
      <c r="R15" s="93">
        <v>0</v>
      </c>
      <c r="T15" s="93">
        <v>0</v>
      </c>
      <c r="U15" s="93">
        <v>0</v>
      </c>
    </row>
    <row r="16" spans="2:68">
      <c r="B16" t="s">
        <v>286</v>
      </c>
      <c r="C16" t="s">
        <v>286</v>
      </c>
      <c r="D16" s="16"/>
      <c r="E16" s="16"/>
      <c r="F16" s="16"/>
      <c r="G16" t="s">
        <v>286</v>
      </c>
      <c r="H16" t="s">
        <v>286</v>
      </c>
      <c r="K16" s="91">
        <v>0</v>
      </c>
      <c r="L16" t="s">
        <v>286</v>
      </c>
      <c r="M16" s="91">
        <v>0</v>
      </c>
      <c r="N16" s="91">
        <v>0</v>
      </c>
      <c r="O16" s="91">
        <v>0</v>
      </c>
      <c r="P16" s="91">
        <v>0</v>
      </c>
      <c r="R16" s="91">
        <v>0</v>
      </c>
      <c r="S16" s="91">
        <v>0</v>
      </c>
      <c r="T16" s="91">
        <v>0</v>
      </c>
      <c r="U16" s="91">
        <v>0</v>
      </c>
    </row>
    <row r="17" spans="2:21">
      <c r="B17" s="92" t="s">
        <v>395</v>
      </c>
      <c r="C17" s="16"/>
      <c r="D17" s="16"/>
      <c r="E17" s="16"/>
      <c r="F17" s="16"/>
      <c r="G17" s="16"/>
      <c r="K17" s="93">
        <v>0</v>
      </c>
      <c r="N17" s="93">
        <v>0</v>
      </c>
      <c r="O17" s="93">
        <v>0</v>
      </c>
      <c r="Q17" s="93">
        <v>0</v>
      </c>
      <c r="R17" s="93">
        <v>0</v>
      </c>
      <c r="T17" s="93">
        <v>0</v>
      </c>
      <c r="U17" s="93">
        <v>0</v>
      </c>
    </row>
    <row r="18" spans="2:21">
      <c r="B18" t="s">
        <v>286</v>
      </c>
      <c r="C18" t="s">
        <v>286</v>
      </c>
      <c r="D18" s="16"/>
      <c r="E18" s="16"/>
      <c r="F18" s="16"/>
      <c r="G18" t="s">
        <v>286</v>
      </c>
      <c r="H18" t="s">
        <v>286</v>
      </c>
      <c r="K18" s="91">
        <v>0</v>
      </c>
      <c r="L18" t="s">
        <v>286</v>
      </c>
      <c r="M18" s="91">
        <v>0</v>
      </c>
      <c r="N18" s="91">
        <v>0</v>
      </c>
      <c r="O18" s="91">
        <v>0</v>
      </c>
      <c r="P18" s="91">
        <v>0</v>
      </c>
      <c r="R18" s="91">
        <v>0</v>
      </c>
      <c r="S18" s="91">
        <v>0</v>
      </c>
      <c r="T18" s="91">
        <v>0</v>
      </c>
      <c r="U18" s="91">
        <v>0</v>
      </c>
    </row>
    <row r="19" spans="2:21">
      <c r="B19" s="92" t="s">
        <v>292</v>
      </c>
      <c r="C19" s="16"/>
      <c r="D19" s="16"/>
      <c r="E19" s="16"/>
      <c r="F19" s="16"/>
      <c r="G19" s="16"/>
      <c r="K19" s="93">
        <v>0</v>
      </c>
      <c r="N19" s="93">
        <v>0</v>
      </c>
      <c r="O19" s="93">
        <v>0</v>
      </c>
      <c r="Q19" s="93">
        <v>0</v>
      </c>
      <c r="R19" s="93">
        <v>0</v>
      </c>
      <c r="T19" s="93">
        <v>0</v>
      </c>
      <c r="U19" s="93">
        <v>0</v>
      </c>
    </row>
    <row r="20" spans="2:21">
      <c r="B20" s="92" t="s">
        <v>396</v>
      </c>
      <c r="C20" s="16"/>
      <c r="D20" s="16"/>
      <c r="E20" s="16"/>
      <c r="F20" s="16"/>
      <c r="G20" s="16"/>
      <c r="K20" s="93">
        <v>0</v>
      </c>
      <c r="N20" s="93">
        <v>0</v>
      </c>
      <c r="O20" s="93">
        <v>0</v>
      </c>
      <c r="Q20" s="93">
        <v>0</v>
      </c>
      <c r="R20" s="93">
        <v>0</v>
      </c>
      <c r="T20" s="93">
        <v>0</v>
      </c>
      <c r="U20" s="93">
        <v>0</v>
      </c>
    </row>
    <row r="21" spans="2:21">
      <c r="B21" t="s">
        <v>286</v>
      </c>
      <c r="C21" t="s">
        <v>286</v>
      </c>
      <c r="D21" s="16"/>
      <c r="E21" s="16"/>
      <c r="F21" s="16"/>
      <c r="G21" t="s">
        <v>286</v>
      </c>
      <c r="H21" t="s">
        <v>286</v>
      </c>
      <c r="K21" s="91">
        <v>0</v>
      </c>
      <c r="L21" t="s">
        <v>286</v>
      </c>
      <c r="M21" s="91">
        <v>0</v>
      </c>
      <c r="N21" s="91">
        <v>0</v>
      </c>
      <c r="O21" s="91">
        <v>0</v>
      </c>
      <c r="P21" s="91">
        <v>0</v>
      </c>
      <c r="R21" s="91">
        <v>0</v>
      </c>
      <c r="S21" s="91">
        <v>0</v>
      </c>
      <c r="T21" s="91">
        <v>0</v>
      </c>
      <c r="U21" s="91">
        <v>0</v>
      </c>
    </row>
    <row r="22" spans="2:21">
      <c r="B22" s="92" t="s">
        <v>397</v>
      </c>
      <c r="C22" s="16"/>
      <c r="D22" s="16"/>
      <c r="E22" s="16"/>
      <c r="F22" s="16"/>
      <c r="G22" s="16"/>
      <c r="K22" s="93">
        <v>0</v>
      </c>
      <c r="N22" s="93">
        <v>0</v>
      </c>
      <c r="O22" s="93">
        <v>0</v>
      </c>
      <c r="Q22" s="93">
        <v>0</v>
      </c>
      <c r="R22" s="93">
        <v>0</v>
      </c>
      <c r="T22" s="93">
        <v>0</v>
      </c>
      <c r="U22" s="93">
        <v>0</v>
      </c>
    </row>
    <row r="23" spans="2:21">
      <c r="B23" t="s">
        <v>286</v>
      </c>
      <c r="C23" t="s">
        <v>286</v>
      </c>
      <c r="D23" s="16"/>
      <c r="E23" s="16"/>
      <c r="F23" s="16"/>
      <c r="G23" t="s">
        <v>286</v>
      </c>
      <c r="H23" t="s">
        <v>286</v>
      </c>
      <c r="K23" s="91">
        <v>0</v>
      </c>
      <c r="L23" t="s">
        <v>286</v>
      </c>
      <c r="M23" s="91">
        <v>0</v>
      </c>
      <c r="N23" s="91">
        <v>0</v>
      </c>
      <c r="O23" s="91">
        <v>0</v>
      </c>
      <c r="P23" s="91">
        <v>0</v>
      </c>
      <c r="R23" s="91">
        <v>0</v>
      </c>
      <c r="S23" s="91">
        <v>0</v>
      </c>
      <c r="T23" s="91">
        <v>0</v>
      </c>
      <c r="U23" s="91">
        <v>0</v>
      </c>
    </row>
    <row r="24" spans="2:21">
      <c r="B24" t="s">
        <v>294</v>
      </c>
      <c r="C24" s="16"/>
      <c r="D24" s="16"/>
      <c r="E24" s="16"/>
      <c r="F24" s="16"/>
      <c r="G24" s="16"/>
    </row>
    <row r="25" spans="2:21">
      <c r="B25" t="s">
        <v>390</v>
      </c>
      <c r="C25" s="16"/>
      <c r="D25" s="16"/>
      <c r="E25" s="16"/>
      <c r="F25" s="16"/>
      <c r="G25" s="16"/>
    </row>
    <row r="26" spans="2:21">
      <c r="B26" t="s">
        <v>391</v>
      </c>
      <c r="C26" s="16"/>
      <c r="D26" s="16"/>
      <c r="E26" s="16"/>
      <c r="F26" s="16"/>
      <c r="G26" s="16"/>
    </row>
    <row r="27" spans="2:21">
      <c r="B27" t="s">
        <v>392</v>
      </c>
      <c r="C27" s="16"/>
      <c r="D27" s="16"/>
      <c r="E27" s="16"/>
      <c r="F27" s="16"/>
      <c r="G27" s="16"/>
    </row>
    <row r="28" spans="2:21">
      <c r="B28" t="s">
        <v>393</v>
      </c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sheetProtection sheet="1" objects="1" scenarios="1"/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Q9 C1:C4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 s="1" customFormat="1">
      <c r="B1" s="2" t="s">
        <v>0</v>
      </c>
      <c r="C1" s="99">
        <v>43373</v>
      </c>
    </row>
    <row r="2" spans="2:66" s="1" customFormat="1">
      <c r="B2" s="2" t="s">
        <v>1</v>
      </c>
      <c r="C2" s="12" t="s">
        <v>3664</v>
      </c>
    </row>
    <row r="3" spans="2:66" s="1" customFormat="1">
      <c r="B3" s="2" t="s">
        <v>2</v>
      </c>
      <c r="C3" s="26" t="s">
        <v>3665</v>
      </c>
    </row>
    <row r="4" spans="2:66" s="1" customFormat="1">
      <c r="B4" s="2" t="s">
        <v>3</v>
      </c>
      <c r="C4" s="100" t="s">
        <v>218</v>
      </c>
    </row>
    <row r="5" spans="2:66">
      <c r="B5" s="89" t="s">
        <v>219</v>
      </c>
      <c r="C5" t="s">
        <v>220</v>
      </c>
    </row>
    <row r="6" spans="2:66" ht="26.25" customHeight="1">
      <c r="B6" s="114" t="s">
        <v>69</v>
      </c>
      <c r="C6" s="115"/>
      <c r="D6" s="115"/>
      <c r="E6" s="115"/>
      <c r="F6" s="115"/>
      <c r="G6" s="115"/>
      <c r="H6" s="115"/>
      <c r="I6" s="115"/>
      <c r="J6" s="115"/>
      <c r="K6" s="115"/>
      <c r="L6" s="115"/>
      <c r="M6" s="115"/>
      <c r="N6" s="115"/>
      <c r="O6" s="115"/>
      <c r="P6" s="115"/>
      <c r="Q6" s="115"/>
      <c r="R6" s="115"/>
      <c r="S6" s="115"/>
      <c r="T6" s="115"/>
      <c r="U6" s="116"/>
    </row>
    <row r="7" spans="2:66" ht="26.25" customHeight="1">
      <c r="B7" s="114" t="s">
        <v>90</v>
      </c>
      <c r="C7" s="115"/>
      <c r="D7" s="115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15"/>
      <c r="Q7" s="115"/>
      <c r="R7" s="115"/>
      <c r="S7" s="115"/>
      <c r="T7" s="115"/>
      <c r="U7" s="116"/>
      <c r="BN7" s="19"/>
    </row>
    <row r="8" spans="2:66" s="19" customFormat="1" ht="78.75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195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90">
        <v>4.42</v>
      </c>
      <c r="L11" s="7"/>
      <c r="M11" s="7"/>
      <c r="N11" s="90">
        <v>1.9</v>
      </c>
      <c r="O11" s="90">
        <v>1689120768.52</v>
      </c>
      <c r="P11" s="33"/>
      <c r="Q11" s="90">
        <v>4562.9118600000002</v>
      </c>
      <c r="R11" s="90">
        <v>2334139.3576068073</v>
      </c>
      <c r="S11" s="7"/>
      <c r="T11" s="90">
        <v>100</v>
      </c>
      <c r="U11" s="90">
        <v>19.71</v>
      </c>
      <c r="V11" s="35"/>
      <c r="BI11" s="16"/>
      <c r="BJ11" s="19"/>
      <c r="BK11" s="16"/>
      <c r="BN11" s="16"/>
    </row>
    <row r="12" spans="2:66">
      <c r="B12" s="92" t="s">
        <v>228</v>
      </c>
      <c r="C12" s="16"/>
      <c r="D12" s="16"/>
      <c r="E12" s="16"/>
      <c r="F12" s="16"/>
      <c r="K12" s="93">
        <v>3.83</v>
      </c>
      <c r="N12" s="93">
        <v>1.01</v>
      </c>
      <c r="O12" s="93">
        <v>1548204502.9400001</v>
      </c>
      <c r="Q12" s="93">
        <v>4562.9118600000002</v>
      </c>
      <c r="R12" s="93">
        <v>1817368.899673898</v>
      </c>
      <c r="T12" s="93">
        <v>77.86</v>
      </c>
      <c r="U12" s="93">
        <v>15.35</v>
      </c>
    </row>
    <row r="13" spans="2:66">
      <c r="B13" s="92" t="s">
        <v>394</v>
      </c>
      <c r="C13" s="16"/>
      <c r="D13" s="16"/>
      <c r="E13" s="16"/>
      <c r="F13" s="16"/>
      <c r="K13" s="93">
        <v>3.83</v>
      </c>
      <c r="N13" s="93">
        <v>0.56999999999999995</v>
      </c>
      <c r="O13" s="93">
        <v>1172687393.5599999</v>
      </c>
      <c r="Q13" s="93">
        <v>2185.5080899999998</v>
      </c>
      <c r="R13" s="93">
        <v>1409398.183100878</v>
      </c>
      <c r="T13" s="93">
        <v>60.38</v>
      </c>
      <c r="U13" s="93">
        <v>11.9</v>
      </c>
    </row>
    <row r="14" spans="2:66">
      <c r="B14" t="s">
        <v>398</v>
      </c>
      <c r="C14" t="s">
        <v>399</v>
      </c>
      <c r="D14" t="s">
        <v>103</v>
      </c>
      <c r="E14" t="s">
        <v>126</v>
      </c>
      <c r="F14" t="s">
        <v>400</v>
      </c>
      <c r="G14" t="s">
        <v>401</v>
      </c>
      <c r="H14" t="s">
        <v>239</v>
      </c>
      <c r="I14" t="s">
        <v>236</v>
      </c>
      <c r="J14" t="s">
        <v>306</v>
      </c>
      <c r="K14" s="91">
        <v>6.57</v>
      </c>
      <c r="L14" t="s">
        <v>105</v>
      </c>
      <c r="M14" s="91">
        <v>0.83</v>
      </c>
      <c r="N14" s="91">
        <v>0.77</v>
      </c>
      <c r="O14" s="91">
        <v>9661950</v>
      </c>
      <c r="P14" s="91">
        <v>100.83</v>
      </c>
      <c r="Q14" s="91">
        <v>0</v>
      </c>
      <c r="R14" s="91">
        <v>9742.1441849999992</v>
      </c>
      <c r="S14" s="91">
        <v>0.75</v>
      </c>
      <c r="T14" s="91">
        <v>0.42</v>
      </c>
      <c r="U14" s="91">
        <v>0.08</v>
      </c>
    </row>
    <row r="15" spans="2:66">
      <c r="B15" t="s">
        <v>402</v>
      </c>
      <c r="C15" t="s">
        <v>403</v>
      </c>
      <c r="D15" t="s">
        <v>103</v>
      </c>
      <c r="E15" t="s">
        <v>126</v>
      </c>
      <c r="F15" t="s">
        <v>400</v>
      </c>
      <c r="G15" t="s">
        <v>401</v>
      </c>
      <c r="H15" t="s">
        <v>239</v>
      </c>
      <c r="I15" t="s">
        <v>236</v>
      </c>
      <c r="J15" t="s">
        <v>404</v>
      </c>
      <c r="K15" s="91">
        <v>1.73</v>
      </c>
      <c r="L15" t="s">
        <v>105</v>
      </c>
      <c r="M15" s="91">
        <v>0.59</v>
      </c>
      <c r="N15" s="91">
        <v>-0.32</v>
      </c>
      <c r="O15" s="91">
        <v>43518976</v>
      </c>
      <c r="P15" s="91">
        <v>102.13</v>
      </c>
      <c r="Q15" s="91">
        <v>0</v>
      </c>
      <c r="R15" s="91">
        <v>44445.930188799997</v>
      </c>
      <c r="S15" s="91">
        <v>0.82</v>
      </c>
      <c r="T15" s="91">
        <v>1.9</v>
      </c>
      <c r="U15" s="91">
        <v>0.38</v>
      </c>
    </row>
    <row r="16" spans="2:66">
      <c r="B16" t="s">
        <v>405</v>
      </c>
      <c r="C16" t="s">
        <v>406</v>
      </c>
      <c r="D16" t="s">
        <v>103</v>
      </c>
      <c r="E16" t="s">
        <v>126</v>
      </c>
      <c r="F16" t="s">
        <v>407</v>
      </c>
      <c r="G16" t="s">
        <v>401</v>
      </c>
      <c r="H16" t="s">
        <v>239</v>
      </c>
      <c r="I16" t="s">
        <v>236</v>
      </c>
      <c r="J16" t="s">
        <v>408</v>
      </c>
      <c r="K16" s="91">
        <v>3.92</v>
      </c>
      <c r="L16" t="s">
        <v>105</v>
      </c>
      <c r="M16" s="91">
        <v>0.99</v>
      </c>
      <c r="N16" s="91">
        <v>0.22</v>
      </c>
      <c r="O16" s="91">
        <v>24456912</v>
      </c>
      <c r="P16" s="91">
        <v>104.2</v>
      </c>
      <c r="Q16" s="91">
        <v>0</v>
      </c>
      <c r="R16" s="91">
        <v>25484.102304</v>
      </c>
      <c r="S16" s="91">
        <v>0.81</v>
      </c>
      <c r="T16" s="91">
        <v>1.0900000000000001</v>
      </c>
      <c r="U16" s="91">
        <v>0.22</v>
      </c>
    </row>
    <row r="17" spans="2:21">
      <c r="B17" t="s">
        <v>409</v>
      </c>
      <c r="C17" t="s">
        <v>410</v>
      </c>
      <c r="D17" t="s">
        <v>103</v>
      </c>
      <c r="E17" t="s">
        <v>126</v>
      </c>
      <c r="F17" t="s">
        <v>407</v>
      </c>
      <c r="G17" t="s">
        <v>401</v>
      </c>
      <c r="H17" t="s">
        <v>239</v>
      </c>
      <c r="I17" t="s">
        <v>236</v>
      </c>
      <c r="J17" t="s">
        <v>411</v>
      </c>
      <c r="K17" s="91">
        <v>1.94</v>
      </c>
      <c r="L17" t="s">
        <v>105</v>
      </c>
      <c r="M17" s="91">
        <v>0.41</v>
      </c>
      <c r="N17" s="91">
        <v>-0.18</v>
      </c>
      <c r="O17" s="91">
        <v>4689616.24</v>
      </c>
      <c r="P17" s="91">
        <v>101.06</v>
      </c>
      <c r="Q17" s="91">
        <v>0</v>
      </c>
      <c r="R17" s="91">
        <v>4739.3261721440003</v>
      </c>
      <c r="S17" s="91">
        <v>0.38</v>
      </c>
      <c r="T17" s="91">
        <v>0.2</v>
      </c>
      <c r="U17" s="91">
        <v>0.04</v>
      </c>
    </row>
    <row r="18" spans="2:21">
      <c r="B18" t="s">
        <v>412</v>
      </c>
      <c r="C18" t="s">
        <v>413</v>
      </c>
      <c r="D18" t="s">
        <v>103</v>
      </c>
      <c r="E18" t="s">
        <v>126</v>
      </c>
      <c r="F18" t="s">
        <v>407</v>
      </c>
      <c r="G18" t="s">
        <v>401</v>
      </c>
      <c r="H18" t="s">
        <v>239</v>
      </c>
      <c r="I18" t="s">
        <v>236</v>
      </c>
      <c r="J18" t="s">
        <v>414</v>
      </c>
      <c r="K18" s="91">
        <v>1.33</v>
      </c>
      <c r="L18" t="s">
        <v>105</v>
      </c>
      <c r="M18" s="91">
        <v>0.64</v>
      </c>
      <c r="N18" s="91">
        <v>-0.34</v>
      </c>
      <c r="O18" s="91">
        <v>37205538</v>
      </c>
      <c r="P18" s="91">
        <v>101.93</v>
      </c>
      <c r="Q18" s="91">
        <v>0</v>
      </c>
      <c r="R18" s="91">
        <v>37923.604883400003</v>
      </c>
      <c r="S18" s="91">
        <v>1.18</v>
      </c>
      <c r="T18" s="91">
        <v>1.62</v>
      </c>
      <c r="U18" s="91">
        <v>0.32</v>
      </c>
    </row>
    <row r="19" spans="2:21">
      <c r="B19" t="s">
        <v>415</v>
      </c>
      <c r="C19" t="s">
        <v>416</v>
      </c>
      <c r="D19" t="s">
        <v>103</v>
      </c>
      <c r="E19" t="s">
        <v>126</v>
      </c>
      <c r="F19" t="s">
        <v>407</v>
      </c>
      <c r="G19" t="s">
        <v>401</v>
      </c>
      <c r="H19" t="s">
        <v>239</v>
      </c>
      <c r="I19" t="s">
        <v>236</v>
      </c>
      <c r="J19" t="s">
        <v>417</v>
      </c>
      <c r="K19" s="91">
        <v>5.87</v>
      </c>
      <c r="L19" t="s">
        <v>105</v>
      </c>
      <c r="M19" s="91">
        <v>0.86</v>
      </c>
      <c r="N19" s="91">
        <v>0.72</v>
      </c>
      <c r="O19" s="91">
        <v>18047000</v>
      </c>
      <c r="P19" s="91">
        <v>102.01</v>
      </c>
      <c r="Q19" s="91">
        <v>157.06292999999999</v>
      </c>
      <c r="R19" s="91">
        <v>18566.807629999999</v>
      </c>
      <c r="S19" s="91">
        <v>0.72</v>
      </c>
      <c r="T19" s="91">
        <v>0.8</v>
      </c>
      <c r="U19" s="91">
        <v>0.16</v>
      </c>
    </row>
    <row r="20" spans="2:21">
      <c r="B20" t="s">
        <v>418</v>
      </c>
      <c r="C20" t="s">
        <v>419</v>
      </c>
      <c r="D20" t="s">
        <v>103</v>
      </c>
      <c r="E20" t="s">
        <v>126</v>
      </c>
      <c r="F20" t="s">
        <v>407</v>
      </c>
      <c r="G20" t="s">
        <v>401</v>
      </c>
      <c r="H20" t="s">
        <v>239</v>
      </c>
      <c r="I20" t="s">
        <v>236</v>
      </c>
      <c r="J20" t="s">
        <v>420</v>
      </c>
      <c r="K20" s="91">
        <v>2.72</v>
      </c>
      <c r="L20" t="s">
        <v>105</v>
      </c>
      <c r="M20" s="91">
        <v>4</v>
      </c>
      <c r="N20" s="91">
        <v>-0.13</v>
      </c>
      <c r="O20" s="91">
        <v>26745992</v>
      </c>
      <c r="P20" s="91">
        <v>114.32</v>
      </c>
      <c r="Q20" s="91">
        <v>0</v>
      </c>
      <c r="R20" s="91">
        <v>30576.0180544</v>
      </c>
      <c r="S20" s="91">
        <v>1.29</v>
      </c>
      <c r="T20" s="91">
        <v>1.31</v>
      </c>
      <c r="U20" s="91">
        <v>0.26</v>
      </c>
    </row>
    <row r="21" spans="2:21">
      <c r="B21" t="s">
        <v>421</v>
      </c>
      <c r="C21" t="s">
        <v>422</v>
      </c>
      <c r="D21" t="s">
        <v>103</v>
      </c>
      <c r="E21" t="s">
        <v>126</v>
      </c>
      <c r="F21" t="s">
        <v>407</v>
      </c>
      <c r="G21" t="s">
        <v>401</v>
      </c>
      <c r="H21" t="s">
        <v>239</v>
      </c>
      <c r="I21" t="s">
        <v>236</v>
      </c>
      <c r="J21" t="s">
        <v>423</v>
      </c>
      <c r="K21" s="91">
        <v>0.3</v>
      </c>
      <c r="L21" t="s">
        <v>105</v>
      </c>
      <c r="M21" s="91">
        <v>2.58</v>
      </c>
      <c r="N21" s="91">
        <v>0.06</v>
      </c>
      <c r="O21" s="91">
        <v>25509392</v>
      </c>
      <c r="P21" s="91">
        <v>106.12</v>
      </c>
      <c r="Q21" s="91">
        <v>0</v>
      </c>
      <c r="R21" s="91">
        <v>27070.5667904</v>
      </c>
      <c r="S21" s="91">
        <v>0.94</v>
      </c>
      <c r="T21" s="91">
        <v>1.1599999999999999</v>
      </c>
      <c r="U21" s="91">
        <v>0.23</v>
      </c>
    </row>
    <row r="22" spans="2:21">
      <c r="B22" t="s">
        <v>424</v>
      </c>
      <c r="C22" t="s">
        <v>425</v>
      </c>
      <c r="D22" t="s">
        <v>103</v>
      </c>
      <c r="E22" t="s">
        <v>126</v>
      </c>
      <c r="F22" t="s">
        <v>407</v>
      </c>
      <c r="G22" t="s">
        <v>401</v>
      </c>
      <c r="H22" t="s">
        <v>239</v>
      </c>
      <c r="I22" t="s">
        <v>236</v>
      </c>
      <c r="J22" t="s">
        <v>426</v>
      </c>
      <c r="K22" s="91">
        <v>11.17</v>
      </c>
      <c r="L22" t="s">
        <v>105</v>
      </c>
      <c r="M22" s="91">
        <v>0.47</v>
      </c>
      <c r="N22" s="91">
        <v>0.81</v>
      </c>
      <c r="O22" s="91">
        <v>12067903</v>
      </c>
      <c r="P22" s="91">
        <v>102.15</v>
      </c>
      <c r="Q22" s="91">
        <v>0</v>
      </c>
      <c r="R22" s="91">
        <v>12327.3629145</v>
      </c>
      <c r="S22" s="91">
        <v>1.72</v>
      </c>
      <c r="T22" s="91">
        <v>0.53</v>
      </c>
      <c r="U22" s="91">
        <v>0.1</v>
      </c>
    </row>
    <row r="23" spans="2:21">
      <c r="B23" t="s">
        <v>427</v>
      </c>
      <c r="C23" t="s">
        <v>428</v>
      </c>
      <c r="D23" t="s">
        <v>103</v>
      </c>
      <c r="E23" t="s">
        <v>126</v>
      </c>
      <c r="F23" t="s">
        <v>429</v>
      </c>
      <c r="G23" t="s">
        <v>401</v>
      </c>
      <c r="H23" t="s">
        <v>239</v>
      </c>
      <c r="I23" t="s">
        <v>236</v>
      </c>
      <c r="J23" t="s">
        <v>430</v>
      </c>
      <c r="K23" s="91">
        <v>1.45</v>
      </c>
      <c r="L23" t="s">
        <v>105</v>
      </c>
      <c r="M23" s="91">
        <v>1.6</v>
      </c>
      <c r="N23" s="91">
        <v>-0.26</v>
      </c>
      <c r="O23" s="91">
        <v>3807081.9</v>
      </c>
      <c r="P23" s="91">
        <v>102.67</v>
      </c>
      <c r="Q23" s="91">
        <v>0</v>
      </c>
      <c r="R23" s="91">
        <v>3908.73098673</v>
      </c>
      <c r="S23" s="91">
        <v>0.18</v>
      </c>
      <c r="T23" s="91">
        <v>0.17</v>
      </c>
      <c r="U23" s="91">
        <v>0.03</v>
      </c>
    </row>
    <row r="24" spans="2:21">
      <c r="B24" t="s">
        <v>431</v>
      </c>
      <c r="C24" t="s">
        <v>432</v>
      </c>
      <c r="D24" t="s">
        <v>103</v>
      </c>
      <c r="E24" t="s">
        <v>126</v>
      </c>
      <c r="F24" t="s">
        <v>429</v>
      </c>
      <c r="G24" t="s">
        <v>401</v>
      </c>
      <c r="H24" t="s">
        <v>239</v>
      </c>
      <c r="I24" t="s">
        <v>236</v>
      </c>
      <c r="J24" t="s">
        <v>306</v>
      </c>
      <c r="K24" s="91">
        <v>4.99</v>
      </c>
      <c r="L24" t="s">
        <v>105</v>
      </c>
      <c r="M24" s="91">
        <v>0.6</v>
      </c>
      <c r="N24" s="91">
        <v>0.53</v>
      </c>
      <c r="O24" s="91">
        <v>723743</v>
      </c>
      <c r="P24" s="91">
        <v>101.6</v>
      </c>
      <c r="Q24" s="91">
        <v>0</v>
      </c>
      <c r="R24" s="91">
        <v>735.32288800000003</v>
      </c>
      <c r="S24" s="91">
        <v>0.03</v>
      </c>
      <c r="T24" s="91">
        <v>0.03</v>
      </c>
      <c r="U24" s="91">
        <v>0.01</v>
      </c>
    </row>
    <row r="25" spans="2:21">
      <c r="B25" t="s">
        <v>433</v>
      </c>
      <c r="C25" t="s">
        <v>434</v>
      </c>
      <c r="D25" t="s">
        <v>103</v>
      </c>
      <c r="E25" t="s">
        <v>126</v>
      </c>
      <c r="F25" t="s">
        <v>429</v>
      </c>
      <c r="G25" t="s">
        <v>401</v>
      </c>
      <c r="H25" t="s">
        <v>239</v>
      </c>
      <c r="I25" t="s">
        <v>236</v>
      </c>
      <c r="J25" t="s">
        <v>435</v>
      </c>
      <c r="K25" s="91">
        <v>3.57</v>
      </c>
      <c r="L25" t="s">
        <v>105</v>
      </c>
      <c r="M25" s="91">
        <v>5</v>
      </c>
      <c r="N25" s="91">
        <v>0.12</v>
      </c>
      <c r="O25" s="91">
        <v>31673697</v>
      </c>
      <c r="P25" s="91">
        <v>123.62</v>
      </c>
      <c r="Q25" s="91">
        <v>0</v>
      </c>
      <c r="R25" s="91">
        <v>39155.024231399999</v>
      </c>
      <c r="S25" s="91">
        <v>1.01</v>
      </c>
      <c r="T25" s="91">
        <v>1.68</v>
      </c>
      <c r="U25" s="91">
        <v>0.33</v>
      </c>
    </row>
    <row r="26" spans="2:21">
      <c r="B26" t="s">
        <v>436</v>
      </c>
      <c r="C26" t="s">
        <v>437</v>
      </c>
      <c r="D26" t="s">
        <v>103</v>
      </c>
      <c r="E26" t="s">
        <v>126</v>
      </c>
      <c r="F26" t="s">
        <v>429</v>
      </c>
      <c r="G26" t="s">
        <v>401</v>
      </c>
      <c r="H26" t="s">
        <v>239</v>
      </c>
      <c r="I26" t="s">
        <v>236</v>
      </c>
      <c r="J26" t="s">
        <v>438</v>
      </c>
      <c r="K26" s="91">
        <v>2.4700000000000002</v>
      </c>
      <c r="L26" t="s">
        <v>105</v>
      </c>
      <c r="M26" s="91">
        <v>0.7</v>
      </c>
      <c r="N26" s="91">
        <v>-0.14000000000000001</v>
      </c>
      <c r="O26" s="91">
        <v>26716657.469999999</v>
      </c>
      <c r="P26" s="91">
        <v>104.3</v>
      </c>
      <c r="Q26" s="91">
        <v>0</v>
      </c>
      <c r="R26" s="91">
        <v>27865.47374121</v>
      </c>
      <c r="S26" s="91">
        <v>0.75</v>
      </c>
      <c r="T26" s="91">
        <v>1.19</v>
      </c>
      <c r="U26" s="91">
        <v>0.24</v>
      </c>
    </row>
    <row r="27" spans="2:21">
      <c r="B27" t="s">
        <v>439</v>
      </c>
      <c r="C27" t="s">
        <v>440</v>
      </c>
      <c r="D27" t="s">
        <v>103</v>
      </c>
      <c r="E27" t="s">
        <v>126</v>
      </c>
      <c r="F27" t="s">
        <v>441</v>
      </c>
      <c r="G27" t="s">
        <v>442</v>
      </c>
      <c r="H27" t="s">
        <v>235</v>
      </c>
      <c r="I27" t="s">
        <v>236</v>
      </c>
      <c r="J27" t="s">
        <v>443</v>
      </c>
      <c r="K27" s="91">
        <v>4.58</v>
      </c>
      <c r="L27" t="s">
        <v>105</v>
      </c>
      <c r="M27" s="91">
        <v>1.64</v>
      </c>
      <c r="N27" s="91">
        <v>0.74</v>
      </c>
      <c r="O27" s="91">
        <v>21225599.100000001</v>
      </c>
      <c r="P27" s="91">
        <v>104.78</v>
      </c>
      <c r="Q27" s="91">
        <v>0</v>
      </c>
      <c r="R27" s="91">
        <v>22240.182736980001</v>
      </c>
      <c r="S27" s="91">
        <v>1.99</v>
      </c>
      <c r="T27" s="91">
        <v>0.95</v>
      </c>
      <c r="U27" s="91">
        <v>0.19</v>
      </c>
    </row>
    <row r="28" spans="2:21">
      <c r="B28" t="s">
        <v>444</v>
      </c>
      <c r="C28" t="s">
        <v>445</v>
      </c>
      <c r="D28" t="s">
        <v>103</v>
      </c>
      <c r="E28" t="s">
        <v>126</v>
      </c>
      <c r="F28" t="s">
        <v>441</v>
      </c>
      <c r="G28" t="s">
        <v>442</v>
      </c>
      <c r="H28" t="s">
        <v>446</v>
      </c>
      <c r="I28" t="s">
        <v>153</v>
      </c>
      <c r="J28" t="s">
        <v>447</v>
      </c>
      <c r="K28" s="91">
        <v>5.72</v>
      </c>
      <c r="L28" t="s">
        <v>105</v>
      </c>
      <c r="M28" s="91">
        <v>1.34</v>
      </c>
      <c r="N28" s="91">
        <v>1.23</v>
      </c>
      <c r="O28" s="91">
        <v>44107827.840000004</v>
      </c>
      <c r="P28" s="91">
        <v>102.49</v>
      </c>
      <c r="Q28" s="91">
        <v>0</v>
      </c>
      <c r="R28" s="91">
        <v>45206.112753216003</v>
      </c>
      <c r="S28" s="91">
        <v>1.01</v>
      </c>
      <c r="T28" s="91">
        <v>1.94</v>
      </c>
      <c r="U28" s="91">
        <v>0.38</v>
      </c>
    </row>
    <row r="29" spans="2:21">
      <c r="B29" t="s">
        <v>448</v>
      </c>
      <c r="C29" t="s">
        <v>449</v>
      </c>
      <c r="D29" t="s">
        <v>103</v>
      </c>
      <c r="E29" t="s">
        <v>126</v>
      </c>
      <c r="F29" t="s">
        <v>441</v>
      </c>
      <c r="G29" t="s">
        <v>442</v>
      </c>
      <c r="H29" t="s">
        <v>235</v>
      </c>
      <c r="I29" t="s">
        <v>236</v>
      </c>
      <c r="J29" t="s">
        <v>450</v>
      </c>
      <c r="K29" s="91">
        <v>3.47</v>
      </c>
      <c r="L29" t="s">
        <v>105</v>
      </c>
      <c r="M29" s="91">
        <v>0.65</v>
      </c>
      <c r="N29" s="91">
        <v>0.26</v>
      </c>
      <c r="O29" s="91">
        <v>13978260.01</v>
      </c>
      <c r="P29" s="91">
        <v>101.56</v>
      </c>
      <c r="Q29" s="91">
        <v>45.514020000000002</v>
      </c>
      <c r="R29" s="91">
        <v>14241.834886156001</v>
      </c>
      <c r="S29" s="91">
        <v>1.32</v>
      </c>
      <c r="T29" s="91">
        <v>0.61</v>
      </c>
      <c r="U29" s="91">
        <v>0.12</v>
      </c>
    </row>
    <row r="30" spans="2:21">
      <c r="B30" t="s">
        <v>451</v>
      </c>
      <c r="C30" t="s">
        <v>452</v>
      </c>
      <c r="D30" t="s">
        <v>103</v>
      </c>
      <c r="E30" t="s">
        <v>126</v>
      </c>
      <c r="F30" t="s">
        <v>453</v>
      </c>
      <c r="G30" t="s">
        <v>401</v>
      </c>
      <c r="H30" t="s">
        <v>235</v>
      </c>
      <c r="I30" t="s">
        <v>236</v>
      </c>
      <c r="J30" t="s">
        <v>454</v>
      </c>
      <c r="K30" s="91">
        <v>1.49</v>
      </c>
      <c r="L30" t="s">
        <v>105</v>
      </c>
      <c r="M30" s="91">
        <v>0.8</v>
      </c>
      <c r="N30" s="91">
        <v>-0.54</v>
      </c>
      <c r="O30" s="91">
        <v>19747319</v>
      </c>
      <c r="P30" s="91">
        <v>104.27</v>
      </c>
      <c r="Q30" s="91">
        <v>0</v>
      </c>
      <c r="R30" s="91">
        <v>20590.529521299999</v>
      </c>
      <c r="S30" s="91">
        <v>3.06</v>
      </c>
      <c r="T30" s="91">
        <v>0.88</v>
      </c>
      <c r="U30" s="91">
        <v>0.17</v>
      </c>
    </row>
    <row r="31" spans="2:21">
      <c r="B31" t="s">
        <v>455</v>
      </c>
      <c r="C31" t="s">
        <v>456</v>
      </c>
      <c r="D31" t="s">
        <v>103</v>
      </c>
      <c r="E31" t="s">
        <v>126</v>
      </c>
      <c r="F31" t="s">
        <v>400</v>
      </c>
      <c r="G31" t="s">
        <v>401</v>
      </c>
      <c r="H31" t="s">
        <v>235</v>
      </c>
      <c r="I31" t="s">
        <v>236</v>
      </c>
      <c r="J31" t="s">
        <v>457</v>
      </c>
      <c r="K31" s="91">
        <v>2.0099999999999998</v>
      </c>
      <c r="L31" t="s">
        <v>105</v>
      </c>
      <c r="M31" s="91">
        <v>3.4</v>
      </c>
      <c r="N31" s="91">
        <v>-0.31</v>
      </c>
      <c r="O31" s="91">
        <v>18023562</v>
      </c>
      <c r="P31" s="91">
        <v>114.75</v>
      </c>
      <c r="Q31" s="91">
        <v>0</v>
      </c>
      <c r="R31" s="91">
        <v>20682.037394999999</v>
      </c>
      <c r="S31" s="91">
        <v>0.96</v>
      </c>
      <c r="T31" s="91">
        <v>0.89</v>
      </c>
      <c r="U31" s="91">
        <v>0.17</v>
      </c>
    </row>
    <row r="32" spans="2:21">
      <c r="B32" t="s">
        <v>458</v>
      </c>
      <c r="C32" t="s">
        <v>459</v>
      </c>
      <c r="D32" t="s">
        <v>103</v>
      </c>
      <c r="E32" t="s">
        <v>126</v>
      </c>
      <c r="F32" t="s">
        <v>407</v>
      </c>
      <c r="G32" t="s">
        <v>401</v>
      </c>
      <c r="H32" t="s">
        <v>235</v>
      </c>
      <c r="I32" t="s">
        <v>236</v>
      </c>
      <c r="J32" t="s">
        <v>460</v>
      </c>
      <c r="K32" s="91">
        <v>0.96</v>
      </c>
      <c r="L32" t="s">
        <v>105</v>
      </c>
      <c r="M32" s="91">
        <v>3</v>
      </c>
      <c r="N32" s="91">
        <v>-0.48</v>
      </c>
      <c r="O32" s="91">
        <v>9311893</v>
      </c>
      <c r="P32" s="91">
        <v>110.52</v>
      </c>
      <c r="Q32" s="91">
        <v>0</v>
      </c>
      <c r="R32" s="91">
        <v>10291.504143599999</v>
      </c>
      <c r="S32" s="91">
        <v>1.94</v>
      </c>
      <c r="T32" s="91">
        <v>0.44</v>
      </c>
      <c r="U32" s="91">
        <v>0.09</v>
      </c>
    </row>
    <row r="33" spans="2:21">
      <c r="B33" t="s">
        <v>461</v>
      </c>
      <c r="C33" t="s">
        <v>462</v>
      </c>
      <c r="D33" t="s">
        <v>103</v>
      </c>
      <c r="E33" t="s">
        <v>126</v>
      </c>
      <c r="F33" t="s">
        <v>463</v>
      </c>
      <c r="G33" t="s">
        <v>442</v>
      </c>
      <c r="H33" t="s">
        <v>446</v>
      </c>
      <c r="I33" t="s">
        <v>153</v>
      </c>
      <c r="J33" t="s">
        <v>464</v>
      </c>
      <c r="K33" s="91">
        <v>10.23</v>
      </c>
      <c r="L33" t="s">
        <v>105</v>
      </c>
      <c r="M33" s="91">
        <v>1.65</v>
      </c>
      <c r="N33" s="91">
        <v>1.74</v>
      </c>
      <c r="O33" s="91">
        <v>3519000</v>
      </c>
      <c r="P33" s="91">
        <v>100.87</v>
      </c>
      <c r="Q33" s="91">
        <v>0</v>
      </c>
      <c r="R33" s="91">
        <v>3549.6152999999999</v>
      </c>
      <c r="S33" s="91">
        <v>0.83</v>
      </c>
      <c r="T33" s="91">
        <v>0.15</v>
      </c>
      <c r="U33" s="91">
        <v>0.03</v>
      </c>
    </row>
    <row r="34" spans="2:21">
      <c r="B34" t="s">
        <v>465</v>
      </c>
      <c r="C34" t="s">
        <v>466</v>
      </c>
      <c r="D34" t="s">
        <v>103</v>
      </c>
      <c r="E34" t="s">
        <v>126</v>
      </c>
      <c r="F34" t="s">
        <v>463</v>
      </c>
      <c r="G34" t="s">
        <v>442</v>
      </c>
      <c r="H34" t="s">
        <v>446</v>
      </c>
      <c r="I34" t="s">
        <v>153</v>
      </c>
      <c r="J34" t="s">
        <v>464</v>
      </c>
      <c r="K34" s="91">
        <v>6.66</v>
      </c>
      <c r="L34" t="s">
        <v>105</v>
      </c>
      <c r="M34" s="91">
        <v>0.83</v>
      </c>
      <c r="N34" s="91">
        <v>1.01</v>
      </c>
      <c r="O34" s="91">
        <v>23834000</v>
      </c>
      <c r="P34" s="91">
        <v>100.28</v>
      </c>
      <c r="Q34" s="91">
        <v>0</v>
      </c>
      <c r="R34" s="91">
        <v>23900.735199999999</v>
      </c>
      <c r="S34" s="91">
        <v>1.56</v>
      </c>
      <c r="T34" s="91">
        <v>1.02</v>
      </c>
      <c r="U34" s="91">
        <v>0.2</v>
      </c>
    </row>
    <row r="35" spans="2:21">
      <c r="B35" t="s">
        <v>467</v>
      </c>
      <c r="C35" t="s">
        <v>468</v>
      </c>
      <c r="D35" t="s">
        <v>103</v>
      </c>
      <c r="E35" t="s">
        <v>126</v>
      </c>
      <c r="F35" t="s">
        <v>429</v>
      </c>
      <c r="G35" t="s">
        <v>401</v>
      </c>
      <c r="H35" t="s">
        <v>235</v>
      </c>
      <c r="I35" t="s">
        <v>236</v>
      </c>
      <c r="J35" t="s">
        <v>469</v>
      </c>
      <c r="K35" s="91">
        <v>3.45</v>
      </c>
      <c r="L35" t="s">
        <v>105</v>
      </c>
      <c r="M35" s="91">
        <v>4.2</v>
      </c>
      <c r="N35" s="91">
        <v>0.1</v>
      </c>
      <c r="O35" s="91">
        <v>1375600</v>
      </c>
      <c r="P35" s="91">
        <v>118.95</v>
      </c>
      <c r="Q35" s="91">
        <v>0</v>
      </c>
      <c r="R35" s="91">
        <v>1636.2762</v>
      </c>
      <c r="S35" s="91">
        <v>0.14000000000000001</v>
      </c>
      <c r="T35" s="91">
        <v>7.0000000000000007E-2</v>
      </c>
      <c r="U35" s="91">
        <v>0.01</v>
      </c>
    </row>
    <row r="36" spans="2:21">
      <c r="B36" t="s">
        <v>470</v>
      </c>
      <c r="C36" t="s">
        <v>471</v>
      </c>
      <c r="D36" t="s">
        <v>103</v>
      </c>
      <c r="E36" t="s">
        <v>126</v>
      </c>
      <c r="F36" t="s">
        <v>429</v>
      </c>
      <c r="G36" t="s">
        <v>401</v>
      </c>
      <c r="H36" t="s">
        <v>235</v>
      </c>
      <c r="I36" t="s">
        <v>236</v>
      </c>
      <c r="J36" t="s">
        <v>472</v>
      </c>
      <c r="K36" s="91">
        <v>1.46</v>
      </c>
      <c r="L36" t="s">
        <v>105</v>
      </c>
      <c r="M36" s="91">
        <v>4.0999999999999996</v>
      </c>
      <c r="N36" s="91">
        <v>-0.2</v>
      </c>
      <c r="O36" s="91">
        <v>19611448.800000001</v>
      </c>
      <c r="P36" s="91">
        <v>131.94</v>
      </c>
      <c r="Q36" s="91">
        <v>0</v>
      </c>
      <c r="R36" s="91">
        <v>25875.34554672</v>
      </c>
      <c r="S36" s="91">
        <v>0.84</v>
      </c>
      <c r="T36" s="91">
        <v>1.1100000000000001</v>
      </c>
      <c r="U36" s="91">
        <v>0.22</v>
      </c>
    </row>
    <row r="37" spans="2:21">
      <c r="B37" t="s">
        <v>473</v>
      </c>
      <c r="C37" t="s">
        <v>474</v>
      </c>
      <c r="D37" t="s">
        <v>103</v>
      </c>
      <c r="E37" t="s">
        <v>126</v>
      </c>
      <c r="F37" t="s">
        <v>429</v>
      </c>
      <c r="G37" t="s">
        <v>401</v>
      </c>
      <c r="H37" t="s">
        <v>235</v>
      </c>
      <c r="I37" t="s">
        <v>236</v>
      </c>
      <c r="J37" t="s">
        <v>327</v>
      </c>
      <c r="K37" s="91">
        <v>2.57</v>
      </c>
      <c r="L37" t="s">
        <v>105</v>
      </c>
      <c r="M37" s="91">
        <v>4</v>
      </c>
      <c r="N37" s="91">
        <v>-0.12</v>
      </c>
      <c r="O37" s="91">
        <v>21187730</v>
      </c>
      <c r="P37" s="91">
        <v>119.31</v>
      </c>
      <c r="Q37" s="91">
        <v>0</v>
      </c>
      <c r="R37" s="91">
        <v>25279.080663000001</v>
      </c>
      <c r="S37" s="91">
        <v>0.73</v>
      </c>
      <c r="T37" s="91">
        <v>1.08</v>
      </c>
      <c r="U37" s="91">
        <v>0.21</v>
      </c>
    </row>
    <row r="38" spans="2:21">
      <c r="B38" t="s">
        <v>475</v>
      </c>
      <c r="C38" t="s">
        <v>476</v>
      </c>
      <c r="D38" t="s">
        <v>103</v>
      </c>
      <c r="E38" t="s">
        <v>126</v>
      </c>
      <c r="F38" t="s">
        <v>477</v>
      </c>
      <c r="G38" t="s">
        <v>442</v>
      </c>
      <c r="H38" t="s">
        <v>478</v>
      </c>
      <c r="I38" t="s">
        <v>236</v>
      </c>
      <c r="J38" t="s">
        <v>479</v>
      </c>
      <c r="K38" s="91">
        <v>5.43</v>
      </c>
      <c r="L38" t="s">
        <v>105</v>
      </c>
      <c r="M38" s="91">
        <v>2.34</v>
      </c>
      <c r="N38" s="91">
        <v>1.29</v>
      </c>
      <c r="O38" s="91">
        <v>21966114.149999999</v>
      </c>
      <c r="P38" s="91">
        <v>107.17</v>
      </c>
      <c r="Q38" s="91">
        <v>0</v>
      </c>
      <c r="R38" s="91">
        <v>23541.084534555001</v>
      </c>
      <c r="S38" s="91">
        <v>1.06</v>
      </c>
      <c r="T38" s="91">
        <v>1.01</v>
      </c>
      <c r="U38" s="91">
        <v>0.2</v>
      </c>
    </row>
    <row r="39" spans="2:21">
      <c r="B39" t="s">
        <v>480</v>
      </c>
      <c r="C39" t="s">
        <v>481</v>
      </c>
      <c r="D39" t="s">
        <v>103</v>
      </c>
      <c r="E39" t="s">
        <v>126</v>
      </c>
      <c r="F39" t="s">
        <v>482</v>
      </c>
      <c r="G39" t="s">
        <v>442</v>
      </c>
      <c r="H39" t="s">
        <v>478</v>
      </c>
      <c r="I39" t="s">
        <v>236</v>
      </c>
      <c r="J39" t="s">
        <v>483</v>
      </c>
      <c r="K39" s="91">
        <v>0.75</v>
      </c>
      <c r="L39" t="s">
        <v>105</v>
      </c>
      <c r="M39" s="91">
        <v>4.95</v>
      </c>
      <c r="N39" s="91">
        <v>-0.28000000000000003</v>
      </c>
      <c r="O39" s="91">
        <v>778929.81</v>
      </c>
      <c r="P39" s="91">
        <v>125.36</v>
      </c>
      <c r="Q39" s="91">
        <v>0</v>
      </c>
      <c r="R39" s="91">
        <v>976.46640981600001</v>
      </c>
      <c r="S39" s="91">
        <v>0.6</v>
      </c>
      <c r="T39" s="91">
        <v>0.04</v>
      </c>
      <c r="U39" s="91">
        <v>0.01</v>
      </c>
    </row>
    <row r="40" spans="2:21">
      <c r="B40" t="s">
        <v>484</v>
      </c>
      <c r="C40" t="s">
        <v>485</v>
      </c>
      <c r="D40" t="s">
        <v>103</v>
      </c>
      <c r="E40" t="s">
        <v>126</v>
      </c>
      <c r="F40" t="s">
        <v>482</v>
      </c>
      <c r="G40" t="s">
        <v>442</v>
      </c>
      <c r="H40" t="s">
        <v>478</v>
      </c>
      <c r="I40" t="s">
        <v>236</v>
      </c>
      <c r="J40" t="s">
        <v>486</v>
      </c>
      <c r="K40" s="91">
        <v>2.46</v>
      </c>
      <c r="L40" t="s">
        <v>105</v>
      </c>
      <c r="M40" s="91">
        <v>4.8</v>
      </c>
      <c r="N40" s="91">
        <v>0.04</v>
      </c>
      <c r="O40" s="91">
        <v>27497246</v>
      </c>
      <c r="P40" s="91">
        <v>115.81</v>
      </c>
      <c r="Q40" s="91">
        <v>0</v>
      </c>
      <c r="R40" s="91">
        <v>31844.560592599999</v>
      </c>
      <c r="S40" s="91">
        <v>2.02</v>
      </c>
      <c r="T40" s="91">
        <v>1.36</v>
      </c>
      <c r="U40" s="91">
        <v>0.27</v>
      </c>
    </row>
    <row r="41" spans="2:21">
      <c r="B41" t="s">
        <v>487</v>
      </c>
      <c r="C41" t="s">
        <v>488</v>
      </c>
      <c r="D41" t="s">
        <v>103</v>
      </c>
      <c r="E41" t="s">
        <v>126</v>
      </c>
      <c r="F41" t="s">
        <v>482</v>
      </c>
      <c r="G41" t="s">
        <v>442</v>
      </c>
      <c r="H41" t="s">
        <v>478</v>
      </c>
      <c r="I41" t="s">
        <v>236</v>
      </c>
      <c r="J41" t="s">
        <v>327</v>
      </c>
      <c r="K41" s="91">
        <v>1.21</v>
      </c>
      <c r="L41" t="s">
        <v>105</v>
      </c>
      <c r="M41" s="91">
        <v>4.9000000000000004</v>
      </c>
      <c r="N41" s="91">
        <v>-0.19</v>
      </c>
      <c r="O41" s="91">
        <v>3936294.06</v>
      </c>
      <c r="P41" s="91">
        <v>119.44</v>
      </c>
      <c r="Q41" s="91">
        <v>0</v>
      </c>
      <c r="R41" s="91">
        <v>4701.5096252639996</v>
      </c>
      <c r="S41" s="91">
        <v>1.32</v>
      </c>
      <c r="T41" s="91">
        <v>0.2</v>
      </c>
      <c r="U41" s="91">
        <v>0.04</v>
      </c>
    </row>
    <row r="42" spans="2:21">
      <c r="B42" t="s">
        <v>489</v>
      </c>
      <c r="C42" t="s">
        <v>490</v>
      </c>
      <c r="D42" t="s">
        <v>103</v>
      </c>
      <c r="E42" t="s">
        <v>126</v>
      </c>
      <c r="F42" t="s">
        <v>482</v>
      </c>
      <c r="G42" t="s">
        <v>442</v>
      </c>
      <c r="H42" t="s">
        <v>478</v>
      </c>
      <c r="I42" t="s">
        <v>236</v>
      </c>
      <c r="J42" t="s">
        <v>491</v>
      </c>
      <c r="K42" s="91">
        <v>6.42</v>
      </c>
      <c r="L42" t="s">
        <v>105</v>
      </c>
      <c r="M42" s="91">
        <v>3.2</v>
      </c>
      <c r="N42" s="91">
        <v>1.44</v>
      </c>
      <c r="O42" s="91">
        <v>16407858</v>
      </c>
      <c r="P42" s="91">
        <v>112.5</v>
      </c>
      <c r="Q42" s="91">
        <v>0</v>
      </c>
      <c r="R42" s="91">
        <v>18458.840250000001</v>
      </c>
      <c r="S42" s="91">
        <v>0.99</v>
      </c>
      <c r="T42" s="91">
        <v>0.79</v>
      </c>
      <c r="U42" s="91">
        <v>0.16</v>
      </c>
    </row>
    <row r="43" spans="2:21">
      <c r="B43" t="s">
        <v>492</v>
      </c>
      <c r="C43" t="s">
        <v>493</v>
      </c>
      <c r="D43" t="s">
        <v>103</v>
      </c>
      <c r="E43" t="s">
        <v>126</v>
      </c>
      <c r="F43" t="s">
        <v>477</v>
      </c>
      <c r="G43" t="s">
        <v>442</v>
      </c>
      <c r="H43" t="s">
        <v>478</v>
      </c>
      <c r="I43" t="s">
        <v>236</v>
      </c>
      <c r="J43" t="s">
        <v>494</v>
      </c>
      <c r="K43" s="91">
        <v>2.31</v>
      </c>
      <c r="L43" t="s">
        <v>105</v>
      </c>
      <c r="M43" s="91">
        <v>3</v>
      </c>
      <c r="N43" s="91">
        <v>0.04</v>
      </c>
      <c r="O43" s="91">
        <v>8098784.3700000001</v>
      </c>
      <c r="P43" s="91">
        <v>108.9</v>
      </c>
      <c r="Q43" s="91">
        <v>0</v>
      </c>
      <c r="R43" s="91">
        <v>8819.5761789299995</v>
      </c>
      <c r="S43" s="91">
        <v>1.5</v>
      </c>
      <c r="T43" s="91">
        <v>0.38</v>
      </c>
      <c r="U43" s="91">
        <v>7.0000000000000007E-2</v>
      </c>
    </row>
    <row r="44" spans="2:21">
      <c r="B44" t="s">
        <v>495</v>
      </c>
      <c r="C44" t="s">
        <v>496</v>
      </c>
      <c r="D44" t="s">
        <v>103</v>
      </c>
      <c r="E44" t="s">
        <v>126</v>
      </c>
      <c r="F44" t="s">
        <v>477</v>
      </c>
      <c r="G44" t="s">
        <v>442</v>
      </c>
      <c r="H44" t="s">
        <v>478</v>
      </c>
      <c r="I44" t="s">
        <v>236</v>
      </c>
      <c r="J44" t="s">
        <v>497</v>
      </c>
      <c r="K44" s="91">
        <v>1.32</v>
      </c>
      <c r="L44" t="s">
        <v>105</v>
      </c>
      <c r="M44" s="91">
        <v>1.64</v>
      </c>
      <c r="N44" s="91">
        <v>-0.05</v>
      </c>
      <c r="O44" s="91">
        <v>3090859.45</v>
      </c>
      <c r="P44" s="91">
        <v>102.39</v>
      </c>
      <c r="Q44" s="91">
        <v>0</v>
      </c>
      <c r="R44" s="91">
        <v>3164.7309908550001</v>
      </c>
      <c r="S44" s="91">
        <v>0.59</v>
      </c>
      <c r="T44" s="91">
        <v>0.14000000000000001</v>
      </c>
      <c r="U44" s="91">
        <v>0.03</v>
      </c>
    </row>
    <row r="45" spans="2:21">
      <c r="B45" t="s">
        <v>498</v>
      </c>
      <c r="C45" t="s">
        <v>499</v>
      </c>
      <c r="D45" t="s">
        <v>103</v>
      </c>
      <c r="E45" t="s">
        <v>126</v>
      </c>
      <c r="F45" t="s">
        <v>500</v>
      </c>
      <c r="G45" t="s">
        <v>442</v>
      </c>
      <c r="H45" t="s">
        <v>478</v>
      </c>
      <c r="I45" t="s">
        <v>236</v>
      </c>
      <c r="J45" t="s">
        <v>327</v>
      </c>
      <c r="K45" s="91">
        <v>4.59</v>
      </c>
      <c r="L45" t="s">
        <v>105</v>
      </c>
      <c r="M45" s="91">
        <v>4.75</v>
      </c>
      <c r="N45" s="91">
        <v>0.9</v>
      </c>
      <c r="O45" s="91">
        <v>23657680</v>
      </c>
      <c r="P45" s="91">
        <v>144.4</v>
      </c>
      <c r="Q45" s="91">
        <v>683.10406999999998</v>
      </c>
      <c r="R45" s="91">
        <v>34844.793989999998</v>
      </c>
      <c r="S45" s="91">
        <v>1.25</v>
      </c>
      <c r="T45" s="91">
        <v>1.49</v>
      </c>
      <c r="U45" s="91">
        <v>0.28999999999999998</v>
      </c>
    </row>
    <row r="46" spans="2:21">
      <c r="B46" t="s">
        <v>501</v>
      </c>
      <c r="C46" t="s">
        <v>502</v>
      </c>
      <c r="D46" t="s">
        <v>103</v>
      </c>
      <c r="E46" t="s">
        <v>126</v>
      </c>
      <c r="F46" t="s">
        <v>503</v>
      </c>
      <c r="G46" t="s">
        <v>442</v>
      </c>
      <c r="H46" t="s">
        <v>478</v>
      </c>
      <c r="I46" t="s">
        <v>236</v>
      </c>
      <c r="J46" t="s">
        <v>312</v>
      </c>
      <c r="K46" s="91">
        <v>3.02</v>
      </c>
      <c r="L46" t="s">
        <v>105</v>
      </c>
      <c r="M46" s="91">
        <v>2.5499999999999998</v>
      </c>
      <c r="N46" s="91">
        <v>0.34</v>
      </c>
      <c r="O46" s="91">
        <v>8423141.4399999995</v>
      </c>
      <c r="P46" s="91">
        <v>109.01</v>
      </c>
      <c r="Q46" s="91">
        <v>0</v>
      </c>
      <c r="R46" s="91">
        <v>9182.0664837439999</v>
      </c>
      <c r="S46" s="91">
        <v>0.96</v>
      </c>
      <c r="T46" s="91">
        <v>0.39</v>
      </c>
      <c r="U46" s="91">
        <v>0.08</v>
      </c>
    </row>
    <row r="47" spans="2:21">
      <c r="B47" t="s">
        <v>504</v>
      </c>
      <c r="C47" t="s">
        <v>505</v>
      </c>
      <c r="D47" t="s">
        <v>103</v>
      </c>
      <c r="E47" t="s">
        <v>126</v>
      </c>
      <c r="F47" t="s">
        <v>503</v>
      </c>
      <c r="G47" t="s">
        <v>442</v>
      </c>
      <c r="H47" t="s">
        <v>478</v>
      </c>
      <c r="I47" t="s">
        <v>236</v>
      </c>
      <c r="J47" t="s">
        <v>506</v>
      </c>
      <c r="K47" s="91">
        <v>1.67</v>
      </c>
      <c r="L47" t="s">
        <v>105</v>
      </c>
      <c r="M47" s="91">
        <v>5.0999999999999996</v>
      </c>
      <c r="N47" s="91">
        <v>-0.56000000000000005</v>
      </c>
      <c r="O47" s="91">
        <v>4967135.93</v>
      </c>
      <c r="P47" s="91">
        <v>123.7</v>
      </c>
      <c r="Q47" s="91">
        <v>0</v>
      </c>
      <c r="R47" s="91">
        <v>6144.3471454099999</v>
      </c>
      <c r="S47" s="91">
        <v>1.08</v>
      </c>
      <c r="T47" s="91">
        <v>0.26</v>
      </c>
      <c r="U47" s="91">
        <v>0.05</v>
      </c>
    </row>
    <row r="48" spans="2:21">
      <c r="B48" t="s">
        <v>507</v>
      </c>
      <c r="C48" t="s">
        <v>508</v>
      </c>
      <c r="D48" t="s">
        <v>103</v>
      </c>
      <c r="E48" t="s">
        <v>126</v>
      </c>
      <c r="F48" t="s">
        <v>503</v>
      </c>
      <c r="G48" t="s">
        <v>442</v>
      </c>
      <c r="H48" t="s">
        <v>478</v>
      </c>
      <c r="I48" t="s">
        <v>236</v>
      </c>
      <c r="J48" t="s">
        <v>327</v>
      </c>
      <c r="K48" s="91">
        <v>1.94</v>
      </c>
      <c r="L48" t="s">
        <v>105</v>
      </c>
      <c r="M48" s="91">
        <v>3.4</v>
      </c>
      <c r="N48" s="91">
        <v>0.61</v>
      </c>
      <c r="O48" s="91">
        <v>20.39</v>
      </c>
      <c r="P48" s="91">
        <v>109.59</v>
      </c>
      <c r="Q48" s="91">
        <v>0</v>
      </c>
      <c r="R48" s="91">
        <v>2.2345401000000001E-2</v>
      </c>
      <c r="S48" s="91">
        <v>0</v>
      </c>
      <c r="T48" s="91">
        <v>0</v>
      </c>
      <c r="U48" s="91">
        <v>0</v>
      </c>
    </row>
    <row r="49" spans="2:21">
      <c r="B49" t="s">
        <v>509</v>
      </c>
      <c r="C49" t="s">
        <v>510</v>
      </c>
      <c r="D49" t="s">
        <v>103</v>
      </c>
      <c r="E49" t="s">
        <v>126</v>
      </c>
      <c r="F49" t="s">
        <v>503</v>
      </c>
      <c r="G49" t="s">
        <v>442</v>
      </c>
      <c r="H49" t="s">
        <v>478</v>
      </c>
      <c r="I49" t="s">
        <v>236</v>
      </c>
      <c r="J49" t="s">
        <v>511</v>
      </c>
      <c r="K49" s="91">
        <v>6.43</v>
      </c>
      <c r="L49" t="s">
        <v>105</v>
      </c>
      <c r="M49" s="91">
        <v>2.15</v>
      </c>
      <c r="N49" s="91">
        <v>1.66</v>
      </c>
      <c r="O49" s="91">
        <v>10909716.939999999</v>
      </c>
      <c r="P49" s="91">
        <v>106.26</v>
      </c>
      <c r="Q49" s="91">
        <v>0</v>
      </c>
      <c r="R49" s="91">
        <v>11592.665220444</v>
      </c>
      <c r="S49" s="91">
        <v>1.36</v>
      </c>
      <c r="T49" s="91">
        <v>0.5</v>
      </c>
      <c r="U49" s="91">
        <v>0.1</v>
      </c>
    </row>
    <row r="50" spans="2:21">
      <c r="B50" t="s">
        <v>512</v>
      </c>
      <c r="C50" t="s">
        <v>513</v>
      </c>
      <c r="D50" t="s">
        <v>103</v>
      </c>
      <c r="E50" t="s">
        <v>126</v>
      </c>
      <c r="F50" t="s">
        <v>503</v>
      </c>
      <c r="G50" t="s">
        <v>442</v>
      </c>
      <c r="H50" t="s">
        <v>478</v>
      </c>
      <c r="I50" t="s">
        <v>236</v>
      </c>
      <c r="J50" t="s">
        <v>514</v>
      </c>
      <c r="K50" s="91">
        <v>7.16</v>
      </c>
      <c r="L50" t="s">
        <v>105</v>
      </c>
      <c r="M50" s="91">
        <v>2.35</v>
      </c>
      <c r="N50" s="91">
        <v>1.8</v>
      </c>
      <c r="O50" s="91">
        <v>11545761.35</v>
      </c>
      <c r="P50" s="91">
        <v>105.47</v>
      </c>
      <c r="Q50" s="91">
        <v>260.94727</v>
      </c>
      <c r="R50" s="91">
        <v>12438.261765845</v>
      </c>
      <c r="S50" s="91">
        <v>1.43</v>
      </c>
      <c r="T50" s="91">
        <v>0.53</v>
      </c>
      <c r="U50" s="91">
        <v>0.11</v>
      </c>
    </row>
    <row r="51" spans="2:21">
      <c r="B51" t="s">
        <v>515</v>
      </c>
      <c r="C51" t="s">
        <v>516</v>
      </c>
      <c r="D51" t="s">
        <v>103</v>
      </c>
      <c r="E51" t="s">
        <v>126</v>
      </c>
      <c r="F51" t="s">
        <v>503</v>
      </c>
      <c r="G51" t="s">
        <v>442</v>
      </c>
      <c r="H51" t="s">
        <v>478</v>
      </c>
      <c r="I51" t="s">
        <v>236</v>
      </c>
      <c r="J51" t="s">
        <v>517</v>
      </c>
      <c r="K51" s="91">
        <v>5.95</v>
      </c>
      <c r="L51" t="s">
        <v>105</v>
      </c>
      <c r="M51" s="91">
        <v>1.76</v>
      </c>
      <c r="N51" s="91">
        <v>1.36</v>
      </c>
      <c r="O51" s="91">
        <v>16741631.51</v>
      </c>
      <c r="P51" s="91">
        <v>104.69</v>
      </c>
      <c r="Q51" s="91">
        <v>0</v>
      </c>
      <c r="R51" s="91">
        <v>17526.814027819</v>
      </c>
      <c r="S51" s="91">
        <v>1.51</v>
      </c>
      <c r="T51" s="91">
        <v>0.75</v>
      </c>
      <c r="U51" s="91">
        <v>0.15</v>
      </c>
    </row>
    <row r="52" spans="2:21">
      <c r="B52" t="s">
        <v>518</v>
      </c>
      <c r="C52" t="s">
        <v>519</v>
      </c>
      <c r="D52" t="s">
        <v>103</v>
      </c>
      <c r="E52" t="s">
        <v>126</v>
      </c>
      <c r="F52" t="s">
        <v>520</v>
      </c>
      <c r="G52" t="s">
        <v>442</v>
      </c>
      <c r="H52" t="s">
        <v>478</v>
      </c>
      <c r="I52" t="s">
        <v>236</v>
      </c>
      <c r="J52" t="s">
        <v>521</v>
      </c>
      <c r="K52" s="91">
        <v>1.39</v>
      </c>
      <c r="L52" t="s">
        <v>105</v>
      </c>
      <c r="M52" s="91">
        <v>3.9</v>
      </c>
      <c r="N52" s="91">
        <v>-0.24</v>
      </c>
      <c r="O52" s="91">
        <v>0.33</v>
      </c>
      <c r="P52" s="91">
        <v>114.27</v>
      </c>
      <c r="Q52" s="91">
        <v>0</v>
      </c>
      <c r="R52" s="91">
        <v>3.7709100000000003E-4</v>
      </c>
      <c r="S52" s="91">
        <v>0</v>
      </c>
      <c r="T52" s="91">
        <v>0</v>
      </c>
      <c r="U52" s="91">
        <v>0</v>
      </c>
    </row>
    <row r="53" spans="2:21">
      <c r="B53" t="s">
        <v>522</v>
      </c>
      <c r="C53" t="s">
        <v>523</v>
      </c>
      <c r="D53" t="s">
        <v>103</v>
      </c>
      <c r="E53" t="s">
        <v>126</v>
      </c>
      <c r="F53" t="s">
        <v>520</v>
      </c>
      <c r="G53" t="s">
        <v>442</v>
      </c>
      <c r="H53" t="s">
        <v>478</v>
      </c>
      <c r="I53" t="s">
        <v>236</v>
      </c>
      <c r="J53" t="s">
        <v>524</v>
      </c>
      <c r="K53" s="91">
        <v>4.0999999999999996</v>
      </c>
      <c r="L53" t="s">
        <v>105</v>
      </c>
      <c r="M53" s="91">
        <v>4</v>
      </c>
      <c r="N53" s="91">
        <v>0.44</v>
      </c>
      <c r="O53" s="91">
        <v>6817230.5599999996</v>
      </c>
      <c r="P53" s="91">
        <v>115.51</v>
      </c>
      <c r="Q53" s="91">
        <v>0</v>
      </c>
      <c r="R53" s="91">
        <v>7874.5830198559997</v>
      </c>
      <c r="S53" s="91">
        <v>1</v>
      </c>
      <c r="T53" s="91">
        <v>0.34</v>
      </c>
      <c r="U53" s="91">
        <v>7.0000000000000007E-2</v>
      </c>
    </row>
    <row r="54" spans="2:21">
      <c r="B54" t="s">
        <v>525</v>
      </c>
      <c r="C54" t="s">
        <v>526</v>
      </c>
      <c r="D54" t="s">
        <v>103</v>
      </c>
      <c r="E54" t="s">
        <v>126</v>
      </c>
      <c r="F54" t="s">
        <v>520</v>
      </c>
      <c r="G54" t="s">
        <v>442</v>
      </c>
      <c r="H54" t="s">
        <v>478</v>
      </c>
      <c r="I54" t="s">
        <v>236</v>
      </c>
      <c r="J54" t="s">
        <v>527</v>
      </c>
      <c r="K54" s="91">
        <v>8.15</v>
      </c>
      <c r="L54" t="s">
        <v>105</v>
      </c>
      <c r="M54" s="91">
        <v>3.5</v>
      </c>
      <c r="N54" s="91">
        <v>2.08</v>
      </c>
      <c r="O54" s="91">
        <v>877956.48</v>
      </c>
      <c r="P54" s="91">
        <v>114.24</v>
      </c>
      <c r="Q54" s="91">
        <v>0</v>
      </c>
      <c r="R54" s="91">
        <v>1002.977482752</v>
      </c>
      <c r="S54" s="91">
        <v>0.32</v>
      </c>
      <c r="T54" s="91">
        <v>0.04</v>
      </c>
      <c r="U54" s="91">
        <v>0.01</v>
      </c>
    </row>
    <row r="55" spans="2:21">
      <c r="B55" t="s">
        <v>528</v>
      </c>
      <c r="C55" t="s">
        <v>529</v>
      </c>
      <c r="D55" t="s">
        <v>103</v>
      </c>
      <c r="E55" t="s">
        <v>126</v>
      </c>
      <c r="F55" t="s">
        <v>520</v>
      </c>
      <c r="G55" t="s">
        <v>442</v>
      </c>
      <c r="H55" t="s">
        <v>478</v>
      </c>
      <c r="I55" t="s">
        <v>236</v>
      </c>
      <c r="J55" t="s">
        <v>530</v>
      </c>
      <c r="K55" s="91">
        <v>6.8</v>
      </c>
      <c r="L55" t="s">
        <v>105</v>
      </c>
      <c r="M55" s="91">
        <v>4</v>
      </c>
      <c r="N55" s="91">
        <v>1.49</v>
      </c>
      <c r="O55" s="91">
        <v>12240416.800000001</v>
      </c>
      <c r="P55" s="91">
        <v>119.27</v>
      </c>
      <c r="Q55" s="91">
        <v>0</v>
      </c>
      <c r="R55" s="91">
        <v>14599.14511736</v>
      </c>
      <c r="S55" s="91">
        <v>1.69</v>
      </c>
      <c r="T55" s="91">
        <v>0.63</v>
      </c>
      <c r="U55" s="91">
        <v>0.12</v>
      </c>
    </row>
    <row r="56" spans="2:21">
      <c r="B56" t="s">
        <v>531</v>
      </c>
      <c r="C56" t="s">
        <v>532</v>
      </c>
      <c r="D56" t="s">
        <v>103</v>
      </c>
      <c r="E56" t="s">
        <v>126</v>
      </c>
      <c r="F56" t="s">
        <v>533</v>
      </c>
      <c r="G56" t="s">
        <v>135</v>
      </c>
      <c r="H56" t="s">
        <v>478</v>
      </c>
      <c r="I56" t="s">
        <v>236</v>
      </c>
      <c r="J56" t="s">
        <v>534</v>
      </c>
      <c r="K56" s="91">
        <v>5.59</v>
      </c>
      <c r="L56" t="s">
        <v>105</v>
      </c>
      <c r="M56" s="91">
        <v>2.2000000000000002</v>
      </c>
      <c r="N56" s="91">
        <v>1.31</v>
      </c>
      <c r="O56" s="91">
        <v>9965758</v>
      </c>
      <c r="P56" s="91">
        <v>106.26</v>
      </c>
      <c r="Q56" s="91">
        <v>0</v>
      </c>
      <c r="R56" s="91">
        <v>10589.6144508</v>
      </c>
      <c r="S56" s="91">
        <v>1.1299999999999999</v>
      </c>
      <c r="T56" s="91">
        <v>0.45</v>
      </c>
      <c r="U56" s="91">
        <v>0.09</v>
      </c>
    </row>
    <row r="57" spans="2:21">
      <c r="B57" t="s">
        <v>535</v>
      </c>
      <c r="C57" t="s">
        <v>536</v>
      </c>
      <c r="D57" t="s">
        <v>103</v>
      </c>
      <c r="E57" t="s">
        <v>126</v>
      </c>
      <c r="F57" t="s">
        <v>533</v>
      </c>
      <c r="G57" t="s">
        <v>135</v>
      </c>
      <c r="H57" t="s">
        <v>478</v>
      </c>
      <c r="I57" t="s">
        <v>236</v>
      </c>
      <c r="J57" t="s">
        <v>537</v>
      </c>
      <c r="K57" s="91">
        <v>2.11</v>
      </c>
      <c r="L57" t="s">
        <v>105</v>
      </c>
      <c r="M57" s="91">
        <v>3.7</v>
      </c>
      <c r="N57" s="91">
        <v>-0.01</v>
      </c>
      <c r="O57" s="91">
        <v>21568160</v>
      </c>
      <c r="P57" s="91">
        <v>113.5</v>
      </c>
      <c r="Q57" s="91">
        <v>0</v>
      </c>
      <c r="R57" s="91">
        <v>24479.8616</v>
      </c>
      <c r="S57" s="91">
        <v>0.72</v>
      </c>
      <c r="T57" s="91">
        <v>1.05</v>
      </c>
      <c r="U57" s="91">
        <v>0.21</v>
      </c>
    </row>
    <row r="58" spans="2:21">
      <c r="B58" t="s">
        <v>538</v>
      </c>
      <c r="C58" t="s">
        <v>539</v>
      </c>
      <c r="D58" t="s">
        <v>103</v>
      </c>
      <c r="E58" t="s">
        <v>126</v>
      </c>
      <c r="F58" t="s">
        <v>540</v>
      </c>
      <c r="G58" t="s">
        <v>442</v>
      </c>
      <c r="H58" t="s">
        <v>478</v>
      </c>
      <c r="I58" t="s">
        <v>236</v>
      </c>
      <c r="J58" t="s">
        <v>541</v>
      </c>
      <c r="K58" s="91">
        <v>6.97</v>
      </c>
      <c r="L58" t="s">
        <v>105</v>
      </c>
      <c r="M58" s="91">
        <v>1.82</v>
      </c>
      <c r="N58" s="91">
        <v>1.79</v>
      </c>
      <c r="O58" s="91">
        <v>4864000</v>
      </c>
      <c r="P58" s="91">
        <v>100.65</v>
      </c>
      <c r="Q58" s="91">
        <v>0</v>
      </c>
      <c r="R58" s="91">
        <v>4895.616</v>
      </c>
      <c r="S58" s="91">
        <v>1.85</v>
      </c>
      <c r="T58" s="91">
        <v>0.21</v>
      </c>
      <c r="U58" s="91">
        <v>0.04</v>
      </c>
    </row>
    <row r="59" spans="2:21">
      <c r="B59" t="s">
        <v>542</v>
      </c>
      <c r="C59" t="s">
        <v>543</v>
      </c>
      <c r="D59" t="s">
        <v>103</v>
      </c>
      <c r="E59" t="s">
        <v>126</v>
      </c>
      <c r="F59" t="s">
        <v>453</v>
      </c>
      <c r="G59" t="s">
        <v>401</v>
      </c>
      <c r="H59" t="s">
        <v>478</v>
      </c>
      <c r="I59" t="s">
        <v>236</v>
      </c>
      <c r="J59" t="s">
        <v>327</v>
      </c>
      <c r="K59" s="91">
        <v>0.77</v>
      </c>
      <c r="L59" t="s">
        <v>105</v>
      </c>
      <c r="M59" s="91">
        <v>2.8</v>
      </c>
      <c r="N59" s="91">
        <v>-0.51</v>
      </c>
      <c r="O59" s="91">
        <v>13817304</v>
      </c>
      <c r="P59" s="91">
        <v>105.47</v>
      </c>
      <c r="Q59" s="91">
        <v>0</v>
      </c>
      <c r="R59" s="91">
        <v>14573.1105288</v>
      </c>
      <c r="S59" s="91">
        <v>1.4</v>
      </c>
      <c r="T59" s="91">
        <v>0.62</v>
      </c>
      <c r="U59" s="91">
        <v>0.12</v>
      </c>
    </row>
    <row r="60" spans="2:21">
      <c r="B60" t="s">
        <v>544</v>
      </c>
      <c r="C60" t="s">
        <v>545</v>
      </c>
      <c r="D60" t="s">
        <v>103</v>
      </c>
      <c r="E60" t="s">
        <v>126</v>
      </c>
      <c r="F60" t="s">
        <v>453</v>
      </c>
      <c r="G60" t="s">
        <v>401</v>
      </c>
      <c r="H60" t="s">
        <v>478</v>
      </c>
      <c r="I60" t="s">
        <v>236</v>
      </c>
      <c r="J60" t="s">
        <v>546</v>
      </c>
      <c r="K60" s="91">
        <v>1.45</v>
      </c>
      <c r="L60" t="s">
        <v>105</v>
      </c>
      <c r="M60" s="91">
        <v>4.2</v>
      </c>
      <c r="N60" s="91">
        <v>-0.21</v>
      </c>
      <c r="O60" s="91">
        <v>749999.8</v>
      </c>
      <c r="P60" s="91">
        <v>129.63999999999999</v>
      </c>
      <c r="Q60" s="91">
        <v>0</v>
      </c>
      <c r="R60" s="91">
        <v>972.29974072000005</v>
      </c>
      <c r="S60" s="91">
        <v>0.96</v>
      </c>
      <c r="T60" s="91">
        <v>0.04</v>
      </c>
      <c r="U60" s="91">
        <v>0.01</v>
      </c>
    </row>
    <row r="61" spans="2:21">
      <c r="B61" t="s">
        <v>547</v>
      </c>
      <c r="C61" t="s">
        <v>548</v>
      </c>
      <c r="D61" t="s">
        <v>103</v>
      </c>
      <c r="E61" t="s">
        <v>126</v>
      </c>
      <c r="F61" t="s">
        <v>453</v>
      </c>
      <c r="G61" t="s">
        <v>401</v>
      </c>
      <c r="H61" t="s">
        <v>478</v>
      </c>
      <c r="I61" t="s">
        <v>236</v>
      </c>
      <c r="J61" t="s">
        <v>423</v>
      </c>
      <c r="K61" s="91">
        <v>1.3</v>
      </c>
      <c r="L61" t="s">
        <v>105</v>
      </c>
      <c r="M61" s="91">
        <v>3.1</v>
      </c>
      <c r="N61" s="91">
        <v>-0.43</v>
      </c>
      <c r="O61" s="91">
        <v>5040516</v>
      </c>
      <c r="P61" s="91">
        <v>113.33</v>
      </c>
      <c r="Q61" s="91">
        <v>0</v>
      </c>
      <c r="R61" s="91">
        <v>5712.4167828</v>
      </c>
      <c r="S61" s="91">
        <v>0.98</v>
      </c>
      <c r="T61" s="91">
        <v>0.24</v>
      </c>
      <c r="U61" s="91">
        <v>0.05</v>
      </c>
    </row>
    <row r="62" spans="2:21">
      <c r="B62" t="s">
        <v>549</v>
      </c>
      <c r="C62" t="s">
        <v>550</v>
      </c>
      <c r="D62" t="s">
        <v>103</v>
      </c>
      <c r="E62" t="s">
        <v>126</v>
      </c>
      <c r="F62" t="s">
        <v>400</v>
      </c>
      <c r="G62" t="s">
        <v>401</v>
      </c>
      <c r="H62" t="s">
        <v>478</v>
      </c>
      <c r="I62" t="s">
        <v>236</v>
      </c>
      <c r="J62" t="s">
        <v>551</v>
      </c>
      <c r="K62" s="91">
        <v>2.2400000000000002</v>
      </c>
      <c r="L62" t="s">
        <v>105</v>
      </c>
      <c r="M62" s="91">
        <v>4</v>
      </c>
      <c r="N62" s="91">
        <v>-0.19</v>
      </c>
      <c r="O62" s="91">
        <v>25026134</v>
      </c>
      <c r="P62" s="91">
        <v>119.89</v>
      </c>
      <c r="Q62" s="91">
        <v>0</v>
      </c>
      <c r="R62" s="91">
        <v>30003.832052599999</v>
      </c>
      <c r="S62" s="91">
        <v>1.85</v>
      </c>
      <c r="T62" s="91">
        <v>1.29</v>
      </c>
      <c r="U62" s="91">
        <v>0.25</v>
      </c>
    </row>
    <row r="63" spans="2:21">
      <c r="B63" t="s">
        <v>552</v>
      </c>
      <c r="C63" t="s">
        <v>553</v>
      </c>
      <c r="D63" t="s">
        <v>103</v>
      </c>
      <c r="E63" t="s">
        <v>126</v>
      </c>
      <c r="F63" t="s">
        <v>554</v>
      </c>
      <c r="G63" t="s">
        <v>401</v>
      </c>
      <c r="H63" t="s">
        <v>478</v>
      </c>
      <c r="I63" t="s">
        <v>236</v>
      </c>
      <c r="J63" t="s">
        <v>555</v>
      </c>
      <c r="K63" s="91">
        <v>2</v>
      </c>
      <c r="L63" t="s">
        <v>105</v>
      </c>
      <c r="M63" s="91">
        <v>4.75</v>
      </c>
      <c r="N63" s="91">
        <v>-0.37</v>
      </c>
      <c r="O63" s="91">
        <v>8080459.1600000001</v>
      </c>
      <c r="P63" s="91">
        <v>136.19999999999999</v>
      </c>
      <c r="Q63" s="91">
        <v>0</v>
      </c>
      <c r="R63" s="91">
        <v>11005.58537592</v>
      </c>
      <c r="S63" s="91">
        <v>2.23</v>
      </c>
      <c r="T63" s="91">
        <v>0.47</v>
      </c>
      <c r="U63" s="91">
        <v>0.09</v>
      </c>
    </row>
    <row r="64" spans="2:21">
      <c r="B64" t="s">
        <v>556</v>
      </c>
      <c r="C64" t="s">
        <v>557</v>
      </c>
      <c r="D64" t="s">
        <v>103</v>
      </c>
      <c r="E64" t="s">
        <v>126</v>
      </c>
      <c r="F64" t="s">
        <v>554</v>
      </c>
      <c r="G64" t="s">
        <v>401</v>
      </c>
      <c r="H64" t="s">
        <v>478</v>
      </c>
      <c r="I64" t="s">
        <v>236</v>
      </c>
      <c r="J64" t="s">
        <v>555</v>
      </c>
      <c r="K64" s="91">
        <v>0.65</v>
      </c>
      <c r="L64" t="s">
        <v>105</v>
      </c>
      <c r="M64" s="91">
        <v>5.25</v>
      </c>
      <c r="N64" s="91">
        <v>-1.17</v>
      </c>
      <c r="O64" s="91">
        <v>2248156</v>
      </c>
      <c r="P64" s="91">
        <v>134.59</v>
      </c>
      <c r="Q64" s="91">
        <v>0</v>
      </c>
      <c r="R64" s="91">
        <v>3025.7931604</v>
      </c>
      <c r="S64" s="91">
        <v>0.94</v>
      </c>
      <c r="T64" s="91">
        <v>0.13</v>
      </c>
      <c r="U64" s="91">
        <v>0.03</v>
      </c>
    </row>
    <row r="65" spans="2:21">
      <c r="B65" t="s">
        <v>558</v>
      </c>
      <c r="C65" t="s">
        <v>559</v>
      </c>
      <c r="D65" t="s">
        <v>103</v>
      </c>
      <c r="E65" t="s">
        <v>126</v>
      </c>
      <c r="F65" t="s">
        <v>560</v>
      </c>
      <c r="G65" t="s">
        <v>401</v>
      </c>
      <c r="H65" t="s">
        <v>478</v>
      </c>
      <c r="I65" t="s">
        <v>236</v>
      </c>
      <c r="J65" t="s">
        <v>561</v>
      </c>
      <c r="K65" s="91">
        <v>5.6</v>
      </c>
      <c r="L65" t="s">
        <v>105</v>
      </c>
      <c r="M65" s="91">
        <v>1.5</v>
      </c>
      <c r="N65" s="91">
        <v>0.63</v>
      </c>
      <c r="O65" s="91">
        <v>11485557.960000001</v>
      </c>
      <c r="P65" s="91">
        <v>106.12</v>
      </c>
      <c r="Q65" s="91">
        <v>0</v>
      </c>
      <c r="R65" s="91">
        <v>12188.474107152</v>
      </c>
      <c r="S65" s="91">
        <v>2.06</v>
      </c>
      <c r="T65" s="91">
        <v>0.52</v>
      </c>
      <c r="U65" s="91">
        <v>0.1</v>
      </c>
    </row>
    <row r="66" spans="2:21">
      <c r="B66" t="s">
        <v>562</v>
      </c>
      <c r="C66" t="s">
        <v>563</v>
      </c>
      <c r="D66" t="s">
        <v>103</v>
      </c>
      <c r="E66" t="s">
        <v>126</v>
      </c>
      <c r="F66" t="s">
        <v>560</v>
      </c>
      <c r="G66" t="s">
        <v>401</v>
      </c>
      <c r="H66" t="s">
        <v>478</v>
      </c>
      <c r="I66" t="s">
        <v>236</v>
      </c>
      <c r="J66" t="s">
        <v>327</v>
      </c>
      <c r="K66" s="91">
        <v>2.77</v>
      </c>
      <c r="L66" t="s">
        <v>105</v>
      </c>
      <c r="M66" s="91">
        <v>3.55</v>
      </c>
      <c r="N66" s="91">
        <v>-0.13</v>
      </c>
      <c r="O66" s="91">
        <v>1970779.51</v>
      </c>
      <c r="P66" s="91">
        <v>120.06</v>
      </c>
      <c r="Q66" s="91">
        <v>0</v>
      </c>
      <c r="R66" s="91">
        <v>2366.1178797060002</v>
      </c>
      <c r="S66" s="91">
        <v>0.55000000000000004</v>
      </c>
      <c r="T66" s="91">
        <v>0.1</v>
      </c>
      <c r="U66" s="91">
        <v>0.02</v>
      </c>
    </row>
    <row r="67" spans="2:21">
      <c r="B67" t="s">
        <v>564</v>
      </c>
      <c r="C67" t="s">
        <v>565</v>
      </c>
      <c r="D67" t="s">
        <v>103</v>
      </c>
      <c r="E67" t="s">
        <v>126</v>
      </c>
      <c r="F67" t="s">
        <v>560</v>
      </c>
      <c r="G67" t="s">
        <v>401</v>
      </c>
      <c r="H67" t="s">
        <v>478</v>
      </c>
      <c r="I67" t="s">
        <v>236</v>
      </c>
      <c r="J67" t="s">
        <v>566</v>
      </c>
      <c r="K67" s="91">
        <v>1.1599999999999999</v>
      </c>
      <c r="L67" t="s">
        <v>105</v>
      </c>
      <c r="M67" s="91">
        <v>4.6500000000000004</v>
      </c>
      <c r="N67" s="91">
        <v>-0.67</v>
      </c>
      <c r="O67" s="91">
        <v>3502995.94</v>
      </c>
      <c r="P67" s="91">
        <v>132.82</v>
      </c>
      <c r="Q67" s="91">
        <v>0</v>
      </c>
      <c r="R67" s="91">
        <v>4652.6792075080002</v>
      </c>
      <c r="S67" s="91">
        <v>1.07</v>
      </c>
      <c r="T67" s="91">
        <v>0.2</v>
      </c>
      <c r="U67" s="91">
        <v>0.04</v>
      </c>
    </row>
    <row r="68" spans="2:21">
      <c r="B68" t="s">
        <v>567</v>
      </c>
      <c r="C68" t="s">
        <v>568</v>
      </c>
      <c r="D68" t="s">
        <v>103</v>
      </c>
      <c r="E68" t="s">
        <v>126</v>
      </c>
      <c r="F68" t="s">
        <v>569</v>
      </c>
      <c r="G68" t="s">
        <v>570</v>
      </c>
      <c r="H68" t="s">
        <v>478</v>
      </c>
      <c r="I68" t="s">
        <v>236</v>
      </c>
      <c r="J68" t="s">
        <v>571</v>
      </c>
      <c r="K68" s="91">
        <v>1.69</v>
      </c>
      <c r="L68" t="s">
        <v>105</v>
      </c>
      <c r="M68" s="91">
        <v>4.6500000000000004</v>
      </c>
      <c r="N68" s="91">
        <v>0.15</v>
      </c>
      <c r="O68" s="91">
        <v>196292.11</v>
      </c>
      <c r="P68" s="91">
        <v>134.52000000000001</v>
      </c>
      <c r="Q68" s="91">
        <v>0</v>
      </c>
      <c r="R68" s="91">
        <v>264.05214637199998</v>
      </c>
      <c r="S68" s="91">
        <v>0.19</v>
      </c>
      <c r="T68" s="91">
        <v>0.01</v>
      </c>
      <c r="U68" s="91">
        <v>0</v>
      </c>
    </row>
    <row r="69" spans="2:21">
      <c r="B69" t="s">
        <v>572</v>
      </c>
      <c r="C69" t="s">
        <v>573</v>
      </c>
      <c r="D69" t="s">
        <v>103</v>
      </c>
      <c r="E69" t="s">
        <v>126</v>
      </c>
      <c r="F69" t="s">
        <v>574</v>
      </c>
      <c r="G69" t="s">
        <v>442</v>
      </c>
      <c r="H69" t="s">
        <v>478</v>
      </c>
      <c r="I69" t="s">
        <v>236</v>
      </c>
      <c r="J69" t="s">
        <v>327</v>
      </c>
      <c r="K69" s="91">
        <v>2.35</v>
      </c>
      <c r="L69" t="s">
        <v>105</v>
      </c>
      <c r="M69" s="91">
        <v>3.64</v>
      </c>
      <c r="N69" s="91">
        <v>0.37</v>
      </c>
      <c r="O69" s="91">
        <v>295632</v>
      </c>
      <c r="P69" s="91">
        <v>118.16</v>
      </c>
      <c r="Q69" s="91">
        <v>0</v>
      </c>
      <c r="R69" s="91">
        <v>349.31877120000001</v>
      </c>
      <c r="S69" s="91">
        <v>0.4</v>
      </c>
      <c r="T69" s="91">
        <v>0.01</v>
      </c>
      <c r="U69" s="91">
        <v>0</v>
      </c>
    </row>
    <row r="70" spans="2:21">
      <c r="B70" t="s">
        <v>575</v>
      </c>
      <c r="C70" t="s">
        <v>576</v>
      </c>
      <c r="D70" t="s">
        <v>103</v>
      </c>
      <c r="E70" t="s">
        <v>126</v>
      </c>
      <c r="F70" t="s">
        <v>577</v>
      </c>
      <c r="G70" t="s">
        <v>578</v>
      </c>
      <c r="H70" t="s">
        <v>579</v>
      </c>
      <c r="I70" t="s">
        <v>153</v>
      </c>
      <c r="J70" t="s">
        <v>580</v>
      </c>
      <c r="K70" s="91">
        <v>6.1</v>
      </c>
      <c r="L70" t="s">
        <v>105</v>
      </c>
      <c r="M70" s="91">
        <v>4.5</v>
      </c>
      <c r="N70" s="91">
        <v>1.19</v>
      </c>
      <c r="O70" s="91">
        <v>38286070</v>
      </c>
      <c r="P70" s="91">
        <v>124.25</v>
      </c>
      <c r="Q70" s="91">
        <v>0</v>
      </c>
      <c r="R70" s="91">
        <v>47570.441975000002</v>
      </c>
      <c r="S70" s="91">
        <v>1.3</v>
      </c>
      <c r="T70" s="91">
        <v>2.04</v>
      </c>
      <c r="U70" s="91">
        <v>0.4</v>
      </c>
    </row>
    <row r="71" spans="2:21">
      <c r="B71" t="s">
        <v>581</v>
      </c>
      <c r="C71" t="s">
        <v>582</v>
      </c>
      <c r="D71" t="s">
        <v>103</v>
      </c>
      <c r="E71" t="s">
        <v>126</v>
      </c>
      <c r="F71" t="s">
        <v>577</v>
      </c>
      <c r="G71" t="s">
        <v>578</v>
      </c>
      <c r="H71" t="s">
        <v>579</v>
      </c>
      <c r="I71" t="s">
        <v>153</v>
      </c>
      <c r="J71" t="s">
        <v>583</v>
      </c>
      <c r="K71" s="91">
        <v>8.02</v>
      </c>
      <c r="L71" t="s">
        <v>105</v>
      </c>
      <c r="M71" s="91">
        <v>3.85</v>
      </c>
      <c r="N71" s="91">
        <v>1.52</v>
      </c>
      <c r="O71" s="91">
        <v>16745011.789999999</v>
      </c>
      <c r="P71" s="91">
        <v>122.89</v>
      </c>
      <c r="Q71" s="91">
        <v>0</v>
      </c>
      <c r="R71" s="91">
        <v>20577.944988731</v>
      </c>
      <c r="S71" s="91">
        <v>0.62</v>
      </c>
      <c r="T71" s="91">
        <v>0.88</v>
      </c>
      <c r="U71" s="91">
        <v>0.17</v>
      </c>
    </row>
    <row r="72" spans="2:21">
      <c r="B72" t="s">
        <v>584</v>
      </c>
      <c r="C72" t="s">
        <v>585</v>
      </c>
      <c r="D72" t="s">
        <v>103</v>
      </c>
      <c r="E72" t="s">
        <v>126</v>
      </c>
      <c r="F72" t="s">
        <v>586</v>
      </c>
      <c r="G72" t="s">
        <v>570</v>
      </c>
      <c r="H72" t="s">
        <v>478</v>
      </c>
      <c r="I72" t="s">
        <v>236</v>
      </c>
      <c r="J72" t="s">
        <v>587</v>
      </c>
      <c r="K72" s="91">
        <v>1.63</v>
      </c>
      <c r="L72" t="s">
        <v>105</v>
      </c>
      <c r="M72" s="91">
        <v>4.8899999999999997</v>
      </c>
      <c r="N72" s="91">
        <v>0.14000000000000001</v>
      </c>
      <c r="O72" s="91">
        <v>1341630.46</v>
      </c>
      <c r="P72" s="91">
        <v>130.55000000000001</v>
      </c>
      <c r="Q72" s="91">
        <v>0</v>
      </c>
      <c r="R72" s="91">
        <v>1751.49856553</v>
      </c>
      <c r="S72" s="91">
        <v>2.4</v>
      </c>
      <c r="T72" s="91">
        <v>0.08</v>
      </c>
      <c r="U72" s="91">
        <v>0.01</v>
      </c>
    </row>
    <row r="73" spans="2:21">
      <c r="B73" t="s">
        <v>588</v>
      </c>
      <c r="C73" t="s">
        <v>589</v>
      </c>
      <c r="D73" t="s">
        <v>103</v>
      </c>
      <c r="E73" t="s">
        <v>126</v>
      </c>
      <c r="F73" t="s">
        <v>400</v>
      </c>
      <c r="G73" t="s">
        <v>401</v>
      </c>
      <c r="H73" t="s">
        <v>478</v>
      </c>
      <c r="I73" t="s">
        <v>236</v>
      </c>
      <c r="J73" t="s">
        <v>590</v>
      </c>
      <c r="K73" s="91">
        <v>4.63</v>
      </c>
      <c r="L73" t="s">
        <v>105</v>
      </c>
      <c r="M73" s="91">
        <v>1.64</v>
      </c>
      <c r="N73" s="91">
        <v>1.41</v>
      </c>
      <c r="O73" s="91">
        <v>248</v>
      </c>
      <c r="P73" s="91">
        <v>5085000</v>
      </c>
      <c r="Q73" s="91">
        <v>0</v>
      </c>
      <c r="R73" s="91">
        <v>12610.8</v>
      </c>
      <c r="S73" s="91">
        <v>0</v>
      </c>
      <c r="T73" s="91">
        <v>0.54</v>
      </c>
      <c r="U73" s="91">
        <v>0.11</v>
      </c>
    </row>
    <row r="74" spans="2:21">
      <c r="B74" t="s">
        <v>591</v>
      </c>
      <c r="C74" t="s">
        <v>592</v>
      </c>
      <c r="D74" t="s">
        <v>103</v>
      </c>
      <c r="E74" t="s">
        <v>126</v>
      </c>
      <c r="F74" t="s">
        <v>400</v>
      </c>
      <c r="G74" t="s">
        <v>401</v>
      </c>
      <c r="H74" t="s">
        <v>478</v>
      </c>
      <c r="I74" t="s">
        <v>236</v>
      </c>
      <c r="J74" t="s">
        <v>590</v>
      </c>
      <c r="K74" s="91">
        <v>8.59</v>
      </c>
      <c r="L74" t="s">
        <v>105</v>
      </c>
      <c r="M74" s="91">
        <v>2.78</v>
      </c>
      <c r="N74" s="91">
        <v>2.7</v>
      </c>
      <c r="O74" s="91">
        <v>83</v>
      </c>
      <c r="P74" s="91">
        <v>5086469</v>
      </c>
      <c r="Q74" s="91">
        <v>0</v>
      </c>
      <c r="R74" s="91">
        <v>4221.7692699999998</v>
      </c>
      <c r="S74" s="91">
        <v>0</v>
      </c>
      <c r="T74" s="91">
        <v>0.18</v>
      </c>
      <c r="U74" s="91">
        <v>0.04</v>
      </c>
    </row>
    <row r="75" spans="2:21">
      <c r="B75" t="s">
        <v>593</v>
      </c>
      <c r="C75" t="s">
        <v>594</v>
      </c>
      <c r="D75" t="s">
        <v>103</v>
      </c>
      <c r="E75" t="s">
        <v>126</v>
      </c>
      <c r="F75" t="s">
        <v>400</v>
      </c>
      <c r="G75" t="s">
        <v>401</v>
      </c>
      <c r="H75" t="s">
        <v>478</v>
      </c>
      <c r="I75" t="s">
        <v>236</v>
      </c>
      <c r="J75" t="s">
        <v>457</v>
      </c>
      <c r="K75" s="91">
        <v>1.78</v>
      </c>
      <c r="L75" t="s">
        <v>105</v>
      </c>
      <c r="M75" s="91">
        <v>5</v>
      </c>
      <c r="N75" s="91">
        <v>-0.25</v>
      </c>
      <c r="O75" s="91">
        <v>37446592</v>
      </c>
      <c r="P75" s="91">
        <v>122.01</v>
      </c>
      <c r="Q75" s="91">
        <v>0</v>
      </c>
      <c r="R75" s="91">
        <v>45688.586899200003</v>
      </c>
      <c r="S75" s="91">
        <v>3.74</v>
      </c>
      <c r="T75" s="91">
        <v>1.96</v>
      </c>
      <c r="U75" s="91">
        <v>0.39</v>
      </c>
    </row>
    <row r="76" spans="2:21">
      <c r="B76" t="s">
        <v>595</v>
      </c>
      <c r="C76" t="s">
        <v>596</v>
      </c>
      <c r="D76" t="s">
        <v>103</v>
      </c>
      <c r="E76" t="s">
        <v>126</v>
      </c>
      <c r="F76" t="s">
        <v>429</v>
      </c>
      <c r="G76" t="s">
        <v>401</v>
      </c>
      <c r="H76" t="s">
        <v>478</v>
      </c>
      <c r="I76" t="s">
        <v>236</v>
      </c>
      <c r="J76" t="s">
        <v>597</v>
      </c>
      <c r="K76" s="91">
        <v>1.67</v>
      </c>
      <c r="L76" t="s">
        <v>105</v>
      </c>
      <c r="M76" s="91">
        <v>6.5</v>
      </c>
      <c r="N76" s="91">
        <v>-0.27</v>
      </c>
      <c r="O76" s="91">
        <v>19544841</v>
      </c>
      <c r="P76" s="91">
        <v>124.62</v>
      </c>
      <c r="Q76" s="91">
        <v>353.77503999999999</v>
      </c>
      <c r="R76" s="91">
        <v>24710.555894199999</v>
      </c>
      <c r="S76" s="91">
        <v>1.24</v>
      </c>
      <c r="T76" s="91">
        <v>1.06</v>
      </c>
      <c r="U76" s="91">
        <v>0.21</v>
      </c>
    </row>
    <row r="77" spans="2:21">
      <c r="B77" t="s">
        <v>598</v>
      </c>
      <c r="C77" t="s">
        <v>599</v>
      </c>
      <c r="D77" t="s">
        <v>103</v>
      </c>
      <c r="E77" t="s">
        <v>126</v>
      </c>
      <c r="F77" t="s">
        <v>503</v>
      </c>
      <c r="G77" t="s">
        <v>442</v>
      </c>
      <c r="H77" t="s">
        <v>600</v>
      </c>
      <c r="I77" t="s">
        <v>236</v>
      </c>
      <c r="J77" t="s">
        <v>601</v>
      </c>
      <c r="K77" s="91">
        <v>2.2999999999999998</v>
      </c>
      <c r="L77" t="s">
        <v>105</v>
      </c>
      <c r="M77" s="91">
        <v>5.85</v>
      </c>
      <c r="N77" s="91">
        <v>0.34</v>
      </c>
      <c r="O77" s="91">
        <v>6357392.6100000003</v>
      </c>
      <c r="P77" s="91">
        <v>125.02</v>
      </c>
      <c r="Q77" s="91">
        <v>0</v>
      </c>
      <c r="R77" s="91">
        <v>7948.0122410220001</v>
      </c>
      <c r="S77" s="91">
        <v>0.54</v>
      </c>
      <c r="T77" s="91">
        <v>0.34</v>
      </c>
      <c r="U77" s="91">
        <v>7.0000000000000007E-2</v>
      </c>
    </row>
    <row r="78" spans="2:21">
      <c r="B78" t="s">
        <v>602</v>
      </c>
      <c r="C78" t="s">
        <v>603</v>
      </c>
      <c r="D78" t="s">
        <v>103</v>
      </c>
      <c r="E78" t="s">
        <v>126</v>
      </c>
      <c r="F78" t="s">
        <v>503</v>
      </c>
      <c r="G78" t="s">
        <v>442</v>
      </c>
      <c r="H78" t="s">
        <v>600</v>
      </c>
      <c r="I78" t="s">
        <v>236</v>
      </c>
      <c r="J78" t="s">
        <v>327</v>
      </c>
      <c r="K78" s="91">
        <v>2.9</v>
      </c>
      <c r="L78" t="s">
        <v>105</v>
      </c>
      <c r="M78" s="91">
        <v>4.9000000000000004</v>
      </c>
      <c r="N78" s="91">
        <v>0.35</v>
      </c>
      <c r="O78" s="91">
        <v>16357437.4</v>
      </c>
      <c r="P78" s="91">
        <v>117.47</v>
      </c>
      <c r="Q78" s="91">
        <v>0</v>
      </c>
      <c r="R78" s="91">
        <v>19215.08171378</v>
      </c>
      <c r="S78" s="91">
        <v>2.46</v>
      </c>
      <c r="T78" s="91">
        <v>0.82</v>
      </c>
      <c r="U78" s="91">
        <v>0.16</v>
      </c>
    </row>
    <row r="79" spans="2:21">
      <c r="B79" t="s">
        <v>604</v>
      </c>
      <c r="C79" t="s">
        <v>605</v>
      </c>
      <c r="D79" t="s">
        <v>103</v>
      </c>
      <c r="E79" t="s">
        <v>126</v>
      </c>
      <c r="F79" t="s">
        <v>503</v>
      </c>
      <c r="G79" t="s">
        <v>442</v>
      </c>
      <c r="H79" t="s">
        <v>600</v>
      </c>
      <c r="I79" t="s">
        <v>236</v>
      </c>
      <c r="J79" t="s">
        <v>517</v>
      </c>
      <c r="K79" s="91">
        <v>5.86</v>
      </c>
      <c r="L79" t="s">
        <v>105</v>
      </c>
      <c r="M79" s="91">
        <v>2.2999999999999998</v>
      </c>
      <c r="N79" s="91">
        <v>1.82</v>
      </c>
      <c r="O79" s="91">
        <v>1169936.69</v>
      </c>
      <c r="P79" s="91">
        <v>105.3</v>
      </c>
      <c r="Q79" s="91">
        <v>0</v>
      </c>
      <c r="R79" s="91">
        <v>1231.9433345699999</v>
      </c>
      <c r="S79" s="91">
        <v>0.08</v>
      </c>
      <c r="T79" s="91">
        <v>0.05</v>
      </c>
      <c r="U79" s="91">
        <v>0.01</v>
      </c>
    </row>
    <row r="80" spans="2:21">
      <c r="B80" t="s">
        <v>606</v>
      </c>
      <c r="C80" t="s">
        <v>607</v>
      </c>
      <c r="D80" t="s">
        <v>103</v>
      </c>
      <c r="E80" t="s">
        <v>126</v>
      </c>
      <c r="F80" t="s">
        <v>503</v>
      </c>
      <c r="G80" t="s">
        <v>442</v>
      </c>
      <c r="H80" t="s">
        <v>600</v>
      </c>
      <c r="I80" t="s">
        <v>236</v>
      </c>
      <c r="J80" t="s">
        <v>338</v>
      </c>
      <c r="K80" s="91">
        <v>7.26</v>
      </c>
      <c r="L80" t="s">
        <v>105</v>
      </c>
      <c r="M80" s="91">
        <v>2.25</v>
      </c>
      <c r="N80" s="91">
        <v>2.42</v>
      </c>
      <c r="O80" s="91">
        <v>3904000</v>
      </c>
      <c r="P80" s="91">
        <v>100.94</v>
      </c>
      <c r="Q80" s="91">
        <v>0</v>
      </c>
      <c r="R80" s="91">
        <v>3940.6976</v>
      </c>
      <c r="S80" s="91">
        <v>2.08</v>
      </c>
      <c r="T80" s="91">
        <v>0.17</v>
      </c>
      <c r="U80" s="91">
        <v>0.03</v>
      </c>
    </row>
    <row r="81" spans="2:21">
      <c r="B81" t="s">
        <v>608</v>
      </c>
      <c r="C81" t="s">
        <v>609</v>
      </c>
      <c r="D81" t="s">
        <v>103</v>
      </c>
      <c r="E81" t="s">
        <v>126</v>
      </c>
      <c r="F81" t="s">
        <v>610</v>
      </c>
      <c r="G81" t="s">
        <v>578</v>
      </c>
      <c r="H81" t="s">
        <v>600</v>
      </c>
      <c r="I81" t="s">
        <v>236</v>
      </c>
      <c r="J81" t="s">
        <v>611</v>
      </c>
      <c r="K81" s="91">
        <v>4.92</v>
      </c>
      <c r="L81" t="s">
        <v>105</v>
      </c>
      <c r="M81" s="91">
        <v>1.94</v>
      </c>
      <c r="N81" s="91">
        <v>0.89</v>
      </c>
      <c r="O81" s="91">
        <v>7129314.3200000003</v>
      </c>
      <c r="P81" s="91">
        <v>106.94</v>
      </c>
      <c r="Q81" s="91">
        <v>0</v>
      </c>
      <c r="R81" s="91">
        <v>7624.0887338080001</v>
      </c>
      <c r="S81" s="91">
        <v>1.08</v>
      </c>
      <c r="T81" s="91">
        <v>0.33</v>
      </c>
      <c r="U81" s="91">
        <v>0.06</v>
      </c>
    </row>
    <row r="82" spans="2:21">
      <c r="B82" t="s">
        <v>612</v>
      </c>
      <c r="C82" t="s">
        <v>613</v>
      </c>
      <c r="D82" t="s">
        <v>103</v>
      </c>
      <c r="E82" t="s">
        <v>126</v>
      </c>
      <c r="F82" t="s">
        <v>610</v>
      </c>
      <c r="G82" t="s">
        <v>578</v>
      </c>
      <c r="H82" t="s">
        <v>600</v>
      </c>
      <c r="I82" t="s">
        <v>236</v>
      </c>
      <c r="J82" t="s">
        <v>614</v>
      </c>
      <c r="K82" s="91">
        <v>6.82</v>
      </c>
      <c r="L82" t="s">
        <v>105</v>
      </c>
      <c r="M82" s="91">
        <v>1.23</v>
      </c>
      <c r="N82" s="91">
        <v>1.4</v>
      </c>
      <c r="O82" s="91">
        <v>9316957</v>
      </c>
      <c r="P82" s="91">
        <v>100.07</v>
      </c>
      <c r="Q82" s="91">
        <v>0</v>
      </c>
      <c r="R82" s="91">
        <v>9323.4788699000001</v>
      </c>
      <c r="S82" s="91">
        <v>0.88</v>
      </c>
      <c r="T82" s="91">
        <v>0.4</v>
      </c>
      <c r="U82" s="91">
        <v>0.08</v>
      </c>
    </row>
    <row r="83" spans="2:21">
      <c r="B83" t="s">
        <v>615</v>
      </c>
      <c r="C83" t="s">
        <v>616</v>
      </c>
      <c r="D83" t="s">
        <v>103</v>
      </c>
      <c r="E83" t="s">
        <v>126</v>
      </c>
      <c r="F83" t="s">
        <v>617</v>
      </c>
      <c r="G83" t="s">
        <v>618</v>
      </c>
      <c r="H83" t="s">
        <v>600</v>
      </c>
      <c r="I83" t="s">
        <v>236</v>
      </c>
      <c r="J83" t="s">
        <v>619</v>
      </c>
      <c r="K83" s="91">
        <v>8.18</v>
      </c>
      <c r="L83" t="s">
        <v>105</v>
      </c>
      <c r="M83" s="91">
        <v>5.15</v>
      </c>
      <c r="N83" s="91">
        <v>2.52</v>
      </c>
      <c r="O83" s="91">
        <v>28922482</v>
      </c>
      <c r="P83" s="91">
        <v>150.72999999999999</v>
      </c>
      <c r="Q83" s="91">
        <v>0</v>
      </c>
      <c r="R83" s="91">
        <v>43594.857118599997</v>
      </c>
      <c r="S83" s="91">
        <v>0.81</v>
      </c>
      <c r="T83" s="91">
        <v>1.87</v>
      </c>
      <c r="U83" s="91">
        <v>0.37</v>
      </c>
    </row>
    <row r="84" spans="2:21">
      <c r="B84" t="s">
        <v>620</v>
      </c>
      <c r="C84" t="s">
        <v>621</v>
      </c>
      <c r="D84" t="s">
        <v>103</v>
      </c>
      <c r="E84" t="s">
        <v>126</v>
      </c>
      <c r="F84" t="s">
        <v>540</v>
      </c>
      <c r="G84" t="s">
        <v>442</v>
      </c>
      <c r="H84" t="s">
        <v>232</v>
      </c>
      <c r="I84" t="s">
        <v>153</v>
      </c>
      <c r="J84" t="s">
        <v>622</v>
      </c>
      <c r="K84" s="91">
        <v>5.7</v>
      </c>
      <c r="L84" t="s">
        <v>105</v>
      </c>
      <c r="M84" s="91">
        <v>1.34</v>
      </c>
      <c r="N84" s="91">
        <v>1.25</v>
      </c>
      <c r="O84" s="91">
        <v>3861779.85</v>
      </c>
      <c r="P84" s="91">
        <v>102.39</v>
      </c>
      <c r="Q84" s="91">
        <v>0</v>
      </c>
      <c r="R84" s="91">
        <v>3954.0763884150001</v>
      </c>
      <c r="S84" s="91">
        <v>1.1299999999999999</v>
      </c>
      <c r="T84" s="91">
        <v>0.17</v>
      </c>
      <c r="U84" s="91">
        <v>0.03</v>
      </c>
    </row>
    <row r="85" spans="2:21">
      <c r="B85" t="s">
        <v>623</v>
      </c>
      <c r="C85" t="s">
        <v>624</v>
      </c>
      <c r="D85" t="s">
        <v>103</v>
      </c>
      <c r="E85" t="s">
        <v>126</v>
      </c>
      <c r="F85" t="s">
        <v>540</v>
      </c>
      <c r="G85" t="s">
        <v>442</v>
      </c>
      <c r="H85" t="s">
        <v>232</v>
      </c>
      <c r="I85" t="s">
        <v>153</v>
      </c>
      <c r="J85" t="s">
        <v>625</v>
      </c>
      <c r="K85" s="91">
        <v>5.67</v>
      </c>
      <c r="L85" t="s">
        <v>105</v>
      </c>
      <c r="M85" s="91">
        <v>1.95</v>
      </c>
      <c r="N85" s="91">
        <v>1.58</v>
      </c>
      <c r="O85" s="91">
        <v>1868173</v>
      </c>
      <c r="P85" s="91">
        <v>103.8</v>
      </c>
      <c r="Q85" s="91">
        <v>0</v>
      </c>
      <c r="R85" s="91">
        <v>1939.1635739999999</v>
      </c>
      <c r="S85" s="91">
        <v>0.26</v>
      </c>
      <c r="T85" s="91">
        <v>0.08</v>
      </c>
      <c r="U85" s="91">
        <v>0.02</v>
      </c>
    </row>
    <row r="86" spans="2:21">
      <c r="B86" t="s">
        <v>626</v>
      </c>
      <c r="C86" t="s">
        <v>627</v>
      </c>
      <c r="D86" t="s">
        <v>103</v>
      </c>
      <c r="E86" t="s">
        <v>126</v>
      </c>
      <c r="F86" t="s">
        <v>540</v>
      </c>
      <c r="G86" t="s">
        <v>442</v>
      </c>
      <c r="H86" t="s">
        <v>600</v>
      </c>
      <c r="I86" t="s">
        <v>236</v>
      </c>
      <c r="J86" t="s">
        <v>628</v>
      </c>
      <c r="K86" s="91">
        <v>0.49</v>
      </c>
      <c r="L86" t="s">
        <v>105</v>
      </c>
      <c r="M86" s="91">
        <v>4.8499999999999996</v>
      </c>
      <c r="N86" s="91">
        <v>1.25</v>
      </c>
      <c r="O86" s="91">
        <v>91512.76</v>
      </c>
      <c r="P86" s="91">
        <v>123.77</v>
      </c>
      <c r="Q86" s="91">
        <v>2.6980200000000001</v>
      </c>
      <c r="R86" s="91">
        <v>115.96336305200001</v>
      </c>
      <c r="S86" s="91">
        <v>7.0000000000000007E-2</v>
      </c>
      <c r="T86" s="91">
        <v>0</v>
      </c>
      <c r="U86" s="91">
        <v>0</v>
      </c>
    </row>
    <row r="87" spans="2:21">
      <c r="B87" t="s">
        <v>629</v>
      </c>
      <c r="C87" t="s">
        <v>630</v>
      </c>
      <c r="D87" t="s">
        <v>103</v>
      </c>
      <c r="E87" t="s">
        <v>126</v>
      </c>
      <c r="F87" t="s">
        <v>540</v>
      </c>
      <c r="G87" t="s">
        <v>442</v>
      </c>
      <c r="H87" t="s">
        <v>600</v>
      </c>
      <c r="I87" t="s">
        <v>236</v>
      </c>
      <c r="J87" t="s">
        <v>631</v>
      </c>
      <c r="K87" s="91">
        <v>1.19</v>
      </c>
      <c r="L87" t="s">
        <v>105</v>
      </c>
      <c r="M87" s="91">
        <v>3.77</v>
      </c>
      <c r="N87" s="91">
        <v>-0.53</v>
      </c>
      <c r="O87" s="91">
        <v>931617.05</v>
      </c>
      <c r="P87" s="91">
        <v>115.93</v>
      </c>
      <c r="Q87" s="91">
        <v>0</v>
      </c>
      <c r="R87" s="91">
        <v>1080.0236460650001</v>
      </c>
      <c r="S87" s="91">
        <v>0.26</v>
      </c>
      <c r="T87" s="91">
        <v>0.05</v>
      </c>
      <c r="U87" s="91">
        <v>0.01</v>
      </c>
    </row>
    <row r="88" spans="2:21">
      <c r="B88" t="s">
        <v>632</v>
      </c>
      <c r="C88" t="s">
        <v>633</v>
      </c>
      <c r="D88" t="s">
        <v>103</v>
      </c>
      <c r="E88" t="s">
        <v>126</v>
      </c>
      <c r="F88" t="s">
        <v>540</v>
      </c>
      <c r="G88" t="s">
        <v>442</v>
      </c>
      <c r="H88" t="s">
        <v>232</v>
      </c>
      <c r="I88" t="s">
        <v>153</v>
      </c>
      <c r="J88" t="s">
        <v>634</v>
      </c>
      <c r="K88" s="91">
        <v>4.83</v>
      </c>
      <c r="L88" t="s">
        <v>105</v>
      </c>
      <c r="M88" s="91">
        <v>2.5</v>
      </c>
      <c r="N88" s="91">
        <v>1.2</v>
      </c>
      <c r="O88" s="91">
        <v>5988844.7800000003</v>
      </c>
      <c r="P88" s="91">
        <v>107.88</v>
      </c>
      <c r="Q88" s="91">
        <v>0</v>
      </c>
      <c r="R88" s="91">
        <v>6460.7657486640001</v>
      </c>
      <c r="S88" s="91">
        <v>1.28</v>
      </c>
      <c r="T88" s="91">
        <v>0.28000000000000003</v>
      </c>
      <c r="U88" s="91">
        <v>0.05</v>
      </c>
    </row>
    <row r="89" spans="2:21">
      <c r="B89" t="s">
        <v>635</v>
      </c>
      <c r="C89" t="s">
        <v>636</v>
      </c>
      <c r="D89" t="s">
        <v>103</v>
      </c>
      <c r="E89" t="s">
        <v>126</v>
      </c>
      <c r="F89" t="s">
        <v>540</v>
      </c>
      <c r="G89" t="s">
        <v>442</v>
      </c>
      <c r="H89" t="s">
        <v>600</v>
      </c>
      <c r="I89" t="s">
        <v>236</v>
      </c>
      <c r="J89" t="s">
        <v>637</v>
      </c>
      <c r="K89" s="91">
        <v>2.98</v>
      </c>
      <c r="L89" t="s">
        <v>105</v>
      </c>
      <c r="M89" s="91">
        <v>2.85</v>
      </c>
      <c r="N89" s="91">
        <v>0.52</v>
      </c>
      <c r="O89" s="91">
        <v>3769402.55</v>
      </c>
      <c r="P89" s="91">
        <v>108.92</v>
      </c>
      <c r="Q89" s="91">
        <v>0</v>
      </c>
      <c r="R89" s="91">
        <v>4105.6332574600001</v>
      </c>
      <c r="S89" s="91">
        <v>0.82</v>
      </c>
      <c r="T89" s="91">
        <v>0.18</v>
      </c>
      <c r="U89" s="91">
        <v>0.03</v>
      </c>
    </row>
    <row r="90" spans="2:21">
      <c r="B90" t="s">
        <v>638</v>
      </c>
      <c r="C90" t="s">
        <v>639</v>
      </c>
      <c r="D90" t="s">
        <v>103</v>
      </c>
      <c r="E90" t="s">
        <v>126</v>
      </c>
      <c r="F90" t="s">
        <v>640</v>
      </c>
      <c r="G90" t="s">
        <v>442</v>
      </c>
      <c r="H90" t="s">
        <v>600</v>
      </c>
      <c r="I90" t="s">
        <v>236</v>
      </c>
      <c r="J90" t="s">
        <v>641</v>
      </c>
      <c r="K90" s="91">
        <v>1.25</v>
      </c>
      <c r="L90" t="s">
        <v>105</v>
      </c>
      <c r="M90" s="91">
        <v>4.8</v>
      </c>
      <c r="N90" s="91">
        <v>0.11</v>
      </c>
      <c r="O90" s="91">
        <v>0.32</v>
      </c>
      <c r="P90" s="91">
        <v>112.94</v>
      </c>
      <c r="Q90" s="91">
        <v>0</v>
      </c>
      <c r="R90" s="91">
        <v>3.6140800000000002E-4</v>
      </c>
      <c r="S90" s="91">
        <v>0</v>
      </c>
      <c r="T90" s="91">
        <v>0</v>
      </c>
      <c r="U90" s="91">
        <v>0</v>
      </c>
    </row>
    <row r="91" spans="2:21">
      <c r="B91" t="s">
        <v>642</v>
      </c>
      <c r="C91" t="s">
        <v>643</v>
      </c>
      <c r="D91" t="s">
        <v>103</v>
      </c>
      <c r="E91" t="s">
        <v>126</v>
      </c>
      <c r="F91" t="s">
        <v>640</v>
      </c>
      <c r="G91" t="s">
        <v>442</v>
      </c>
      <c r="H91" t="s">
        <v>600</v>
      </c>
      <c r="I91" t="s">
        <v>236</v>
      </c>
      <c r="J91" t="s">
        <v>644</v>
      </c>
      <c r="K91" s="91">
        <v>3.7</v>
      </c>
      <c r="L91" t="s">
        <v>105</v>
      </c>
      <c r="M91" s="91">
        <v>3.29</v>
      </c>
      <c r="N91" s="91">
        <v>0.6</v>
      </c>
      <c r="O91" s="91">
        <v>1.1200000000000001</v>
      </c>
      <c r="P91" s="91">
        <v>112.7</v>
      </c>
      <c r="Q91" s="91">
        <v>0</v>
      </c>
      <c r="R91" s="91">
        <v>1.26224E-3</v>
      </c>
      <c r="S91" s="91">
        <v>0</v>
      </c>
      <c r="T91" s="91">
        <v>0</v>
      </c>
      <c r="U91" s="91">
        <v>0</v>
      </c>
    </row>
    <row r="92" spans="2:21">
      <c r="B92" t="s">
        <v>645</v>
      </c>
      <c r="C92" t="s">
        <v>646</v>
      </c>
      <c r="D92" t="s">
        <v>103</v>
      </c>
      <c r="E92" t="s">
        <v>126</v>
      </c>
      <c r="F92" t="s">
        <v>647</v>
      </c>
      <c r="G92" t="s">
        <v>442</v>
      </c>
      <c r="H92" t="s">
        <v>232</v>
      </c>
      <c r="I92" t="s">
        <v>153</v>
      </c>
      <c r="J92" t="s">
        <v>648</v>
      </c>
      <c r="K92" s="91">
        <v>0.01</v>
      </c>
      <c r="L92" t="s">
        <v>105</v>
      </c>
      <c r="M92" s="91">
        <v>4.95</v>
      </c>
      <c r="N92" s="91">
        <v>0.01</v>
      </c>
      <c r="O92" s="91">
        <v>0.01</v>
      </c>
      <c r="P92" s="91">
        <v>127.36</v>
      </c>
      <c r="Q92" s="91">
        <v>0</v>
      </c>
      <c r="R92" s="91">
        <v>1.2736E-5</v>
      </c>
      <c r="S92" s="91">
        <v>0</v>
      </c>
      <c r="T92" s="91">
        <v>0</v>
      </c>
      <c r="U92" s="91">
        <v>0</v>
      </c>
    </row>
    <row r="93" spans="2:21">
      <c r="B93" t="s">
        <v>649</v>
      </c>
      <c r="C93" t="s">
        <v>650</v>
      </c>
      <c r="D93" t="s">
        <v>103</v>
      </c>
      <c r="E93" t="s">
        <v>126</v>
      </c>
      <c r="F93" t="s">
        <v>647</v>
      </c>
      <c r="G93" t="s">
        <v>442</v>
      </c>
      <c r="H93" t="s">
        <v>232</v>
      </c>
      <c r="I93" t="s">
        <v>153</v>
      </c>
      <c r="J93" t="s">
        <v>651</v>
      </c>
      <c r="K93" s="91">
        <v>1.55</v>
      </c>
      <c r="L93" t="s">
        <v>105</v>
      </c>
      <c r="M93" s="91">
        <v>5.0999999999999996</v>
      </c>
      <c r="N93" s="91">
        <v>0.24</v>
      </c>
      <c r="O93" s="91">
        <v>579807</v>
      </c>
      <c r="P93" s="91">
        <v>131.21</v>
      </c>
      <c r="Q93" s="91">
        <v>0</v>
      </c>
      <c r="R93" s="91">
        <v>760.7647647</v>
      </c>
      <c r="S93" s="91">
        <v>0.03</v>
      </c>
      <c r="T93" s="91">
        <v>0.03</v>
      </c>
      <c r="U93" s="91">
        <v>0.01</v>
      </c>
    </row>
    <row r="94" spans="2:21">
      <c r="B94" t="s">
        <v>652</v>
      </c>
      <c r="C94" t="s">
        <v>653</v>
      </c>
      <c r="D94" t="s">
        <v>103</v>
      </c>
      <c r="E94" t="s">
        <v>126</v>
      </c>
      <c r="F94" t="s">
        <v>647</v>
      </c>
      <c r="G94" t="s">
        <v>442</v>
      </c>
      <c r="H94" t="s">
        <v>232</v>
      </c>
      <c r="I94" t="s">
        <v>153</v>
      </c>
      <c r="J94" t="s">
        <v>555</v>
      </c>
      <c r="K94" s="91">
        <v>0.98</v>
      </c>
      <c r="L94" t="s">
        <v>105</v>
      </c>
      <c r="M94" s="91">
        <v>6.5</v>
      </c>
      <c r="N94" s="91">
        <v>-0.25</v>
      </c>
      <c r="O94" s="91">
        <v>358631.63</v>
      </c>
      <c r="P94" s="91">
        <v>121</v>
      </c>
      <c r="Q94" s="91">
        <v>17.804590000000001</v>
      </c>
      <c r="R94" s="91">
        <v>451.74886229999998</v>
      </c>
      <c r="S94" s="91">
        <v>0.18</v>
      </c>
      <c r="T94" s="91">
        <v>0.02</v>
      </c>
      <c r="U94" s="91">
        <v>0</v>
      </c>
    </row>
    <row r="95" spans="2:21">
      <c r="B95" t="s">
        <v>654</v>
      </c>
      <c r="C95" t="s">
        <v>655</v>
      </c>
      <c r="D95" t="s">
        <v>103</v>
      </c>
      <c r="E95" t="s">
        <v>126</v>
      </c>
      <c r="F95" t="s">
        <v>647</v>
      </c>
      <c r="G95" t="s">
        <v>442</v>
      </c>
      <c r="H95" t="s">
        <v>232</v>
      </c>
      <c r="I95" t="s">
        <v>153</v>
      </c>
      <c r="J95" t="s">
        <v>656</v>
      </c>
      <c r="K95" s="91">
        <v>6.39</v>
      </c>
      <c r="L95" t="s">
        <v>105</v>
      </c>
      <c r="M95" s="91">
        <v>4</v>
      </c>
      <c r="N95" s="91">
        <v>2.3199999999999998</v>
      </c>
      <c r="O95" s="91">
        <v>3625543</v>
      </c>
      <c r="P95" s="91">
        <v>112.32</v>
      </c>
      <c r="Q95" s="91">
        <v>0</v>
      </c>
      <c r="R95" s="91">
        <v>4072.2098976000002</v>
      </c>
      <c r="S95" s="91">
        <v>0.12</v>
      </c>
      <c r="T95" s="91">
        <v>0.17</v>
      </c>
      <c r="U95" s="91">
        <v>0.03</v>
      </c>
    </row>
    <row r="96" spans="2:21">
      <c r="B96" t="s">
        <v>657</v>
      </c>
      <c r="C96" t="s">
        <v>658</v>
      </c>
      <c r="D96" t="s">
        <v>103</v>
      </c>
      <c r="E96" t="s">
        <v>126</v>
      </c>
      <c r="F96" t="s">
        <v>647</v>
      </c>
      <c r="G96" t="s">
        <v>442</v>
      </c>
      <c r="H96" t="s">
        <v>600</v>
      </c>
      <c r="I96" t="s">
        <v>236</v>
      </c>
      <c r="J96" t="s">
        <v>659</v>
      </c>
      <c r="K96" s="91">
        <v>6.69</v>
      </c>
      <c r="L96" t="s">
        <v>105</v>
      </c>
      <c r="M96" s="91">
        <v>2.78</v>
      </c>
      <c r="N96" s="91">
        <v>2.5299999999999998</v>
      </c>
      <c r="O96" s="91">
        <v>7092230</v>
      </c>
      <c r="P96" s="91">
        <v>104.02</v>
      </c>
      <c r="Q96" s="91">
        <v>0</v>
      </c>
      <c r="R96" s="91">
        <v>7377.3376459999999</v>
      </c>
      <c r="S96" s="91">
        <v>0.56000000000000005</v>
      </c>
      <c r="T96" s="91">
        <v>0.32</v>
      </c>
      <c r="U96" s="91">
        <v>0.06</v>
      </c>
    </row>
    <row r="97" spans="2:21">
      <c r="B97" t="s">
        <v>660</v>
      </c>
      <c r="C97" t="s">
        <v>661</v>
      </c>
      <c r="D97" t="s">
        <v>103</v>
      </c>
      <c r="E97" t="s">
        <v>126</v>
      </c>
      <c r="F97" t="s">
        <v>569</v>
      </c>
      <c r="G97" t="s">
        <v>570</v>
      </c>
      <c r="H97" t="s">
        <v>600</v>
      </c>
      <c r="I97" t="s">
        <v>236</v>
      </c>
      <c r="J97" t="s">
        <v>662</v>
      </c>
      <c r="K97" s="91">
        <v>4.29</v>
      </c>
      <c r="L97" t="s">
        <v>105</v>
      </c>
      <c r="M97" s="91">
        <v>3.85</v>
      </c>
      <c r="N97" s="91">
        <v>0.4</v>
      </c>
      <c r="O97" s="91">
        <v>4563598</v>
      </c>
      <c r="P97" s="91">
        <v>121.27</v>
      </c>
      <c r="Q97" s="91">
        <v>0</v>
      </c>
      <c r="R97" s="91">
        <v>5534.2752946000001</v>
      </c>
      <c r="S97" s="91">
        <v>1.91</v>
      </c>
      <c r="T97" s="91">
        <v>0.24</v>
      </c>
      <c r="U97" s="91">
        <v>0.05</v>
      </c>
    </row>
    <row r="98" spans="2:21">
      <c r="B98" t="s">
        <v>663</v>
      </c>
      <c r="C98" t="s">
        <v>664</v>
      </c>
      <c r="D98" t="s">
        <v>103</v>
      </c>
      <c r="E98" t="s">
        <v>126</v>
      </c>
      <c r="F98" t="s">
        <v>569</v>
      </c>
      <c r="G98" t="s">
        <v>570</v>
      </c>
      <c r="H98" t="s">
        <v>600</v>
      </c>
      <c r="I98" t="s">
        <v>236</v>
      </c>
      <c r="J98" t="s">
        <v>662</v>
      </c>
      <c r="K98" s="91">
        <v>5.13</v>
      </c>
      <c r="L98" t="s">
        <v>105</v>
      </c>
      <c r="M98" s="91">
        <v>3.85</v>
      </c>
      <c r="N98" s="91">
        <v>0.85</v>
      </c>
      <c r="O98" s="91">
        <v>3179934</v>
      </c>
      <c r="P98" s="91">
        <v>121.97</v>
      </c>
      <c r="Q98" s="91">
        <v>0</v>
      </c>
      <c r="R98" s="91">
        <v>3878.5654998</v>
      </c>
      <c r="S98" s="91">
        <v>1.27</v>
      </c>
      <c r="T98" s="91">
        <v>0.17</v>
      </c>
      <c r="U98" s="91">
        <v>0.03</v>
      </c>
    </row>
    <row r="99" spans="2:21">
      <c r="B99" t="s">
        <v>665</v>
      </c>
      <c r="C99" t="s">
        <v>666</v>
      </c>
      <c r="D99" t="s">
        <v>103</v>
      </c>
      <c r="E99" t="s">
        <v>126</v>
      </c>
      <c r="F99" t="s">
        <v>569</v>
      </c>
      <c r="G99" t="s">
        <v>570</v>
      </c>
      <c r="H99" t="s">
        <v>600</v>
      </c>
      <c r="I99" t="s">
        <v>236</v>
      </c>
      <c r="J99" t="s">
        <v>327</v>
      </c>
      <c r="K99" s="91">
        <v>1.61</v>
      </c>
      <c r="L99" t="s">
        <v>105</v>
      </c>
      <c r="M99" s="91">
        <v>3.9</v>
      </c>
      <c r="N99" s="91">
        <v>-0.12</v>
      </c>
      <c r="O99" s="91">
        <v>228690</v>
      </c>
      <c r="P99" s="91">
        <v>117.22</v>
      </c>
      <c r="Q99" s="91">
        <v>0</v>
      </c>
      <c r="R99" s="91">
        <v>268.07041800000002</v>
      </c>
      <c r="S99" s="91">
        <v>0.11</v>
      </c>
      <c r="T99" s="91">
        <v>0.01</v>
      </c>
      <c r="U99" s="91">
        <v>0</v>
      </c>
    </row>
    <row r="100" spans="2:21">
      <c r="B100" t="s">
        <v>667</v>
      </c>
      <c r="C100" t="s">
        <v>668</v>
      </c>
      <c r="D100" t="s">
        <v>103</v>
      </c>
      <c r="E100" t="s">
        <v>126</v>
      </c>
      <c r="F100" t="s">
        <v>569</v>
      </c>
      <c r="G100" t="s">
        <v>570</v>
      </c>
      <c r="H100" t="s">
        <v>600</v>
      </c>
      <c r="I100" t="s">
        <v>236</v>
      </c>
      <c r="J100" t="s">
        <v>669</v>
      </c>
      <c r="K100" s="91">
        <v>2.5299999999999998</v>
      </c>
      <c r="L100" t="s">
        <v>105</v>
      </c>
      <c r="M100" s="91">
        <v>3.9</v>
      </c>
      <c r="N100" s="91">
        <v>0.1</v>
      </c>
      <c r="O100" s="91">
        <v>6981894</v>
      </c>
      <c r="P100" s="91">
        <v>120.92</v>
      </c>
      <c r="Q100" s="91">
        <v>0</v>
      </c>
      <c r="R100" s="91">
        <v>8442.5062247999995</v>
      </c>
      <c r="S100" s="91">
        <v>1.75</v>
      </c>
      <c r="T100" s="91">
        <v>0.36</v>
      </c>
      <c r="U100" s="91">
        <v>7.0000000000000007E-2</v>
      </c>
    </row>
    <row r="101" spans="2:21">
      <c r="B101" t="s">
        <v>670</v>
      </c>
      <c r="C101" t="s">
        <v>671</v>
      </c>
      <c r="D101" t="s">
        <v>103</v>
      </c>
      <c r="E101" t="s">
        <v>126</v>
      </c>
      <c r="F101" t="s">
        <v>672</v>
      </c>
      <c r="G101" t="s">
        <v>442</v>
      </c>
      <c r="H101" t="s">
        <v>232</v>
      </c>
      <c r="I101" t="s">
        <v>153</v>
      </c>
      <c r="J101" t="s">
        <v>673</v>
      </c>
      <c r="K101" s="91">
        <v>6.24</v>
      </c>
      <c r="L101" t="s">
        <v>105</v>
      </c>
      <c r="M101" s="91">
        <v>1.58</v>
      </c>
      <c r="N101" s="91">
        <v>1.29</v>
      </c>
      <c r="O101" s="91">
        <v>6064796.6200000001</v>
      </c>
      <c r="P101" s="91">
        <v>103.65</v>
      </c>
      <c r="Q101" s="91">
        <v>0</v>
      </c>
      <c r="R101" s="91">
        <v>6286.1616966299998</v>
      </c>
      <c r="S101" s="91">
        <v>1.5</v>
      </c>
      <c r="T101" s="91">
        <v>0.27</v>
      </c>
      <c r="U101" s="91">
        <v>0.05</v>
      </c>
    </row>
    <row r="102" spans="2:21">
      <c r="B102" t="s">
        <v>674</v>
      </c>
      <c r="C102" t="s">
        <v>675</v>
      </c>
      <c r="D102" t="s">
        <v>103</v>
      </c>
      <c r="E102" t="s">
        <v>126</v>
      </c>
      <c r="F102" t="s">
        <v>586</v>
      </c>
      <c r="G102" t="s">
        <v>570</v>
      </c>
      <c r="H102" t="s">
        <v>600</v>
      </c>
      <c r="I102" t="s">
        <v>236</v>
      </c>
      <c r="J102" t="s">
        <v>676</v>
      </c>
      <c r="K102" s="91">
        <v>2.7</v>
      </c>
      <c r="L102" t="s">
        <v>105</v>
      </c>
      <c r="M102" s="91">
        <v>3.75</v>
      </c>
      <c r="N102" s="91">
        <v>0.11</v>
      </c>
      <c r="O102" s="91">
        <v>12001164</v>
      </c>
      <c r="P102" s="91">
        <v>119.58</v>
      </c>
      <c r="Q102" s="91">
        <v>0</v>
      </c>
      <c r="R102" s="91">
        <v>14350.991911200001</v>
      </c>
      <c r="S102" s="91">
        <v>1.55</v>
      </c>
      <c r="T102" s="91">
        <v>0.61</v>
      </c>
      <c r="U102" s="91">
        <v>0.12</v>
      </c>
    </row>
    <row r="103" spans="2:21">
      <c r="B103" t="s">
        <v>677</v>
      </c>
      <c r="C103" t="s">
        <v>678</v>
      </c>
      <c r="D103" t="s">
        <v>103</v>
      </c>
      <c r="E103" t="s">
        <v>126</v>
      </c>
      <c r="F103" t="s">
        <v>586</v>
      </c>
      <c r="G103" t="s">
        <v>570</v>
      </c>
      <c r="H103" t="s">
        <v>232</v>
      </c>
      <c r="I103" t="s">
        <v>153</v>
      </c>
      <c r="J103" t="s">
        <v>679</v>
      </c>
      <c r="K103" s="91">
        <v>6.32</v>
      </c>
      <c r="L103" t="s">
        <v>105</v>
      </c>
      <c r="M103" s="91">
        <v>2.48</v>
      </c>
      <c r="N103" s="91">
        <v>1.28</v>
      </c>
      <c r="O103" s="91">
        <v>4154258</v>
      </c>
      <c r="P103" s="91">
        <v>108.66</v>
      </c>
      <c r="Q103" s="91">
        <v>0</v>
      </c>
      <c r="R103" s="91">
        <v>4514.0167428000004</v>
      </c>
      <c r="S103" s="91">
        <v>0.98</v>
      </c>
      <c r="T103" s="91">
        <v>0.19</v>
      </c>
      <c r="U103" s="91">
        <v>0.04</v>
      </c>
    </row>
    <row r="104" spans="2:21">
      <c r="B104" t="s">
        <v>680</v>
      </c>
      <c r="C104" t="s">
        <v>681</v>
      </c>
      <c r="D104" t="s">
        <v>103</v>
      </c>
      <c r="E104" t="s">
        <v>126</v>
      </c>
      <c r="F104" t="s">
        <v>682</v>
      </c>
      <c r="G104" t="s">
        <v>442</v>
      </c>
      <c r="H104" t="s">
        <v>600</v>
      </c>
      <c r="I104" t="s">
        <v>236</v>
      </c>
      <c r="J104" t="s">
        <v>683</v>
      </c>
      <c r="K104" s="91">
        <v>4.88</v>
      </c>
      <c r="L104" t="s">
        <v>105</v>
      </c>
      <c r="M104" s="91">
        <v>2.85</v>
      </c>
      <c r="N104" s="91">
        <v>1.04</v>
      </c>
      <c r="O104" s="91">
        <v>9529094</v>
      </c>
      <c r="P104" s="91">
        <v>112.89</v>
      </c>
      <c r="Q104" s="91">
        <v>0</v>
      </c>
      <c r="R104" s="91">
        <v>10757.3942166</v>
      </c>
      <c r="S104" s="91">
        <v>1.4</v>
      </c>
      <c r="T104" s="91">
        <v>0.46</v>
      </c>
      <c r="U104" s="91">
        <v>0.09</v>
      </c>
    </row>
    <row r="105" spans="2:21">
      <c r="B105" t="s">
        <v>684</v>
      </c>
      <c r="C105" t="s">
        <v>685</v>
      </c>
      <c r="D105" t="s">
        <v>103</v>
      </c>
      <c r="E105" t="s">
        <v>126</v>
      </c>
      <c r="F105" t="s">
        <v>686</v>
      </c>
      <c r="G105" t="s">
        <v>442</v>
      </c>
      <c r="H105" t="s">
        <v>600</v>
      </c>
      <c r="I105" t="s">
        <v>236</v>
      </c>
      <c r="J105" t="s">
        <v>687</v>
      </c>
      <c r="K105" s="91">
        <v>6.95</v>
      </c>
      <c r="L105" t="s">
        <v>105</v>
      </c>
      <c r="M105" s="91">
        <v>1.4</v>
      </c>
      <c r="N105" s="91">
        <v>1.46</v>
      </c>
      <c r="O105" s="91">
        <v>5044000</v>
      </c>
      <c r="P105" s="91">
        <v>100.34</v>
      </c>
      <c r="Q105" s="91">
        <v>21.040019999999998</v>
      </c>
      <c r="R105" s="91">
        <v>5082.1896200000001</v>
      </c>
      <c r="S105" s="91">
        <v>1.99</v>
      </c>
      <c r="T105" s="91">
        <v>0.22</v>
      </c>
      <c r="U105" s="91">
        <v>0.04</v>
      </c>
    </row>
    <row r="106" spans="2:21">
      <c r="B106" t="s">
        <v>688</v>
      </c>
      <c r="C106" t="s">
        <v>689</v>
      </c>
      <c r="D106" t="s">
        <v>103</v>
      </c>
      <c r="E106" t="s">
        <v>126</v>
      </c>
      <c r="F106" t="s">
        <v>407</v>
      </c>
      <c r="G106" t="s">
        <v>401</v>
      </c>
      <c r="H106" t="s">
        <v>600</v>
      </c>
      <c r="I106" t="s">
        <v>236</v>
      </c>
      <c r="J106" t="s">
        <v>690</v>
      </c>
      <c r="K106" s="91">
        <v>4.1100000000000003</v>
      </c>
      <c r="L106" t="s">
        <v>105</v>
      </c>
      <c r="M106" s="91">
        <v>1.06</v>
      </c>
      <c r="N106" s="91">
        <v>1.37</v>
      </c>
      <c r="O106" s="91">
        <v>206</v>
      </c>
      <c r="P106" s="91">
        <v>5033000</v>
      </c>
      <c r="Q106" s="91">
        <v>0</v>
      </c>
      <c r="R106" s="91">
        <v>10367.98</v>
      </c>
      <c r="S106" s="91">
        <v>0</v>
      </c>
      <c r="T106" s="91">
        <v>0.44</v>
      </c>
      <c r="U106" s="91">
        <v>0.09</v>
      </c>
    </row>
    <row r="107" spans="2:21">
      <c r="B107" t="s">
        <v>691</v>
      </c>
      <c r="C107" t="s">
        <v>692</v>
      </c>
      <c r="D107" t="s">
        <v>103</v>
      </c>
      <c r="E107" t="s">
        <v>126</v>
      </c>
      <c r="F107" t="s">
        <v>693</v>
      </c>
      <c r="G107" t="s">
        <v>570</v>
      </c>
      <c r="H107" t="s">
        <v>232</v>
      </c>
      <c r="I107" t="s">
        <v>153</v>
      </c>
      <c r="J107" t="s">
        <v>694</v>
      </c>
      <c r="K107" s="91">
        <v>2.2000000000000002</v>
      </c>
      <c r="L107" t="s">
        <v>105</v>
      </c>
      <c r="M107" s="91">
        <v>4.05</v>
      </c>
      <c r="N107" s="91">
        <v>0.03</v>
      </c>
      <c r="O107" s="91">
        <v>567273.85</v>
      </c>
      <c r="P107" s="91">
        <v>132.85</v>
      </c>
      <c r="Q107" s="91">
        <v>0</v>
      </c>
      <c r="R107" s="91">
        <v>753.62330972500001</v>
      </c>
      <c r="S107" s="91">
        <v>0.39</v>
      </c>
      <c r="T107" s="91">
        <v>0.03</v>
      </c>
      <c r="U107" s="91">
        <v>0.01</v>
      </c>
    </row>
    <row r="108" spans="2:21">
      <c r="B108" t="s">
        <v>695</v>
      </c>
      <c r="C108" t="s">
        <v>696</v>
      </c>
      <c r="D108" t="s">
        <v>103</v>
      </c>
      <c r="E108" t="s">
        <v>126</v>
      </c>
      <c r="F108" t="s">
        <v>697</v>
      </c>
      <c r="G108" t="s">
        <v>570</v>
      </c>
      <c r="H108" t="s">
        <v>232</v>
      </c>
      <c r="I108" t="s">
        <v>153</v>
      </c>
      <c r="J108" t="s">
        <v>698</v>
      </c>
      <c r="K108" s="91">
        <v>0.78</v>
      </c>
      <c r="L108" t="s">
        <v>105</v>
      </c>
      <c r="M108" s="91">
        <v>4.28</v>
      </c>
      <c r="N108" s="91">
        <v>0.45</v>
      </c>
      <c r="O108" s="91">
        <v>2164015.44</v>
      </c>
      <c r="P108" s="91">
        <v>125.45</v>
      </c>
      <c r="Q108" s="91">
        <v>0</v>
      </c>
      <c r="R108" s="91">
        <v>2714.7573694799999</v>
      </c>
      <c r="S108" s="91">
        <v>3.03</v>
      </c>
      <c r="T108" s="91">
        <v>0.12</v>
      </c>
      <c r="U108" s="91">
        <v>0.02</v>
      </c>
    </row>
    <row r="109" spans="2:21">
      <c r="B109" t="s">
        <v>699</v>
      </c>
      <c r="C109" t="s">
        <v>700</v>
      </c>
      <c r="D109" t="s">
        <v>103</v>
      </c>
      <c r="E109" t="s">
        <v>126</v>
      </c>
      <c r="F109" t="s">
        <v>701</v>
      </c>
      <c r="G109" t="s">
        <v>442</v>
      </c>
      <c r="H109" t="s">
        <v>232</v>
      </c>
      <c r="I109" t="s">
        <v>153</v>
      </c>
      <c r="J109" t="s">
        <v>702</v>
      </c>
      <c r="K109" s="91">
        <v>4.0999999999999996</v>
      </c>
      <c r="L109" t="s">
        <v>105</v>
      </c>
      <c r="M109" s="91">
        <v>2.74</v>
      </c>
      <c r="N109" s="91">
        <v>0.79</v>
      </c>
      <c r="O109" s="91">
        <v>2100913.13</v>
      </c>
      <c r="P109" s="91">
        <v>108.86</v>
      </c>
      <c r="Q109" s="91">
        <v>0</v>
      </c>
      <c r="R109" s="91">
        <v>2287.0540333180002</v>
      </c>
      <c r="S109" s="91">
        <v>0.45</v>
      </c>
      <c r="T109" s="91">
        <v>0.1</v>
      </c>
      <c r="U109" s="91">
        <v>0.02</v>
      </c>
    </row>
    <row r="110" spans="2:21">
      <c r="B110" t="s">
        <v>703</v>
      </c>
      <c r="C110" t="s">
        <v>704</v>
      </c>
      <c r="D110" t="s">
        <v>103</v>
      </c>
      <c r="E110" t="s">
        <v>126</v>
      </c>
      <c r="F110" t="s">
        <v>701</v>
      </c>
      <c r="G110" t="s">
        <v>442</v>
      </c>
      <c r="H110" t="s">
        <v>232</v>
      </c>
      <c r="I110" t="s">
        <v>153</v>
      </c>
      <c r="J110" t="s">
        <v>705</v>
      </c>
      <c r="K110" s="91">
        <v>6.89</v>
      </c>
      <c r="L110" t="s">
        <v>105</v>
      </c>
      <c r="M110" s="91">
        <v>1.96</v>
      </c>
      <c r="N110" s="91">
        <v>1.85</v>
      </c>
      <c r="O110" s="91">
        <v>4240031.75</v>
      </c>
      <c r="P110" s="91">
        <v>102.53</v>
      </c>
      <c r="Q110" s="91">
        <v>0</v>
      </c>
      <c r="R110" s="91">
        <v>4347.3045532750002</v>
      </c>
      <c r="S110" s="91">
        <v>0.66</v>
      </c>
      <c r="T110" s="91">
        <v>0.19</v>
      </c>
      <c r="U110" s="91">
        <v>0.04</v>
      </c>
    </row>
    <row r="111" spans="2:21">
      <c r="B111" t="s">
        <v>706</v>
      </c>
      <c r="C111" t="s">
        <v>707</v>
      </c>
      <c r="D111" t="s">
        <v>103</v>
      </c>
      <c r="E111" t="s">
        <v>126</v>
      </c>
      <c r="F111" t="s">
        <v>429</v>
      </c>
      <c r="G111" t="s">
        <v>401</v>
      </c>
      <c r="H111" t="s">
        <v>232</v>
      </c>
      <c r="I111" t="s">
        <v>153</v>
      </c>
      <c r="J111" t="s">
        <v>306</v>
      </c>
      <c r="K111" s="91">
        <v>4.4400000000000004</v>
      </c>
      <c r="L111" t="s">
        <v>105</v>
      </c>
      <c r="M111" s="91">
        <v>1.42</v>
      </c>
      <c r="N111" s="91">
        <v>1.44</v>
      </c>
      <c r="O111" s="91">
        <v>261</v>
      </c>
      <c r="P111" s="91">
        <v>5070000</v>
      </c>
      <c r="Q111" s="91">
        <v>0</v>
      </c>
      <c r="R111" s="91">
        <v>13232.7</v>
      </c>
      <c r="S111" s="91">
        <v>0</v>
      </c>
      <c r="T111" s="91">
        <v>0.56999999999999995</v>
      </c>
      <c r="U111" s="91">
        <v>0.11</v>
      </c>
    </row>
    <row r="112" spans="2:21">
      <c r="B112" t="s">
        <v>708</v>
      </c>
      <c r="C112" t="s">
        <v>709</v>
      </c>
      <c r="D112" t="s">
        <v>103</v>
      </c>
      <c r="E112" t="s">
        <v>126</v>
      </c>
      <c r="F112" t="s">
        <v>429</v>
      </c>
      <c r="G112" t="s">
        <v>401</v>
      </c>
      <c r="H112" t="s">
        <v>232</v>
      </c>
      <c r="I112" t="s">
        <v>153</v>
      </c>
      <c r="J112" t="s">
        <v>306</v>
      </c>
      <c r="K112" s="91">
        <v>5.05</v>
      </c>
      <c r="L112" t="s">
        <v>105</v>
      </c>
      <c r="M112" s="91">
        <v>1.59</v>
      </c>
      <c r="N112" s="91">
        <v>1.57</v>
      </c>
      <c r="O112" s="91">
        <v>227</v>
      </c>
      <c r="P112" s="91">
        <v>5039000</v>
      </c>
      <c r="Q112" s="91">
        <v>0</v>
      </c>
      <c r="R112" s="91">
        <v>11438.53</v>
      </c>
      <c r="S112" s="91">
        <v>0</v>
      </c>
      <c r="T112" s="91">
        <v>0.49</v>
      </c>
      <c r="U112" s="91">
        <v>0.1</v>
      </c>
    </row>
    <row r="113" spans="2:21">
      <c r="B113" t="s">
        <v>710</v>
      </c>
      <c r="C113" t="s">
        <v>711</v>
      </c>
      <c r="D113" t="s">
        <v>103</v>
      </c>
      <c r="E113" t="s">
        <v>126</v>
      </c>
      <c r="F113" t="s">
        <v>712</v>
      </c>
      <c r="G113" t="s">
        <v>570</v>
      </c>
      <c r="H113" t="s">
        <v>600</v>
      </c>
      <c r="I113" t="s">
        <v>236</v>
      </c>
      <c r="J113" t="s">
        <v>327</v>
      </c>
      <c r="K113" s="91">
        <v>0.99</v>
      </c>
      <c r="L113" t="s">
        <v>105</v>
      </c>
      <c r="M113" s="91">
        <v>3.6</v>
      </c>
      <c r="N113" s="91">
        <v>-1</v>
      </c>
      <c r="O113" s="91">
        <v>3160147</v>
      </c>
      <c r="P113" s="91">
        <v>111.75</v>
      </c>
      <c r="Q113" s="91">
        <v>60.752989999999997</v>
      </c>
      <c r="R113" s="91">
        <v>3592.2172624999998</v>
      </c>
      <c r="S113" s="91">
        <v>0.76</v>
      </c>
      <c r="T113" s="91">
        <v>0.15</v>
      </c>
      <c r="U113" s="91">
        <v>0.03</v>
      </c>
    </row>
    <row r="114" spans="2:21">
      <c r="B114" t="s">
        <v>713</v>
      </c>
      <c r="C114" t="s">
        <v>714</v>
      </c>
      <c r="D114" t="s">
        <v>103</v>
      </c>
      <c r="E114" t="s">
        <v>126</v>
      </c>
      <c r="F114" t="s">
        <v>712</v>
      </c>
      <c r="G114" t="s">
        <v>570</v>
      </c>
      <c r="H114" t="s">
        <v>232</v>
      </c>
      <c r="I114" t="s">
        <v>153</v>
      </c>
      <c r="J114" t="s">
        <v>715</v>
      </c>
      <c r="K114" s="91">
        <v>7.39</v>
      </c>
      <c r="L114" t="s">
        <v>105</v>
      </c>
      <c r="M114" s="91">
        <v>2.25</v>
      </c>
      <c r="N114" s="91">
        <v>1.47</v>
      </c>
      <c r="O114" s="91">
        <v>2704353</v>
      </c>
      <c r="P114" s="91">
        <v>108.5</v>
      </c>
      <c r="Q114" s="91">
        <v>0</v>
      </c>
      <c r="R114" s="91">
        <v>2934.2230049999998</v>
      </c>
      <c r="S114" s="91">
        <v>0.66</v>
      </c>
      <c r="T114" s="91">
        <v>0.13</v>
      </c>
      <c r="U114" s="91">
        <v>0.02</v>
      </c>
    </row>
    <row r="115" spans="2:21">
      <c r="B115" t="s">
        <v>716</v>
      </c>
      <c r="C115" t="s">
        <v>717</v>
      </c>
      <c r="D115" t="s">
        <v>103</v>
      </c>
      <c r="E115" t="s">
        <v>126</v>
      </c>
      <c r="F115" t="s">
        <v>718</v>
      </c>
      <c r="G115" t="s">
        <v>401</v>
      </c>
      <c r="H115" t="s">
        <v>719</v>
      </c>
      <c r="I115" t="s">
        <v>153</v>
      </c>
      <c r="J115" t="s">
        <v>720</v>
      </c>
      <c r="K115" s="91">
        <v>1.73</v>
      </c>
      <c r="L115" t="s">
        <v>105</v>
      </c>
      <c r="M115" s="91">
        <v>4.1500000000000004</v>
      </c>
      <c r="N115" s="91">
        <v>0.02</v>
      </c>
      <c r="O115" s="91">
        <v>93002</v>
      </c>
      <c r="P115" s="91">
        <v>112.45</v>
      </c>
      <c r="Q115" s="91">
        <v>0</v>
      </c>
      <c r="R115" s="91">
        <v>104.580749</v>
      </c>
      <c r="S115" s="91">
        <v>0.03</v>
      </c>
      <c r="T115" s="91">
        <v>0</v>
      </c>
      <c r="U115" s="91">
        <v>0</v>
      </c>
    </row>
    <row r="116" spans="2:21">
      <c r="B116" t="s">
        <v>721</v>
      </c>
      <c r="C116" t="s">
        <v>722</v>
      </c>
      <c r="D116" t="s">
        <v>103</v>
      </c>
      <c r="E116" t="s">
        <v>126</v>
      </c>
      <c r="F116" t="s">
        <v>723</v>
      </c>
      <c r="G116" t="s">
        <v>401</v>
      </c>
      <c r="H116" t="s">
        <v>724</v>
      </c>
      <c r="I116" t="s">
        <v>236</v>
      </c>
      <c r="J116" t="s">
        <v>725</v>
      </c>
      <c r="K116" s="91">
        <v>5.47</v>
      </c>
      <c r="L116" t="s">
        <v>105</v>
      </c>
      <c r="M116" s="91">
        <v>0</v>
      </c>
      <c r="N116" s="91">
        <v>1.67</v>
      </c>
      <c r="O116" s="91">
        <v>62</v>
      </c>
      <c r="P116" s="91">
        <v>5177777</v>
      </c>
      <c r="Q116" s="91">
        <v>0</v>
      </c>
      <c r="R116" s="91">
        <v>3210.22174</v>
      </c>
      <c r="S116" s="91">
        <v>0</v>
      </c>
      <c r="T116" s="91">
        <v>0.14000000000000001</v>
      </c>
      <c r="U116" s="91">
        <v>0.03</v>
      </c>
    </row>
    <row r="117" spans="2:21">
      <c r="B117" t="s">
        <v>726</v>
      </c>
      <c r="C117" t="s">
        <v>727</v>
      </c>
      <c r="D117" t="s">
        <v>103</v>
      </c>
      <c r="E117" t="s">
        <v>126</v>
      </c>
      <c r="F117" t="s">
        <v>453</v>
      </c>
      <c r="G117" t="s">
        <v>401</v>
      </c>
      <c r="H117" t="s">
        <v>724</v>
      </c>
      <c r="I117" t="s">
        <v>236</v>
      </c>
      <c r="J117" t="s">
        <v>728</v>
      </c>
      <c r="K117" s="91">
        <v>2.66</v>
      </c>
      <c r="L117" t="s">
        <v>105</v>
      </c>
      <c r="M117" s="91">
        <v>2.8</v>
      </c>
      <c r="N117" s="91">
        <v>1.02</v>
      </c>
      <c r="O117" s="91">
        <v>248</v>
      </c>
      <c r="P117" s="91">
        <v>5355000</v>
      </c>
      <c r="Q117" s="91">
        <v>0</v>
      </c>
      <c r="R117" s="91">
        <v>13280.4</v>
      </c>
      <c r="S117" s="91">
        <v>0</v>
      </c>
      <c r="T117" s="91">
        <v>0.56999999999999995</v>
      </c>
      <c r="U117" s="91">
        <v>0.11</v>
      </c>
    </row>
    <row r="118" spans="2:21">
      <c r="B118" t="s">
        <v>729</v>
      </c>
      <c r="C118" t="s">
        <v>730</v>
      </c>
      <c r="D118" t="s">
        <v>103</v>
      </c>
      <c r="E118" t="s">
        <v>126</v>
      </c>
      <c r="F118" t="s">
        <v>453</v>
      </c>
      <c r="G118" t="s">
        <v>401</v>
      </c>
      <c r="H118" t="s">
        <v>724</v>
      </c>
      <c r="I118" t="s">
        <v>236</v>
      </c>
      <c r="J118" t="s">
        <v>731</v>
      </c>
      <c r="K118" s="91">
        <v>3.91</v>
      </c>
      <c r="L118" t="s">
        <v>105</v>
      </c>
      <c r="M118" s="91">
        <v>1.49</v>
      </c>
      <c r="N118" s="91">
        <v>1.34</v>
      </c>
      <c r="O118" s="91">
        <v>31</v>
      </c>
      <c r="P118" s="91">
        <v>5089000</v>
      </c>
      <c r="Q118" s="91">
        <v>23.62773</v>
      </c>
      <c r="R118" s="91">
        <v>1601.2177300000001</v>
      </c>
      <c r="S118" s="91">
        <v>0</v>
      </c>
      <c r="T118" s="91">
        <v>7.0000000000000007E-2</v>
      </c>
      <c r="U118" s="91">
        <v>0.01</v>
      </c>
    </row>
    <row r="119" spans="2:21">
      <c r="B119" t="s">
        <v>732</v>
      </c>
      <c r="C119" t="s">
        <v>733</v>
      </c>
      <c r="D119" t="s">
        <v>103</v>
      </c>
      <c r="E119" t="s">
        <v>126</v>
      </c>
      <c r="F119" t="s">
        <v>734</v>
      </c>
      <c r="G119" t="s">
        <v>442</v>
      </c>
      <c r="H119" t="s">
        <v>719</v>
      </c>
      <c r="I119" t="s">
        <v>153</v>
      </c>
      <c r="J119" t="s">
        <v>327</v>
      </c>
      <c r="K119" s="91">
        <v>1.73</v>
      </c>
      <c r="L119" t="s">
        <v>105</v>
      </c>
      <c r="M119" s="91">
        <v>4.5999999999999996</v>
      </c>
      <c r="N119" s="91">
        <v>0.04</v>
      </c>
      <c r="O119" s="91">
        <v>1960664.07</v>
      </c>
      <c r="P119" s="91">
        <v>131.72999999999999</v>
      </c>
      <c r="Q119" s="91">
        <v>0</v>
      </c>
      <c r="R119" s="91">
        <v>2582.7827794109999</v>
      </c>
      <c r="S119" s="91">
        <v>0.68</v>
      </c>
      <c r="T119" s="91">
        <v>0.11</v>
      </c>
      <c r="U119" s="91">
        <v>0.02</v>
      </c>
    </row>
    <row r="120" spans="2:21">
      <c r="B120" t="s">
        <v>735</v>
      </c>
      <c r="C120" t="s">
        <v>736</v>
      </c>
      <c r="D120" t="s">
        <v>103</v>
      </c>
      <c r="E120" t="s">
        <v>126</v>
      </c>
      <c r="F120" t="s">
        <v>737</v>
      </c>
      <c r="G120" t="s">
        <v>570</v>
      </c>
      <c r="H120" t="s">
        <v>724</v>
      </c>
      <c r="I120" t="s">
        <v>236</v>
      </c>
      <c r="J120" t="s">
        <v>555</v>
      </c>
      <c r="K120" s="91">
        <v>0.48</v>
      </c>
      <c r="L120" t="s">
        <v>105</v>
      </c>
      <c r="M120" s="91">
        <v>4.5</v>
      </c>
      <c r="N120" s="91">
        <v>0.63</v>
      </c>
      <c r="O120" s="91">
        <v>779497.2</v>
      </c>
      <c r="P120" s="91">
        <v>126.67</v>
      </c>
      <c r="Q120" s="91">
        <v>0</v>
      </c>
      <c r="R120" s="91">
        <v>987.38910324000005</v>
      </c>
      <c r="S120" s="91">
        <v>1.49</v>
      </c>
      <c r="T120" s="91">
        <v>0.04</v>
      </c>
      <c r="U120" s="91">
        <v>0.01</v>
      </c>
    </row>
    <row r="121" spans="2:21">
      <c r="B121" t="s">
        <v>738</v>
      </c>
      <c r="C121" t="s">
        <v>739</v>
      </c>
      <c r="D121" t="s">
        <v>103</v>
      </c>
      <c r="E121" t="s">
        <v>126</v>
      </c>
      <c r="F121" t="s">
        <v>740</v>
      </c>
      <c r="G121" t="s">
        <v>401</v>
      </c>
      <c r="H121" t="s">
        <v>724</v>
      </c>
      <c r="I121" t="s">
        <v>236</v>
      </c>
      <c r="J121" t="s">
        <v>741</v>
      </c>
      <c r="K121" s="91">
        <v>1.73</v>
      </c>
      <c r="L121" t="s">
        <v>105</v>
      </c>
      <c r="M121" s="91">
        <v>2</v>
      </c>
      <c r="N121" s="91">
        <v>-0.06</v>
      </c>
      <c r="O121" s="91">
        <v>6065263.2000000002</v>
      </c>
      <c r="P121" s="91">
        <v>107.21</v>
      </c>
      <c r="Q121" s="91">
        <v>0</v>
      </c>
      <c r="R121" s="91">
        <v>6502.5686767200004</v>
      </c>
      <c r="S121" s="91">
        <v>1.07</v>
      </c>
      <c r="T121" s="91">
        <v>0.28000000000000003</v>
      </c>
      <c r="U121" s="91">
        <v>0.05</v>
      </c>
    </row>
    <row r="122" spans="2:21">
      <c r="B122" t="s">
        <v>742</v>
      </c>
      <c r="C122" t="s">
        <v>743</v>
      </c>
      <c r="D122" t="s">
        <v>103</v>
      </c>
      <c r="E122" t="s">
        <v>126</v>
      </c>
      <c r="F122" t="s">
        <v>672</v>
      </c>
      <c r="G122" t="s">
        <v>442</v>
      </c>
      <c r="H122" t="s">
        <v>724</v>
      </c>
      <c r="I122" t="s">
        <v>236</v>
      </c>
      <c r="J122" t="s">
        <v>744</v>
      </c>
      <c r="K122" s="91">
        <v>7.14</v>
      </c>
      <c r="L122" t="s">
        <v>105</v>
      </c>
      <c r="M122" s="91">
        <v>2.4</v>
      </c>
      <c r="N122" s="91">
        <v>2.31</v>
      </c>
      <c r="O122" s="91">
        <v>7824493</v>
      </c>
      <c r="P122" s="91">
        <v>102.27</v>
      </c>
      <c r="Q122" s="91">
        <v>0</v>
      </c>
      <c r="R122" s="91">
        <v>8002.1089910999999</v>
      </c>
      <c r="S122" s="91">
        <v>1.7</v>
      </c>
      <c r="T122" s="91">
        <v>0.34</v>
      </c>
      <c r="U122" s="91">
        <v>7.0000000000000007E-2</v>
      </c>
    </row>
    <row r="123" spans="2:21">
      <c r="B123" t="s">
        <v>745</v>
      </c>
      <c r="C123" t="s">
        <v>746</v>
      </c>
      <c r="D123" t="s">
        <v>103</v>
      </c>
      <c r="E123" t="s">
        <v>126</v>
      </c>
      <c r="F123" t="s">
        <v>682</v>
      </c>
      <c r="G123" t="s">
        <v>442</v>
      </c>
      <c r="H123" t="s">
        <v>724</v>
      </c>
      <c r="I123" t="s">
        <v>236</v>
      </c>
      <c r="J123" t="s">
        <v>747</v>
      </c>
      <c r="K123" s="91">
        <v>7.04</v>
      </c>
      <c r="L123" t="s">
        <v>105</v>
      </c>
      <c r="M123" s="91">
        <v>2.81</v>
      </c>
      <c r="N123" s="91">
        <v>2.5099999999999998</v>
      </c>
      <c r="O123" s="91">
        <v>132219</v>
      </c>
      <c r="P123" s="91">
        <v>104.36</v>
      </c>
      <c r="Q123" s="91">
        <v>0</v>
      </c>
      <c r="R123" s="91">
        <v>137.9837484</v>
      </c>
      <c r="S123" s="91">
        <v>0.03</v>
      </c>
      <c r="T123" s="91">
        <v>0.01</v>
      </c>
      <c r="U123" s="91">
        <v>0</v>
      </c>
    </row>
    <row r="124" spans="2:21">
      <c r="B124" t="s">
        <v>748</v>
      </c>
      <c r="C124" t="s">
        <v>749</v>
      </c>
      <c r="D124" t="s">
        <v>103</v>
      </c>
      <c r="E124" t="s">
        <v>126</v>
      </c>
      <c r="F124" t="s">
        <v>682</v>
      </c>
      <c r="G124" t="s">
        <v>442</v>
      </c>
      <c r="H124" t="s">
        <v>724</v>
      </c>
      <c r="I124" t="s">
        <v>236</v>
      </c>
      <c r="J124" t="s">
        <v>750</v>
      </c>
      <c r="K124" s="91">
        <v>5.18</v>
      </c>
      <c r="L124" t="s">
        <v>105</v>
      </c>
      <c r="M124" s="91">
        <v>3.7</v>
      </c>
      <c r="N124" s="91">
        <v>1.69</v>
      </c>
      <c r="O124" s="91">
        <v>4597905.04</v>
      </c>
      <c r="P124" s="91">
        <v>112.06</v>
      </c>
      <c r="Q124" s="91">
        <v>0</v>
      </c>
      <c r="R124" s="91">
        <v>5152.4123878239998</v>
      </c>
      <c r="S124" s="91">
        <v>0.68</v>
      </c>
      <c r="T124" s="91">
        <v>0.22</v>
      </c>
      <c r="U124" s="91">
        <v>0.04</v>
      </c>
    </row>
    <row r="125" spans="2:21">
      <c r="B125" t="s">
        <v>751</v>
      </c>
      <c r="C125" t="s">
        <v>752</v>
      </c>
      <c r="D125" t="s">
        <v>103</v>
      </c>
      <c r="E125" t="s">
        <v>126</v>
      </c>
      <c r="F125" t="s">
        <v>753</v>
      </c>
      <c r="G125" t="s">
        <v>401</v>
      </c>
      <c r="H125" t="s">
        <v>724</v>
      </c>
      <c r="I125" t="s">
        <v>236</v>
      </c>
      <c r="J125" t="s">
        <v>327</v>
      </c>
      <c r="K125" s="91">
        <v>3.06</v>
      </c>
      <c r="L125" t="s">
        <v>105</v>
      </c>
      <c r="M125" s="91">
        <v>4.5</v>
      </c>
      <c r="N125" s="91">
        <v>0.67</v>
      </c>
      <c r="O125" s="91">
        <v>13287177</v>
      </c>
      <c r="P125" s="91">
        <v>135.66999999999999</v>
      </c>
      <c r="Q125" s="91">
        <v>180.58937</v>
      </c>
      <c r="R125" s="91">
        <v>18207.302405900002</v>
      </c>
      <c r="S125" s="91">
        <v>0.78</v>
      </c>
      <c r="T125" s="91">
        <v>0.78</v>
      </c>
      <c r="U125" s="91">
        <v>0.15</v>
      </c>
    </row>
    <row r="126" spans="2:21">
      <c r="B126" t="s">
        <v>754</v>
      </c>
      <c r="C126" t="s">
        <v>755</v>
      </c>
      <c r="D126" t="s">
        <v>103</v>
      </c>
      <c r="E126" t="s">
        <v>126</v>
      </c>
      <c r="F126" t="s">
        <v>756</v>
      </c>
      <c r="G126" t="s">
        <v>442</v>
      </c>
      <c r="H126" t="s">
        <v>719</v>
      </c>
      <c r="I126" t="s">
        <v>153</v>
      </c>
      <c r="J126" t="s">
        <v>327</v>
      </c>
      <c r="K126" s="91">
        <v>2.63</v>
      </c>
      <c r="L126" t="s">
        <v>105</v>
      </c>
      <c r="M126" s="91">
        <v>4.95</v>
      </c>
      <c r="N126" s="91">
        <v>0.47</v>
      </c>
      <c r="O126" s="91">
        <v>1</v>
      </c>
      <c r="P126" s="91">
        <v>115.71</v>
      </c>
      <c r="Q126" s="91">
        <v>0</v>
      </c>
      <c r="R126" s="91">
        <v>1.1571000000000001E-3</v>
      </c>
      <c r="S126" s="91">
        <v>0</v>
      </c>
      <c r="T126" s="91">
        <v>0</v>
      </c>
      <c r="U126" s="91">
        <v>0</v>
      </c>
    </row>
    <row r="127" spans="2:21">
      <c r="B127" t="s">
        <v>757</v>
      </c>
      <c r="C127" t="s">
        <v>758</v>
      </c>
      <c r="D127" t="s">
        <v>103</v>
      </c>
      <c r="E127" t="s">
        <v>126</v>
      </c>
      <c r="F127" t="s">
        <v>759</v>
      </c>
      <c r="G127" t="s">
        <v>135</v>
      </c>
      <c r="H127" t="s">
        <v>724</v>
      </c>
      <c r="I127" t="s">
        <v>236</v>
      </c>
      <c r="J127" t="s">
        <v>760</v>
      </c>
      <c r="K127" s="91">
        <v>0.75</v>
      </c>
      <c r="L127" t="s">
        <v>105</v>
      </c>
      <c r="M127" s="91">
        <v>4.5999999999999996</v>
      </c>
      <c r="N127" s="91">
        <v>-0.2</v>
      </c>
      <c r="O127" s="91">
        <v>285745.8</v>
      </c>
      <c r="P127" s="91">
        <v>108.23</v>
      </c>
      <c r="Q127" s="91">
        <v>0</v>
      </c>
      <c r="R127" s="91">
        <v>309.26267933999998</v>
      </c>
      <c r="S127" s="91">
        <v>7.0000000000000007E-2</v>
      </c>
      <c r="T127" s="91">
        <v>0.01</v>
      </c>
      <c r="U127" s="91">
        <v>0</v>
      </c>
    </row>
    <row r="128" spans="2:21">
      <c r="B128" t="s">
        <v>761</v>
      </c>
      <c r="C128" t="s">
        <v>762</v>
      </c>
      <c r="D128" t="s">
        <v>103</v>
      </c>
      <c r="E128" t="s">
        <v>126</v>
      </c>
      <c r="F128" t="s">
        <v>759</v>
      </c>
      <c r="G128" t="s">
        <v>135</v>
      </c>
      <c r="H128" t="s">
        <v>724</v>
      </c>
      <c r="I128" t="s">
        <v>236</v>
      </c>
      <c r="J128" t="s">
        <v>763</v>
      </c>
      <c r="K128" s="91">
        <v>3.34</v>
      </c>
      <c r="L128" t="s">
        <v>105</v>
      </c>
      <c r="M128" s="91">
        <v>1.98</v>
      </c>
      <c r="N128" s="91">
        <v>0.55000000000000004</v>
      </c>
      <c r="O128" s="91">
        <v>9256592.4000000004</v>
      </c>
      <c r="P128" s="91">
        <v>105.63</v>
      </c>
      <c r="Q128" s="91">
        <v>0</v>
      </c>
      <c r="R128" s="91">
        <v>9777.7385521199994</v>
      </c>
      <c r="S128" s="91">
        <v>1.1100000000000001</v>
      </c>
      <c r="T128" s="91">
        <v>0.42</v>
      </c>
      <c r="U128" s="91">
        <v>0.08</v>
      </c>
    </row>
    <row r="129" spans="2:21">
      <c r="B129" t="s">
        <v>764</v>
      </c>
      <c r="C129" t="s">
        <v>765</v>
      </c>
      <c r="D129" t="s">
        <v>103</v>
      </c>
      <c r="E129" t="s">
        <v>126</v>
      </c>
      <c r="F129" t="s">
        <v>766</v>
      </c>
      <c r="G129" t="s">
        <v>135</v>
      </c>
      <c r="H129" t="s">
        <v>724</v>
      </c>
      <c r="I129" t="s">
        <v>236</v>
      </c>
      <c r="J129" t="s">
        <v>327</v>
      </c>
      <c r="K129" s="91">
        <v>0.24</v>
      </c>
      <c r="L129" t="s">
        <v>105</v>
      </c>
      <c r="M129" s="91">
        <v>3.35</v>
      </c>
      <c r="N129" s="91">
        <v>1.0900000000000001</v>
      </c>
      <c r="O129" s="91">
        <v>1880033.05</v>
      </c>
      <c r="P129" s="91">
        <v>111.01</v>
      </c>
      <c r="Q129" s="91">
        <v>0</v>
      </c>
      <c r="R129" s="91">
        <v>2087.0246888050001</v>
      </c>
      <c r="S129" s="91">
        <v>0.96</v>
      </c>
      <c r="T129" s="91">
        <v>0.09</v>
      </c>
      <c r="U129" s="91">
        <v>0.02</v>
      </c>
    </row>
    <row r="130" spans="2:21">
      <c r="B130" t="s">
        <v>767</v>
      </c>
      <c r="C130" t="s">
        <v>768</v>
      </c>
      <c r="D130" t="s">
        <v>103</v>
      </c>
      <c r="E130" t="s">
        <v>126</v>
      </c>
      <c r="F130" t="s">
        <v>769</v>
      </c>
      <c r="G130" t="s">
        <v>442</v>
      </c>
      <c r="H130" t="s">
        <v>724</v>
      </c>
      <c r="I130" t="s">
        <v>236</v>
      </c>
      <c r="J130" t="s">
        <v>327</v>
      </c>
      <c r="K130" s="91">
        <v>0.08</v>
      </c>
      <c r="L130" t="s">
        <v>105</v>
      </c>
      <c r="M130" s="91">
        <v>4.2</v>
      </c>
      <c r="N130" s="91">
        <v>2.62</v>
      </c>
      <c r="O130" s="91">
        <v>205777.04</v>
      </c>
      <c r="P130" s="91">
        <v>110.8</v>
      </c>
      <c r="Q130" s="91">
        <v>0</v>
      </c>
      <c r="R130" s="91">
        <v>228.00096031999999</v>
      </c>
      <c r="S130" s="91">
        <v>0.25</v>
      </c>
      <c r="T130" s="91">
        <v>0.01</v>
      </c>
      <c r="U130" s="91">
        <v>0</v>
      </c>
    </row>
    <row r="131" spans="2:21">
      <c r="B131" t="s">
        <v>770</v>
      </c>
      <c r="C131" t="s">
        <v>771</v>
      </c>
      <c r="D131" t="s">
        <v>103</v>
      </c>
      <c r="E131" t="s">
        <v>126</v>
      </c>
      <c r="F131" t="s">
        <v>769</v>
      </c>
      <c r="G131" t="s">
        <v>442</v>
      </c>
      <c r="H131" t="s">
        <v>719</v>
      </c>
      <c r="I131" t="s">
        <v>153</v>
      </c>
      <c r="J131" t="s">
        <v>327</v>
      </c>
      <c r="K131" s="91">
        <v>1.21</v>
      </c>
      <c r="L131" t="s">
        <v>105</v>
      </c>
      <c r="M131" s="91">
        <v>4.5</v>
      </c>
      <c r="N131" s="91">
        <v>-0.04</v>
      </c>
      <c r="O131" s="91">
        <v>1893442.5</v>
      </c>
      <c r="P131" s="91">
        <v>115.48</v>
      </c>
      <c r="Q131" s="91">
        <v>0</v>
      </c>
      <c r="R131" s="91">
        <v>2186.547399</v>
      </c>
      <c r="S131" s="91">
        <v>0.54</v>
      </c>
      <c r="T131" s="91">
        <v>0.09</v>
      </c>
      <c r="U131" s="91">
        <v>0.02</v>
      </c>
    </row>
    <row r="132" spans="2:21">
      <c r="B132" t="s">
        <v>772</v>
      </c>
      <c r="C132" t="s">
        <v>773</v>
      </c>
      <c r="D132" t="s">
        <v>103</v>
      </c>
      <c r="E132" t="s">
        <v>126</v>
      </c>
      <c r="F132" t="s">
        <v>769</v>
      </c>
      <c r="G132" t="s">
        <v>442</v>
      </c>
      <c r="H132" t="s">
        <v>719</v>
      </c>
      <c r="I132" t="s">
        <v>153</v>
      </c>
      <c r="J132" t="s">
        <v>774</v>
      </c>
      <c r="K132" s="91">
        <v>3.36</v>
      </c>
      <c r="L132" t="s">
        <v>105</v>
      </c>
      <c r="M132" s="91">
        <v>3.3</v>
      </c>
      <c r="N132" s="91">
        <v>0.93</v>
      </c>
      <c r="O132" s="91">
        <v>7920.7</v>
      </c>
      <c r="P132" s="91">
        <v>109.38</v>
      </c>
      <c r="Q132" s="91">
        <v>0</v>
      </c>
      <c r="R132" s="91">
        <v>8.6636616600000007</v>
      </c>
      <c r="S132" s="91">
        <v>0</v>
      </c>
      <c r="T132" s="91">
        <v>0</v>
      </c>
      <c r="U132" s="91">
        <v>0</v>
      </c>
    </row>
    <row r="133" spans="2:21">
      <c r="B133" t="s">
        <v>775</v>
      </c>
      <c r="C133" t="s">
        <v>776</v>
      </c>
      <c r="D133" t="s">
        <v>103</v>
      </c>
      <c r="E133" t="s">
        <v>126</v>
      </c>
      <c r="F133" t="s">
        <v>769</v>
      </c>
      <c r="G133" t="s">
        <v>442</v>
      </c>
      <c r="H133" t="s">
        <v>719</v>
      </c>
      <c r="I133" t="s">
        <v>153</v>
      </c>
      <c r="J133" t="s">
        <v>777</v>
      </c>
      <c r="K133" s="91">
        <v>5.43</v>
      </c>
      <c r="L133" t="s">
        <v>105</v>
      </c>
      <c r="M133" s="91">
        <v>1.6</v>
      </c>
      <c r="N133" s="91">
        <v>1.1200000000000001</v>
      </c>
      <c r="O133" s="91">
        <v>2214280</v>
      </c>
      <c r="P133" s="91">
        <v>104.8</v>
      </c>
      <c r="Q133" s="91">
        <v>0</v>
      </c>
      <c r="R133" s="91">
        <v>2320.5654399999999</v>
      </c>
      <c r="S133" s="91">
        <v>1.63</v>
      </c>
      <c r="T133" s="91">
        <v>0.1</v>
      </c>
      <c r="U133" s="91">
        <v>0.02</v>
      </c>
    </row>
    <row r="134" spans="2:21">
      <c r="B134" t="s">
        <v>778</v>
      </c>
      <c r="C134" t="s">
        <v>779</v>
      </c>
      <c r="D134" t="s">
        <v>103</v>
      </c>
      <c r="E134" t="s">
        <v>126</v>
      </c>
      <c r="F134" t="s">
        <v>554</v>
      </c>
      <c r="G134" t="s">
        <v>401</v>
      </c>
      <c r="H134" t="s">
        <v>724</v>
      </c>
      <c r="I134" t="s">
        <v>236</v>
      </c>
      <c r="J134" t="s">
        <v>780</v>
      </c>
      <c r="K134" s="91">
        <v>1.47</v>
      </c>
      <c r="L134" t="s">
        <v>105</v>
      </c>
      <c r="M134" s="91">
        <v>6.4</v>
      </c>
      <c r="N134" s="91">
        <v>-0.23</v>
      </c>
      <c r="O134" s="91">
        <v>32693614</v>
      </c>
      <c r="P134" s="91">
        <v>126.64</v>
      </c>
      <c r="Q134" s="91">
        <v>0</v>
      </c>
      <c r="R134" s="91">
        <v>41403.192769599998</v>
      </c>
      <c r="S134" s="91">
        <v>2.61</v>
      </c>
      <c r="T134" s="91">
        <v>1.77</v>
      </c>
      <c r="U134" s="91">
        <v>0.35</v>
      </c>
    </row>
    <row r="135" spans="2:21">
      <c r="B135" t="s">
        <v>781</v>
      </c>
      <c r="C135" t="s">
        <v>782</v>
      </c>
      <c r="D135" t="s">
        <v>103</v>
      </c>
      <c r="E135" t="s">
        <v>126</v>
      </c>
      <c r="F135" t="s">
        <v>718</v>
      </c>
      <c r="G135" t="s">
        <v>401</v>
      </c>
      <c r="H135" t="s">
        <v>783</v>
      </c>
      <c r="I135" t="s">
        <v>153</v>
      </c>
      <c r="J135" t="s">
        <v>698</v>
      </c>
      <c r="K135" s="91">
        <v>1.86</v>
      </c>
      <c r="L135" t="s">
        <v>105</v>
      </c>
      <c r="M135" s="91">
        <v>5.3</v>
      </c>
      <c r="N135" s="91">
        <v>0.03</v>
      </c>
      <c r="O135" s="91">
        <v>434000</v>
      </c>
      <c r="P135" s="91">
        <v>120.78</v>
      </c>
      <c r="Q135" s="91">
        <v>0</v>
      </c>
      <c r="R135" s="91">
        <v>524.18520000000001</v>
      </c>
      <c r="S135" s="91">
        <v>0.17</v>
      </c>
      <c r="T135" s="91">
        <v>0.02</v>
      </c>
      <c r="U135" s="91">
        <v>0</v>
      </c>
    </row>
    <row r="136" spans="2:21">
      <c r="B136" t="s">
        <v>784</v>
      </c>
      <c r="C136" t="s">
        <v>785</v>
      </c>
      <c r="D136" t="s">
        <v>103</v>
      </c>
      <c r="E136" t="s">
        <v>126</v>
      </c>
      <c r="F136" t="s">
        <v>786</v>
      </c>
      <c r="G136" t="s">
        <v>442</v>
      </c>
      <c r="H136" t="s">
        <v>783</v>
      </c>
      <c r="I136" t="s">
        <v>153</v>
      </c>
      <c r="J136" t="s">
        <v>787</v>
      </c>
      <c r="K136" s="91">
        <v>1.69</v>
      </c>
      <c r="L136" t="s">
        <v>105</v>
      </c>
      <c r="M136" s="91">
        <v>5.35</v>
      </c>
      <c r="N136" s="91">
        <v>0.68</v>
      </c>
      <c r="O136" s="91">
        <v>76552.399999999994</v>
      </c>
      <c r="P136" s="91">
        <v>111.61</v>
      </c>
      <c r="Q136" s="91">
        <v>0</v>
      </c>
      <c r="R136" s="91">
        <v>85.440133639999999</v>
      </c>
      <c r="S136" s="91">
        <v>0.03</v>
      </c>
      <c r="T136" s="91">
        <v>0</v>
      </c>
      <c r="U136" s="91">
        <v>0</v>
      </c>
    </row>
    <row r="137" spans="2:21">
      <c r="B137" t="s">
        <v>788</v>
      </c>
      <c r="C137" t="s">
        <v>789</v>
      </c>
      <c r="D137" t="s">
        <v>103</v>
      </c>
      <c r="E137" t="s">
        <v>126</v>
      </c>
      <c r="F137" t="s">
        <v>790</v>
      </c>
      <c r="G137" t="s">
        <v>442</v>
      </c>
      <c r="H137" t="s">
        <v>791</v>
      </c>
      <c r="I137" t="s">
        <v>236</v>
      </c>
      <c r="J137" t="s">
        <v>792</v>
      </c>
      <c r="K137" s="91">
        <v>4.1100000000000003</v>
      </c>
      <c r="L137" t="s">
        <v>105</v>
      </c>
      <c r="M137" s="91">
        <v>4.34</v>
      </c>
      <c r="N137" s="91">
        <v>2.41</v>
      </c>
      <c r="O137" s="91">
        <v>673.28</v>
      </c>
      <c r="P137" s="91">
        <v>108.3</v>
      </c>
      <c r="Q137" s="91">
        <v>1.464E-2</v>
      </c>
      <c r="R137" s="91">
        <v>0.74380223999999995</v>
      </c>
      <c r="S137" s="91">
        <v>0</v>
      </c>
      <c r="T137" s="91">
        <v>0</v>
      </c>
      <c r="U137" s="91">
        <v>0</v>
      </c>
    </row>
    <row r="138" spans="2:21">
      <c r="B138" t="s">
        <v>793</v>
      </c>
      <c r="C138" t="s">
        <v>794</v>
      </c>
      <c r="D138" t="s">
        <v>103</v>
      </c>
      <c r="E138" t="s">
        <v>126</v>
      </c>
      <c r="F138" t="s">
        <v>795</v>
      </c>
      <c r="G138" t="s">
        <v>442</v>
      </c>
      <c r="H138" t="s">
        <v>791</v>
      </c>
      <c r="I138" t="s">
        <v>236</v>
      </c>
      <c r="J138" t="s">
        <v>796</v>
      </c>
      <c r="K138" s="91">
        <v>1.1299999999999999</v>
      </c>
      <c r="L138" t="s">
        <v>105</v>
      </c>
      <c r="M138" s="91">
        <v>4.8499999999999996</v>
      </c>
      <c r="N138" s="91">
        <v>0.57999999999999996</v>
      </c>
      <c r="O138" s="91">
        <v>1496564.1</v>
      </c>
      <c r="P138" s="91">
        <v>129.31</v>
      </c>
      <c r="Q138" s="91">
        <v>0</v>
      </c>
      <c r="R138" s="91">
        <v>1935.2070377099999</v>
      </c>
      <c r="S138" s="91">
        <v>1.1000000000000001</v>
      </c>
      <c r="T138" s="91">
        <v>0.08</v>
      </c>
      <c r="U138" s="91">
        <v>0.02</v>
      </c>
    </row>
    <row r="139" spans="2:21">
      <c r="B139" t="s">
        <v>797</v>
      </c>
      <c r="C139" t="s">
        <v>798</v>
      </c>
      <c r="D139" t="s">
        <v>103</v>
      </c>
      <c r="E139" t="s">
        <v>126</v>
      </c>
      <c r="F139" t="s">
        <v>799</v>
      </c>
      <c r="G139" t="s">
        <v>442</v>
      </c>
      <c r="H139" t="s">
        <v>791</v>
      </c>
      <c r="I139" t="s">
        <v>236</v>
      </c>
      <c r="J139" t="s">
        <v>327</v>
      </c>
      <c r="K139" s="91">
        <v>1.47</v>
      </c>
      <c r="L139" t="s">
        <v>105</v>
      </c>
      <c r="M139" s="91">
        <v>4.25</v>
      </c>
      <c r="N139" s="91">
        <v>0.13</v>
      </c>
      <c r="O139" s="91">
        <v>34370.19</v>
      </c>
      <c r="P139" s="91">
        <v>115.61</v>
      </c>
      <c r="Q139" s="91">
        <v>0</v>
      </c>
      <c r="R139" s="91">
        <v>39.735376659000003</v>
      </c>
      <c r="S139" s="91">
        <v>0.02</v>
      </c>
      <c r="T139" s="91">
        <v>0</v>
      </c>
      <c r="U139" s="91">
        <v>0</v>
      </c>
    </row>
    <row r="140" spans="2:21">
      <c r="B140" t="s">
        <v>800</v>
      </c>
      <c r="C140" t="s">
        <v>801</v>
      </c>
      <c r="D140" t="s">
        <v>103</v>
      </c>
      <c r="E140" t="s">
        <v>126</v>
      </c>
      <c r="F140" t="s">
        <v>799</v>
      </c>
      <c r="G140" t="s">
        <v>442</v>
      </c>
      <c r="H140" t="s">
        <v>791</v>
      </c>
      <c r="I140" t="s">
        <v>236</v>
      </c>
      <c r="J140" t="s">
        <v>327</v>
      </c>
      <c r="K140" s="91">
        <v>2.08</v>
      </c>
      <c r="L140" t="s">
        <v>105</v>
      </c>
      <c r="M140" s="91">
        <v>4.5999999999999996</v>
      </c>
      <c r="N140" s="91">
        <v>0.48</v>
      </c>
      <c r="O140" s="91">
        <v>1.56</v>
      </c>
      <c r="P140" s="91">
        <v>112.06</v>
      </c>
      <c r="Q140" s="91">
        <v>0</v>
      </c>
      <c r="R140" s="91">
        <v>1.748136E-3</v>
      </c>
      <c r="S140" s="91">
        <v>0</v>
      </c>
      <c r="T140" s="91">
        <v>0</v>
      </c>
      <c r="U140" s="91">
        <v>0</v>
      </c>
    </row>
    <row r="141" spans="2:21">
      <c r="B141" t="s">
        <v>802</v>
      </c>
      <c r="C141" t="s">
        <v>803</v>
      </c>
      <c r="D141" t="s">
        <v>103</v>
      </c>
      <c r="E141" t="s">
        <v>126</v>
      </c>
      <c r="F141" t="s">
        <v>804</v>
      </c>
      <c r="G141" t="s">
        <v>442</v>
      </c>
      <c r="H141" t="s">
        <v>783</v>
      </c>
      <c r="I141" t="s">
        <v>153</v>
      </c>
      <c r="J141" t="s">
        <v>690</v>
      </c>
      <c r="K141" s="91">
        <v>7.13</v>
      </c>
      <c r="L141" t="s">
        <v>105</v>
      </c>
      <c r="M141" s="91">
        <v>1.9</v>
      </c>
      <c r="N141" s="91">
        <v>2.6</v>
      </c>
      <c r="O141" s="91">
        <v>5204411</v>
      </c>
      <c r="P141" s="91">
        <v>96.48</v>
      </c>
      <c r="Q141" s="91">
        <v>0</v>
      </c>
      <c r="R141" s="91">
        <v>5021.2157328000003</v>
      </c>
      <c r="S141" s="91">
        <v>1.97</v>
      </c>
      <c r="T141" s="91">
        <v>0.22</v>
      </c>
      <c r="U141" s="91">
        <v>0.04</v>
      </c>
    </row>
    <row r="142" spans="2:21">
      <c r="B142" t="s">
        <v>805</v>
      </c>
      <c r="C142" t="s">
        <v>806</v>
      </c>
      <c r="D142" t="s">
        <v>103</v>
      </c>
      <c r="E142" t="s">
        <v>126</v>
      </c>
      <c r="F142" t="s">
        <v>807</v>
      </c>
      <c r="G142" t="s">
        <v>401</v>
      </c>
      <c r="H142" t="s">
        <v>791</v>
      </c>
      <c r="I142" t="s">
        <v>236</v>
      </c>
      <c r="J142" t="s">
        <v>808</v>
      </c>
      <c r="K142" s="91">
        <v>3.04</v>
      </c>
      <c r="L142" t="s">
        <v>105</v>
      </c>
      <c r="M142" s="91">
        <v>5.0999999999999996</v>
      </c>
      <c r="N142" s="91">
        <v>0.56000000000000005</v>
      </c>
      <c r="O142" s="91">
        <v>24528458</v>
      </c>
      <c r="P142" s="91">
        <v>138.74</v>
      </c>
      <c r="Q142" s="91">
        <v>378.55644999999998</v>
      </c>
      <c r="R142" s="91">
        <v>34409.339079199999</v>
      </c>
      <c r="S142" s="91">
        <v>2.14</v>
      </c>
      <c r="T142" s="91">
        <v>1.47</v>
      </c>
      <c r="U142" s="91">
        <v>0.28999999999999998</v>
      </c>
    </row>
    <row r="143" spans="2:21">
      <c r="B143" t="s">
        <v>809</v>
      </c>
      <c r="C143" t="s">
        <v>810</v>
      </c>
      <c r="D143" t="s">
        <v>103</v>
      </c>
      <c r="E143" t="s">
        <v>126</v>
      </c>
      <c r="F143" t="s">
        <v>811</v>
      </c>
      <c r="G143" t="s">
        <v>812</v>
      </c>
      <c r="H143" t="s">
        <v>791</v>
      </c>
      <c r="I143" t="s">
        <v>236</v>
      </c>
      <c r="J143" t="s">
        <v>796</v>
      </c>
      <c r="K143" s="91">
        <v>1.7</v>
      </c>
      <c r="L143" t="s">
        <v>105</v>
      </c>
      <c r="M143" s="91">
        <v>4.5999999999999996</v>
      </c>
      <c r="N143" s="91">
        <v>0.6</v>
      </c>
      <c r="O143" s="91">
        <v>0.52</v>
      </c>
      <c r="P143" s="91">
        <v>130.03</v>
      </c>
      <c r="Q143" s="91">
        <v>1.0000000000000001E-5</v>
      </c>
      <c r="R143" s="91">
        <v>6.8615600000000005E-4</v>
      </c>
      <c r="S143" s="91">
        <v>0</v>
      </c>
      <c r="T143" s="91">
        <v>0</v>
      </c>
      <c r="U143" s="91">
        <v>0</v>
      </c>
    </row>
    <row r="144" spans="2:21">
      <c r="B144" t="s">
        <v>813</v>
      </c>
      <c r="C144" t="s">
        <v>814</v>
      </c>
      <c r="D144" t="s">
        <v>103</v>
      </c>
      <c r="E144" t="s">
        <v>126</v>
      </c>
      <c r="F144" t="s">
        <v>811</v>
      </c>
      <c r="G144" t="s">
        <v>812</v>
      </c>
      <c r="H144" t="s">
        <v>791</v>
      </c>
      <c r="I144" t="s">
        <v>236</v>
      </c>
      <c r="J144" t="s">
        <v>815</v>
      </c>
      <c r="K144" s="91">
        <v>1.92</v>
      </c>
      <c r="L144" t="s">
        <v>105</v>
      </c>
      <c r="M144" s="91">
        <v>4.5</v>
      </c>
      <c r="N144" s="91">
        <v>0.79</v>
      </c>
      <c r="O144" s="91">
        <v>0.33</v>
      </c>
      <c r="P144" s="91">
        <v>130.96</v>
      </c>
      <c r="Q144" s="91">
        <v>0</v>
      </c>
      <c r="R144" s="91">
        <v>4.3216800000000003E-4</v>
      </c>
      <c r="S144" s="91">
        <v>0</v>
      </c>
      <c r="T144" s="91">
        <v>0</v>
      </c>
      <c r="U144" s="91">
        <v>0</v>
      </c>
    </row>
    <row r="145" spans="2:21">
      <c r="B145" t="s">
        <v>816</v>
      </c>
      <c r="C145" t="s">
        <v>817</v>
      </c>
      <c r="D145" t="s">
        <v>103</v>
      </c>
      <c r="E145" t="s">
        <v>126</v>
      </c>
      <c r="F145" t="s">
        <v>818</v>
      </c>
      <c r="G145" t="s">
        <v>442</v>
      </c>
      <c r="H145" t="s">
        <v>791</v>
      </c>
      <c r="I145" t="s">
        <v>236</v>
      </c>
      <c r="J145" t="s">
        <v>327</v>
      </c>
      <c r="K145" s="91">
        <v>1.23</v>
      </c>
      <c r="L145" t="s">
        <v>105</v>
      </c>
      <c r="M145" s="91">
        <v>5.4</v>
      </c>
      <c r="N145" s="91">
        <v>0.17</v>
      </c>
      <c r="O145" s="91">
        <v>642242.18000000005</v>
      </c>
      <c r="P145" s="91">
        <v>130.19999999999999</v>
      </c>
      <c r="Q145" s="91">
        <v>0</v>
      </c>
      <c r="R145" s="91">
        <v>836.19931836000001</v>
      </c>
      <c r="S145" s="91">
        <v>0.42</v>
      </c>
      <c r="T145" s="91">
        <v>0.04</v>
      </c>
      <c r="U145" s="91">
        <v>0.01</v>
      </c>
    </row>
    <row r="146" spans="2:21">
      <c r="B146" t="s">
        <v>819</v>
      </c>
      <c r="C146" t="s">
        <v>820</v>
      </c>
      <c r="D146" t="s">
        <v>103</v>
      </c>
      <c r="E146" t="s">
        <v>126</v>
      </c>
      <c r="F146" t="s">
        <v>821</v>
      </c>
      <c r="G146" t="s">
        <v>442</v>
      </c>
      <c r="H146" t="s">
        <v>783</v>
      </c>
      <c r="I146" t="s">
        <v>153</v>
      </c>
      <c r="J146" t="s">
        <v>822</v>
      </c>
      <c r="K146" s="91">
        <v>7.02</v>
      </c>
      <c r="L146" t="s">
        <v>105</v>
      </c>
      <c r="M146" s="91">
        <v>2.6</v>
      </c>
      <c r="N146" s="91">
        <v>2.41</v>
      </c>
      <c r="O146" s="91">
        <v>9356000</v>
      </c>
      <c r="P146" s="91">
        <v>102.8</v>
      </c>
      <c r="Q146" s="91">
        <v>0</v>
      </c>
      <c r="R146" s="91">
        <v>9617.9680000000008</v>
      </c>
      <c r="S146" s="91">
        <v>1.53</v>
      </c>
      <c r="T146" s="91">
        <v>0.41</v>
      </c>
      <c r="U146" s="91">
        <v>0.08</v>
      </c>
    </row>
    <row r="147" spans="2:21">
      <c r="B147" t="s">
        <v>823</v>
      </c>
      <c r="C147" t="s">
        <v>824</v>
      </c>
      <c r="D147" t="s">
        <v>103</v>
      </c>
      <c r="E147" t="s">
        <v>126</v>
      </c>
      <c r="F147" t="s">
        <v>821</v>
      </c>
      <c r="G147" t="s">
        <v>442</v>
      </c>
      <c r="H147" t="s">
        <v>783</v>
      </c>
      <c r="I147" t="s">
        <v>153</v>
      </c>
      <c r="J147" t="s">
        <v>825</v>
      </c>
      <c r="K147" s="91">
        <v>3.86</v>
      </c>
      <c r="L147" t="s">
        <v>105</v>
      </c>
      <c r="M147" s="91">
        <v>4.4000000000000004</v>
      </c>
      <c r="N147" s="91">
        <v>1.32</v>
      </c>
      <c r="O147" s="91">
        <v>25264</v>
      </c>
      <c r="P147" s="91">
        <v>113.83</v>
      </c>
      <c r="Q147" s="91">
        <v>0</v>
      </c>
      <c r="R147" s="91">
        <v>28.758011199999999</v>
      </c>
      <c r="S147" s="91">
        <v>0.02</v>
      </c>
      <c r="T147" s="91">
        <v>0</v>
      </c>
      <c r="U147" s="91">
        <v>0</v>
      </c>
    </row>
    <row r="148" spans="2:21">
      <c r="B148" t="s">
        <v>826</v>
      </c>
      <c r="C148" t="s">
        <v>827</v>
      </c>
      <c r="D148" t="s">
        <v>103</v>
      </c>
      <c r="E148" t="s">
        <v>126</v>
      </c>
      <c r="F148" t="s">
        <v>686</v>
      </c>
      <c r="G148" t="s">
        <v>442</v>
      </c>
      <c r="H148" t="s">
        <v>791</v>
      </c>
      <c r="I148" t="s">
        <v>236</v>
      </c>
      <c r="J148" t="s">
        <v>828</v>
      </c>
      <c r="K148" s="91">
        <v>4.8600000000000003</v>
      </c>
      <c r="L148" t="s">
        <v>105</v>
      </c>
      <c r="M148" s="91">
        <v>2.0499999999999998</v>
      </c>
      <c r="N148" s="91">
        <v>1.55</v>
      </c>
      <c r="O148" s="91">
        <v>364187</v>
      </c>
      <c r="P148" s="91">
        <v>104.55</v>
      </c>
      <c r="Q148" s="91">
        <v>0</v>
      </c>
      <c r="R148" s="91">
        <v>380.75750849999997</v>
      </c>
      <c r="S148" s="91">
        <v>0.08</v>
      </c>
      <c r="T148" s="91">
        <v>0.02</v>
      </c>
      <c r="U148" s="91">
        <v>0</v>
      </c>
    </row>
    <row r="149" spans="2:21">
      <c r="B149" t="s">
        <v>829</v>
      </c>
      <c r="C149" t="s">
        <v>830</v>
      </c>
      <c r="D149" t="s">
        <v>103</v>
      </c>
      <c r="E149" t="s">
        <v>126</v>
      </c>
      <c r="F149" t="s">
        <v>831</v>
      </c>
      <c r="G149" t="s">
        <v>442</v>
      </c>
      <c r="H149" t="s">
        <v>832</v>
      </c>
      <c r="I149" t="s">
        <v>153</v>
      </c>
      <c r="J149" t="s">
        <v>327</v>
      </c>
      <c r="K149" s="91">
        <v>0.74</v>
      </c>
      <c r="L149" t="s">
        <v>105</v>
      </c>
      <c r="M149" s="91">
        <v>5.6</v>
      </c>
      <c r="N149" s="91">
        <v>0.77</v>
      </c>
      <c r="O149" s="91">
        <v>1306523.6299999999</v>
      </c>
      <c r="P149" s="91">
        <v>111.42</v>
      </c>
      <c r="Q149" s="91">
        <v>0</v>
      </c>
      <c r="R149" s="91">
        <v>1455.728628546</v>
      </c>
      <c r="S149" s="91">
        <v>1.03</v>
      </c>
      <c r="T149" s="91">
        <v>0.06</v>
      </c>
      <c r="U149" s="91">
        <v>0.01</v>
      </c>
    </row>
    <row r="150" spans="2:21">
      <c r="B150" t="s">
        <v>833</v>
      </c>
      <c r="C150" t="s">
        <v>834</v>
      </c>
      <c r="D150" t="s">
        <v>103</v>
      </c>
      <c r="E150" t="s">
        <v>126</v>
      </c>
      <c r="F150" t="s">
        <v>835</v>
      </c>
      <c r="G150" t="s">
        <v>130</v>
      </c>
      <c r="H150" t="s">
        <v>832</v>
      </c>
      <c r="I150" t="s">
        <v>153</v>
      </c>
      <c r="J150" t="s">
        <v>836</v>
      </c>
      <c r="K150" s="91">
        <v>0.4</v>
      </c>
      <c r="L150" t="s">
        <v>105</v>
      </c>
      <c r="M150" s="91">
        <v>4.2</v>
      </c>
      <c r="N150" s="91">
        <v>1.55</v>
      </c>
      <c r="O150" s="91">
        <v>532286.84</v>
      </c>
      <c r="P150" s="91">
        <v>103.52</v>
      </c>
      <c r="Q150" s="91">
        <v>0</v>
      </c>
      <c r="R150" s="91">
        <v>551.02333676800004</v>
      </c>
      <c r="S150" s="91">
        <v>0.59</v>
      </c>
      <c r="T150" s="91">
        <v>0.02</v>
      </c>
      <c r="U150" s="91">
        <v>0</v>
      </c>
    </row>
    <row r="151" spans="2:21">
      <c r="B151" t="s">
        <v>837</v>
      </c>
      <c r="C151" t="s">
        <v>838</v>
      </c>
      <c r="D151" t="s">
        <v>103</v>
      </c>
      <c r="E151" t="s">
        <v>126</v>
      </c>
      <c r="F151" t="s">
        <v>839</v>
      </c>
      <c r="G151" t="s">
        <v>442</v>
      </c>
      <c r="H151" t="s">
        <v>832</v>
      </c>
      <c r="I151" t="s">
        <v>153</v>
      </c>
      <c r="J151" t="s">
        <v>840</v>
      </c>
      <c r="K151" s="91">
        <v>1.31</v>
      </c>
      <c r="L151" t="s">
        <v>105</v>
      </c>
      <c r="M151" s="91">
        <v>4.8</v>
      </c>
      <c r="N151" s="91">
        <v>0.03</v>
      </c>
      <c r="O151" s="91">
        <v>2478450</v>
      </c>
      <c r="P151" s="91">
        <v>107.73</v>
      </c>
      <c r="Q151" s="91">
        <v>0</v>
      </c>
      <c r="R151" s="91">
        <v>2670.034185</v>
      </c>
      <c r="S151" s="91">
        <v>1.22</v>
      </c>
      <c r="T151" s="91">
        <v>0.11</v>
      </c>
      <c r="U151" s="91">
        <v>0.02</v>
      </c>
    </row>
    <row r="152" spans="2:21">
      <c r="B152" t="s">
        <v>841</v>
      </c>
      <c r="C152" t="s">
        <v>842</v>
      </c>
      <c r="D152" t="s">
        <v>103</v>
      </c>
      <c r="E152" t="s">
        <v>126</v>
      </c>
      <c r="F152" t="s">
        <v>843</v>
      </c>
      <c r="G152" t="s">
        <v>618</v>
      </c>
      <c r="H152" t="s">
        <v>844</v>
      </c>
      <c r="I152" t="s">
        <v>236</v>
      </c>
      <c r="J152" t="s">
        <v>845</v>
      </c>
      <c r="K152" s="91">
        <v>0.98</v>
      </c>
      <c r="L152" t="s">
        <v>105</v>
      </c>
      <c r="M152" s="91">
        <v>4.8</v>
      </c>
      <c r="N152" s="91">
        <v>-0.01</v>
      </c>
      <c r="O152" s="91">
        <v>4991167.01</v>
      </c>
      <c r="P152" s="91">
        <v>125.33</v>
      </c>
      <c r="Q152" s="91">
        <v>0</v>
      </c>
      <c r="R152" s="91">
        <v>6255.4296136330004</v>
      </c>
      <c r="S152" s="91">
        <v>1.22</v>
      </c>
      <c r="T152" s="91">
        <v>0.27</v>
      </c>
      <c r="U152" s="91">
        <v>0.05</v>
      </c>
    </row>
    <row r="153" spans="2:21">
      <c r="B153" t="s">
        <v>846</v>
      </c>
      <c r="C153" t="s">
        <v>847</v>
      </c>
      <c r="D153" t="s">
        <v>103</v>
      </c>
      <c r="E153" t="s">
        <v>126</v>
      </c>
      <c r="F153" t="s">
        <v>848</v>
      </c>
      <c r="G153" t="s">
        <v>442</v>
      </c>
      <c r="H153" t="s">
        <v>844</v>
      </c>
      <c r="I153" t="s">
        <v>236</v>
      </c>
      <c r="J153" t="s">
        <v>327</v>
      </c>
      <c r="K153" s="91">
        <v>0.66</v>
      </c>
      <c r="L153" t="s">
        <v>105</v>
      </c>
      <c r="M153" s="91">
        <v>6.4</v>
      </c>
      <c r="N153" s="91">
        <v>2.15</v>
      </c>
      <c r="O153" s="91">
        <v>201076.65</v>
      </c>
      <c r="P153" s="91">
        <v>114.97</v>
      </c>
      <c r="Q153" s="91">
        <v>0</v>
      </c>
      <c r="R153" s="91">
        <v>231.17782450499999</v>
      </c>
      <c r="S153" s="91">
        <v>0.59</v>
      </c>
      <c r="T153" s="91">
        <v>0.01</v>
      </c>
      <c r="U153" s="91">
        <v>0</v>
      </c>
    </row>
    <row r="154" spans="2:21">
      <c r="B154" t="s">
        <v>849</v>
      </c>
      <c r="C154" t="s">
        <v>850</v>
      </c>
      <c r="D154" t="s">
        <v>103</v>
      </c>
      <c r="E154" t="s">
        <v>126</v>
      </c>
      <c r="F154" t="s">
        <v>848</v>
      </c>
      <c r="G154" t="s">
        <v>442</v>
      </c>
      <c r="H154" t="s">
        <v>844</v>
      </c>
      <c r="I154" t="s">
        <v>236</v>
      </c>
      <c r="J154" t="s">
        <v>327</v>
      </c>
      <c r="K154" s="91">
        <v>1.56</v>
      </c>
      <c r="L154" t="s">
        <v>105</v>
      </c>
      <c r="M154" s="91">
        <v>5.4</v>
      </c>
      <c r="N154" s="91">
        <v>2.23</v>
      </c>
      <c r="O154" s="91">
        <v>363902.44</v>
      </c>
      <c r="P154" s="91">
        <v>107.24</v>
      </c>
      <c r="Q154" s="91">
        <v>0</v>
      </c>
      <c r="R154" s="91">
        <v>390.24897665600002</v>
      </c>
      <c r="S154" s="91">
        <v>0.74</v>
      </c>
      <c r="T154" s="91">
        <v>0.02</v>
      </c>
      <c r="U154" s="91">
        <v>0</v>
      </c>
    </row>
    <row r="155" spans="2:21">
      <c r="B155" t="s">
        <v>851</v>
      </c>
      <c r="C155" t="s">
        <v>852</v>
      </c>
      <c r="D155" t="s">
        <v>103</v>
      </c>
      <c r="E155" t="s">
        <v>126</v>
      </c>
      <c r="F155" t="s">
        <v>848</v>
      </c>
      <c r="G155" t="s">
        <v>442</v>
      </c>
      <c r="H155" t="s">
        <v>844</v>
      </c>
      <c r="I155" t="s">
        <v>236</v>
      </c>
      <c r="J155" t="s">
        <v>853</v>
      </c>
      <c r="K155" s="91">
        <v>2.42</v>
      </c>
      <c r="L155" t="s">
        <v>105</v>
      </c>
      <c r="M155" s="91">
        <v>2.5</v>
      </c>
      <c r="N155" s="91">
        <v>4.3899999999999997</v>
      </c>
      <c r="O155" s="91">
        <v>2501729.0299999998</v>
      </c>
      <c r="P155" s="91">
        <v>97.15</v>
      </c>
      <c r="Q155" s="91">
        <v>0</v>
      </c>
      <c r="R155" s="91">
        <v>2430.429752645</v>
      </c>
      <c r="S155" s="91">
        <v>0.51</v>
      </c>
      <c r="T155" s="91">
        <v>0.1</v>
      </c>
      <c r="U155" s="91">
        <v>0.02</v>
      </c>
    </row>
    <row r="156" spans="2:21">
      <c r="B156" t="s">
        <v>854</v>
      </c>
      <c r="C156" t="s">
        <v>855</v>
      </c>
      <c r="D156" t="s">
        <v>103</v>
      </c>
      <c r="E156" t="s">
        <v>126</v>
      </c>
      <c r="F156" t="s">
        <v>856</v>
      </c>
      <c r="G156" t="s">
        <v>812</v>
      </c>
      <c r="H156" t="s">
        <v>844</v>
      </c>
      <c r="I156" t="s">
        <v>236</v>
      </c>
      <c r="J156" t="s">
        <v>857</v>
      </c>
      <c r="K156" s="91">
        <v>1.46</v>
      </c>
      <c r="L156" t="s">
        <v>105</v>
      </c>
      <c r="M156" s="91">
        <v>5</v>
      </c>
      <c r="N156" s="91">
        <v>0.79</v>
      </c>
      <c r="O156" s="91">
        <v>1673.25</v>
      </c>
      <c r="P156" s="91">
        <v>106.37</v>
      </c>
      <c r="Q156" s="91">
        <v>2.094E-2</v>
      </c>
      <c r="R156" s="91">
        <v>1.800776025</v>
      </c>
      <c r="S156" s="91">
        <v>0</v>
      </c>
      <c r="T156" s="91">
        <v>0</v>
      </c>
      <c r="U156" s="91">
        <v>0</v>
      </c>
    </row>
    <row r="157" spans="2:21">
      <c r="B157" t="s">
        <v>858</v>
      </c>
      <c r="C157" t="s">
        <v>859</v>
      </c>
      <c r="D157" t="s">
        <v>103</v>
      </c>
      <c r="E157" t="s">
        <v>126</v>
      </c>
      <c r="F157" t="s">
        <v>740</v>
      </c>
      <c r="G157" t="s">
        <v>401</v>
      </c>
      <c r="H157" t="s">
        <v>844</v>
      </c>
      <c r="I157" t="s">
        <v>236</v>
      </c>
      <c r="J157" t="s">
        <v>860</v>
      </c>
      <c r="K157" s="91">
        <v>1.71</v>
      </c>
      <c r="L157" t="s">
        <v>105</v>
      </c>
      <c r="M157" s="91">
        <v>2.4</v>
      </c>
      <c r="N157" s="91">
        <v>0.19</v>
      </c>
      <c r="O157" s="91">
        <v>997632</v>
      </c>
      <c r="P157" s="91">
        <v>106.54</v>
      </c>
      <c r="Q157" s="91">
        <v>0</v>
      </c>
      <c r="R157" s="91">
        <v>1062.8771328</v>
      </c>
      <c r="S157" s="91">
        <v>0.76</v>
      </c>
      <c r="T157" s="91">
        <v>0.05</v>
      </c>
      <c r="U157" s="91">
        <v>0.01</v>
      </c>
    </row>
    <row r="158" spans="2:21">
      <c r="B158" t="s">
        <v>861</v>
      </c>
      <c r="C158" t="s">
        <v>862</v>
      </c>
      <c r="D158" t="s">
        <v>103</v>
      </c>
      <c r="E158" t="s">
        <v>126</v>
      </c>
      <c r="F158" t="s">
        <v>863</v>
      </c>
      <c r="G158" t="s">
        <v>130</v>
      </c>
      <c r="H158" t="s">
        <v>864</v>
      </c>
      <c r="I158" t="s">
        <v>153</v>
      </c>
      <c r="J158" t="s">
        <v>865</v>
      </c>
      <c r="K158" s="91">
        <v>1.99</v>
      </c>
      <c r="L158" t="s">
        <v>105</v>
      </c>
      <c r="M158" s="91">
        <v>2.85</v>
      </c>
      <c r="N158" s="91">
        <v>2.7</v>
      </c>
      <c r="O158" s="91">
        <v>2754696</v>
      </c>
      <c r="P158" s="91">
        <v>102.85</v>
      </c>
      <c r="Q158" s="91">
        <v>0</v>
      </c>
      <c r="R158" s="91">
        <v>2833.2048359999999</v>
      </c>
      <c r="S158" s="91">
        <v>0.76</v>
      </c>
      <c r="T158" s="91">
        <v>0.12</v>
      </c>
      <c r="U158" s="91">
        <v>0.02</v>
      </c>
    </row>
    <row r="159" spans="2:21">
      <c r="B159" t="s">
        <v>866</v>
      </c>
      <c r="C159" t="s">
        <v>867</v>
      </c>
      <c r="D159" t="s">
        <v>103</v>
      </c>
      <c r="E159" t="s">
        <v>126</v>
      </c>
      <c r="F159" t="s">
        <v>868</v>
      </c>
      <c r="G159" t="s">
        <v>812</v>
      </c>
      <c r="H159" t="s">
        <v>869</v>
      </c>
      <c r="I159" t="s">
        <v>236</v>
      </c>
      <c r="J159" t="s">
        <v>546</v>
      </c>
      <c r="K159" s="91">
        <v>0.73</v>
      </c>
      <c r="L159" t="s">
        <v>105</v>
      </c>
      <c r="M159" s="91">
        <v>4.45</v>
      </c>
      <c r="N159" s="91">
        <v>0.82</v>
      </c>
      <c r="O159" s="91">
        <v>0.77</v>
      </c>
      <c r="P159" s="91">
        <v>125.34</v>
      </c>
      <c r="Q159" s="91">
        <v>0</v>
      </c>
      <c r="R159" s="91">
        <v>9.6511800000000005E-4</v>
      </c>
      <c r="S159" s="91">
        <v>0</v>
      </c>
      <c r="T159" s="91">
        <v>0</v>
      </c>
      <c r="U159" s="91">
        <v>0</v>
      </c>
    </row>
    <row r="160" spans="2:21">
      <c r="B160" t="s">
        <v>870</v>
      </c>
      <c r="C160" t="s">
        <v>871</v>
      </c>
      <c r="D160" t="s">
        <v>103</v>
      </c>
      <c r="E160" t="s">
        <v>126</v>
      </c>
      <c r="F160" t="s">
        <v>872</v>
      </c>
      <c r="G160" t="s">
        <v>570</v>
      </c>
      <c r="H160" t="s">
        <v>873</v>
      </c>
      <c r="I160" t="s">
        <v>153</v>
      </c>
      <c r="J160" t="s">
        <v>874</v>
      </c>
      <c r="K160" s="91">
        <v>0.42</v>
      </c>
      <c r="L160" t="s">
        <v>105</v>
      </c>
      <c r="M160" s="91">
        <v>3.59</v>
      </c>
      <c r="N160" s="91">
        <v>1.34</v>
      </c>
      <c r="O160" s="91">
        <v>238019</v>
      </c>
      <c r="P160" s="91">
        <v>101.4</v>
      </c>
      <c r="Q160" s="91">
        <v>0</v>
      </c>
      <c r="R160" s="91">
        <v>241.35126600000001</v>
      </c>
      <c r="S160" s="91">
        <v>0.6</v>
      </c>
      <c r="T160" s="91">
        <v>0.01</v>
      </c>
      <c r="U160" s="91">
        <v>0</v>
      </c>
    </row>
    <row r="161" spans="2:21">
      <c r="B161" t="s">
        <v>875</v>
      </c>
      <c r="C161" t="s">
        <v>876</v>
      </c>
      <c r="D161" t="s">
        <v>103</v>
      </c>
      <c r="E161" t="s">
        <v>126</v>
      </c>
      <c r="F161" t="s">
        <v>877</v>
      </c>
      <c r="G161" t="s">
        <v>442</v>
      </c>
      <c r="H161" t="s">
        <v>878</v>
      </c>
      <c r="I161" t="s">
        <v>236</v>
      </c>
      <c r="J161" t="s">
        <v>879</v>
      </c>
      <c r="K161" s="91">
        <v>0.72</v>
      </c>
      <c r="L161" t="s">
        <v>105</v>
      </c>
      <c r="M161" s="91">
        <v>6.9</v>
      </c>
      <c r="N161" s="91">
        <v>0.01</v>
      </c>
      <c r="O161" s="91">
        <v>0.31</v>
      </c>
      <c r="P161" s="91">
        <v>54.8</v>
      </c>
      <c r="Q161" s="91">
        <v>0</v>
      </c>
      <c r="R161" s="91">
        <v>1.6987999999999999E-4</v>
      </c>
      <c r="S161" s="91">
        <v>0</v>
      </c>
      <c r="T161" s="91">
        <v>0</v>
      </c>
      <c r="U161" s="91">
        <v>0</v>
      </c>
    </row>
    <row r="162" spans="2:21">
      <c r="B162" t="s">
        <v>880</v>
      </c>
      <c r="C162" t="s">
        <v>881</v>
      </c>
      <c r="D162" t="s">
        <v>103</v>
      </c>
      <c r="E162" t="s">
        <v>126</v>
      </c>
      <c r="F162" t="s">
        <v>882</v>
      </c>
      <c r="G162" t="s">
        <v>442</v>
      </c>
      <c r="H162" t="s">
        <v>883</v>
      </c>
      <c r="I162" t="s">
        <v>236</v>
      </c>
      <c r="J162" t="s">
        <v>327</v>
      </c>
      <c r="K162" s="91">
        <v>0.02</v>
      </c>
      <c r="L162" t="s">
        <v>105</v>
      </c>
      <c r="M162" s="91">
        <v>8</v>
      </c>
      <c r="N162" s="91">
        <v>0.01</v>
      </c>
      <c r="O162" s="91">
        <v>435815.29</v>
      </c>
      <c r="P162" s="91">
        <v>100.89</v>
      </c>
      <c r="Q162" s="91">
        <v>0</v>
      </c>
      <c r="R162" s="91">
        <v>439.69404608100001</v>
      </c>
      <c r="S162" s="91">
        <v>0.5</v>
      </c>
      <c r="T162" s="91">
        <v>0.02</v>
      </c>
      <c r="U162" s="91">
        <v>0</v>
      </c>
    </row>
    <row r="163" spans="2:21">
      <c r="B163" t="s">
        <v>884</v>
      </c>
      <c r="C163" t="s">
        <v>885</v>
      </c>
      <c r="D163" t="s">
        <v>103</v>
      </c>
      <c r="E163" t="s">
        <v>126</v>
      </c>
      <c r="F163" t="s">
        <v>886</v>
      </c>
      <c r="G163" t="s">
        <v>812</v>
      </c>
      <c r="H163" t="s">
        <v>883</v>
      </c>
      <c r="I163" t="s">
        <v>236</v>
      </c>
      <c r="J163" t="s">
        <v>796</v>
      </c>
      <c r="K163" s="91">
        <v>0.01</v>
      </c>
      <c r="L163" t="s">
        <v>105</v>
      </c>
      <c r="M163" s="91">
        <v>7.14</v>
      </c>
      <c r="N163" s="91">
        <v>0.01</v>
      </c>
      <c r="O163" s="91">
        <v>0.96</v>
      </c>
      <c r="P163" s="91">
        <v>33.159999999999997</v>
      </c>
      <c r="Q163" s="91">
        <v>0</v>
      </c>
      <c r="R163" s="91">
        <v>3.1833600000000001E-4</v>
      </c>
      <c r="S163" s="91">
        <v>0</v>
      </c>
      <c r="T163" s="91">
        <v>0</v>
      </c>
      <c r="U163" s="91">
        <v>0</v>
      </c>
    </row>
    <row r="164" spans="2:21">
      <c r="B164" t="s">
        <v>887</v>
      </c>
      <c r="C164" t="s">
        <v>888</v>
      </c>
      <c r="D164" t="s">
        <v>103</v>
      </c>
      <c r="E164" t="s">
        <v>126</v>
      </c>
      <c r="F164" t="s">
        <v>886</v>
      </c>
      <c r="G164" t="s">
        <v>812</v>
      </c>
      <c r="H164" t="s">
        <v>883</v>
      </c>
      <c r="I164" t="s">
        <v>236</v>
      </c>
      <c r="J164" t="s">
        <v>889</v>
      </c>
      <c r="K164" s="91">
        <v>0.54</v>
      </c>
      <c r="L164" t="s">
        <v>105</v>
      </c>
      <c r="M164" s="91">
        <v>6.78</v>
      </c>
      <c r="N164" s="91">
        <v>0.01</v>
      </c>
      <c r="O164" s="91">
        <v>1654106.51</v>
      </c>
      <c r="P164" s="91">
        <v>56.27</v>
      </c>
      <c r="Q164" s="91">
        <v>0</v>
      </c>
      <c r="R164" s="91">
        <v>930.76573317700002</v>
      </c>
      <c r="S164" s="91">
        <v>0.22</v>
      </c>
      <c r="T164" s="91">
        <v>0.04</v>
      </c>
      <c r="U164" s="91">
        <v>0.01</v>
      </c>
    </row>
    <row r="165" spans="2:21">
      <c r="B165" t="s">
        <v>890</v>
      </c>
      <c r="C165" t="s">
        <v>891</v>
      </c>
      <c r="D165" t="s">
        <v>103</v>
      </c>
      <c r="E165" t="s">
        <v>126</v>
      </c>
      <c r="F165" t="s">
        <v>892</v>
      </c>
      <c r="G165" t="s">
        <v>812</v>
      </c>
      <c r="H165" t="s">
        <v>286</v>
      </c>
      <c r="I165" t="s">
        <v>287</v>
      </c>
      <c r="J165" t="s">
        <v>893</v>
      </c>
      <c r="K165" s="91">
        <v>1.1599999999999999</v>
      </c>
      <c r="L165" t="s">
        <v>105</v>
      </c>
      <c r="M165" s="91">
        <v>6</v>
      </c>
      <c r="N165" s="91">
        <v>11.76</v>
      </c>
      <c r="O165" s="91">
        <v>0.25</v>
      </c>
      <c r="P165" s="91">
        <v>124.96</v>
      </c>
      <c r="Q165" s="91">
        <v>0</v>
      </c>
      <c r="R165" s="91">
        <v>3.124E-4</v>
      </c>
      <c r="S165" s="91">
        <v>0</v>
      </c>
      <c r="T165" s="91">
        <v>0</v>
      </c>
      <c r="U165" s="91">
        <v>0</v>
      </c>
    </row>
    <row r="166" spans="2:21">
      <c r="B166" t="s">
        <v>894</v>
      </c>
      <c r="C166" t="s">
        <v>895</v>
      </c>
      <c r="D166" t="s">
        <v>103</v>
      </c>
      <c r="E166" t="s">
        <v>126</v>
      </c>
      <c r="F166" t="s">
        <v>896</v>
      </c>
      <c r="G166" t="s">
        <v>812</v>
      </c>
      <c r="H166" t="s">
        <v>286</v>
      </c>
      <c r="I166" t="s">
        <v>287</v>
      </c>
      <c r="J166" t="s">
        <v>897</v>
      </c>
      <c r="K166" s="91">
        <v>1.82</v>
      </c>
      <c r="L166" t="s">
        <v>105</v>
      </c>
      <c r="M166" s="91">
        <v>7.4</v>
      </c>
      <c r="N166" s="91">
        <v>3.16</v>
      </c>
      <c r="O166" s="91">
        <v>0.03</v>
      </c>
      <c r="P166" s="91">
        <v>112.46</v>
      </c>
      <c r="Q166" s="91">
        <v>0</v>
      </c>
      <c r="R166" s="91">
        <v>3.3738000000000001E-5</v>
      </c>
      <c r="S166" s="91">
        <v>0</v>
      </c>
      <c r="T166" s="91">
        <v>0</v>
      </c>
      <c r="U166" s="91">
        <v>0</v>
      </c>
    </row>
    <row r="167" spans="2:21">
      <c r="B167" t="s">
        <v>898</v>
      </c>
      <c r="C167" t="s">
        <v>899</v>
      </c>
      <c r="D167" t="s">
        <v>103</v>
      </c>
      <c r="E167" t="s">
        <v>126</v>
      </c>
      <c r="F167" t="s">
        <v>900</v>
      </c>
      <c r="G167" t="s">
        <v>442</v>
      </c>
      <c r="H167" t="s">
        <v>286</v>
      </c>
      <c r="I167" t="s">
        <v>287</v>
      </c>
      <c r="J167" t="s">
        <v>901</v>
      </c>
      <c r="K167" s="91">
        <v>2.64</v>
      </c>
      <c r="L167" t="s">
        <v>105</v>
      </c>
      <c r="M167" s="91">
        <v>7.5</v>
      </c>
      <c r="N167" s="91">
        <v>20.260000000000002</v>
      </c>
      <c r="O167" s="91">
        <v>3.86</v>
      </c>
      <c r="P167" s="91">
        <v>85.74</v>
      </c>
      <c r="Q167" s="91">
        <v>0</v>
      </c>
      <c r="R167" s="91">
        <v>3.3095640000000001E-3</v>
      </c>
      <c r="S167" s="91">
        <v>0</v>
      </c>
      <c r="T167" s="91">
        <v>0</v>
      </c>
      <c r="U167" s="91">
        <v>0</v>
      </c>
    </row>
    <row r="168" spans="2:21">
      <c r="B168" t="s">
        <v>902</v>
      </c>
      <c r="C168" t="s">
        <v>903</v>
      </c>
      <c r="D168" t="s">
        <v>103</v>
      </c>
      <c r="E168" t="s">
        <v>126</v>
      </c>
      <c r="F168" t="s">
        <v>900</v>
      </c>
      <c r="G168" t="s">
        <v>442</v>
      </c>
      <c r="H168" t="s">
        <v>286</v>
      </c>
      <c r="I168" t="s">
        <v>287</v>
      </c>
      <c r="J168" t="s">
        <v>904</v>
      </c>
      <c r="K168" s="91">
        <v>2.8</v>
      </c>
      <c r="L168" t="s">
        <v>105</v>
      </c>
      <c r="M168" s="91">
        <v>6.7</v>
      </c>
      <c r="N168" s="91">
        <v>28.75</v>
      </c>
      <c r="O168" s="91">
        <v>0.62</v>
      </c>
      <c r="P168" s="91">
        <v>58.26</v>
      </c>
      <c r="Q168" s="91">
        <v>0</v>
      </c>
      <c r="R168" s="91">
        <v>3.6121200000000002E-4</v>
      </c>
      <c r="S168" s="91">
        <v>0</v>
      </c>
      <c r="T168" s="91">
        <v>0</v>
      </c>
      <c r="U168" s="91">
        <v>0</v>
      </c>
    </row>
    <row r="169" spans="2:21">
      <c r="B169" t="s">
        <v>905</v>
      </c>
      <c r="C169" t="s">
        <v>906</v>
      </c>
      <c r="D169" t="s">
        <v>103</v>
      </c>
      <c r="E169" t="s">
        <v>126</v>
      </c>
      <c r="F169" t="s">
        <v>907</v>
      </c>
      <c r="G169" t="s">
        <v>812</v>
      </c>
      <c r="H169" t="s">
        <v>286</v>
      </c>
      <c r="I169" t="s">
        <v>287</v>
      </c>
      <c r="J169" t="s">
        <v>908</v>
      </c>
      <c r="K169" s="91">
        <v>1.29</v>
      </c>
      <c r="L169" t="s">
        <v>105</v>
      </c>
      <c r="M169" s="91">
        <v>6.99</v>
      </c>
      <c r="N169" s="91">
        <v>13.78</v>
      </c>
      <c r="O169" s="91">
        <v>0.01</v>
      </c>
      <c r="P169" s="91">
        <v>121</v>
      </c>
      <c r="Q169" s="91">
        <v>0</v>
      </c>
      <c r="R169" s="91">
        <v>1.2099999999999999E-5</v>
      </c>
      <c r="S169" s="91">
        <v>0</v>
      </c>
      <c r="T169" s="91">
        <v>0</v>
      </c>
      <c r="U169" s="91">
        <v>0</v>
      </c>
    </row>
    <row r="170" spans="2:21">
      <c r="B170" s="92" t="s">
        <v>331</v>
      </c>
      <c r="C170" s="16"/>
      <c r="D170" s="16"/>
      <c r="E170" s="16"/>
      <c r="F170" s="16"/>
      <c r="K170" s="93">
        <v>3.82</v>
      </c>
      <c r="N170" s="93">
        <v>2.16</v>
      </c>
      <c r="O170" s="93">
        <v>327269389.5</v>
      </c>
      <c r="Q170" s="93">
        <v>2377.4037699999999</v>
      </c>
      <c r="R170" s="93">
        <v>360343.86306398199</v>
      </c>
      <c r="T170" s="93">
        <v>15.44</v>
      </c>
      <c r="U170" s="93">
        <v>3.04</v>
      </c>
    </row>
    <row r="171" spans="2:21">
      <c r="B171" t="s">
        <v>909</v>
      </c>
      <c r="C171" t="s">
        <v>910</v>
      </c>
      <c r="D171" t="s">
        <v>103</v>
      </c>
      <c r="E171" t="s">
        <v>126</v>
      </c>
      <c r="F171" t="s">
        <v>407</v>
      </c>
      <c r="G171" t="s">
        <v>401</v>
      </c>
      <c r="H171" t="s">
        <v>239</v>
      </c>
      <c r="I171" t="s">
        <v>236</v>
      </c>
      <c r="J171" t="s">
        <v>911</v>
      </c>
      <c r="K171" s="91">
        <v>3.54</v>
      </c>
      <c r="L171" t="s">
        <v>105</v>
      </c>
      <c r="M171" s="91">
        <v>2.4700000000000002</v>
      </c>
      <c r="N171" s="91">
        <v>1.56</v>
      </c>
      <c r="O171" s="91">
        <v>2608878</v>
      </c>
      <c r="P171" s="91">
        <v>104.01</v>
      </c>
      <c r="Q171" s="91">
        <v>0</v>
      </c>
      <c r="R171" s="91">
        <v>2713.4940078</v>
      </c>
      <c r="S171" s="91">
        <v>0.08</v>
      </c>
      <c r="T171" s="91">
        <v>0.12</v>
      </c>
      <c r="U171" s="91">
        <v>0.02</v>
      </c>
    </row>
    <row r="172" spans="2:21">
      <c r="B172" t="s">
        <v>912</v>
      </c>
      <c r="C172" t="s">
        <v>913</v>
      </c>
      <c r="D172" t="s">
        <v>103</v>
      </c>
      <c r="E172" t="s">
        <v>126</v>
      </c>
      <c r="F172" t="s">
        <v>407</v>
      </c>
      <c r="G172" t="s">
        <v>401</v>
      </c>
      <c r="H172" t="s">
        <v>239</v>
      </c>
      <c r="I172" t="s">
        <v>236</v>
      </c>
      <c r="J172" t="s">
        <v>914</v>
      </c>
      <c r="K172" s="91">
        <v>6.12</v>
      </c>
      <c r="L172" t="s">
        <v>105</v>
      </c>
      <c r="M172" s="91">
        <v>2.98</v>
      </c>
      <c r="N172" s="91">
        <v>2.44</v>
      </c>
      <c r="O172" s="91">
        <v>5841895</v>
      </c>
      <c r="P172" s="91">
        <v>104.22</v>
      </c>
      <c r="Q172" s="91">
        <v>0</v>
      </c>
      <c r="R172" s="91">
        <v>6088.4229690000002</v>
      </c>
      <c r="S172" s="91">
        <v>0.23</v>
      </c>
      <c r="T172" s="91">
        <v>0.26</v>
      </c>
      <c r="U172" s="91">
        <v>0.05</v>
      </c>
    </row>
    <row r="173" spans="2:21">
      <c r="B173" t="s">
        <v>915</v>
      </c>
      <c r="C173" t="s">
        <v>916</v>
      </c>
      <c r="D173" t="s">
        <v>103</v>
      </c>
      <c r="E173" t="s">
        <v>126</v>
      </c>
      <c r="F173" t="s">
        <v>917</v>
      </c>
      <c r="G173" t="s">
        <v>442</v>
      </c>
      <c r="H173" t="s">
        <v>239</v>
      </c>
      <c r="I173" t="s">
        <v>236</v>
      </c>
      <c r="J173" t="s">
        <v>918</v>
      </c>
      <c r="K173" s="91">
        <v>4.76</v>
      </c>
      <c r="L173" t="s">
        <v>105</v>
      </c>
      <c r="M173" s="91">
        <v>1.44</v>
      </c>
      <c r="N173" s="91">
        <v>1.8</v>
      </c>
      <c r="O173" s="91">
        <v>7074830.5</v>
      </c>
      <c r="P173" s="91">
        <v>98.35</v>
      </c>
      <c r="Q173" s="91">
        <v>431.41496999999998</v>
      </c>
      <c r="R173" s="91">
        <v>7389.5107667499997</v>
      </c>
      <c r="S173" s="91">
        <v>0.74</v>
      </c>
      <c r="T173" s="91">
        <v>0.32</v>
      </c>
      <c r="U173" s="91">
        <v>0.06</v>
      </c>
    </row>
    <row r="174" spans="2:21">
      <c r="B174" t="s">
        <v>919</v>
      </c>
      <c r="C174" t="s">
        <v>920</v>
      </c>
      <c r="D174" t="s">
        <v>103</v>
      </c>
      <c r="E174" t="s">
        <v>126</v>
      </c>
      <c r="F174" t="s">
        <v>429</v>
      </c>
      <c r="G174" t="s">
        <v>401</v>
      </c>
      <c r="H174" t="s">
        <v>239</v>
      </c>
      <c r="I174" t="s">
        <v>236</v>
      </c>
      <c r="J174" t="s">
        <v>327</v>
      </c>
      <c r="K174" s="91">
        <v>0.16</v>
      </c>
      <c r="L174" t="s">
        <v>105</v>
      </c>
      <c r="M174" s="91">
        <v>1.81</v>
      </c>
      <c r="N174" s="91">
        <v>0.25</v>
      </c>
      <c r="O174" s="91">
        <v>132150</v>
      </c>
      <c r="P174" s="91">
        <v>100.43</v>
      </c>
      <c r="Q174" s="91">
        <v>0</v>
      </c>
      <c r="R174" s="91">
        <v>132.718245</v>
      </c>
      <c r="S174" s="91">
        <v>0.02</v>
      </c>
      <c r="T174" s="91">
        <v>0.01</v>
      </c>
      <c r="U174" s="91">
        <v>0</v>
      </c>
    </row>
    <row r="175" spans="2:21">
      <c r="B175" t="s">
        <v>921</v>
      </c>
      <c r="C175" t="s">
        <v>922</v>
      </c>
      <c r="D175" t="s">
        <v>103</v>
      </c>
      <c r="E175" t="s">
        <v>126</v>
      </c>
      <c r="F175" t="s">
        <v>429</v>
      </c>
      <c r="G175" t="s">
        <v>401</v>
      </c>
      <c r="H175" t="s">
        <v>239</v>
      </c>
      <c r="I175" t="s">
        <v>236</v>
      </c>
      <c r="J175" t="s">
        <v>555</v>
      </c>
      <c r="K175" s="91">
        <v>0.64</v>
      </c>
      <c r="L175" t="s">
        <v>105</v>
      </c>
      <c r="M175" s="91">
        <v>5.9</v>
      </c>
      <c r="N175" s="91">
        <v>0.27</v>
      </c>
      <c r="O175" s="91">
        <v>4417923.22</v>
      </c>
      <c r="P175" s="91">
        <v>105.72</v>
      </c>
      <c r="Q175" s="91">
        <v>0</v>
      </c>
      <c r="R175" s="91">
        <v>4670.6284281839999</v>
      </c>
      <c r="S175" s="91">
        <v>0.82</v>
      </c>
      <c r="T175" s="91">
        <v>0.2</v>
      </c>
      <c r="U175" s="91">
        <v>0.04</v>
      </c>
    </row>
    <row r="176" spans="2:21">
      <c r="B176" t="s">
        <v>923</v>
      </c>
      <c r="C176" t="s">
        <v>924</v>
      </c>
      <c r="D176" t="s">
        <v>103</v>
      </c>
      <c r="E176" t="s">
        <v>126</v>
      </c>
      <c r="F176" t="s">
        <v>925</v>
      </c>
      <c r="G176" t="s">
        <v>926</v>
      </c>
      <c r="H176" t="s">
        <v>446</v>
      </c>
      <c r="I176" t="s">
        <v>153</v>
      </c>
      <c r="J176" t="s">
        <v>927</v>
      </c>
      <c r="K176" s="91">
        <v>1.21</v>
      </c>
      <c r="L176" t="s">
        <v>105</v>
      </c>
      <c r="M176" s="91">
        <v>4.84</v>
      </c>
      <c r="N176" s="91">
        <v>0.66</v>
      </c>
      <c r="O176" s="91">
        <v>2610217.83</v>
      </c>
      <c r="P176" s="91">
        <v>106.41</v>
      </c>
      <c r="Q176" s="91">
        <v>0</v>
      </c>
      <c r="R176" s="91">
        <v>2777.532792903</v>
      </c>
      <c r="S176" s="91">
        <v>0.62</v>
      </c>
      <c r="T176" s="91">
        <v>0.12</v>
      </c>
      <c r="U176" s="91">
        <v>0.02</v>
      </c>
    </row>
    <row r="177" spans="2:21">
      <c r="B177" t="s">
        <v>928</v>
      </c>
      <c r="C177" t="s">
        <v>929</v>
      </c>
      <c r="D177" t="s">
        <v>103</v>
      </c>
      <c r="E177" t="s">
        <v>126</v>
      </c>
      <c r="F177" t="s">
        <v>453</v>
      </c>
      <c r="G177" t="s">
        <v>401</v>
      </c>
      <c r="H177" t="s">
        <v>235</v>
      </c>
      <c r="I177" t="s">
        <v>236</v>
      </c>
      <c r="J177" t="s">
        <v>930</v>
      </c>
      <c r="K177" s="91">
        <v>1.26</v>
      </c>
      <c r="L177" t="s">
        <v>105</v>
      </c>
      <c r="M177" s="91">
        <v>1.95</v>
      </c>
      <c r="N177" s="91">
        <v>0.68</v>
      </c>
      <c r="O177" s="91">
        <v>6620922</v>
      </c>
      <c r="P177" s="91">
        <v>103.01</v>
      </c>
      <c r="Q177" s="91">
        <v>0</v>
      </c>
      <c r="R177" s="91">
        <v>6820.2117521999999</v>
      </c>
      <c r="S177" s="91">
        <v>0.97</v>
      </c>
      <c r="T177" s="91">
        <v>0.28999999999999998</v>
      </c>
      <c r="U177" s="91">
        <v>0.06</v>
      </c>
    </row>
    <row r="178" spans="2:21">
      <c r="B178" t="s">
        <v>931</v>
      </c>
      <c r="C178" t="s">
        <v>932</v>
      </c>
      <c r="D178" t="s">
        <v>103</v>
      </c>
      <c r="E178" t="s">
        <v>126</v>
      </c>
      <c r="F178" t="s">
        <v>933</v>
      </c>
      <c r="G178" t="s">
        <v>401</v>
      </c>
      <c r="H178" t="s">
        <v>235</v>
      </c>
      <c r="I178" t="s">
        <v>236</v>
      </c>
      <c r="J178" t="s">
        <v>934</v>
      </c>
      <c r="K178" s="91">
        <v>3.37</v>
      </c>
      <c r="L178" t="s">
        <v>105</v>
      </c>
      <c r="M178" s="91">
        <v>2.0699999999999998</v>
      </c>
      <c r="N178" s="91">
        <v>1.51</v>
      </c>
      <c r="O178" s="91">
        <v>5857302</v>
      </c>
      <c r="P178" s="91">
        <v>102.94</v>
      </c>
      <c r="Q178" s="91">
        <v>0</v>
      </c>
      <c r="R178" s="91">
        <v>6029.5066788000004</v>
      </c>
      <c r="S178" s="91">
        <v>2.31</v>
      </c>
      <c r="T178" s="91">
        <v>0.26</v>
      </c>
      <c r="U178" s="91">
        <v>0.05</v>
      </c>
    </row>
    <row r="179" spans="2:21">
      <c r="B179" t="s">
        <v>935</v>
      </c>
      <c r="C179" t="s">
        <v>936</v>
      </c>
      <c r="D179" t="s">
        <v>103</v>
      </c>
      <c r="E179" t="s">
        <v>126</v>
      </c>
      <c r="F179" t="s">
        <v>463</v>
      </c>
      <c r="G179" t="s">
        <v>442</v>
      </c>
      <c r="H179" t="s">
        <v>446</v>
      </c>
      <c r="I179" t="s">
        <v>153</v>
      </c>
      <c r="J179" t="s">
        <v>464</v>
      </c>
      <c r="K179" s="91">
        <v>4.55</v>
      </c>
      <c r="L179" t="s">
        <v>105</v>
      </c>
      <c r="M179" s="91">
        <v>1.63</v>
      </c>
      <c r="N179" s="91">
        <v>1.81</v>
      </c>
      <c r="O179" s="91">
        <v>8407000</v>
      </c>
      <c r="P179" s="91">
        <v>99.86</v>
      </c>
      <c r="Q179" s="91">
        <v>0</v>
      </c>
      <c r="R179" s="91">
        <v>8395.2302</v>
      </c>
      <c r="S179" s="91">
        <v>1.54</v>
      </c>
      <c r="T179" s="91">
        <v>0.36</v>
      </c>
      <c r="U179" s="91">
        <v>7.0000000000000007E-2</v>
      </c>
    </row>
    <row r="180" spans="2:21">
      <c r="B180" t="s">
        <v>937</v>
      </c>
      <c r="C180" t="s">
        <v>938</v>
      </c>
      <c r="D180" t="s">
        <v>103</v>
      </c>
      <c r="E180" t="s">
        <v>126</v>
      </c>
      <c r="F180" t="s">
        <v>429</v>
      </c>
      <c r="G180" t="s">
        <v>401</v>
      </c>
      <c r="H180" t="s">
        <v>235</v>
      </c>
      <c r="I180" t="s">
        <v>236</v>
      </c>
      <c r="J180" t="s">
        <v>939</v>
      </c>
      <c r="K180" s="91">
        <v>1.44</v>
      </c>
      <c r="L180" t="s">
        <v>105</v>
      </c>
      <c r="M180" s="91">
        <v>6.1</v>
      </c>
      <c r="N180" s="91">
        <v>0.7</v>
      </c>
      <c r="O180" s="91">
        <v>16739794.199999999</v>
      </c>
      <c r="P180" s="91">
        <v>111.07</v>
      </c>
      <c r="Q180" s="91">
        <v>0</v>
      </c>
      <c r="R180" s="91">
        <v>18592.889417940001</v>
      </c>
      <c r="S180" s="91">
        <v>1.63</v>
      </c>
      <c r="T180" s="91">
        <v>0.8</v>
      </c>
      <c r="U180" s="91">
        <v>0.16</v>
      </c>
    </row>
    <row r="181" spans="2:21">
      <c r="B181" t="s">
        <v>940</v>
      </c>
      <c r="C181" t="s">
        <v>941</v>
      </c>
      <c r="D181" t="s">
        <v>103</v>
      </c>
      <c r="E181" t="s">
        <v>126</v>
      </c>
      <c r="F181" t="s">
        <v>482</v>
      </c>
      <c r="G181" t="s">
        <v>442</v>
      </c>
      <c r="H181" t="s">
        <v>478</v>
      </c>
      <c r="I181" t="s">
        <v>236</v>
      </c>
      <c r="J181" t="s">
        <v>942</v>
      </c>
      <c r="K181" s="91">
        <v>4.7</v>
      </c>
      <c r="L181" t="s">
        <v>105</v>
      </c>
      <c r="M181" s="91">
        <v>3.39</v>
      </c>
      <c r="N181" s="91">
        <v>2.6</v>
      </c>
      <c r="O181" s="91">
        <v>7408472</v>
      </c>
      <c r="P181" s="91">
        <v>106.27</v>
      </c>
      <c r="Q181" s="91">
        <v>0</v>
      </c>
      <c r="R181" s="91">
        <v>7872.9831943999998</v>
      </c>
      <c r="S181" s="91">
        <v>0.68</v>
      </c>
      <c r="T181" s="91">
        <v>0.34</v>
      </c>
      <c r="U181" s="91">
        <v>7.0000000000000007E-2</v>
      </c>
    </row>
    <row r="182" spans="2:21">
      <c r="B182" t="s">
        <v>943</v>
      </c>
      <c r="C182" t="s">
        <v>944</v>
      </c>
      <c r="D182" t="s">
        <v>103</v>
      </c>
      <c r="E182" t="s">
        <v>126</v>
      </c>
      <c r="F182" t="s">
        <v>500</v>
      </c>
      <c r="G182" t="s">
        <v>442</v>
      </c>
      <c r="H182" t="s">
        <v>478</v>
      </c>
      <c r="I182" t="s">
        <v>236</v>
      </c>
      <c r="J182" t="s">
        <v>945</v>
      </c>
      <c r="K182" s="91">
        <v>5.97</v>
      </c>
      <c r="L182" t="s">
        <v>105</v>
      </c>
      <c r="M182" s="91">
        <v>2.5499999999999998</v>
      </c>
      <c r="N182" s="91">
        <v>3.09</v>
      </c>
      <c r="O182" s="91">
        <v>16773000</v>
      </c>
      <c r="P182" s="91">
        <v>97.6</v>
      </c>
      <c r="Q182" s="91">
        <v>0</v>
      </c>
      <c r="R182" s="91">
        <v>16370.448</v>
      </c>
      <c r="S182" s="91">
        <v>1.61</v>
      </c>
      <c r="T182" s="91">
        <v>0.7</v>
      </c>
      <c r="U182" s="91">
        <v>0.14000000000000001</v>
      </c>
    </row>
    <row r="183" spans="2:21">
      <c r="B183" t="s">
        <v>946</v>
      </c>
      <c r="C183" t="s">
        <v>947</v>
      </c>
      <c r="D183" t="s">
        <v>103</v>
      </c>
      <c r="E183" t="s">
        <v>126</v>
      </c>
      <c r="F183" t="s">
        <v>948</v>
      </c>
      <c r="G183" t="s">
        <v>949</v>
      </c>
      <c r="H183" t="s">
        <v>579</v>
      </c>
      <c r="I183" t="s">
        <v>153</v>
      </c>
      <c r="J183" t="s">
        <v>950</v>
      </c>
      <c r="K183" s="91">
        <v>5.91</v>
      </c>
      <c r="L183" t="s">
        <v>105</v>
      </c>
      <c r="M183" s="91">
        <v>2.61</v>
      </c>
      <c r="N183" s="91">
        <v>2.34</v>
      </c>
      <c r="O183" s="91">
        <v>6560000</v>
      </c>
      <c r="P183" s="91">
        <v>102.36</v>
      </c>
      <c r="Q183" s="91">
        <v>0</v>
      </c>
      <c r="R183" s="91">
        <v>6714.8159999999998</v>
      </c>
      <c r="S183" s="91">
        <v>1.63</v>
      </c>
      <c r="T183" s="91">
        <v>0.28999999999999998</v>
      </c>
      <c r="U183" s="91">
        <v>0.06</v>
      </c>
    </row>
    <row r="184" spans="2:21">
      <c r="B184" t="s">
        <v>951</v>
      </c>
      <c r="C184" t="s">
        <v>952</v>
      </c>
      <c r="D184" t="s">
        <v>103</v>
      </c>
      <c r="E184" t="s">
        <v>126</v>
      </c>
      <c r="F184" t="s">
        <v>533</v>
      </c>
      <c r="G184" t="s">
        <v>135</v>
      </c>
      <c r="H184" t="s">
        <v>478</v>
      </c>
      <c r="I184" t="s">
        <v>236</v>
      </c>
      <c r="J184" t="s">
        <v>447</v>
      </c>
      <c r="K184" s="91">
        <v>2.13</v>
      </c>
      <c r="L184" t="s">
        <v>105</v>
      </c>
      <c r="M184" s="91">
        <v>5.0199999999999996</v>
      </c>
      <c r="N184" s="91">
        <v>0.67</v>
      </c>
      <c r="O184" s="91">
        <v>630910</v>
      </c>
      <c r="P184" s="91">
        <v>102.14</v>
      </c>
      <c r="Q184" s="91">
        <v>0</v>
      </c>
      <c r="R184" s="91">
        <v>644.411474</v>
      </c>
      <c r="S184" s="91">
        <v>0.09</v>
      </c>
      <c r="T184" s="91">
        <v>0.03</v>
      </c>
      <c r="U184" s="91">
        <v>0.01</v>
      </c>
    </row>
    <row r="185" spans="2:21">
      <c r="B185" t="s">
        <v>953</v>
      </c>
      <c r="C185" t="s">
        <v>954</v>
      </c>
      <c r="D185" t="s">
        <v>103</v>
      </c>
      <c r="E185" t="s">
        <v>126</v>
      </c>
      <c r="F185" t="s">
        <v>533</v>
      </c>
      <c r="G185" t="s">
        <v>135</v>
      </c>
      <c r="H185" t="s">
        <v>478</v>
      </c>
      <c r="I185" t="s">
        <v>236</v>
      </c>
      <c r="J185" t="s">
        <v>534</v>
      </c>
      <c r="K185" s="91">
        <v>5.36</v>
      </c>
      <c r="L185" t="s">
        <v>105</v>
      </c>
      <c r="M185" s="91">
        <v>3.65</v>
      </c>
      <c r="N185" s="91">
        <v>2.75</v>
      </c>
      <c r="O185" s="91">
        <v>5819753</v>
      </c>
      <c r="P185" s="91">
        <v>106.22</v>
      </c>
      <c r="Q185" s="91">
        <v>0</v>
      </c>
      <c r="R185" s="91">
        <v>6181.7416365999998</v>
      </c>
      <c r="S185" s="91">
        <v>0.36</v>
      </c>
      <c r="T185" s="91">
        <v>0.26</v>
      </c>
      <c r="U185" s="91">
        <v>0.05</v>
      </c>
    </row>
    <row r="186" spans="2:21">
      <c r="B186" t="s">
        <v>955</v>
      </c>
      <c r="C186" t="s">
        <v>956</v>
      </c>
      <c r="D186" t="s">
        <v>103</v>
      </c>
      <c r="E186" t="s">
        <v>126</v>
      </c>
      <c r="F186" t="s">
        <v>400</v>
      </c>
      <c r="G186" t="s">
        <v>401</v>
      </c>
      <c r="H186" t="s">
        <v>478</v>
      </c>
      <c r="I186" t="s">
        <v>236</v>
      </c>
      <c r="J186" t="s">
        <v>327</v>
      </c>
      <c r="K186" s="91">
        <v>2.2999999999999998</v>
      </c>
      <c r="L186" t="s">
        <v>105</v>
      </c>
      <c r="M186" s="91">
        <v>3.49</v>
      </c>
      <c r="N186" s="91">
        <v>0.64</v>
      </c>
      <c r="O186" s="91">
        <v>4131014</v>
      </c>
      <c r="P186" s="91">
        <v>102.48</v>
      </c>
      <c r="Q186" s="91">
        <v>0</v>
      </c>
      <c r="R186" s="91">
        <v>4233.4631472000001</v>
      </c>
      <c r="S186" s="91">
        <v>0.43</v>
      </c>
      <c r="T186" s="91">
        <v>0.18</v>
      </c>
      <c r="U186" s="91">
        <v>0.04</v>
      </c>
    </row>
    <row r="187" spans="2:21">
      <c r="B187" t="s">
        <v>957</v>
      </c>
      <c r="C187" t="s">
        <v>958</v>
      </c>
      <c r="D187" t="s">
        <v>103</v>
      </c>
      <c r="E187" t="s">
        <v>126</v>
      </c>
      <c r="F187" t="s">
        <v>959</v>
      </c>
      <c r="G187" t="s">
        <v>442</v>
      </c>
      <c r="H187" t="s">
        <v>478</v>
      </c>
      <c r="I187" t="s">
        <v>236</v>
      </c>
      <c r="J187" t="s">
        <v>960</v>
      </c>
      <c r="K187" s="91">
        <v>4.91</v>
      </c>
      <c r="L187" t="s">
        <v>105</v>
      </c>
      <c r="M187" s="91">
        <v>3.15</v>
      </c>
      <c r="N187" s="91">
        <v>3.34</v>
      </c>
      <c r="O187" s="91">
        <v>859928</v>
      </c>
      <c r="P187" s="91">
        <v>99.55</v>
      </c>
      <c r="Q187" s="91">
        <v>0</v>
      </c>
      <c r="R187" s="91">
        <v>856.05832399999997</v>
      </c>
      <c r="S187" s="91">
        <v>0.36</v>
      </c>
      <c r="T187" s="91">
        <v>0.04</v>
      </c>
      <c r="U187" s="91">
        <v>0.01</v>
      </c>
    </row>
    <row r="188" spans="2:21">
      <c r="B188" t="s">
        <v>961</v>
      </c>
      <c r="C188" t="s">
        <v>962</v>
      </c>
      <c r="D188" t="s">
        <v>103</v>
      </c>
      <c r="E188" t="s">
        <v>126</v>
      </c>
      <c r="F188" t="s">
        <v>560</v>
      </c>
      <c r="G188" t="s">
        <v>401</v>
      </c>
      <c r="H188" t="s">
        <v>478</v>
      </c>
      <c r="I188" t="s">
        <v>236</v>
      </c>
      <c r="J188" t="s">
        <v>561</v>
      </c>
      <c r="K188" s="91">
        <v>1.49</v>
      </c>
      <c r="L188" t="s">
        <v>105</v>
      </c>
      <c r="M188" s="91">
        <v>1.05</v>
      </c>
      <c r="N188" s="91">
        <v>0.42</v>
      </c>
      <c r="O188" s="91">
        <v>2561300</v>
      </c>
      <c r="P188" s="91">
        <v>100.95</v>
      </c>
      <c r="Q188" s="91">
        <v>6.7787300000000004</v>
      </c>
      <c r="R188" s="91">
        <v>2592.4110799999999</v>
      </c>
      <c r="S188" s="91">
        <v>0.85</v>
      </c>
      <c r="T188" s="91">
        <v>0.11</v>
      </c>
      <c r="U188" s="91">
        <v>0.02</v>
      </c>
    </row>
    <row r="189" spans="2:21">
      <c r="B189" t="s">
        <v>963</v>
      </c>
      <c r="C189" t="s">
        <v>964</v>
      </c>
      <c r="D189" t="s">
        <v>103</v>
      </c>
      <c r="E189" t="s">
        <v>126</v>
      </c>
      <c r="F189" t="s">
        <v>574</v>
      </c>
      <c r="G189" t="s">
        <v>442</v>
      </c>
      <c r="H189" t="s">
        <v>478</v>
      </c>
      <c r="I189" t="s">
        <v>236</v>
      </c>
      <c r="J189" t="s">
        <v>965</v>
      </c>
      <c r="K189" s="91">
        <v>0.01</v>
      </c>
      <c r="L189" t="s">
        <v>105</v>
      </c>
      <c r="M189" s="91">
        <v>5.25</v>
      </c>
      <c r="N189" s="91">
        <v>5.48</v>
      </c>
      <c r="O189" s="91">
        <v>-0.02</v>
      </c>
      <c r="P189" s="91">
        <v>102.58</v>
      </c>
      <c r="Q189" s="91">
        <v>0</v>
      </c>
      <c r="R189" s="91">
        <v>-2.0516000000000001E-5</v>
      </c>
      <c r="S189" s="91">
        <v>0</v>
      </c>
      <c r="T189" s="91">
        <v>0</v>
      </c>
      <c r="U189" s="91">
        <v>0</v>
      </c>
    </row>
    <row r="190" spans="2:21">
      <c r="B190" t="s">
        <v>966</v>
      </c>
      <c r="C190" t="s">
        <v>967</v>
      </c>
      <c r="D190" t="s">
        <v>103</v>
      </c>
      <c r="E190" t="s">
        <v>126</v>
      </c>
      <c r="F190" t="s">
        <v>577</v>
      </c>
      <c r="G190" t="s">
        <v>578</v>
      </c>
      <c r="H190" t="s">
        <v>579</v>
      </c>
      <c r="I190" t="s">
        <v>153</v>
      </c>
      <c r="J190" t="s">
        <v>583</v>
      </c>
      <c r="K190" s="91">
        <v>3.65</v>
      </c>
      <c r="L190" t="s">
        <v>105</v>
      </c>
      <c r="M190" s="91">
        <v>4.8</v>
      </c>
      <c r="N190" s="91">
        <v>1.63</v>
      </c>
      <c r="O190" s="91">
        <v>13748823.130000001</v>
      </c>
      <c r="P190" s="91">
        <v>113.88</v>
      </c>
      <c r="Q190" s="91">
        <v>0</v>
      </c>
      <c r="R190" s="91">
        <v>15657.159780444001</v>
      </c>
      <c r="S190" s="91">
        <v>0.67</v>
      </c>
      <c r="T190" s="91">
        <v>0.67</v>
      </c>
      <c r="U190" s="91">
        <v>0.13</v>
      </c>
    </row>
    <row r="191" spans="2:21">
      <c r="B191" t="s">
        <v>968</v>
      </c>
      <c r="C191" t="s">
        <v>969</v>
      </c>
      <c r="D191" t="s">
        <v>103</v>
      </c>
      <c r="E191" t="s">
        <v>126</v>
      </c>
      <c r="F191" t="s">
        <v>807</v>
      </c>
      <c r="G191" t="s">
        <v>401</v>
      </c>
      <c r="H191" t="s">
        <v>478</v>
      </c>
      <c r="I191" t="s">
        <v>236</v>
      </c>
      <c r="J191" t="s">
        <v>546</v>
      </c>
      <c r="K191" s="91">
        <v>2.0699999999999998</v>
      </c>
      <c r="L191" t="s">
        <v>105</v>
      </c>
      <c r="M191" s="91">
        <v>6.4</v>
      </c>
      <c r="N191" s="91">
        <v>0.98</v>
      </c>
      <c r="O191" s="91">
        <v>8475300</v>
      </c>
      <c r="P191" s="91">
        <v>113.68</v>
      </c>
      <c r="Q191" s="91">
        <v>0</v>
      </c>
      <c r="R191" s="91">
        <v>9634.7210400000004</v>
      </c>
      <c r="S191" s="91">
        <v>2.6</v>
      </c>
      <c r="T191" s="91">
        <v>0.41</v>
      </c>
      <c r="U191" s="91">
        <v>0.08</v>
      </c>
    </row>
    <row r="192" spans="2:21">
      <c r="B192" t="s">
        <v>970</v>
      </c>
      <c r="C192" t="s">
        <v>971</v>
      </c>
      <c r="D192" t="s">
        <v>103</v>
      </c>
      <c r="E192" t="s">
        <v>126</v>
      </c>
      <c r="F192" t="s">
        <v>972</v>
      </c>
      <c r="G192" t="s">
        <v>618</v>
      </c>
      <c r="H192" t="s">
        <v>478</v>
      </c>
      <c r="I192" t="s">
        <v>236</v>
      </c>
      <c r="J192" t="s">
        <v>614</v>
      </c>
      <c r="K192" s="91">
        <v>3.82</v>
      </c>
      <c r="L192" t="s">
        <v>105</v>
      </c>
      <c r="M192" s="91">
        <v>2.4500000000000002</v>
      </c>
      <c r="N192" s="91">
        <v>1.95</v>
      </c>
      <c r="O192" s="91">
        <v>1171874</v>
      </c>
      <c r="P192" s="91">
        <v>101.96</v>
      </c>
      <c r="Q192" s="91">
        <v>14.355460000000001</v>
      </c>
      <c r="R192" s="91">
        <v>1209.1981903999999</v>
      </c>
      <c r="S192" s="91">
        <v>7.0000000000000007E-2</v>
      </c>
      <c r="T192" s="91">
        <v>0.05</v>
      </c>
      <c r="U192" s="91">
        <v>0.01</v>
      </c>
    </row>
    <row r="193" spans="2:21">
      <c r="B193" t="s">
        <v>973</v>
      </c>
      <c r="C193" t="s">
        <v>974</v>
      </c>
      <c r="D193" t="s">
        <v>103</v>
      </c>
      <c r="E193" t="s">
        <v>126</v>
      </c>
      <c r="F193" t="s">
        <v>400</v>
      </c>
      <c r="G193" t="s">
        <v>401</v>
      </c>
      <c r="H193" t="s">
        <v>478</v>
      </c>
      <c r="I193" t="s">
        <v>236</v>
      </c>
      <c r="J193" t="s">
        <v>975</v>
      </c>
      <c r="K193" s="91">
        <v>2.23</v>
      </c>
      <c r="L193" t="s">
        <v>105</v>
      </c>
      <c r="M193" s="91">
        <v>3.25</v>
      </c>
      <c r="N193" s="91">
        <v>1.75</v>
      </c>
      <c r="O193" s="91">
        <v>170</v>
      </c>
      <c r="P193" s="91">
        <v>5171003</v>
      </c>
      <c r="Q193" s="91">
        <v>69.0625</v>
      </c>
      <c r="R193" s="91">
        <v>8859.7675999999992</v>
      </c>
      <c r="S193" s="91">
        <v>0</v>
      </c>
      <c r="T193" s="91">
        <v>0.38</v>
      </c>
      <c r="U193" s="91">
        <v>7.0000000000000007E-2</v>
      </c>
    </row>
    <row r="194" spans="2:21">
      <c r="B194" t="s">
        <v>976</v>
      </c>
      <c r="C194" t="s">
        <v>977</v>
      </c>
      <c r="D194" t="s">
        <v>103</v>
      </c>
      <c r="E194" t="s">
        <v>126</v>
      </c>
      <c r="F194" t="s">
        <v>400</v>
      </c>
      <c r="G194" t="s">
        <v>401</v>
      </c>
      <c r="H194" t="s">
        <v>478</v>
      </c>
      <c r="I194" t="s">
        <v>236</v>
      </c>
      <c r="J194" t="s">
        <v>457</v>
      </c>
      <c r="K194" s="91">
        <v>1.82</v>
      </c>
      <c r="L194" t="s">
        <v>105</v>
      </c>
      <c r="M194" s="91">
        <v>2.1</v>
      </c>
      <c r="N194" s="91">
        <v>0.66</v>
      </c>
      <c r="O194" s="91">
        <v>420797</v>
      </c>
      <c r="P194" s="91">
        <v>103.15</v>
      </c>
      <c r="Q194" s="91">
        <v>0</v>
      </c>
      <c r="R194" s="91">
        <v>434.05210549999998</v>
      </c>
      <c r="S194" s="91">
        <v>0.04</v>
      </c>
      <c r="T194" s="91">
        <v>0.02</v>
      </c>
      <c r="U194" s="91">
        <v>0</v>
      </c>
    </row>
    <row r="195" spans="2:21">
      <c r="B195" t="s">
        <v>978</v>
      </c>
      <c r="C195" t="s">
        <v>979</v>
      </c>
      <c r="D195" t="s">
        <v>103</v>
      </c>
      <c r="E195" t="s">
        <v>126</v>
      </c>
      <c r="F195" t="s">
        <v>980</v>
      </c>
      <c r="G195" t="s">
        <v>442</v>
      </c>
      <c r="H195" t="s">
        <v>478</v>
      </c>
      <c r="I195" t="s">
        <v>236</v>
      </c>
      <c r="J195" t="s">
        <v>981</v>
      </c>
      <c r="K195" s="91">
        <v>4.3499999999999996</v>
      </c>
      <c r="L195" t="s">
        <v>105</v>
      </c>
      <c r="M195" s="91">
        <v>3.38</v>
      </c>
      <c r="N195" s="91">
        <v>3.43</v>
      </c>
      <c r="O195" s="91">
        <v>3407813</v>
      </c>
      <c r="P195" s="91">
        <v>101.28</v>
      </c>
      <c r="Q195" s="91">
        <v>0</v>
      </c>
      <c r="R195" s="91">
        <v>3451.4330064000001</v>
      </c>
      <c r="S195" s="91">
        <v>0.54</v>
      </c>
      <c r="T195" s="91">
        <v>0.15</v>
      </c>
      <c r="U195" s="91">
        <v>0.03</v>
      </c>
    </row>
    <row r="196" spans="2:21">
      <c r="B196" t="s">
        <v>982</v>
      </c>
      <c r="C196" t="s">
        <v>983</v>
      </c>
      <c r="D196" t="s">
        <v>103</v>
      </c>
      <c r="E196" t="s">
        <v>126</v>
      </c>
      <c r="F196" t="s">
        <v>984</v>
      </c>
      <c r="G196" t="s">
        <v>985</v>
      </c>
      <c r="H196" t="s">
        <v>478</v>
      </c>
      <c r="I196" t="s">
        <v>236</v>
      </c>
      <c r="J196" t="s">
        <v>828</v>
      </c>
      <c r="K196" s="91">
        <v>5.37</v>
      </c>
      <c r="L196" t="s">
        <v>105</v>
      </c>
      <c r="M196" s="91">
        <v>5.09</v>
      </c>
      <c r="N196" s="91">
        <v>2.63</v>
      </c>
      <c r="O196" s="91">
        <v>445262.6</v>
      </c>
      <c r="P196" s="91">
        <v>113.16</v>
      </c>
      <c r="Q196" s="91">
        <v>65.202619999999996</v>
      </c>
      <c r="R196" s="91">
        <v>569.06177816000002</v>
      </c>
      <c r="S196" s="91">
        <v>0.04</v>
      </c>
      <c r="T196" s="91">
        <v>0.02</v>
      </c>
      <c r="U196" s="91">
        <v>0</v>
      </c>
    </row>
    <row r="197" spans="2:21">
      <c r="B197" t="s">
        <v>986</v>
      </c>
      <c r="C197" t="s">
        <v>987</v>
      </c>
      <c r="D197" t="s">
        <v>103</v>
      </c>
      <c r="E197" t="s">
        <v>126</v>
      </c>
      <c r="F197" t="s">
        <v>988</v>
      </c>
      <c r="G197" t="s">
        <v>926</v>
      </c>
      <c r="H197" t="s">
        <v>478</v>
      </c>
      <c r="I197" t="s">
        <v>236</v>
      </c>
      <c r="J197" t="s">
        <v>989</v>
      </c>
      <c r="K197" s="91">
        <v>4.07</v>
      </c>
      <c r="L197" t="s">
        <v>105</v>
      </c>
      <c r="M197" s="91">
        <v>1.05</v>
      </c>
      <c r="N197" s="91">
        <v>0.67</v>
      </c>
      <c r="O197" s="91">
        <v>4944402</v>
      </c>
      <c r="P197" s="91">
        <v>101.93</v>
      </c>
      <c r="Q197" s="91">
        <v>0</v>
      </c>
      <c r="R197" s="91">
        <v>5039.8289586000001</v>
      </c>
      <c r="S197" s="91">
        <v>1.07</v>
      </c>
      <c r="T197" s="91">
        <v>0.22</v>
      </c>
      <c r="U197" s="91">
        <v>0.04</v>
      </c>
    </row>
    <row r="198" spans="2:21">
      <c r="B198" t="s">
        <v>990</v>
      </c>
      <c r="C198" t="s">
        <v>991</v>
      </c>
      <c r="D198" t="s">
        <v>103</v>
      </c>
      <c r="E198" t="s">
        <v>126</v>
      </c>
      <c r="F198" t="s">
        <v>610</v>
      </c>
      <c r="G198" t="s">
        <v>578</v>
      </c>
      <c r="H198" t="s">
        <v>600</v>
      </c>
      <c r="I198" t="s">
        <v>236</v>
      </c>
      <c r="J198" t="s">
        <v>611</v>
      </c>
      <c r="K198" s="91">
        <v>3.92</v>
      </c>
      <c r="L198" t="s">
        <v>105</v>
      </c>
      <c r="M198" s="91">
        <v>2.95</v>
      </c>
      <c r="N198" s="91">
        <v>1.83</v>
      </c>
      <c r="O198" s="91">
        <v>4848434</v>
      </c>
      <c r="P198" s="91">
        <v>105.54</v>
      </c>
      <c r="Q198" s="91">
        <v>0</v>
      </c>
      <c r="R198" s="91">
        <v>5117.0372435999998</v>
      </c>
      <c r="S198" s="91">
        <v>1.19</v>
      </c>
      <c r="T198" s="91">
        <v>0.22</v>
      </c>
      <c r="U198" s="91">
        <v>0.04</v>
      </c>
    </row>
    <row r="199" spans="2:21">
      <c r="B199" t="s">
        <v>992</v>
      </c>
      <c r="C199" t="s">
        <v>993</v>
      </c>
      <c r="D199" t="s">
        <v>103</v>
      </c>
      <c r="E199" t="s">
        <v>126</v>
      </c>
      <c r="F199" t="s">
        <v>610</v>
      </c>
      <c r="G199" t="s">
        <v>578</v>
      </c>
      <c r="H199" t="s">
        <v>600</v>
      </c>
      <c r="I199" t="s">
        <v>236</v>
      </c>
      <c r="J199" t="s">
        <v>546</v>
      </c>
      <c r="K199" s="91">
        <v>0.64</v>
      </c>
      <c r="L199" t="s">
        <v>105</v>
      </c>
      <c r="M199" s="91">
        <v>2.2999999999999998</v>
      </c>
      <c r="N199" s="91">
        <v>0.6</v>
      </c>
      <c r="O199" s="91">
        <v>15277637</v>
      </c>
      <c r="P199" s="91">
        <v>101.1</v>
      </c>
      <c r="Q199" s="91">
        <v>88.822649999999996</v>
      </c>
      <c r="R199" s="91">
        <v>15534.513657</v>
      </c>
      <c r="S199" s="91">
        <v>0.51</v>
      </c>
      <c r="T199" s="91">
        <v>0.67</v>
      </c>
      <c r="U199" s="91">
        <v>0.13</v>
      </c>
    </row>
    <row r="200" spans="2:21">
      <c r="B200" t="s">
        <v>994</v>
      </c>
      <c r="C200" t="s">
        <v>995</v>
      </c>
      <c r="D200" t="s">
        <v>103</v>
      </c>
      <c r="E200" t="s">
        <v>126</v>
      </c>
      <c r="F200" t="s">
        <v>610</v>
      </c>
      <c r="G200" t="s">
        <v>578</v>
      </c>
      <c r="H200" t="s">
        <v>600</v>
      </c>
      <c r="I200" t="s">
        <v>236</v>
      </c>
      <c r="J200" t="s">
        <v>996</v>
      </c>
      <c r="K200" s="91">
        <v>5.4</v>
      </c>
      <c r="L200" t="s">
        <v>105</v>
      </c>
      <c r="M200" s="91">
        <v>1.75</v>
      </c>
      <c r="N200" s="91">
        <v>1.24</v>
      </c>
      <c r="O200" s="91">
        <v>33052838</v>
      </c>
      <c r="P200" s="91">
        <v>102.98</v>
      </c>
      <c r="Q200" s="91">
        <v>0</v>
      </c>
      <c r="R200" s="91">
        <v>34037.812572399998</v>
      </c>
      <c r="S200" s="91">
        <v>2.29</v>
      </c>
      <c r="T200" s="91">
        <v>1.46</v>
      </c>
      <c r="U200" s="91">
        <v>0.28999999999999998</v>
      </c>
    </row>
    <row r="201" spans="2:21">
      <c r="B201" t="s">
        <v>997</v>
      </c>
      <c r="C201" t="s">
        <v>998</v>
      </c>
      <c r="D201" t="s">
        <v>103</v>
      </c>
      <c r="E201" t="s">
        <v>126</v>
      </c>
      <c r="F201" t="s">
        <v>540</v>
      </c>
      <c r="G201" t="s">
        <v>442</v>
      </c>
      <c r="H201" t="s">
        <v>600</v>
      </c>
      <c r="I201" t="s">
        <v>236</v>
      </c>
      <c r="J201" t="s">
        <v>999</v>
      </c>
      <c r="K201" s="91">
        <v>3.85</v>
      </c>
      <c r="L201" t="s">
        <v>105</v>
      </c>
      <c r="M201" s="91">
        <v>3.5</v>
      </c>
      <c r="N201" s="91">
        <v>2.0699999999999998</v>
      </c>
      <c r="O201" s="91">
        <v>2163199.9900000002</v>
      </c>
      <c r="P201" s="91">
        <v>106.5</v>
      </c>
      <c r="Q201" s="91">
        <v>0</v>
      </c>
      <c r="R201" s="91">
        <v>2303.8079893499998</v>
      </c>
      <c r="S201" s="91">
        <v>1.42</v>
      </c>
      <c r="T201" s="91">
        <v>0.1</v>
      </c>
      <c r="U201" s="91">
        <v>0.02</v>
      </c>
    </row>
    <row r="202" spans="2:21">
      <c r="B202" t="s">
        <v>1000</v>
      </c>
      <c r="C202" t="s">
        <v>1001</v>
      </c>
      <c r="D202" t="s">
        <v>103</v>
      </c>
      <c r="E202" t="s">
        <v>126</v>
      </c>
      <c r="F202" t="s">
        <v>959</v>
      </c>
      <c r="G202" t="s">
        <v>442</v>
      </c>
      <c r="H202" t="s">
        <v>232</v>
      </c>
      <c r="I202" t="s">
        <v>153</v>
      </c>
      <c r="J202" t="s">
        <v>1002</v>
      </c>
      <c r="K202" s="91">
        <v>4.28</v>
      </c>
      <c r="L202" t="s">
        <v>105</v>
      </c>
      <c r="M202" s="91">
        <v>4.3499999999999996</v>
      </c>
      <c r="N202" s="91">
        <v>4</v>
      </c>
      <c r="O202" s="91">
        <v>6426495</v>
      </c>
      <c r="P202" s="91">
        <v>103.32</v>
      </c>
      <c r="Q202" s="91">
        <v>0</v>
      </c>
      <c r="R202" s="91">
        <v>6639.8546340000003</v>
      </c>
      <c r="S202" s="91">
        <v>0.34</v>
      </c>
      <c r="T202" s="91">
        <v>0.28000000000000003</v>
      </c>
      <c r="U202" s="91">
        <v>0.06</v>
      </c>
    </row>
    <row r="203" spans="2:21">
      <c r="B203" t="s">
        <v>1003</v>
      </c>
      <c r="C203" t="s">
        <v>1004</v>
      </c>
      <c r="D203" t="s">
        <v>103</v>
      </c>
      <c r="E203" t="s">
        <v>126</v>
      </c>
      <c r="F203" t="s">
        <v>569</v>
      </c>
      <c r="G203" t="s">
        <v>570</v>
      </c>
      <c r="H203" t="s">
        <v>600</v>
      </c>
      <c r="I203" t="s">
        <v>236</v>
      </c>
      <c r="J203" t="s">
        <v>1005</v>
      </c>
      <c r="K203" s="91">
        <v>8.49</v>
      </c>
      <c r="L203" t="s">
        <v>105</v>
      </c>
      <c r="M203" s="91">
        <v>3.95</v>
      </c>
      <c r="N203" s="91">
        <v>3.47</v>
      </c>
      <c r="O203" s="91">
        <v>3434226</v>
      </c>
      <c r="P203" s="91">
        <v>105.32</v>
      </c>
      <c r="Q203" s="91">
        <v>0</v>
      </c>
      <c r="R203" s="91">
        <v>3616.9268231999999</v>
      </c>
      <c r="S203" s="91">
        <v>1.43</v>
      </c>
      <c r="T203" s="91">
        <v>0.15</v>
      </c>
      <c r="U203" s="91">
        <v>0.03</v>
      </c>
    </row>
    <row r="204" spans="2:21">
      <c r="B204" t="s">
        <v>1006</v>
      </c>
      <c r="C204" t="s">
        <v>1007</v>
      </c>
      <c r="D204" t="s">
        <v>103</v>
      </c>
      <c r="E204" t="s">
        <v>126</v>
      </c>
      <c r="F204" t="s">
        <v>569</v>
      </c>
      <c r="G204" t="s">
        <v>570</v>
      </c>
      <c r="H204" t="s">
        <v>600</v>
      </c>
      <c r="I204" t="s">
        <v>236</v>
      </c>
      <c r="J204" t="s">
        <v>1005</v>
      </c>
      <c r="K204" s="91">
        <v>9.14</v>
      </c>
      <c r="L204" t="s">
        <v>105</v>
      </c>
      <c r="M204" s="91">
        <v>3.95</v>
      </c>
      <c r="N204" s="91">
        <v>3.63</v>
      </c>
      <c r="O204" s="91">
        <v>907519</v>
      </c>
      <c r="P204" s="91">
        <v>104.18</v>
      </c>
      <c r="Q204" s="91">
        <v>0</v>
      </c>
      <c r="R204" s="91">
        <v>945.45329419999996</v>
      </c>
      <c r="S204" s="91">
        <v>0.38</v>
      </c>
      <c r="T204" s="91">
        <v>0.04</v>
      </c>
      <c r="U204" s="91">
        <v>0.01</v>
      </c>
    </row>
    <row r="205" spans="2:21">
      <c r="B205" t="s">
        <v>1008</v>
      </c>
      <c r="C205" t="s">
        <v>1009</v>
      </c>
      <c r="D205" t="s">
        <v>103</v>
      </c>
      <c r="E205" t="s">
        <v>126</v>
      </c>
      <c r="F205" t="s">
        <v>1010</v>
      </c>
      <c r="G205" t="s">
        <v>442</v>
      </c>
      <c r="H205" t="s">
        <v>600</v>
      </c>
      <c r="I205" t="s">
        <v>236</v>
      </c>
      <c r="J205" t="s">
        <v>494</v>
      </c>
      <c r="K205" s="91">
        <v>3.12</v>
      </c>
      <c r="L205" t="s">
        <v>105</v>
      </c>
      <c r="M205" s="91">
        <v>3.9</v>
      </c>
      <c r="N205" s="91">
        <v>4.5</v>
      </c>
      <c r="O205" s="91">
        <v>7005932</v>
      </c>
      <c r="P205" s="91">
        <v>98.72</v>
      </c>
      <c r="Q205" s="91">
        <v>0</v>
      </c>
      <c r="R205" s="91">
        <v>6916.2560703999998</v>
      </c>
      <c r="S205" s="91">
        <v>0.78</v>
      </c>
      <c r="T205" s="91">
        <v>0.3</v>
      </c>
      <c r="U205" s="91">
        <v>0.06</v>
      </c>
    </row>
    <row r="206" spans="2:21">
      <c r="B206" t="s">
        <v>1011</v>
      </c>
      <c r="C206" t="s">
        <v>1012</v>
      </c>
      <c r="D206" t="s">
        <v>103</v>
      </c>
      <c r="E206" t="s">
        <v>126</v>
      </c>
      <c r="F206" t="s">
        <v>672</v>
      </c>
      <c r="G206" t="s">
        <v>442</v>
      </c>
      <c r="H206" t="s">
        <v>232</v>
      </c>
      <c r="I206" t="s">
        <v>153</v>
      </c>
      <c r="J206" t="s">
        <v>1013</v>
      </c>
      <c r="K206" s="91">
        <v>4.33</v>
      </c>
      <c r="L206" t="s">
        <v>105</v>
      </c>
      <c r="M206" s="91">
        <v>5.05</v>
      </c>
      <c r="N206" s="91">
        <v>2.82</v>
      </c>
      <c r="O206" s="91">
        <v>745704</v>
      </c>
      <c r="P206" s="91">
        <v>110.34</v>
      </c>
      <c r="Q206" s="91">
        <v>0</v>
      </c>
      <c r="R206" s="91">
        <v>822.80979360000003</v>
      </c>
      <c r="S206" s="91">
        <v>0.13</v>
      </c>
      <c r="T206" s="91">
        <v>0.04</v>
      </c>
      <c r="U206" s="91">
        <v>0.01</v>
      </c>
    </row>
    <row r="207" spans="2:21">
      <c r="B207" t="s">
        <v>1014</v>
      </c>
      <c r="C207" t="s">
        <v>1015</v>
      </c>
      <c r="D207" t="s">
        <v>103</v>
      </c>
      <c r="E207" t="s">
        <v>126</v>
      </c>
      <c r="F207" t="s">
        <v>586</v>
      </c>
      <c r="G207" t="s">
        <v>570</v>
      </c>
      <c r="H207" t="s">
        <v>232</v>
      </c>
      <c r="I207" t="s">
        <v>153</v>
      </c>
      <c r="J207" t="s">
        <v>679</v>
      </c>
      <c r="K207" s="91">
        <v>5.26</v>
      </c>
      <c r="L207" t="s">
        <v>105</v>
      </c>
      <c r="M207" s="91">
        <v>3.92</v>
      </c>
      <c r="N207" s="91">
        <v>2.63</v>
      </c>
      <c r="O207" s="91">
        <v>6794466.3499999996</v>
      </c>
      <c r="P207" s="91">
        <v>107.68</v>
      </c>
      <c r="Q207" s="91">
        <v>0</v>
      </c>
      <c r="R207" s="91">
        <v>7316.2813656799999</v>
      </c>
      <c r="S207" s="91">
        <v>0.71</v>
      </c>
      <c r="T207" s="91">
        <v>0.31</v>
      </c>
      <c r="U207" s="91">
        <v>0.06</v>
      </c>
    </row>
    <row r="208" spans="2:21">
      <c r="B208" t="s">
        <v>1016</v>
      </c>
      <c r="C208" t="s">
        <v>1017</v>
      </c>
      <c r="D208" t="s">
        <v>103</v>
      </c>
      <c r="E208" t="s">
        <v>126</v>
      </c>
      <c r="F208" t="s">
        <v>712</v>
      </c>
      <c r="G208" t="s">
        <v>570</v>
      </c>
      <c r="H208" t="s">
        <v>232</v>
      </c>
      <c r="I208" t="s">
        <v>153</v>
      </c>
      <c r="J208" t="s">
        <v>514</v>
      </c>
      <c r="K208" s="91">
        <v>6.1</v>
      </c>
      <c r="L208" t="s">
        <v>105</v>
      </c>
      <c r="M208" s="91">
        <v>3.61</v>
      </c>
      <c r="N208" s="91">
        <v>2.78</v>
      </c>
      <c r="O208" s="91">
        <v>12378384</v>
      </c>
      <c r="P208" s="91">
        <v>105.85</v>
      </c>
      <c r="Q208" s="91">
        <v>0</v>
      </c>
      <c r="R208" s="91">
        <v>13102.519464000001</v>
      </c>
      <c r="S208" s="91">
        <v>1.61</v>
      </c>
      <c r="T208" s="91">
        <v>0.56000000000000005</v>
      </c>
      <c r="U208" s="91">
        <v>0.11</v>
      </c>
    </row>
    <row r="209" spans="2:21">
      <c r="B209" t="s">
        <v>1018</v>
      </c>
      <c r="C209" t="s">
        <v>1019</v>
      </c>
      <c r="D209" t="s">
        <v>103</v>
      </c>
      <c r="E209" t="s">
        <v>126</v>
      </c>
      <c r="F209" t="s">
        <v>1020</v>
      </c>
      <c r="G209" t="s">
        <v>985</v>
      </c>
      <c r="H209" t="s">
        <v>232</v>
      </c>
      <c r="I209" t="s">
        <v>153</v>
      </c>
      <c r="J209" t="s">
        <v>1021</v>
      </c>
      <c r="K209" s="91">
        <v>5.16</v>
      </c>
      <c r="L209" t="s">
        <v>105</v>
      </c>
      <c r="M209" s="91">
        <v>2.2999999999999998</v>
      </c>
      <c r="N209" s="91">
        <v>3.11</v>
      </c>
      <c r="O209" s="91">
        <v>6424000</v>
      </c>
      <c r="P209" s="91">
        <v>96.23</v>
      </c>
      <c r="Q209" s="91">
        <v>0</v>
      </c>
      <c r="R209" s="91">
        <v>6181.8152</v>
      </c>
      <c r="S209" s="91">
        <v>2.04</v>
      </c>
      <c r="T209" s="91">
        <v>0.26</v>
      </c>
      <c r="U209" s="91">
        <v>0.05</v>
      </c>
    </row>
    <row r="210" spans="2:21">
      <c r="B210" t="s">
        <v>1022</v>
      </c>
      <c r="C210" t="s">
        <v>1023</v>
      </c>
      <c r="D210" t="s">
        <v>103</v>
      </c>
      <c r="E210" t="s">
        <v>126</v>
      </c>
      <c r="F210" t="s">
        <v>1020</v>
      </c>
      <c r="G210" t="s">
        <v>985</v>
      </c>
      <c r="H210" t="s">
        <v>232</v>
      </c>
      <c r="I210" t="s">
        <v>153</v>
      </c>
      <c r="J210" t="s">
        <v>1024</v>
      </c>
      <c r="K210" s="91">
        <v>3.92</v>
      </c>
      <c r="L210" t="s">
        <v>105</v>
      </c>
      <c r="M210" s="91">
        <v>2.75</v>
      </c>
      <c r="N210" s="91">
        <v>2.21</v>
      </c>
      <c r="O210" s="91">
        <v>4152709.82</v>
      </c>
      <c r="P210" s="91">
        <v>102.38</v>
      </c>
      <c r="Q210" s="91">
        <v>0</v>
      </c>
      <c r="R210" s="91">
        <v>4251.544313716</v>
      </c>
      <c r="S210" s="91">
        <v>0.84</v>
      </c>
      <c r="T210" s="91">
        <v>0.18</v>
      </c>
      <c r="U210" s="91">
        <v>0.04</v>
      </c>
    </row>
    <row r="211" spans="2:21">
      <c r="B211" t="s">
        <v>1025</v>
      </c>
      <c r="C211" t="s">
        <v>1026</v>
      </c>
      <c r="D211" t="s">
        <v>103</v>
      </c>
      <c r="E211" t="s">
        <v>126</v>
      </c>
      <c r="F211" t="s">
        <v>807</v>
      </c>
      <c r="G211" t="s">
        <v>401</v>
      </c>
      <c r="H211" t="s">
        <v>724</v>
      </c>
      <c r="I211" t="s">
        <v>236</v>
      </c>
      <c r="J211" t="s">
        <v>1027</v>
      </c>
      <c r="K211" s="91">
        <v>3.08</v>
      </c>
      <c r="L211" t="s">
        <v>105</v>
      </c>
      <c r="M211" s="91">
        <v>3.6</v>
      </c>
      <c r="N211" s="91">
        <v>2.31</v>
      </c>
      <c r="O211" s="91">
        <v>192</v>
      </c>
      <c r="P211" s="91">
        <v>5332000</v>
      </c>
      <c r="Q211" s="91">
        <v>0</v>
      </c>
      <c r="R211" s="91">
        <v>10237.44</v>
      </c>
      <c r="S211" s="91">
        <v>0</v>
      </c>
      <c r="T211" s="91">
        <v>0.44</v>
      </c>
      <c r="U211" s="91">
        <v>0.09</v>
      </c>
    </row>
    <row r="212" spans="2:21">
      <c r="B212" t="s">
        <v>1028</v>
      </c>
      <c r="C212" t="s">
        <v>1029</v>
      </c>
      <c r="D212" t="s">
        <v>103</v>
      </c>
      <c r="E212" t="s">
        <v>126</v>
      </c>
      <c r="F212" t="s">
        <v>1030</v>
      </c>
      <c r="G212" t="s">
        <v>135</v>
      </c>
      <c r="H212" t="s">
        <v>719</v>
      </c>
      <c r="I212" t="s">
        <v>153</v>
      </c>
      <c r="J212" t="s">
        <v>327</v>
      </c>
      <c r="K212" s="91">
        <v>0.01</v>
      </c>
      <c r="L212" t="s">
        <v>105</v>
      </c>
      <c r="M212" s="91">
        <v>6.9</v>
      </c>
      <c r="N212" s="91">
        <v>2.4700000000000002</v>
      </c>
      <c r="O212" s="91">
        <v>0.3</v>
      </c>
      <c r="P212" s="91">
        <v>103.43</v>
      </c>
      <c r="Q212" s="91">
        <v>0</v>
      </c>
      <c r="R212" s="91">
        <v>3.1029000000000001E-4</v>
      </c>
      <c r="S212" s="91">
        <v>0</v>
      </c>
      <c r="T212" s="91">
        <v>0</v>
      </c>
      <c r="U212" s="91">
        <v>0</v>
      </c>
    </row>
    <row r="213" spans="2:21">
      <c r="B213" t="s">
        <v>1031</v>
      </c>
      <c r="C213" t="s">
        <v>1032</v>
      </c>
      <c r="D213" t="s">
        <v>103</v>
      </c>
      <c r="E213" t="s">
        <v>126</v>
      </c>
      <c r="F213" t="s">
        <v>1033</v>
      </c>
      <c r="G213" t="s">
        <v>949</v>
      </c>
      <c r="H213" t="s">
        <v>719</v>
      </c>
      <c r="I213" t="s">
        <v>153</v>
      </c>
      <c r="J213" t="s">
        <v>327</v>
      </c>
      <c r="K213" s="91">
        <v>0.91</v>
      </c>
      <c r="L213" t="s">
        <v>105</v>
      </c>
      <c r="M213" s="91">
        <v>5.55</v>
      </c>
      <c r="N213" s="91">
        <v>0.79</v>
      </c>
      <c r="O213" s="91">
        <v>76000.009999999995</v>
      </c>
      <c r="P213" s="91">
        <v>104.79</v>
      </c>
      <c r="Q213" s="91">
        <v>0</v>
      </c>
      <c r="R213" s="91">
        <v>79.640410478999996</v>
      </c>
      <c r="S213" s="91">
        <v>0.32</v>
      </c>
      <c r="T213" s="91">
        <v>0</v>
      </c>
      <c r="U213" s="91">
        <v>0</v>
      </c>
    </row>
    <row r="214" spans="2:21">
      <c r="B214" t="s">
        <v>1034</v>
      </c>
      <c r="C214" t="s">
        <v>1035</v>
      </c>
      <c r="D214" t="s">
        <v>103</v>
      </c>
      <c r="E214" t="s">
        <v>126</v>
      </c>
      <c r="F214" t="s">
        <v>1036</v>
      </c>
      <c r="G214" t="s">
        <v>985</v>
      </c>
      <c r="H214" t="s">
        <v>724</v>
      </c>
      <c r="I214" t="s">
        <v>236</v>
      </c>
      <c r="J214" t="s">
        <v>1037</v>
      </c>
      <c r="K214" s="91">
        <v>2.37</v>
      </c>
      <c r="L214" t="s">
        <v>105</v>
      </c>
      <c r="M214" s="91">
        <v>3.4</v>
      </c>
      <c r="N214" s="91">
        <v>2.27</v>
      </c>
      <c r="O214" s="91">
        <v>910364.54</v>
      </c>
      <c r="P214" s="91">
        <v>103.24</v>
      </c>
      <c r="Q214" s="91">
        <v>0</v>
      </c>
      <c r="R214" s="91">
        <v>939.86035109600004</v>
      </c>
      <c r="S214" s="91">
        <v>0.18</v>
      </c>
      <c r="T214" s="91">
        <v>0.04</v>
      </c>
      <c r="U214" s="91">
        <v>0.01</v>
      </c>
    </row>
    <row r="215" spans="2:21">
      <c r="B215" t="s">
        <v>1038</v>
      </c>
      <c r="C215" t="s">
        <v>1039</v>
      </c>
      <c r="D215" t="s">
        <v>103</v>
      </c>
      <c r="E215" t="s">
        <v>126</v>
      </c>
      <c r="F215" t="s">
        <v>1040</v>
      </c>
      <c r="G215" t="s">
        <v>442</v>
      </c>
      <c r="H215" t="s">
        <v>724</v>
      </c>
      <c r="I215" t="s">
        <v>236</v>
      </c>
      <c r="J215" t="s">
        <v>1041</v>
      </c>
      <c r="K215" s="91">
        <v>2.83</v>
      </c>
      <c r="L215" t="s">
        <v>105</v>
      </c>
      <c r="M215" s="91">
        <v>6.05</v>
      </c>
      <c r="N215" s="91">
        <v>3.96</v>
      </c>
      <c r="O215" s="91">
        <v>1913407.36</v>
      </c>
      <c r="P215" s="91">
        <v>109.36</v>
      </c>
      <c r="Q215" s="91">
        <v>0</v>
      </c>
      <c r="R215" s="91">
        <v>2092.5022888960002</v>
      </c>
      <c r="S215" s="91">
        <v>0.24</v>
      </c>
      <c r="T215" s="91">
        <v>0.09</v>
      </c>
      <c r="U215" s="91">
        <v>0.02</v>
      </c>
    </row>
    <row r="216" spans="2:21">
      <c r="B216" t="s">
        <v>1042</v>
      </c>
      <c r="C216" t="s">
        <v>1043</v>
      </c>
      <c r="D216" t="s">
        <v>103</v>
      </c>
      <c r="E216" t="s">
        <v>126</v>
      </c>
      <c r="F216" t="s">
        <v>682</v>
      </c>
      <c r="G216" t="s">
        <v>442</v>
      </c>
      <c r="H216" t="s">
        <v>724</v>
      </c>
      <c r="I216" t="s">
        <v>236</v>
      </c>
      <c r="J216" t="s">
        <v>1044</v>
      </c>
      <c r="K216" s="91">
        <v>2.83</v>
      </c>
      <c r="L216" t="s">
        <v>105</v>
      </c>
      <c r="M216" s="91">
        <v>5.74</v>
      </c>
      <c r="N216" s="91">
        <v>2.0299999999999998</v>
      </c>
      <c r="O216" s="91">
        <v>0.37</v>
      </c>
      <c r="P216" s="91">
        <v>110.69</v>
      </c>
      <c r="Q216" s="91">
        <v>1.0000000000000001E-5</v>
      </c>
      <c r="R216" s="91">
        <v>4.1955300000000003E-4</v>
      </c>
      <c r="S216" s="91">
        <v>0</v>
      </c>
      <c r="T216" s="91">
        <v>0</v>
      </c>
      <c r="U216" s="91">
        <v>0</v>
      </c>
    </row>
    <row r="217" spans="2:21">
      <c r="B217" t="s">
        <v>1045</v>
      </c>
      <c r="C217" t="s">
        <v>1046</v>
      </c>
      <c r="D217" t="s">
        <v>103</v>
      </c>
      <c r="E217" t="s">
        <v>126</v>
      </c>
      <c r="F217" t="s">
        <v>686</v>
      </c>
      <c r="G217" t="s">
        <v>442</v>
      </c>
      <c r="H217" t="s">
        <v>724</v>
      </c>
      <c r="I217" t="s">
        <v>236</v>
      </c>
      <c r="J217" t="s">
        <v>1047</v>
      </c>
      <c r="K217" s="91">
        <v>3.57</v>
      </c>
      <c r="L217" t="s">
        <v>105</v>
      </c>
      <c r="M217" s="91">
        <v>3.7</v>
      </c>
      <c r="N217" s="91">
        <v>2.13</v>
      </c>
      <c r="O217" s="91">
        <v>1264535.0900000001</v>
      </c>
      <c r="P217" s="91">
        <v>106.67</v>
      </c>
      <c r="Q217" s="91">
        <v>0</v>
      </c>
      <c r="R217" s="91">
        <v>1348.8795805029999</v>
      </c>
      <c r="S217" s="91">
        <v>0.53</v>
      </c>
      <c r="T217" s="91">
        <v>0.06</v>
      </c>
      <c r="U217" s="91">
        <v>0.01</v>
      </c>
    </row>
    <row r="218" spans="2:21">
      <c r="B218" t="s">
        <v>1048</v>
      </c>
      <c r="C218" t="s">
        <v>1049</v>
      </c>
      <c r="D218" t="s">
        <v>103</v>
      </c>
      <c r="E218" t="s">
        <v>126</v>
      </c>
      <c r="F218" t="s">
        <v>1050</v>
      </c>
      <c r="G218" t="s">
        <v>442</v>
      </c>
      <c r="H218" t="s">
        <v>719</v>
      </c>
      <c r="I218" t="s">
        <v>153</v>
      </c>
      <c r="J218" t="s">
        <v>1051</v>
      </c>
      <c r="K218" s="91">
        <v>2.27</v>
      </c>
      <c r="L218" t="s">
        <v>105</v>
      </c>
      <c r="M218" s="91">
        <v>4.2</v>
      </c>
      <c r="N218" s="91">
        <v>3.63</v>
      </c>
      <c r="O218" s="91">
        <v>1.4</v>
      </c>
      <c r="P218" s="91">
        <v>103.07</v>
      </c>
      <c r="Q218" s="91">
        <v>0</v>
      </c>
      <c r="R218" s="91">
        <v>1.44298E-3</v>
      </c>
      <c r="S218" s="91">
        <v>0</v>
      </c>
      <c r="T218" s="91">
        <v>0</v>
      </c>
      <c r="U218" s="91">
        <v>0</v>
      </c>
    </row>
    <row r="219" spans="2:21">
      <c r="B219" t="s">
        <v>1052</v>
      </c>
      <c r="C219" t="s">
        <v>1053</v>
      </c>
      <c r="D219" t="s">
        <v>103</v>
      </c>
      <c r="E219" t="s">
        <v>126</v>
      </c>
      <c r="F219" t="s">
        <v>1054</v>
      </c>
      <c r="G219" t="s">
        <v>130</v>
      </c>
      <c r="H219" t="s">
        <v>724</v>
      </c>
      <c r="I219" t="s">
        <v>236</v>
      </c>
      <c r="J219" t="s">
        <v>491</v>
      </c>
      <c r="K219" s="91">
        <v>3.08</v>
      </c>
      <c r="L219" t="s">
        <v>105</v>
      </c>
      <c r="M219" s="91">
        <v>2.95</v>
      </c>
      <c r="N219" s="91">
        <v>2.15</v>
      </c>
      <c r="O219" s="91">
        <v>4133999.86</v>
      </c>
      <c r="P219" s="91">
        <v>103.25</v>
      </c>
      <c r="Q219" s="91">
        <v>0</v>
      </c>
      <c r="R219" s="91">
        <v>4268.3548554500003</v>
      </c>
      <c r="S219" s="91">
        <v>1.78</v>
      </c>
      <c r="T219" s="91">
        <v>0.18</v>
      </c>
      <c r="U219" s="91">
        <v>0.04</v>
      </c>
    </row>
    <row r="220" spans="2:21">
      <c r="B220" t="s">
        <v>1055</v>
      </c>
      <c r="C220" t="s">
        <v>1056</v>
      </c>
      <c r="D220" t="s">
        <v>103</v>
      </c>
      <c r="E220" t="s">
        <v>126</v>
      </c>
      <c r="F220" t="s">
        <v>693</v>
      </c>
      <c r="G220" t="s">
        <v>570</v>
      </c>
      <c r="H220" t="s">
        <v>724</v>
      </c>
      <c r="I220" t="s">
        <v>236</v>
      </c>
      <c r="J220" t="s">
        <v>1057</v>
      </c>
      <c r="K220" s="91">
        <v>8.98</v>
      </c>
      <c r="L220" t="s">
        <v>105</v>
      </c>
      <c r="M220" s="91">
        <v>1.23</v>
      </c>
      <c r="N220" s="91">
        <v>3.69</v>
      </c>
      <c r="O220" s="91">
        <v>4911227</v>
      </c>
      <c r="P220" s="91">
        <v>98.83</v>
      </c>
      <c r="Q220" s="91">
        <v>0</v>
      </c>
      <c r="R220" s="91">
        <v>4853.7656440999999</v>
      </c>
      <c r="S220" s="91">
        <v>1.93</v>
      </c>
      <c r="T220" s="91">
        <v>0.21</v>
      </c>
      <c r="U220" s="91">
        <v>0.04</v>
      </c>
    </row>
    <row r="221" spans="2:21">
      <c r="B221" t="s">
        <v>1058</v>
      </c>
      <c r="C221" t="s">
        <v>1059</v>
      </c>
      <c r="D221" t="s">
        <v>103</v>
      </c>
      <c r="E221" t="s">
        <v>126</v>
      </c>
      <c r="F221" t="s">
        <v>756</v>
      </c>
      <c r="G221" t="s">
        <v>442</v>
      </c>
      <c r="H221" t="s">
        <v>719</v>
      </c>
      <c r="I221" t="s">
        <v>153</v>
      </c>
      <c r="J221" t="s">
        <v>327</v>
      </c>
      <c r="K221" s="91">
        <v>3.39</v>
      </c>
      <c r="L221" t="s">
        <v>105</v>
      </c>
      <c r="M221" s="91">
        <v>7.05</v>
      </c>
      <c r="N221" s="91">
        <v>2.37</v>
      </c>
      <c r="O221" s="91">
        <v>2264.1799999999998</v>
      </c>
      <c r="P221" s="91">
        <v>118.26</v>
      </c>
      <c r="Q221" s="91">
        <v>0</v>
      </c>
      <c r="R221" s="91">
        <v>2.6776192679999999</v>
      </c>
      <c r="S221" s="91">
        <v>0</v>
      </c>
      <c r="T221" s="91">
        <v>0</v>
      </c>
      <c r="U221" s="91">
        <v>0</v>
      </c>
    </row>
    <row r="222" spans="2:21">
      <c r="B222" t="s">
        <v>1060</v>
      </c>
      <c r="C222" t="s">
        <v>1061</v>
      </c>
      <c r="D222" t="s">
        <v>103</v>
      </c>
      <c r="E222" t="s">
        <v>126</v>
      </c>
      <c r="F222" t="s">
        <v>759</v>
      </c>
      <c r="G222" t="s">
        <v>135</v>
      </c>
      <c r="H222" t="s">
        <v>724</v>
      </c>
      <c r="I222" t="s">
        <v>236</v>
      </c>
      <c r="J222" t="s">
        <v>763</v>
      </c>
      <c r="K222" s="91">
        <v>3.68</v>
      </c>
      <c r="L222" t="s">
        <v>105</v>
      </c>
      <c r="M222" s="91">
        <v>4.1399999999999997</v>
      </c>
      <c r="N222" s="91">
        <v>2.29</v>
      </c>
      <c r="O222" s="91">
        <v>2084047.66</v>
      </c>
      <c r="P222" s="91">
        <v>107.99</v>
      </c>
      <c r="Q222" s="91">
        <v>0</v>
      </c>
      <c r="R222" s="91">
        <v>2250.563068034</v>
      </c>
      <c r="S222" s="91">
        <v>0.28999999999999998</v>
      </c>
      <c r="T222" s="91">
        <v>0.1</v>
      </c>
      <c r="U222" s="91">
        <v>0.02</v>
      </c>
    </row>
    <row r="223" spans="2:21">
      <c r="B223" t="s">
        <v>1062</v>
      </c>
      <c r="C223" t="s">
        <v>1063</v>
      </c>
      <c r="D223" t="s">
        <v>103</v>
      </c>
      <c r="E223" t="s">
        <v>126</v>
      </c>
      <c r="F223" t="s">
        <v>759</v>
      </c>
      <c r="G223" t="s">
        <v>135</v>
      </c>
      <c r="H223" t="s">
        <v>724</v>
      </c>
      <c r="I223" t="s">
        <v>236</v>
      </c>
      <c r="J223" t="s">
        <v>1064</v>
      </c>
      <c r="K223" s="91">
        <v>6.27</v>
      </c>
      <c r="L223" t="s">
        <v>105</v>
      </c>
      <c r="M223" s="91">
        <v>2.5</v>
      </c>
      <c r="N223" s="91">
        <v>3.84</v>
      </c>
      <c r="O223" s="91">
        <v>903519</v>
      </c>
      <c r="P223" s="91">
        <v>93.71</v>
      </c>
      <c r="Q223" s="91">
        <v>0</v>
      </c>
      <c r="R223" s="91">
        <v>846.68765489999998</v>
      </c>
      <c r="S223" s="91">
        <v>0.23</v>
      </c>
      <c r="T223" s="91">
        <v>0.04</v>
      </c>
      <c r="U223" s="91">
        <v>0.01</v>
      </c>
    </row>
    <row r="224" spans="2:21">
      <c r="B224" t="s">
        <v>1065</v>
      </c>
      <c r="C224" t="s">
        <v>1066</v>
      </c>
      <c r="D224" t="s">
        <v>103</v>
      </c>
      <c r="E224" t="s">
        <v>126</v>
      </c>
      <c r="F224" t="s">
        <v>759</v>
      </c>
      <c r="G224" t="s">
        <v>135</v>
      </c>
      <c r="H224" t="s">
        <v>724</v>
      </c>
      <c r="I224" t="s">
        <v>236</v>
      </c>
      <c r="J224" t="s">
        <v>614</v>
      </c>
      <c r="K224" s="91">
        <v>4.9400000000000004</v>
      </c>
      <c r="L224" t="s">
        <v>105</v>
      </c>
      <c r="M224" s="91">
        <v>3.55</v>
      </c>
      <c r="N224" s="91">
        <v>3.2</v>
      </c>
      <c r="O224" s="91">
        <v>1138982</v>
      </c>
      <c r="P224" s="91">
        <v>102.69</v>
      </c>
      <c r="Q224" s="91">
        <v>0</v>
      </c>
      <c r="R224" s="91">
        <v>1169.6206158</v>
      </c>
      <c r="S224" s="91">
        <v>0.22</v>
      </c>
      <c r="T224" s="91">
        <v>0.05</v>
      </c>
      <c r="U224" s="91">
        <v>0.01</v>
      </c>
    </row>
    <row r="225" spans="2:21">
      <c r="B225" t="s">
        <v>1067</v>
      </c>
      <c r="C225" t="s">
        <v>1068</v>
      </c>
      <c r="D225" t="s">
        <v>103</v>
      </c>
      <c r="E225" t="s">
        <v>126</v>
      </c>
      <c r="F225" t="s">
        <v>1069</v>
      </c>
      <c r="G225" t="s">
        <v>442</v>
      </c>
      <c r="H225" t="s">
        <v>724</v>
      </c>
      <c r="I225" t="s">
        <v>236</v>
      </c>
      <c r="J225" t="s">
        <v>1070</v>
      </c>
      <c r="K225" s="91">
        <v>5.33</v>
      </c>
      <c r="L225" t="s">
        <v>105</v>
      </c>
      <c r="M225" s="91">
        <v>3.9</v>
      </c>
      <c r="N225" s="91">
        <v>4.2300000000000004</v>
      </c>
      <c r="O225" s="91">
        <v>4924000</v>
      </c>
      <c r="P225" s="91">
        <v>99.78</v>
      </c>
      <c r="Q225" s="91">
        <v>0</v>
      </c>
      <c r="R225" s="91">
        <v>4913.1671999999999</v>
      </c>
      <c r="S225" s="91">
        <v>1.17</v>
      </c>
      <c r="T225" s="91">
        <v>0.21</v>
      </c>
      <c r="U225" s="91">
        <v>0.04</v>
      </c>
    </row>
    <row r="226" spans="2:21">
      <c r="B226" t="s">
        <v>1071</v>
      </c>
      <c r="C226" t="s">
        <v>1072</v>
      </c>
      <c r="D226" t="s">
        <v>103</v>
      </c>
      <c r="E226" t="s">
        <v>126</v>
      </c>
      <c r="F226" t="s">
        <v>766</v>
      </c>
      <c r="G226" t="s">
        <v>135</v>
      </c>
      <c r="H226" t="s">
        <v>724</v>
      </c>
      <c r="I226" t="s">
        <v>236</v>
      </c>
      <c r="J226" t="s">
        <v>327</v>
      </c>
      <c r="K226" s="91">
        <v>1.73</v>
      </c>
      <c r="L226" t="s">
        <v>105</v>
      </c>
      <c r="M226" s="91">
        <v>1.31</v>
      </c>
      <c r="N226" s="91">
        <v>0.57999999999999996</v>
      </c>
      <c r="O226" s="91">
        <v>5854715.7999999998</v>
      </c>
      <c r="P226" s="91">
        <v>101.46</v>
      </c>
      <c r="Q226" s="91">
        <v>20.315860000000001</v>
      </c>
      <c r="R226" s="91">
        <v>5960.5105106800002</v>
      </c>
      <c r="S226" s="91">
        <v>1.34</v>
      </c>
      <c r="T226" s="91">
        <v>0.26</v>
      </c>
      <c r="U226" s="91">
        <v>0.05</v>
      </c>
    </row>
    <row r="227" spans="2:21">
      <c r="B227" t="s">
        <v>1073</v>
      </c>
      <c r="C227" t="s">
        <v>1074</v>
      </c>
      <c r="D227" t="s">
        <v>103</v>
      </c>
      <c r="E227" t="s">
        <v>126</v>
      </c>
      <c r="F227" t="s">
        <v>766</v>
      </c>
      <c r="G227" t="s">
        <v>135</v>
      </c>
      <c r="H227" t="s">
        <v>724</v>
      </c>
      <c r="I227" t="s">
        <v>236</v>
      </c>
      <c r="J227" t="s">
        <v>1075</v>
      </c>
      <c r="K227" s="91">
        <v>3.56</v>
      </c>
      <c r="L227" t="s">
        <v>105</v>
      </c>
      <c r="M227" s="91">
        <v>2.16</v>
      </c>
      <c r="N227" s="91">
        <v>2.17</v>
      </c>
      <c r="O227" s="91">
        <v>2553895</v>
      </c>
      <c r="P227" s="91">
        <v>100.6</v>
      </c>
      <c r="Q227" s="91">
        <v>0</v>
      </c>
      <c r="R227" s="91">
        <v>2569.21837</v>
      </c>
      <c r="S227" s="91">
        <v>0.4</v>
      </c>
      <c r="T227" s="91">
        <v>0.11</v>
      </c>
      <c r="U227" s="91">
        <v>0.02</v>
      </c>
    </row>
    <row r="228" spans="2:21">
      <c r="B228" t="s">
        <v>1076</v>
      </c>
      <c r="C228" t="s">
        <v>1077</v>
      </c>
      <c r="D228" t="s">
        <v>103</v>
      </c>
      <c r="E228" t="s">
        <v>126</v>
      </c>
      <c r="F228" t="s">
        <v>1020</v>
      </c>
      <c r="G228" t="s">
        <v>985</v>
      </c>
      <c r="H228" t="s">
        <v>719</v>
      </c>
      <c r="I228" t="s">
        <v>153</v>
      </c>
      <c r="J228" t="s">
        <v>1078</v>
      </c>
      <c r="K228" s="91">
        <v>2.8</v>
      </c>
      <c r="L228" t="s">
        <v>105</v>
      </c>
      <c r="M228" s="91">
        <v>2.4</v>
      </c>
      <c r="N228" s="91">
        <v>2.06</v>
      </c>
      <c r="O228" s="91">
        <v>2306361.79</v>
      </c>
      <c r="P228" s="91">
        <v>101.19</v>
      </c>
      <c r="Q228" s="91">
        <v>0</v>
      </c>
      <c r="R228" s="91">
        <v>2333.807495301</v>
      </c>
      <c r="S228" s="91">
        <v>0.56999999999999995</v>
      </c>
      <c r="T228" s="91">
        <v>0.1</v>
      </c>
      <c r="U228" s="91">
        <v>0.02</v>
      </c>
    </row>
    <row r="229" spans="2:21">
      <c r="B229" t="s">
        <v>1079</v>
      </c>
      <c r="C229" t="s">
        <v>1080</v>
      </c>
      <c r="D229" t="s">
        <v>103</v>
      </c>
      <c r="E229" t="s">
        <v>126</v>
      </c>
      <c r="F229" t="s">
        <v>1081</v>
      </c>
      <c r="G229" t="s">
        <v>442</v>
      </c>
      <c r="H229" t="s">
        <v>724</v>
      </c>
      <c r="I229" t="s">
        <v>236</v>
      </c>
      <c r="J229" t="s">
        <v>430</v>
      </c>
      <c r="K229" s="91">
        <v>1.78</v>
      </c>
      <c r="L229" t="s">
        <v>105</v>
      </c>
      <c r="M229" s="91">
        <v>4</v>
      </c>
      <c r="N229" s="91">
        <v>2.66</v>
      </c>
      <c r="O229" s="91">
        <v>10865625.949999999</v>
      </c>
      <c r="P229" s="91">
        <v>104.4</v>
      </c>
      <c r="Q229" s="91">
        <v>863.53132000000005</v>
      </c>
      <c r="R229" s="91">
        <v>12207.244811799999</v>
      </c>
      <c r="S229" s="91">
        <v>1.35</v>
      </c>
      <c r="T229" s="91">
        <v>0.52</v>
      </c>
      <c r="U229" s="91">
        <v>0.1</v>
      </c>
    </row>
    <row r="230" spans="2:21">
      <c r="B230" t="s">
        <v>1082</v>
      </c>
      <c r="C230" t="s">
        <v>1083</v>
      </c>
      <c r="D230" t="s">
        <v>103</v>
      </c>
      <c r="E230" t="s">
        <v>126</v>
      </c>
      <c r="F230" t="s">
        <v>1084</v>
      </c>
      <c r="G230" t="s">
        <v>1085</v>
      </c>
      <c r="H230" t="s">
        <v>724</v>
      </c>
      <c r="I230" t="s">
        <v>236</v>
      </c>
      <c r="J230" t="s">
        <v>1086</v>
      </c>
      <c r="K230" s="91">
        <v>3.76</v>
      </c>
      <c r="L230" t="s">
        <v>105</v>
      </c>
      <c r="M230" s="91">
        <v>3.35</v>
      </c>
      <c r="N230" s="91">
        <v>2.2599999999999998</v>
      </c>
      <c r="O230" s="91">
        <v>3567620.87</v>
      </c>
      <c r="P230" s="91">
        <v>104.17</v>
      </c>
      <c r="Q230" s="91">
        <v>577.95459000000005</v>
      </c>
      <c r="R230" s="91">
        <v>4294.3452502789996</v>
      </c>
      <c r="S230" s="91">
        <v>0.74</v>
      </c>
      <c r="T230" s="91">
        <v>0.18</v>
      </c>
      <c r="U230" s="91">
        <v>0.04</v>
      </c>
    </row>
    <row r="231" spans="2:21">
      <c r="B231" t="s">
        <v>1087</v>
      </c>
      <c r="C231" t="s">
        <v>1088</v>
      </c>
      <c r="D231" t="s">
        <v>103</v>
      </c>
      <c r="E231" t="s">
        <v>126</v>
      </c>
      <c r="F231" t="s">
        <v>1089</v>
      </c>
      <c r="G231" t="s">
        <v>1090</v>
      </c>
      <c r="H231" t="s">
        <v>791</v>
      </c>
      <c r="I231" t="s">
        <v>236</v>
      </c>
      <c r="J231" t="s">
        <v>327</v>
      </c>
      <c r="K231" s="91">
        <v>0.24</v>
      </c>
      <c r="L231" t="s">
        <v>105</v>
      </c>
      <c r="M231" s="91">
        <v>6.3</v>
      </c>
      <c r="N231" s="91">
        <v>1.1200000000000001</v>
      </c>
      <c r="O231" s="91">
        <v>462750</v>
      </c>
      <c r="P231" s="91">
        <v>102.87</v>
      </c>
      <c r="Q231" s="91">
        <v>0</v>
      </c>
      <c r="R231" s="91">
        <v>476.03092500000002</v>
      </c>
      <c r="S231" s="91">
        <v>0.49</v>
      </c>
      <c r="T231" s="91">
        <v>0.02</v>
      </c>
      <c r="U231" s="91">
        <v>0</v>
      </c>
    </row>
    <row r="232" spans="2:21">
      <c r="B232" t="s">
        <v>1091</v>
      </c>
      <c r="C232" t="s">
        <v>1092</v>
      </c>
      <c r="D232" t="s">
        <v>103</v>
      </c>
      <c r="E232" t="s">
        <v>126</v>
      </c>
      <c r="F232" t="s">
        <v>718</v>
      </c>
      <c r="G232" t="s">
        <v>401</v>
      </c>
      <c r="H232" t="s">
        <v>783</v>
      </c>
      <c r="I232" t="s">
        <v>153</v>
      </c>
      <c r="J232" t="s">
        <v>327</v>
      </c>
      <c r="K232" s="91">
        <v>1.89</v>
      </c>
      <c r="L232" t="s">
        <v>105</v>
      </c>
      <c r="M232" s="91">
        <v>3.76</v>
      </c>
      <c r="N232" s="91">
        <v>1.1299999999999999</v>
      </c>
      <c r="O232" s="91">
        <v>1069145</v>
      </c>
      <c r="P232" s="91">
        <v>103.18</v>
      </c>
      <c r="Q232" s="91">
        <v>0</v>
      </c>
      <c r="R232" s="91">
        <v>1103.1438109999999</v>
      </c>
      <c r="S232" s="91">
        <v>1.1100000000000001</v>
      </c>
      <c r="T232" s="91">
        <v>0.05</v>
      </c>
      <c r="U232" s="91">
        <v>0.01</v>
      </c>
    </row>
    <row r="233" spans="2:21">
      <c r="B233" t="s">
        <v>1093</v>
      </c>
      <c r="C233" t="s">
        <v>1094</v>
      </c>
      <c r="D233" t="s">
        <v>103</v>
      </c>
      <c r="E233" t="s">
        <v>126</v>
      </c>
      <c r="F233" t="s">
        <v>786</v>
      </c>
      <c r="G233" t="s">
        <v>442</v>
      </c>
      <c r="H233" t="s">
        <v>783</v>
      </c>
      <c r="I233" t="s">
        <v>153</v>
      </c>
      <c r="J233" t="s">
        <v>1095</v>
      </c>
      <c r="K233" s="91">
        <v>1.65</v>
      </c>
      <c r="L233" t="s">
        <v>105</v>
      </c>
      <c r="M233" s="91">
        <v>5</v>
      </c>
      <c r="N233" s="91">
        <v>1.96</v>
      </c>
      <c r="O233" s="91">
        <v>0.39</v>
      </c>
      <c r="P233" s="91">
        <v>106.35</v>
      </c>
      <c r="Q233" s="91">
        <v>0</v>
      </c>
      <c r="R233" s="91">
        <v>4.1476499999999999E-4</v>
      </c>
      <c r="S233" s="91">
        <v>0</v>
      </c>
      <c r="T233" s="91">
        <v>0</v>
      </c>
      <c r="U233" s="91">
        <v>0</v>
      </c>
    </row>
    <row r="234" spans="2:21">
      <c r="B234" t="s">
        <v>1096</v>
      </c>
      <c r="C234" t="s">
        <v>1097</v>
      </c>
      <c r="D234" t="s">
        <v>103</v>
      </c>
      <c r="E234" t="s">
        <v>126</v>
      </c>
      <c r="F234" t="s">
        <v>786</v>
      </c>
      <c r="G234" t="s">
        <v>442</v>
      </c>
      <c r="H234" t="s">
        <v>783</v>
      </c>
      <c r="I234" t="s">
        <v>153</v>
      </c>
      <c r="J234" t="s">
        <v>1098</v>
      </c>
      <c r="K234" s="91">
        <v>2.54</v>
      </c>
      <c r="L234" t="s">
        <v>105</v>
      </c>
      <c r="M234" s="91">
        <v>4.6500000000000004</v>
      </c>
      <c r="N234" s="91">
        <v>2.56</v>
      </c>
      <c r="O234" s="91">
        <v>1245</v>
      </c>
      <c r="P234" s="91">
        <v>106.61</v>
      </c>
      <c r="Q234" s="91">
        <v>0</v>
      </c>
      <c r="R234" s="91">
        <v>1.3272945</v>
      </c>
      <c r="S234" s="91">
        <v>0</v>
      </c>
      <c r="T234" s="91">
        <v>0</v>
      </c>
      <c r="U234" s="91">
        <v>0</v>
      </c>
    </row>
    <row r="235" spans="2:21">
      <c r="B235" t="s">
        <v>1099</v>
      </c>
      <c r="C235" t="s">
        <v>1100</v>
      </c>
      <c r="D235" t="s">
        <v>103</v>
      </c>
      <c r="E235" t="s">
        <v>126</v>
      </c>
      <c r="F235" t="s">
        <v>1101</v>
      </c>
      <c r="G235" t="s">
        <v>442</v>
      </c>
      <c r="H235" t="s">
        <v>783</v>
      </c>
      <c r="I235" t="s">
        <v>153</v>
      </c>
      <c r="J235" t="s">
        <v>1102</v>
      </c>
      <c r="K235" s="91">
        <v>4.5999999999999996</v>
      </c>
      <c r="L235" t="s">
        <v>105</v>
      </c>
      <c r="M235" s="91">
        <v>3.95</v>
      </c>
      <c r="N235" s="91">
        <v>4.24</v>
      </c>
      <c r="O235" s="91">
        <v>4188352.87</v>
      </c>
      <c r="P235" s="91">
        <v>99.27</v>
      </c>
      <c r="Q235" s="91">
        <v>0</v>
      </c>
      <c r="R235" s="91">
        <v>4157.7778940489998</v>
      </c>
      <c r="S235" s="91">
        <v>0.69</v>
      </c>
      <c r="T235" s="91">
        <v>0.18</v>
      </c>
      <c r="U235" s="91">
        <v>0.04</v>
      </c>
    </row>
    <row r="236" spans="2:21">
      <c r="B236" t="s">
        <v>1103</v>
      </c>
      <c r="C236" t="s">
        <v>1104</v>
      </c>
      <c r="D236" t="s">
        <v>103</v>
      </c>
      <c r="E236" t="s">
        <v>126</v>
      </c>
      <c r="F236" t="s">
        <v>1101</v>
      </c>
      <c r="G236" t="s">
        <v>442</v>
      </c>
      <c r="H236" t="s">
        <v>783</v>
      </c>
      <c r="I236" t="s">
        <v>153</v>
      </c>
      <c r="J236" t="s">
        <v>744</v>
      </c>
      <c r="K236" s="91">
        <v>5.2</v>
      </c>
      <c r="L236" t="s">
        <v>105</v>
      </c>
      <c r="M236" s="91">
        <v>3</v>
      </c>
      <c r="N236" s="91">
        <v>4.3099999999999996</v>
      </c>
      <c r="O236" s="91">
        <v>6825788</v>
      </c>
      <c r="P236" s="91">
        <v>94.19</v>
      </c>
      <c r="Q236" s="91">
        <v>0</v>
      </c>
      <c r="R236" s="91">
        <v>6429.2097172000003</v>
      </c>
      <c r="S236" s="91">
        <v>0.91</v>
      </c>
      <c r="T236" s="91">
        <v>0.28000000000000003</v>
      </c>
      <c r="U236" s="91">
        <v>0.05</v>
      </c>
    </row>
    <row r="237" spans="2:21">
      <c r="B237" t="s">
        <v>1105</v>
      </c>
      <c r="C237" t="s">
        <v>1106</v>
      </c>
      <c r="D237" t="s">
        <v>103</v>
      </c>
      <c r="E237" t="s">
        <v>126</v>
      </c>
      <c r="F237" t="s">
        <v>1107</v>
      </c>
      <c r="G237" t="s">
        <v>578</v>
      </c>
      <c r="H237" t="s">
        <v>844</v>
      </c>
      <c r="I237" t="s">
        <v>236</v>
      </c>
      <c r="J237" t="s">
        <v>1108</v>
      </c>
      <c r="K237" s="91">
        <v>5.76</v>
      </c>
      <c r="L237" t="s">
        <v>105</v>
      </c>
      <c r="M237" s="91">
        <v>4.57</v>
      </c>
      <c r="N237" s="91">
        <v>3.72</v>
      </c>
      <c r="O237" s="91">
        <v>5438740</v>
      </c>
      <c r="P237" s="91">
        <v>105.57</v>
      </c>
      <c r="Q237" s="91">
        <v>0</v>
      </c>
      <c r="R237" s="91">
        <v>5741.6778180000001</v>
      </c>
      <c r="S237" s="91">
        <v>1.76</v>
      </c>
      <c r="T237" s="91">
        <v>0.25</v>
      </c>
      <c r="U237" s="91">
        <v>0.05</v>
      </c>
    </row>
    <row r="238" spans="2:21">
      <c r="B238" t="s">
        <v>1109</v>
      </c>
      <c r="C238" t="s">
        <v>1110</v>
      </c>
      <c r="D238" t="s">
        <v>103</v>
      </c>
      <c r="E238" t="s">
        <v>126</v>
      </c>
      <c r="F238" t="s">
        <v>835</v>
      </c>
      <c r="G238" t="s">
        <v>130</v>
      </c>
      <c r="H238" t="s">
        <v>832</v>
      </c>
      <c r="I238" t="s">
        <v>153</v>
      </c>
      <c r="J238" t="s">
        <v>999</v>
      </c>
      <c r="K238" s="91">
        <v>1.57</v>
      </c>
      <c r="L238" t="s">
        <v>105</v>
      </c>
      <c r="M238" s="91">
        <v>3.3</v>
      </c>
      <c r="N238" s="91">
        <v>2.41</v>
      </c>
      <c r="O238" s="91">
        <v>1695414.3</v>
      </c>
      <c r="P238" s="91">
        <v>101.86</v>
      </c>
      <c r="Q238" s="91">
        <v>0</v>
      </c>
      <c r="R238" s="91">
        <v>1726.94900598</v>
      </c>
      <c r="S238" s="91">
        <v>0.34</v>
      </c>
      <c r="T238" s="91">
        <v>7.0000000000000007E-2</v>
      </c>
      <c r="U238" s="91">
        <v>0.01</v>
      </c>
    </row>
    <row r="239" spans="2:21">
      <c r="B239" t="s">
        <v>1111</v>
      </c>
      <c r="C239" t="s">
        <v>1112</v>
      </c>
      <c r="D239" t="s">
        <v>103</v>
      </c>
      <c r="E239" t="s">
        <v>126</v>
      </c>
      <c r="F239" t="s">
        <v>843</v>
      </c>
      <c r="G239" t="s">
        <v>618</v>
      </c>
      <c r="H239" t="s">
        <v>844</v>
      </c>
      <c r="I239" t="s">
        <v>236</v>
      </c>
      <c r="J239" t="s">
        <v>411</v>
      </c>
      <c r="K239" s="91">
        <v>1.68</v>
      </c>
      <c r="L239" t="s">
        <v>105</v>
      </c>
      <c r="M239" s="91">
        <v>6</v>
      </c>
      <c r="N239" s="91">
        <v>1.78</v>
      </c>
      <c r="O239" s="91">
        <v>3893008.99</v>
      </c>
      <c r="P239" s="91">
        <v>108.72</v>
      </c>
      <c r="Q239" s="91">
        <v>0</v>
      </c>
      <c r="R239" s="91">
        <v>4232.4793739280003</v>
      </c>
      <c r="S239" s="91">
        <v>0.71</v>
      </c>
      <c r="T239" s="91">
        <v>0.18</v>
      </c>
      <c r="U239" s="91">
        <v>0.04</v>
      </c>
    </row>
    <row r="240" spans="2:21">
      <c r="B240" t="s">
        <v>1113</v>
      </c>
      <c r="C240" t="s">
        <v>1114</v>
      </c>
      <c r="D240" t="s">
        <v>103</v>
      </c>
      <c r="E240" t="s">
        <v>126</v>
      </c>
      <c r="F240" t="s">
        <v>843</v>
      </c>
      <c r="G240" t="s">
        <v>618</v>
      </c>
      <c r="H240" t="s">
        <v>844</v>
      </c>
      <c r="I240" t="s">
        <v>236</v>
      </c>
      <c r="J240" t="s">
        <v>1115</v>
      </c>
      <c r="K240" s="91">
        <v>3.64</v>
      </c>
      <c r="L240" t="s">
        <v>105</v>
      </c>
      <c r="M240" s="91">
        <v>5.9</v>
      </c>
      <c r="N240" s="91">
        <v>2.73</v>
      </c>
      <c r="O240" s="91">
        <v>66785</v>
      </c>
      <c r="P240" s="91">
        <v>113.55</v>
      </c>
      <c r="Q240" s="91">
        <v>0</v>
      </c>
      <c r="R240" s="91">
        <v>75.834367499999999</v>
      </c>
      <c r="S240" s="91">
        <v>0.01</v>
      </c>
      <c r="T240" s="91">
        <v>0</v>
      </c>
      <c r="U240" s="91">
        <v>0</v>
      </c>
    </row>
    <row r="241" spans="2:21">
      <c r="B241" t="s">
        <v>1116</v>
      </c>
      <c r="C241" t="s">
        <v>1117</v>
      </c>
      <c r="D241" t="s">
        <v>103</v>
      </c>
      <c r="E241" t="s">
        <v>126</v>
      </c>
      <c r="F241" t="s">
        <v>848</v>
      </c>
      <c r="G241" t="s">
        <v>442</v>
      </c>
      <c r="H241" t="s">
        <v>844</v>
      </c>
      <c r="I241" t="s">
        <v>236</v>
      </c>
      <c r="J241" t="s">
        <v>1118</v>
      </c>
      <c r="K241" s="91">
        <v>4.0999999999999996</v>
      </c>
      <c r="L241" t="s">
        <v>105</v>
      </c>
      <c r="M241" s="91">
        <v>6.9</v>
      </c>
      <c r="N241" s="91">
        <v>8.09</v>
      </c>
      <c r="O241" s="91">
        <v>438323</v>
      </c>
      <c r="P241" s="91">
        <v>98.51</v>
      </c>
      <c r="Q241" s="91">
        <v>0</v>
      </c>
      <c r="R241" s="91">
        <v>431.79198730000002</v>
      </c>
      <c r="S241" s="91">
        <v>7.0000000000000007E-2</v>
      </c>
      <c r="T241" s="91">
        <v>0.02</v>
      </c>
      <c r="U241" s="91">
        <v>0</v>
      </c>
    </row>
    <row r="242" spans="2:21">
      <c r="B242" t="s">
        <v>1119</v>
      </c>
      <c r="C242" t="s">
        <v>1120</v>
      </c>
      <c r="D242" t="s">
        <v>103</v>
      </c>
      <c r="E242" t="s">
        <v>126</v>
      </c>
      <c r="F242" t="s">
        <v>1121</v>
      </c>
      <c r="G242" t="s">
        <v>442</v>
      </c>
      <c r="H242" t="s">
        <v>832</v>
      </c>
      <c r="I242" t="s">
        <v>153</v>
      </c>
      <c r="J242" t="s">
        <v>1122</v>
      </c>
      <c r="K242" s="91">
        <v>4.03</v>
      </c>
      <c r="L242" t="s">
        <v>105</v>
      </c>
      <c r="M242" s="91">
        <v>4.5999999999999996</v>
      </c>
      <c r="N242" s="91">
        <v>5.32</v>
      </c>
      <c r="O242" s="91">
        <v>3003914.57</v>
      </c>
      <c r="P242" s="91">
        <v>97.5</v>
      </c>
      <c r="Q242" s="91">
        <v>239.96505999999999</v>
      </c>
      <c r="R242" s="91">
        <v>3168.78176575</v>
      </c>
      <c r="S242" s="91">
        <v>1.28</v>
      </c>
      <c r="T242" s="91">
        <v>0.14000000000000001</v>
      </c>
      <c r="U242" s="91">
        <v>0.03</v>
      </c>
    </row>
    <row r="243" spans="2:21">
      <c r="B243" t="s">
        <v>1123</v>
      </c>
      <c r="C243" t="s">
        <v>1124</v>
      </c>
      <c r="D243" t="s">
        <v>103</v>
      </c>
      <c r="E243" t="s">
        <v>126</v>
      </c>
      <c r="F243" t="s">
        <v>863</v>
      </c>
      <c r="G243" t="s">
        <v>130</v>
      </c>
      <c r="H243" t="s">
        <v>864</v>
      </c>
      <c r="I243" t="s">
        <v>153</v>
      </c>
      <c r="J243" t="s">
        <v>1125</v>
      </c>
      <c r="K243" s="91">
        <v>1.37</v>
      </c>
      <c r="L243" t="s">
        <v>105</v>
      </c>
      <c r="M243" s="91">
        <v>4.3</v>
      </c>
      <c r="N243" s="91">
        <v>3.18</v>
      </c>
      <c r="O243" s="91">
        <v>3109374.46</v>
      </c>
      <c r="P243" s="91">
        <v>101.96</v>
      </c>
      <c r="Q243" s="91">
        <v>0</v>
      </c>
      <c r="R243" s="91">
        <v>3170.318199416</v>
      </c>
      <c r="S243" s="91">
        <v>0.86</v>
      </c>
      <c r="T243" s="91">
        <v>0.14000000000000001</v>
      </c>
      <c r="U243" s="91">
        <v>0.03</v>
      </c>
    </row>
    <row r="244" spans="2:21">
      <c r="B244" t="s">
        <v>1126</v>
      </c>
      <c r="C244" t="s">
        <v>1127</v>
      </c>
      <c r="D244" t="s">
        <v>103</v>
      </c>
      <c r="E244" t="s">
        <v>126</v>
      </c>
      <c r="F244" t="s">
        <v>863</v>
      </c>
      <c r="G244" t="s">
        <v>130</v>
      </c>
      <c r="H244" t="s">
        <v>864</v>
      </c>
      <c r="I244" t="s">
        <v>153</v>
      </c>
      <c r="J244" t="s">
        <v>1128</v>
      </c>
      <c r="K244" s="91">
        <v>2.0499999999999998</v>
      </c>
      <c r="L244" t="s">
        <v>105</v>
      </c>
      <c r="M244" s="91">
        <v>4.25</v>
      </c>
      <c r="N244" s="91">
        <v>3.8</v>
      </c>
      <c r="O244" s="91">
        <v>2040871.89</v>
      </c>
      <c r="P244" s="91">
        <v>102.73</v>
      </c>
      <c r="Q244" s="91">
        <v>0</v>
      </c>
      <c r="R244" s="91">
        <v>2096.5876925970001</v>
      </c>
      <c r="S244" s="91">
        <v>0.42</v>
      </c>
      <c r="T244" s="91">
        <v>0.09</v>
      </c>
      <c r="U244" s="91">
        <v>0.02</v>
      </c>
    </row>
    <row r="245" spans="2:21">
      <c r="B245" t="s">
        <v>1129</v>
      </c>
      <c r="C245" t="s">
        <v>1130</v>
      </c>
      <c r="D245" t="s">
        <v>103</v>
      </c>
      <c r="E245" t="s">
        <v>126</v>
      </c>
      <c r="F245" t="s">
        <v>863</v>
      </c>
      <c r="G245" t="s">
        <v>130</v>
      </c>
      <c r="H245" t="s">
        <v>869</v>
      </c>
      <c r="I245" t="s">
        <v>236</v>
      </c>
      <c r="J245" t="s">
        <v>1102</v>
      </c>
      <c r="K245" s="91">
        <v>1.95</v>
      </c>
      <c r="L245" t="s">
        <v>105</v>
      </c>
      <c r="M245" s="91">
        <v>3.7</v>
      </c>
      <c r="N245" s="91">
        <v>4.03</v>
      </c>
      <c r="O245" s="91">
        <v>4939639</v>
      </c>
      <c r="P245" s="91">
        <v>100.99</v>
      </c>
      <c r="Q245" s="91">
        <v>0</v>
      </c>
      <c r="R245" s="91">
        <v>4988.5414260999996</v>
      </c>
      <c r="S245" s="91">
        <v>1.5</v>
      </c>
      <c r="T245" s="91">
        <v>0.21</v>
      </c>
      <c r="U245" s="91">
        <v>0.04</v>
      </c>
    </row>
    <row r="246" spans="2:21">
      <c r="B246" t="s">
        <v>1131</v>
      </c>
      <c r="C246" t="s">
        <v>1132</v>
      </c>
      <c r="D246" t="s">
        <v>103</v>
      </c>
      <c r="E246" t="s">
        <v>126</v>
      </c>
      <c r="F246" t="s">
        <v>1133</v>
      </c>
      <c r="G246" t="s">
        <v>130</v>
      </c>
      <c r="H246" t="s">
        <v>869</v>
      </c>
      <c r="I246" t="s">
        <v>236</v>
      </c>
      <c r="J246" t="s">
        <v>1134</v>
      </c>
      <c r="K246" s="91">
        <v>0.94</v>
      </c>
      <c r="L246" t="s">
        <v>105</v>
      </c>
      <c r="M246" s="91">
        <v>4.7</v>
      </c>
      <c r="N246" s="91">
        <v>2.4</v>
      </c>
      <c r="O246" s="91">
        <v>1404000</v>
      </c>
      <c r="P246" s="91">
        <v>103.76</v>
      </c>
      <c r="Q246" s="91">
        <v>0</v>
      </c>
      <c r="R246" s="91">
        <v>1456.7904000000001</v>
      </c>
      <c r="S246" s="91">
        <v>1.27</v>
      </c>
      <c r="T246" s="91">
        <v>0.06</v>
      </c>
      <c r="U246" s="91">
        <v>0.01</v>
      </c>
    </row>
    <row r="247" spans="2:21">
      <c r="B247" t="s">
        <v>1135</v>
      </c>
      <c r="C247" t="s">
        <v>1136</v>
      </c>
      <c r="D247" t="s">
        <v>103</v>
      </c>
      <c r="E247" t="s">
        <v>126</v>
      </c>
      <c r="F247" t="s">
        <v>1137</v>
      </c>
      <c r="G247" t="s">
        <v>578</v>
      </c>
      <c r="H247" t="s">
        <v>286</v>
      </c>
      <c r="I247" t="s">
        <v>287</v>
      </c>
      <c r="J247" t="s">
        <v>1138</v>
      </c>
      <c r="K247" s="91">
        <v>4.4400000000000004</v>
      </c>
      <c r="L247" t="s">
        <v>105</v>
      </c>
      <c r="M247" s="91">
        <v>3.26</v>
      </c>
      <c r="N247" s="91">
        <v>31.78</v>
      </c>
      <c r="O247" s="91">
        <v>0.23</v>
      </c>
      <c r="P247" s="91">
        <v>41.99</v>
      </c>
      <c r="Q247" s="91">
        <v>0</v>
      </c>
      <c r="R247" s="91">
        <v>9.6576999999999994E-5</v>
      </c>
      <c r="S247" s="91">
        <v>0</v>
      </c>
      <c r="T247" s="91">
        <v>0</v>
      </c>
      <c r="U247" s="91">
        <v>0</v>
      </c>
    </row>
    <row r="248" spans="2:21">
      <c r="B248" s="92" t="s">
        <v>395</v>
      </c>
      <c r="C248" s="16"/>
      <c r="D248" s="16"/>
      <c r="E248" s="16"/>
      <c r="F248" s="16"/>
      <c r="K248" s="93">
        <v>3.94</v>
      </c>
      <c r="N248" s="93">
        <v>5.25</v>
      </c>
      <c r="O248" s="93">
        <v>48247719.880000003</v>
      </c>
      <c r="Q248" s="93">
        <v>0</v>
      </c>
      <c r="R248" s="93">
        <v>47626.853509038003</v>
      </c>
      <c r="T248" s="93">
        <v>2.04</v>
      </c>
      <c r="U248" s="93">
        <v>0.4</v>
      </c>
    </row>
    <row r="249" spans="2:21">
      <c r="B249" t="s">
        <v>1139</v>
      </c>
      <c r="C249" t="s">
        <v>1140</v>
      </c>
      <c r="D249" t="s">
        <v>103</v>
      </c>
      <c r="E249" t="s">
        <v>126</v>
      </c>
      <c r="F249" t="s">
        <v>1141</v>
      </c>
      <c r="G249" t="s">
        <v>1142</v>
      </c>
      <c r="H249" t="s">
        <v>478</v>
      </c>
      <c r="I249" t="s">
        <v>236</v>
      </c>
      <c r="J249" t="s">
        <v>1143</v>
      </c>
      <c r="K249" s="91">
        <v>3.62</v>
      </c>
      <c r="L249" t="s">
        <v>105</v>
      </c>
      <c r="M249" s="91">
        <v>3.49</v>
      </c>
      <c r="N249" s="91">
        <v>4.4400000000000004</v>
      </c>
      <c r="O249" s="91">
        <v>22320168.620000001</v>
      </c>
      <c r="P249" s="91">
        <v>98.39</v>
      </c>
      <c r="Q249" s="91">
        <v>0</v>
      </c>
      <c r="R249" s="91">
        <v>21960.813905218001</v>
      </c>
      <c r="S249" s="91">
        <v>1.02</v>
      </c>
      <c r="T249" s="91">
        <v>0.94</v>
      </c>
      <c r="U249" s="91">
        <v>0.19</v>
      </c>
    </row>
    <row r="250" spans="2:21">
      <c r="B250" t="s">
        <v>1144</v>
      </c>
      <c r="C250" t="s">
        <v>1145</v>
      </c>
      <c r="D250" t="s">
        <v>103</v>
      </c>
      <c r="E250" t="s">
        <v>126</v>
      </c>
      <c r="F250" t="s">
        <v>1146</v>
      </c>
      <c r="G250" t="s">
        <v>1142</v>
      </c>
      <c r="H250" t="s">
        <v>719</v>
      </c>
      <c r="I250" t="s">
        <v>153</v>
      </c>
      <c r="J250" t="s">
        <v>1147</v>
      </c>
      <c r="K250" s="91">
        <v>4.38</v>
      </c>
      <c r="L250" t="s">
        <v>105</v>
      </c>
      <c r="M250" s="91">
        <v>4.6900000000000004</v>
      </c>
      <c r="N250" s="91">
        <v>6.15</v>
      </c>
      <c r="O250" s="91">
        <v>22446145.260000002</v>
      </c>
      <c r="P250" s="91">
        <v>98.7</v>
      </c>
      <c r="Q250" s="91">
        <v>0</v>
      </c>
      <c r="R250" s="91">
        <v>22154.345371619998</v>
      </c>
      <c r="S250" s="91">
        <v>1.2</v>
      </c>
      <c r="T250" s="91">
        <v>0.95</v>
      </c>
      <c r="U250" s="91">
        <v>0.19</v>
      </c>
    </row>
    <row r="251" spans="2:21">
      <c r="B251" t="s">
        <v>1148</v>
      </c>
      <c r="C251" t="s">
        <v>1149</v>
      </c>
      <c r="D251" t="s">
        <v>103</v>
      </c>
      <c r="E251" t="s">
        <v>126</v>
      </c>
      <c r="F251" t="s">
        <v>843</v>
      </c>
      <c r="G251" t="s">
        <v>578</v>
      </c>
      <c r="H251" t="s">
        <v>844</v>
      </c>
      <c r="I251" t="s">
        <v>236</v>
      </c>
      <c r="J251" t="s">
        <v>1150</v>
      </c>
      <c r="K251" s="91">
        <v>3.22</v>
      </c>
      <c r="L251" t="s">
        <v>105</v>
      </c>
      <c r="M251" s="91">
        <v>6.7</v>
      </c>
      <c r="N251" s="91">
        <v>4.62</v>
      </c>
      <c r="O251" s="91">
        <v>3481406</v>
      </c>
      <c r="P251" s="91">
        <v>100.87</v>
      </c>
      <c r="Q251" s="91">
        <v>0</v>
      </c>
      <c r="R251" s="91">
        <v>3511.6942322</v>
      </c>
      <c r="S251" s="91">
        <v>0.28999999999999998</v>
      </c>
      <c r="T251" s="91">
        <v>0.15</v>
      </c>
      <c r="U251" s="91">
        <v>0.03</v>
      </c>
    </row>
    <row r="252" spans="2:21">
      <c r="B252" s="92" t="s">
        <v>1151</v>
      </c>
      <c r="C252" s="16"/>
      <c r="D252" s="16"/>
      <c r="E252" s="16"/>
      <c r="F252" s="16"/>
      <c r="K252" s="93">
        <v>0</v>
      </c>
      <c r="N252" s="93">
        <v>0</v>
      </c>
      <c r="O252" s="93">
        <v>0</v>
      </c>
      <c r="Q252" s="93">
        <v>0</v>
      </c>
      <c r="R252" s="93">
        <v>0</v>
      </c>
      <c r="T252" s="93">
        <v>0</v>
      </c>
      <c r="U252" s="93">
        <v>0</v>
      </c>
    </row>
    <row r="253" spans="2:21">
      <c r="B253" t="s">
        <v>286</v>
      </c>
      <c r="C253" t="s">
        <v>286</v>
      </c>
      <c r="D253" s="16"/>
      <c r="E253" s="16"/>
      <c r="F253" s="16"/>
      <c r="G253" t="s">
        <v>286</v>
      </c>
      <c r="H253" t="s">
        <v>286</v>
      </c>
      <c r="K253" s="91">
        <v>0</v>
      </c>
      <c r="L253" t="s">
        <v>286</v>
      </c>
      <c r="M253" s="91">
        <v>0</v>
      </c>
      <c r="N253" s="91">
        <v>0</v>
      </c>
      <c r="O253" s="91">
        <v>0</v>
      </c>
      <c r="P253" s="91">
        <v>0</v>
      </c>
      <c r="R253" s="91">
        <v>0</v>
      </c>
      <c r="S253" s="91">
        <v>0</v>
      </c>
      <c r="T253" s="91">
        <v>0</v>
      </c>
      <c r="U253" s="91">
        <v>0</v>
      </c>
    </row>
    <row r="254" spans="2:21">
      <c r="B254" s="92" t="s">
        <v>292</v>
      </c>
      <c r="C254" s="16"/>
      <c r="D254" s="16"/>
      <c r="E254" s="16"/>
      <c r="F254" s="16"/>
      <c r="K254" s="93">
        <v>6.49</v>
      </c>
      <c r="N254" s="93">
        <v>5.0199999999999996</v>
      </c>
      <c r="O254" s="93">
        <v>140916265.58000001</v>
      </c>
      <c r="Q254" s="93">
        <v>0</v>
      </c>
      <c r="R254" s="93">
        <v>516770.45793290943</v>
      </c>
      <c r="T254" s="93">
        <v>22.14</v>
      </c>
      <c r="U254" s="93">
        <v>4.3600000000000003</v>
      </c>
    </row>
    <row r="255" spans="2:21">
      <c r="B255" s="92" t="s">
        <v>396</v>
      </c>
      <c r="C255" s="16"/>
      <c r="D255" s="16"/>
      <c r="E255" s="16"/>
      <c r="F255" s="16"/>
      <c r="K255" s="93">
        <v>7.64</v>
      </c>
      <c r="N255" s="93">
        <v>5.87</v>
      </c>
      <c r="O255" s="93">
        <v>13273265</v>
      </c>
      <c r="Q255" s="93">
        <v>0</v>
      </c>
      <c r="R255" s="93">
        <v>49263.443483015799</v>
      </c>
      <c r="T255" s="93">
        <v>2.11</v>
      </c>
      <c r="U255" s="93">
        <v>0.42</v>
      </c>
    </row>
    <row r="256" spans="2:21">
      <c r="B256" t="s">
        <v>1152</v>
      </c>
      <c r="C256" t="s">
        <v>1153</v>
      </c>
      <c r="D256" t="s">
        <v>126</v>
      </c>
      <c r="E256" t="s">
        <v>1154</v>
      </c>
      <c r="F256" t="s">
        <v>1155</v>
      </c>
      <c r="G256" t="s">
        <v>1156</v>
      </c>
      <c r="H256" t="s">
        <v>1157</v>
      </c>
      <c r="I256" t="s">
        <v>236</v>
      </c>
      <c r="J256" t="s">
        <v>1158</v>
      </c>
      <c r="K256" s="91">
        <v>4.62</v>
      </c>
      <c r="L256" t="s">
        <v>109</v>
      </c>
      <c r="M256" s="91">
        <v>5.08</v>
      </c>
      <c r="N256" s="91">
        <v>5.27</v>
      </c>
      <c r="O256" s="91">
        <v>2176865</v>
      </c>
      <c r="P256" s="91">
        <v>100.658</v>
      </c>
      <c r="Q256" s="91">
        <v>0</v>
      </c>
      <c r="R256" s="91">
        <v>7886.0883893482996</v>
      </c>
      <c r="S256" s="91">
        <v>0.54</v>
      </c>
      <c r="T256" s="91">
        <v>0.34</v>
      </c>
      <c r="U256" s="91">
        <v>7.0000000000000007E-2</v>
      </c>
    </row>
    <row r="257" spans="2:21">
      <c r="B257" t="s">
        <v>1159</v>
      </c>
      <c r="C257" t="s">
        <v>1160</v>
      </c>
      <c r="D257" t="s">
        <v>126</v>
      </c>
      <c r="E257" t="s">
        <v>1154</v>
      </c>
      <c r="F257" t="s">
        <v>1155</v>
      </c>
      <c r="G257" t="s">
        <v>1156</v>
      </c>
      <c r="H257" t="s">
        <v>1157</v>
      </c>
      <c r="I257" t="s">
        <v>236</v>
      </c>
      <c r="J257" t="s">
        <v>1158</v>
      </c>
      <c r="K257" s="91">
        <v>6.02</v>
      </c>
      <c r="L257" t="s">
        <v>109</v>
      </c>
      <c r="M257" s="91">
        <v>5.41</v>
      </c>
      <c r="N257" s="91">
        <v>5.58</v>
      </c>
      <c r="O257" s="91">
        <v>2430400</v>
      </c>
      <c r="P257" s="91">
        <v>100.745</v>
      </c>
      <c r="Q257" s="91">
        <v>0</v>
      </c>
      <c r="R257" s="91">
        <v>8812.1748215200005</v>
      </c>
      <c r="S257" s="91">
        <v>0.61</v>
      </c>
      <c r="T257" s="91">
        <v>0.38</v>
      </c>
      <c r="U257" s="91">
        <v>7.0000000000000007E-2</v>
      </c>
    </row>
    <row r="258" spans="2:21">
      <c r="B258" t="s">
        <v>1161</v>
      </c>
      <c r="C258" t="s">
        <v>1162</v>
      </c>
      <c r="D258" t="s">
        <v>126</v>
      </c>
      <c r="E258" t="s">
        <v>1154</v>
      </c>
      <c r="F258" t="s">
        <v>972</v>
      </c>
      <c r="G258" t="s">
        <v>1163</v>
      </c>
      <c r="H258" t="s">
        <v>1164</v>
      </c>
      <c r="I258" t="s">
        <v>1165</v>
      </c>
      <c r="J258" t="s">
        <v>1166</v>
      </c>
      <c r="K258" s="91">
        <v>11.27</v>
      </c>
      <c r="L258" t="s">
        <v>109</v>
      </c>
      <c r="M258" s="91">
        <v>6.38</v>
      </c>
      <c r="N258" s="91">
        <v>6.45</v>
      </c>
      <c r="O258" s="91">
        <v>4390000</v>
      </c>
      <c r="P258" s="91">
        <v>102.293875</v>
      </c>
      <c r="Q258" s="91">
        <v>0</v>
      </c>
      <c r="R258" s="91">
        <v>16162.0333038875</v>
      </c>
      <c r="S258" s="91">
        <v>0.73</v>
      </c>
      <c r="T258" s="91">
        <v>0.69</v>
      </c>
      <c r="U258" s="91">
        <v>0.14000000000000001</v>
      </c>
    </row>
    <row r="259" spans="2:21">
      <c r="B259" t="s">
        <v>1167</v>
      </c>
      <c r="C259" t="s">
        <v>1168</v>
      </c>
      <c r="D259" t="s">
        <v>126</v>
      </c>
      <c r="E259" t="s">
        <v>1154</v>
      </c>
      <c r="F259" t="s">
        <v>1169</v>
      </c>
      <c r="G259" t="s">
        <v>1170</v>
      </c>
      <c r="H259" t="s">
        <v>1171</v>
      </c>
      <c r="I259" t="s">
        <v>248</v>
      </c>
      <c r="J259" t="s">
        <v>1172</v>
      </c>
      <c r="K259" s="91">
        <v>4.68</v>
      </c>
      <c r="L259" t="s">
        <v>109</v>
      </c>
      <c r="M259" s="91">
        <v>6</v>
      </c>
      <c r="N259" s="91">
        <v>5.05</v>
      </c>
      <c r="O259" s="91">
        <v>1308000</v>
      </c>
      <c r="P259" s="91">
        <v>108.05216666666666</v>
      </c>
      <c r="Q259" s="91">
        <v>0</v>
      </c>
      <c r="R259" s="91">
        <v>5086.5471016600004</v>
      </c>
      <c r="S259" s="91">
        <v>0.1</v>
      </c>
      <c r="T259" s="91">
        <v>0.22</v>
      </c>
      <c r="U259" s="91">
        <v>0.04</v>
      </c>
    </row>
    <row r="260" spans="2:21">
      <c r="B260" t="s">
        <v>1173</v>
      </c>
      <c r="C260" t="s">
        <v>1174</v>
      </c>
      <c r="D260" t="s">
        <v>126</v>
      </c>
      <c r="E260" t="s">
        <v>1154</v>
      </c>
      <c r="F260" t="s">
        <v>1169</v>
      </c>
      <c r="G260" t="s">
        <v>1170</v>
      </c>
      <c r="H260" t="s">
        <v>1175</v>
      </c>
      <c r="I260" t="s">
        <v>1165</v>
      </c>
      <c r="J260" t="s">
        <v>1172</v>
      </c>
      <c r="K260" s="91">
        <v>7.17</v>
      </c>
      <c r="L260" t="s">
        <v>109</v>
      </c>
      <c r="M260" s="91">
        <v>6.75</v>
      </c>
      <c r="N260" s="91">
        <v>6.07</v>
      </c>
      <c r="O260" s="91">
        <v>2968000</v>
      </c>
      <c r="P260" s="91">
        <v>105.9425</v>
      </c>
      <c r="Q260" s="91">
        <v>0</v>
      </c>
      <c r="R260" s="91">
        <v>11316.5998666</v>
      </c>
      <c r="S260" s="91">
        <v>0.24</v>
      </c>
      <c r="T260" s="91">
        <v>0.48</v>
      </c>
      <c r="U260" s="91">
        <v>0.1</v>
      </c>
    </row>
    <row r="261" spans="2:21">
      <c r="B261" s="92" t="s">
        <v>397</v>
      </c>
      <c r="C261" s="16"/>
      <c r="D261" s="16"/>
      <c r="E261" s="16"/>
      <c r="F261" s="16"/>
      <c r="K261" s="93">
        <v>6.37</v>
      </c>
      <c r="N261" s="93">
        <v>4.93</v>
      </c>
      <c r="O261" s="93">
        <v>127643000.58</v>
      </c>
      <c r="Q261" s="93">
        <v>0</v>
      </c>
      <c r="R261" s="93">
        <v>467507.01444989361</v>
      </c>
      <c r="T261" s="93">
        <v>20.03</v>
      </c>
      <c r="U261" s="93">
        <v>3.95</v>
      </c>
    </row>
    <row r="262" spans="2:21">
      <c r="B262" t="s">
        <v>1176</v>
      </c>
      <c r="C262" t="s">
        <v>1177</v>
      </c>
      <c r="D262" t="s">
        <v>126</v>
      </c>
      <c r="E262" t="s">
        <v>1154</v>
      </c>
      <c r="F262" t="s">
        <v>1178</v>
      </c>
      <c r="G262" t="s">
        <v>1179</v>
      </c>
      <c r="H262" t="s">
        <v>1180</v>
      </c>
      <c r="I262" t="s">
        <v>1165</v>
      </c>
      <c r="J262" t="s">
        <v>1181</v>
      </c>
      <c r="K262" s="91">
        <v>4.3899999999999997</v>
      </c>
      <c r="L262" t="s">
        <v>109</v>
      </c>
      <c r="M262" s="91">
        <v>2.8</v>
      </c>
      <c r="N262" s="91">
        <v>3.68</v>
      </c>
      <c r="O262" s="91">
        <v>2693000</v>
      </c>
      <c r="P262" s="91">
        <v>97.215999999999994</v>
      </c>
      <c r="Q262" s="91">
        <v>0</v>
      </c>
      <c r="R262" s="91">
        <v>9422.2787411200006</v>
      </c>
      <c r="S262" s="91">
        <v>0.38</v>
      </c>
      <c r="T262" s="91">
        <v>0.4</v>
      </c>
      <c r="U262" s="91">
        <v>0.08</v>
      </c>
    </row>
    <row r="263" spans="2:21">
      <c r="B263" t="s">
        <v>1182</v>
      </c>
      <c r="C263" t="s">
        <v>1183</v>
      </c>
      <c r="D263" t="s">
        <v>126</v>
      </c>
      <c r="E263" t="s">
        <v>1154</v>
      </c>
      <c r="F263" t="s">
        <v>1184</v>
      </c>
      <c r="G263" t="s">
        <v>1185</v>
      </c>
      <c r="H263" t="s">
        <v>1180</v>
      </c>
      <c r="I263" t="s">
        <v>1165</v>
      </c>
      <c r="J263" t="s">
        <v>1186</v>
      </c>
      <c r="K263" s="91">
        <v>4.46</v>
      </c>
      <c r="L263" t="s">
        <v>109</v>
      </c>
      <c r="M263" s="91">
        <v>4.5</v>
      </c>
      <c r="N263" s="91">
        <v>4.07</v>
      </c>
      <c r="O263" s="91">
        <v>600000</v>
      </c>
      <c r="P263" s="91">
        <v>104.30500000000001</v>
      </c>
      <c r="Q263" s="91">
        <v>0</v>
      </c>
      <c r="R263" s="91">
        <v>2252.3621699999999</v>
      </c>
      <c r="S263" s="91">
        <v>0.05</v>
      </c>
      <c r="T263" s="91">
        <v>0.1</v>
      </c>
      <c r="U263" s="91">
        <v>0.02</v>
      </c>
    </row>
    <row r="264" spans="2:21">
      <c r="B264" t="s">
        <v>1187</v>
      </c>
      <c r="C264" t="s">
        <v>1188</v>
      </c>
      <c r="D264" t="s">
        <v>126</v>
      </c>
      <c r="E264" t="s">
        <v>1154</v>
      </c>
      <c r="F264" t="s">
        <v>1189</v>
      </c>
      <c r="G264" t="s">
        <v>1185</v>
      </c>
      <c r="H264" t="s">
        <v>1180</v>
      </c>
      <c r="I264" t="s">
        <v>1165</v>
      </c>
      <c r="J264" t="s">
        <v>1190</v>
      </c>
      <c r="K264" s="91">
        <v>4.29</v>
      </c>
      <c r="L264" t="s">
        <v>109</v>
      </c>
      <c r="M264" s="91">
        <v>3</v>
      </c>
      <c r="N264" s="91">
        <v>4.01</v>
      </c>
      <c r="O264" s="91">
        <v>1000000</v>
      </c>
      <c r="P264" s="91">
        <v>97.078000000000003</v>
      </c>
      <c r="Q264" s="91">
        <v>0</v>
      </c>
      <c r="R264" s="91">
        <v>3493.8372199999999</v>
      </c>
      <c r="S264" s="91">
        <v>0.05</v>
      </c>
      <c r="T264" s="91">
        <v>0.15</v>
      </c>
      <c r="U264" s="91">
        <v>0.03</v>
      </c>
    </row>
    <row r="265" spans="2:21">
      <c r="B265" t="s">
        <v>1191</v>
      </c>
      <c r="C265" t="s">
        <v>1192</v>
      </c>
      <c r="D265" t="s">
        <v>126</v>
      </c>
      <c r="E265" t="s">
        <v>1154</v>
      </c>
      <c r="F265" t="s">
        <v>1193</v>
      </c>
      <c r="G265" t="s">
        <v>1156</v>
      </c>
      <c r="H265" t="s">
        <v>1180</v>
      </c>
      <c r="I265" t="s">
        <v>1165</v>
      </c>
      <c r="J265" t="s">
        <v>731</v>
      </c>
      <c r="K265" s="91">
        <v>4.5199999999999996</v>
      </c>
      <c r="L265" t="s">
        <v>109</v>
      </c>
      <c r="M265" s="91">
        <v>4.38</v>
      </c>
      <c r="N265" s="91">
        <v>3.67</v>
      </c>
      <c r="O265" s="91">
        <v>1500000</v>
      </c>
      <c r="P265" s="91">
        <v>105.32744444666666</v>
      </c>
      <c r="Q265" s="91">
        <v>0</v>
      </c>
      <c r="R265" s="91">
        <v>5686.1020884533</v>
      </c>
      <c r="S265" s="91">
        <v>0.1</v>
      </c>
      <c r="T265" s="91">
        <v>0.24</v>
      </c>
      <c r="U265" s="91">
        <v>0.05</v>
      </c>
    </row>
    <row r="266" spans="2:21">
      <c r="B266" t="s">
        <v>1194</v>
      </c>
      <c r="C266" t="s">
        <v>1195</v>
      </c>
      <c r="D266" t="s">
        <v>126</v>
      </c>
      <c r="E266" t="s">
        <v>1154</v>
      </c>
      <c r="F266" t="s">
        <v>1196</v>
      </c>
      <c r="G266" t="s">
        <v>1185</v>
      </c>
      <c r="H266" t="s">
        <v>791</v>
      </c>
      <c r="I266" t="s">
        <v>236</v>
      </c>
      <c r="J266" t="s">
        <v>1190</v>
      </c>
      <c r="K266" s="91">
        <v>4.7699999999999996</v>
      </c>
      <c r="L266" t="s">
        <v>109</v>
      </c>
      <c r="M266" s="91">
        <v>4.75</v>
      </c>
      <c r="N266" s="91">
        <v>4.07</v>
      </c>
      <c r="O266" s="91">
        <v>1600000</v>
      </c>
      <c r="P266" s="91">
        <v>104.09099999999999</v>
      </c>
      <c r="Q266" s="91">
        <v>0</v>
      </c>
      <c r="R266" s="91">
        <v>5993.9761440000002</v>
      </c>
      <c r="S266" s="91">
        <v>0</v>
      </c>
      <c r="T266" s="91">
        <v>0.26</v>
      </c>
      <c r="U266" s="91">
        <v>0.05</v>
      </c>
    </row>
    <row r="267" spans="2:21">
      <c r="B267" t="s">
        <v>1197</v>
      </c>
      <c r="C267" t="s">
        <v>1198</v>
      </c>
      <c r="D267" t="s">
        <v>126</v>
      </c>
      <c r="E267" t="s">
        <v>1154</v>
      </c>
      <c r="F267" t="s">
        <v>1199</v>
      </c>
      <c r="G267" t="s">
        <v>1179</v>
      </c>
      <c r="H267" t="s">
        <v>1200</v>
      </c>
      <c r="I267" t="s">
        <v>248</v>
      </c>
      <c r="J267" t="s">
        <v>1201</v>
      </c>
      <c r="K267" s="91">
        <v>4.5</v>
      </c>
      <c r="L267" t="s">
        <v>109</v>
      </c>
      <c r="M267" s="91">
        <v>3.88</v>
      </c>
      <c r="N267" s="91">
        <v>4.5999999999999996</v>
      </c>
      <c r="O267" s="91">
        <v>1409000</v>
      </c>
      <c r="P267" s="91">
        <v>99.003</v>
      </c>
      <c r="Q267" s="91">
        <v>0</v>
      </c>
      <c r="R267" s="91">
        <v>5020.43321973</v>
      </c>
      <c r="S267" s="91">
        <v>0.14000000000000001</v>
      </c>
      <c r="T267" s="91">
        <v>0.22</v>
      </c>
      <c r="U267" s="91">
        <v>0.04</v>
      </c>
    </row>
    <row r="268" spans="2:21">
      <c r="B268" t="s">
        <v>1202</v>
      </c>
      <c r="C268" t="s">
        <v>1203</v>
      </c>
      <c r="D268" t="s">
        <v>126</v>
      </c>
      <c r="E268" t="s">
        <v>1154</v>
      </c>
      <c r="F268" t="s">
        <v>1204</v>
      </c>
      <c r="G268" t="s">
        <v>1185</v>
      </c>
      <c r="H268" t="s">
        <v>844</v>
      </c>
      <c r="I268" t="s">
        <v>236</v>
      </c>
      <c r="J268" t="s">
        <v>1190</v>
      </c>
      <c r="K268" s="91">
        <v>4.12</v>
      </c>
      <c r="L268" t="s">
        <v>109</v>
      </c>
      <c r="M268" s="91">
        <v>3.35</v>
      </c>
      <c r="N268" s="91">
        <v>3.83</v>
      </c>
      <c r="O268" s="91">
        <v>2800000</v>
      </c>
      <c r="P268" s="91">
        <v>98.516000000000005</v>
      </c>
      <c r="Q268" s="91">
        <v>0</v>
      </c>
      <c r="R268" s="91">
        <v>9927.6543519999996</v>
      </c>
      <c r="S268" s="91">
        <v>0.41</v>
      </c>
      <c r="T268" s="91">
        <v>0.43</v>
      </c>
      <c r="U268" s="91">
        <v>0.08</v>
      </c>
    </row>
    <row r="269" spans="2:21">
      <c r="B269" t="s">
        <v>1205</v>
      </c>
      <c r="C269" t="s">
        <v>1206</v>
      </c>
      <c r="D269" t="s">
        <v>126</v>
      </c>
      <c r="E269" t="s">
        <v>1154</v>
      </c>
      <c r="F269" t="s">
        <v>1207</v>
      </c>
      <c r="G269" t="s">
        <v>1156</v>
      </c>
      <c r="H269" t="s">
        <v>1208</v>
      </c>
      <c r="I269" t="s">
        <v>1165</v>
      </c>
      <c r="J269" t="s">
        <v>1209</v>
      </c>
      <c r="K269" s="91">
        <v>8.0299999999999994</v>
      </c>
      <c r="L269" t="s">
        <v>109</v>
      </c>
      <c r="M269" s="91">
        <v>4.75</v>
      </c>
      <c r="N269" s="91">
        <v>4.8899999999999997</v>
      </c>
      <c r="O269" s="91">
        <v>2556000</v>
      </c>
      <c r="P269" s="91">
        <v>99.520916666666665</v>
      </c>
      <c r="Q269" s="91">
        <v>0</v>
      </c>
      <c r="R269" s="91">
        <v>9154.9729133700002</v>
      </c>
      <c r="S269" s="91">
        <v>0.26</v>
      </c>
      <c r="T269" s="91">
        <v>0.39</v>
      </c>
      <c r="U269" s="91">
        <v>0.08</v>
      </c>
    </row>
    <row r="270" spans="2:21">
      <c r="B270" t="s">
        <v>1210</v>
      </c>
      <c r="C270" t="s">
        <v>1211</v>
      </c>
      <c r="D270" t="s">
        <v>126</v>
      </c>
      <c r="E270" t="s">
        <v>1154</v>
      </c>
      <c r="F270" t="s">
        <v>1212</v>
      </c>
      <c r="G270" t="s">
        <v>1213</v>
      </c>
      <c r="H270" t="s">
        <v>844</v>
      </c>
      <c r="I270" t="s">
        <v>236</v>
      </c>
      <c r="J270" t="s">
        <v>1214</v>
      </c>
      <c r="K270" s="91">
        <v>15.56</v>
      </c>
      <c r="L270" t="s">
        <v>109</v>
      </c>
      <c r="M270" s="91">
        <v>5.13</v>
      </c>
      <c r="N270" s="91">
        <v>5.1100000000000003</v>
      </c>
      <c r="O270" s="91">
        <v>789000</v>
      </c>
      <c r="P270" s="91">
        <v>102.40612500633713</v>
      </c>
      <c r="Q270" s="91">
        <v>0</v>
      </c>
      <c r="R270" s="91">
        <v>2907.9355903536998</v>
      </c>
      <c r="S270" s="91">
        <v>0.16</v>
      </c>
      <c r="T270" s="91">
        <v>0.12</v>
      </c>
      <c r="U270" s="91">
        <v>0.02</v>
      </c>
    </row>
    <row r="271" spans="2:21">
      <c r="B271" t="s">
        <v>1215</v>
      </c>
      <c r="C271" t="s">
        <v>1216</v>
      </c>
      <c r="D271" t="s">
        <v>126</v>
      </c>
      <c r="E271" t="s">
        <v>1154</v>
      </c>
      <c r="F271" t="s">
        <v>1217</v>
      </c>
      <c r="G271" t="s">
        <v>1218</v>
      </c>
      <c r="H271" t="s">
        <v>1219</v>
      </c>
      <c r="I271" t="s">
        <v>1165</v>
      </c>
      <c r="J271" t="s">
        <v>1220</v>
      </c>
      <c r="K271" s="91">
        <v>5.1100000000000003</v>
      </c>
      <c r="L271" t="s">
        <v>109</v>
      </c>
      <c r="M271" s="91">
        <v>6.38</v>
      </c>
      <c r="N271" s="91">
        <v>5.99</v>
      </c>
      <c r="O271" s="91">
        <v>2541000</v>
      </c>
      <c r="P271" s="91">
        <v>102.29641666666667</v>
      </c>
      <c r="Q271" s="91">
        <v>0</v>
      </c>
      <c r="R271" s="91">
        <v>9355.0676590524999</v>
      </c>
      <c r="S271" s="91">
        <v>0.34</v>
      </c>
      <c r="T271" s="91">
        <v>0.4</v>
      </c>
      <c r="U271" s="91">
        <v>0.08</v>
      </c>
    </row>
    <row r="272" spans="2:21">
      <c r="B272" t="s">
        <v>1221</v>
      </c>
      <c r="C272" t="s">
        <v>1222</v>
      </c>
      <c r="D272" t="s">
        <v>126</v>
      </c>
      <c r="E272" t="s">
        <v>1154</v>
      </c>
      <c r="F272" t="s">
        <v>1223</v>
      </c>
      <c r="G272" t="s">
        <v>1224</v>
      </c>
      <c r="H272" t="s">
        <v>1219</v>
      </c>
      <c r="I272" t="s">
        <v>1165</v>
      </c>
      <c r="J272" t="s">
        <v>1102</v>
      </c>
      <c r="K272" s="91">
        <v>4.75</v>
      </c>
      <c r="L272" t="s">
        <v>109</v>
      </c>
      <c r="M272" s="91">
        <v>2.59</v>
      </c>
      <c r="N272" s="91">
        <v>3.87</v>
      </c>
      <c r="O272" s="91">
        <v>3400000</v>
      </c>
      <c r="P272" s="91">
        <v>95.311791667647057</v>
      </c>
      <c r="Q272" s="91">
        <v>0</v>
      </c>
      <c r="R272" s="91">
        <v>11662.9226992033</v>
      </c>
      <c r="S272" s="91">
        <v>0.23</v>
      </c>
      <c r="T272" s="91">
        <v>0.5</v>
      </c>
      <c r="U272" s="91">
        <v>0.1</v>
      </c>
    </row>
    <row r="273" spans="2:21">
      <c r="B273" t="s">
        <v>1225</v>
      </c>
      <c r="C273" t="s">
        <v>1226</v>
      </c>
      <c r="D273" t="s">
        <v>126</v>
      </c>
      <c r="E273" t="s">
        <v>1154</v>
      </c>
      <c r="F273" t="s">
        <v>1227</v>
      </c>
      <c r="G273" t="s">
        <v>1228</v>
      </c>
      <c r="H273" t="s">
        <v>869</v>
      </c>
      <c r="I273" t="s">
        <v>236</v>
      </c>
      <c r="J273" t="s">
        <v>1229</v>
      </c>
      <c r="K273" s="91">
        <v>4.0999999999999996</v>
      </c>
      <c r="L273" t="s">
        <v>109</v>
      </c>
      <c r="M273" s="91">
        <v>3.75</v>
      </c>
      <c r="N273" s="91">
        <v>4.26</v>
      </c>
      <c r="O273" s="91">
        <v>1600000</v>
      </c>
      <c r="P273" s="91">
        <v>98.432000000000002</v>
      </c>
      <c r="Q273" s="91">
        <v>0</v>
      </c>
      <c r="R273" s="91">
        <v>5668.1082880000004</v>
      </c>
      <c r="S273" s="91">
        <v>0.32</v>
      </c>
      <c r="T273" s="91">
        <v>0.24</v>
      </c>
      <c r="U273" s="91">
        <v>0.05</v>
      </c>
    </row>
    <row r="274" spans="2:21">
      <c r="B274" t="s">
        <v>1230</v>
      </c>
      <c r="C274" t="s">
        <v>1231</v>
      </c>
      <c r="D274" t="s">
        <v>126</v>
      </c>
      <c r="E274" t="s">
        <v>1154</v>
      </c>
      <c r="F274" t="s">
        <v>1232</v>
      </c>
      <c r="G274" t="s">
        <v>1233</v>
      </c>
      <c r="H274" t="s">
        <v>1219</v>
      </c>
      <c r="I274" t="s">
        <v>1165</v>
      </c>
      <c r="J274" t="s">
        <v>1234</v>
      </c>
      <c r="K274" s="91">
        <v>4.95</v>
      </c>
      <c r="L274" t="s">
        <v>109</v>
      </c>
      <c r="M274" s="91">
        <v>5.13</v>
      </c>
      <c r="N274" s="91">
        <v>4.91</v>
      </c>
      <c r="O274" s="91">
        <v>1600000</v>
      </c>
      <c r="P274" s="91">
        <v>102.87716666874999</v>
      </c>
      <c r="Q274" s="91">
        <v>0</v>
      </c>
      <c r="R274" s="91">
        <v>5924.0787654532996</v>
      </c>
      <c r="S274" s="91">
        <v>0.06</v>
      </c>
      <c r="T274" s="91">
        <v>0.25</v>
      </c>
      <c r="U274" s="91">
        <v>0.05</v>
      </c>
    </row>
    <row r="275" spans="2:21">
      <c r="B275" t="s">
        <v>1235</v>
      </c>
      <c r="C275" t="s">
        <v>1236</v>
      </c>
      <c r="D275" t="s">
        <v>126</v>
      </c>
      <c r="E275" t="s">
        <v>1154</v>
      </c>
      <c r="F275" t="s">
        <v>1237</v>
      </c>
      <c r="G275" t="s">
        <v>1238</v>
      </c>
      <c r="H275" t="s">
        <v>1239</v>
      </c>
      <c r="I275" t="s">
        <v>236</v>
      </c>
      <c r="J275" t="s">
        <v>731</v>
      </c>
      <c r="K275" s="91">
        <v>4.74</v>
      </c>
      <c r="L275" t="s">
        <v>109</v>
      </c>
      <c r="M275" s="91">
        <v>3.4</v>
      </c>
      <c r="N275" s="91">
        <v>3.24</v>
      </c>
      <c r="O275" s="91">
        <v>3248000</v>
      </c>
      <c r="P275" s="91">
        <v>101.97</v>
      </c>
      <c r="Q275" s="91">
        <v>0</v>
      </c>
      <c r="R275" s="91">
        <v>11919.836174399999</v>
      </c>
      <c r="S275" s="91">
        <v>0.22</v>
      </c>
      <c r="T275" s="91">
        <v>0.51</v>
      </c>
      <c r="U275" s="91">
        <v>0.1</v>
      </c>
    </row>
    <row r="276" spans="2:21">
      <c r="B276" t="s">
        <v>1240</v>
      </c>
      <c r="C276" t="s">
        <v>1241</v>
      </c>
      <c r="D276" t="s">
        <v>126</v>
      </c>
      <c r="E276" t="s">
        <v>1154</v>
      </c>
      <c r="F276" t="s">
        <v>1242</v>
      </c>
      <c r="G276" t="s">
        <v>1243</v>
      </c>
      <c r="H276" t="s">
        <v>1239</v>
      </c>
      <c r="I276" t="s">
        <v>236</v>
      </c>
      <c r="J276" t="s">
        <v>1244</v>
      </c>
      <c r="K276" s="91">
        <v>7.85</v>
      </c>
      <c r="L276" t="s">
        <v>109</v>
      </c>
      <c r="M276" s="91">
        <v>4.4000000000000004</v>
      </c>
      <c r="N276" s="91">
        <v>4.67</v>
      </c>
      <c r="O276" s="91">
        <v>2200000</v>
      </c>
      <c r="P276" s="91">
        <v>98.352999999999994</v>
      </c>
      <c r="Q276" s="91">
        <v>0</v>
      </c>
      <c r="R276" s="91">
        <v>7787.3938340000004</v>
      </c>
      <c r="S276" s="91">
        <v>0.15</v>
      </c>
      <c r="T276" s="91">
        <v>0.33</v>
      </c>
      <c r="U276" s="91">
        <v>7.0000000000000007E-2</v>
      </c>
    </row>
    <row r="277" spans="2:21">
      <c r="B277" t="s">
        <v>1245</v>
      </c>
      <c r="C277" t="s">
        <v>1246</v>
      </c>
      <c r="D277" t="s">
        <v>126</v>
      </c>
      <c r="E277" t="s">
        <v>1154</v>
      </c>
      <c r="F277" t="s">
        <v>1247</v>
      </c>
      <c r="G277" t="s">
        <v>1243</v>
      </c>
      <c r="H277" t="s">
        <v>1248</v>
      </c>
      <c r="I277" t="s">
        <v>1165</v>
      </c>
      <c r="J277" t="s">
        <v>1249</v>
      </c>
      <c r="K277" s="91">
        <v>4.1100000000000003</v>
      </c>
      <c r="L277" t="s">
        <v>109</v>
      </c>
      <c r="M277" s="91">
        <v>3.38</v>
      </c>
      <c r="N277" s="91">
        <v>0.04</v>
      </c>
      <c r="O277" s="91">
        <v>1472000</v>
      </c>
      <c r="P277" s="91">
        <v>98.429000000000002</v>
      </c>
      <c r="Q277" s="91">
        <v>0</v>
      </c>
      <c r="R277" s="91">
        <v>5214.5006931199996</v>
      </c>
      <c r="S277" s="91">
        <v>0.2</v>
      </c>
      <c r="T277" s="91">
        <v>0.22</v>
      </c>
      <c r="U277" s="91">
        <v>0.04</v>
      </c>
    </row>
    <row r="278" spans="2:21">
      <c r="B278" t="s">
        <v>1250</v>
      </c>
      <c r="C278" t="s">
        <v>1251</v>
      </c>
      <c r="D278" t="s">
        <v>126</v>
      </c>
      <c r="E278" t="s">
        <v>1154</v>
      </c>
      <c r="F278" t="s">
        <v>1252</v>
      </c>
      <c r="G278" t="s">
        <v>1170</v>
      </c>
      <c r="H278" t="s">
        <v>1253</v>
      </c>
      <c r="I278" t="s">
        <v>248</v>
      </c>
      <c r="J278" t="s">
        <v>656</v>
      </c>
      <c r="K278" s="91">
        <v>4.12</v>
      </c>
      <c r="L278" t="s">
        <v>109</v>
      </c>
      <c r="M278" s="91">
        <v>3.25</v>
      </c>
      <c r="N278" s="91">
        <v>3.81</v>
      </c>
      <c r="O278" s="91">
        <v>3027000</v>
      </c>
      <c r="P278" s="91">
        <v>98.186999999999998</v>
      </c>
      <c r="Q278" s="91">
        <v>0</v>
      </c>
      <c r="R278" s="91">
        <v>10696.66164351</v>
      </c>
      <c r="S278" s="91">
        <v>0.3</v>
      </c>
      <c r="T278" s="91">
        <v>0.46</v>
      </c>
      <c r="U278" s="91">
        <v>0.09</v>
      </c>
    </row>
    <row r="279" spans="2:21">
      <c r="B279" t="s">
        <v>1254</v>
      </c>
      <c r="C279" t="s">
        <v>1255</v>
      </c>
      <c r="D279" t="s">
        <v>126</v>
      </c>
      <c r="E279" t="s">
        <v>1154</v>
      </c>
      <c r="F279" t="s">
        <v>1256</v>
      </c>
      <c r="G279" t="s">
        <v>1179</v>
      </c>
      <c r="H279" t="s">
        <v>1248</v>
      </c>
      <c r="I279" t="s">
        <v>1165</v>
      </c>
      <c r="J279" t="s">
        <v>1257</v>
      </c>
      <c r="K279" s="91">
        <v>5.94</v>
      </c>
      <c r="L279" t="s">
        <v>109</v>
      </c>
      <c r="M279" s="91">
        <v>4.9000000000000004</v>
      </c>
      <c r="N279" s="91">
        <v>4.5</v>
      </c>
      <c r="O279" s="91">
        <v>1590000</v>
      </c>
      <c r="P279" s="91">
        <v>104.863</v>
      </c>
      <c r="Q279" s="91">
        <v>0</v>
      </c>
      <c r="R279" s="91">
        <v>6000.6907983000001</v>
      </c>
      <c r="S279" s="91">
        <v>0.06</v>
      </c>
      <c r="T279" s="91">
        <v>0.26</v>
      </c>
      <c r="U279" s="91">
        <v>0.05</v>
      </c>
    </row>
    <row r="280" spans="2:21">
      <c r="B280" t="s">
        <v>1258</v>
      </c>
      <c r="C280" t="s">
        <v>1259</v>
      </c>
      <c r="D280" t="s">
        <v>126</v>
      </c>
      <c r="E280" t="s">
        <v>1154</v>
      </c>
      <c r="F280" t="s">
        <v>1260</v>
      </c>
      <c r="G280" t="s">
        <v>1233</v>
      </c>
      <c r="H280" t="s">
        <v>1253</v>
      </c>
      <c r="I280" t="s">
        <v>248</v>
      </c>
      <c r="J280" t="s">
        <v>1261</v>
      </c>
      <c r="K280" s="91">
        <v>4.63</v>
      </c>
      <c r="L280" t="s">
        <v>109</v>
      </c>
      <c r="M280" s="91">
        <v>4.13</v>
      </c>
      <c r="N280" s="91">
        <v>4.1399999999999997</v>
      </c>
      <c r="O280" s="91">
        <v>1400000</v>
      </c>
      <c r="P280" s="91">
        <v>101.54174999999999</v>
      </c>
      <c r="Q280" s="91">
        <v>0</v>
      </c>
      <c r="R280" s="91">
        <v>5116.2826155000002</v>
      </c>
      <c r="S280" s="91">
        <v>7.0000000000000007E-2</v>
      </c>
      <c r="T280" s="91">
        <v>0.22</v>
      </c>
      <c r="U280" s="91">
        <v>0.04</v>
      </c>
    </row>
    <row r="281" spans="2:21">
      <c r="B281" t="s">
        <v>1262</v>
      </c>
      <c r="C281" t="s">
        <v>1263</v>
      </c>
      <c r="D281" t="s">
        <v>126</v>
      </c>
      <c r="E281" t="s">
        <v>1154</v>
      </c>
      <c r="F281" t="s">
        <v>1264</v>
      </c>
      <c r="G281" t="s">
        <v>1213</v>
      </c>
      <c r="H281" t="s">
        <v>1239</v>
      </c>
      <c r="I281" t="s">
        <v>236</v>
      </c>
      <c r="J281" t="s">
        <v>1265</v>
      </c>
      <c r="K281" s="91">
        <v>15.98</v>
      </c>
      <c r="L281" t="s">
        <v>109</v>
      </c>
      <c r="M281" s="91">
        <v>4.5</v>
      </c>
      <c r="N281" s="91">
        <v>5.01</v>
      </c>
      <c r="O281" s="91">
        <v>1809000</v>
      </c>
      <c r="P281" s="91">
        <v>93.296999999999997</v>
      </c>
      <c r="Q281" s="91">
        <v>0</v>
      </c>
      <c r="R281" s="91">
        <v>6074.1860852700001</v>
      </c>
      <c r="S281" s="91">
        <v>0.24</v>
      </c>
      <c r="T281" s="91">
        <v>0.26</v>
      </c>
      <c r="U281" s="91">
        <v>0.05</v>
      </c>
    </row>
    <row r="282" spans="2:21">
      <c r="B282" t="s">
        <v>1266</v>
      </c>
      <c r="C282" t="s">
        <v>1267</v>
      </c>
      <c r="D282" t="s">
        <v>126</v>
      </c>
      <c r="E282" t="s">
        <v>1154</v>
      </c>
      <c r="F282" t="s">
        <v>1268</v>
      </c>
      <c r="G282" t="s">
        <v>1269</v>
      </c>
      <c r="H282" t="s">
        <v>1253</v>
      </c>
      <c r="I282" t="s">
        <v>248</v>
      </c>
      <c r="J282" t="s">
        <v>1270</v>
      </c>
      <c r="K282" s="91">
        <v>2.82</v>
      </c>
      <c r="L282" t="s">
        <v>109</v>
      </c>
      <c r="M282" s="91">
        <v>3.36</v>
      </c>
      <c r="N282" s="91">
        <v>14.63</v>
      </c>
      <c r="O282" s="91">
        <v>2000000</v>
      </c>
      <c r="P282" s="91">
        <v>74.687749999999994</v>
      </c>
      <c r="Q282" s="91">
        <v>0</v>
      </c>
      <c r="R282" s="91">
        <v>5376.0242449999996</v>
      </c>
      <c r="S282" s="91">
        <v>0.08</v>
      </c>
      <c r="T282" s="91">
        <v>0.23</v>
      </c>
      <c r="U282" s="91">
        <v>0.05</v>
      </c>
    </row>
    <row r="283" spans="2:21">
      <c r="B283" t="s">
        <v>1271</v>
      </c>
      <c r="C283" t="s">
        <v>1272</v>
      </c>
      <c r="D283" t="s">
        <v>126</v>
      </c>
      <c r="E283" t="s">
        <v>1154</v>
      </c>
      <c r="F283" t="s">
        <v>1273</v>
      </c>
      <c r="G283" t="s">
        <v>1213</v>
      </c>
      <c r="H283" t="s">
        <v>1248</v>
      </c>
      <c r="I283" t="s">
        <v>1165</v>
      </c>
      <c r="J283" t="s">
        <v>1274</v>
      </c>
      <c r="K283" s="91">
        <v>5.85</v>
      </c>
      <c r="L283" t="s">
        <v>109</v>
      </c>
      <c r="M283" s="91">
        <v>5.75</v>
      </c>
      <c r="N283" s="91">
        <v>5.56</v>
      </c>
      <c r="O283" s="91">
        <v>516000</v>
      </c>
      <c r="P283" s="91">
        <v>101.69683333333333</v>
      </c>
      <c r="Q283" s="91">
        <v>0</v>
      </c>
      <c r="R283" s="91">
        <v>1888.5956203400001</v>
      </c>
      <c r="S283" s="91">
        <v>7.0000000000000007E-2</v>
      </c>
      <c r="T283" s="91">
        <v>0.08</v>
      </c>
      <c r="U283" s="91">
        <v>0.02</v>
      </c>
    </row>
    <row r="284" spans="2:21">
      <c r="B284" t="s">
        <v>1275</v>
      </c>
      <c r="C284" t="s">
        <v>1276</v>
      </c>
      <c r="D284" t="s">
        <v>126</v>
      </c>
      <c r="E284" t="s">
        <v>1154</v>
      </c>
      <c r="F284" t="s">
        <v>1277</v>
      </c>
      <c r="G284" t="s">
        <v>1269</v>
      </c>
      <c r="H284" t="s">
        <v>1239</v>
      </c>
      <c r="I284" t="s">
        <v>236</v>
      </c>
      <c r="J284" t="s">
        <v>1278</v>
      </c>
      <c r="K284" s="91">
        <v>7.83</v>
      </c>
      <c r="L284" t="s">
        <v>109</v>
      </c>
      <c r="M284" s="91">
        <v>4.0999999999999996</v>
      </c>
      <c r="N284" s="91">
        <v>4.45</v>
      </c>
      <c r="O284" s="91">
        <v>1345000</v>
      </c>
      <c r="P284" s="91">
        <v>98.176780825278811</v>
      </c>
      <c r="Q284" s="91">
        <v>0</v>
      </c>
      <c r="R284" s="91">
        <v>4752.3992498579</v>
      </c>
      <c r="S284" s="91">
        <v>0.05</v>
      </c>
      <c r="T284" s="91">
        <v>0.2</v>
      </c>
      <c r="U284" s="91">
        <v>0.04</v>
      </c>
    </row>
    <row r="285" spans="2:21">
      <c r="B285" t="s">
        <v>1279</v>
      </c>
      <c r="C285" t="s">
        <v>1280</v>
      </c>
      <c r="D285" t="s">
        <v>126</v>
      </c>
      <c r="E285" t="s">
        <v>1154</v>
      </c>
      <c r="F285" t="s">
        <v>1281</v>
      </c>
      <c r="G285" t="s">
        <v>1185</v>
      </c>
      <c r="H285" t="s">
        <v>1157</v>
      </c>
      <c r="I285" t="s">
        <v>236</v>
      </c>
      <c r="J285" t="s">
        <v>1282</v>
      </c>
      <c r="K285" s="91">
        <v>19.77</v>
      </c>
      <c r="L285" t="s">
        <v>109</v>
      </c>
      <c r="M285" s="91">
        <v>4.75</v>
      </c>
      <c r="N285" s="91">
        <v>4.95</v>
      </c>
      <c r="O285" s="91">
        <v>2900000</v>
      </c>
      <c r="P285" s="91">
        <v>97.322999999999993</v>
      </c>
      <c r="Q285" s="91">
        <v>0</v>
      </c>
      <c r="R285" s="91">
        <v>10157.698833</v>
      </c>
      <c r="S285" s="91">
        <v>0.32</v>
      </c>
      <c r="T285" s="91">
        <v>0.44</v>
      </c>
      <c r="U285" s="91">
        <v>0.09</v>
      </c>
    </row>
    <row r="286" spans="2:21">
      <c r="B286" t="s">
        <v>1283</v>
      </c>
      <c r="C286" t="s">
        <v>1284</v>
      </c>
      <c r="D286" t="s">
        <v>126</v>
      </c>
      <c r="E286" t="s">
        <v>1154</v>
      </c>
      <c r="F286" t="s">
        <v>1285</v>
      </c>
      <c r="G286" t="s">
        <v>1156</v>
      </c>
      <c r="H286" t="s">
        <v>1157</v>
      </c>
      <c r="I286" t="s">
        <v>236</v>
      </c>
      <c r="J286" t="s">
        <v>1286</v>
      </c>
      <c r="K286" s="91">
        <v>3.24</v>
      </c>
      <c r="L286" t="s">
        <v>109</v>
      </c>
      <c r="M286" s="91">
        <v>4.88</v>
      </c>
      <c r="N286" s="91">
        <v>4.6399999999999997</v>
      </c>
      <c r="O286" s="91">
        <v>1600000</v>
      </c>
      <c r="P286" s="91">
        <v>101.837</v>
      </c>
      <c r="Q286" s="91">
        <v>0</v>
      </c>
      <c r="R286" s="91">
        <v>5864.1818080000003</v>
      </c>
      <c r="S286" s="91">
        <v>0.08</v>
      </c>
      <c r="T286" s="91">
        <v>0.25</v>
      </c>
      <c r="U286" s="91">
        <v>0.05</v>
      </c>
    </row>
    <row r="287" spans="2:21">
      <c r="B287" t="s">
        <v>1287</v>
      </c>
      <c r="C287" t="s">
        <v>1288</v>
      </c>
      <c r="D287" t="s">
        <v>126</v>
      </c>
      <c r="E287" t="s">
        <v>1154</v>
      </c>
      <c r="F287" t="s">
        <v>1289</v>
      </c>
      <c r="G287" t="s">
        <v>1290</v>
      </c>
      <c r="H287" t="s">
        <v>1164</v>
      </c>
      <c r="I287" t="s">
        <v>1165</v>
      </c>
      <c r="J287" t="s">
        <v>1291</v>
      </c>
      <c r="K287" s="91">
        <v>6.49</v>
      </c>
      <c r="L287" t="s">
        <v>109</v>
      </c>
      <c r="M287" s="91">
        <v>5.25</v>
      </c>
      <c r="N287" s="91">
        <v>5.1100000000000003</v>
      </c>
      <c r="O287" s="91">
        <v>1568000</v>
      </c>
      <c r="P287" s="91">
        <v>102.16758333545918</v>
      </c>
      <c r="Q287" s="91">
        <v>0</v>
      </c>
      <c r="R287" s="91">
        <v>5765.5537564133001</v>
      </c>
      <c r="S287" s="91">
        <v>0</v>
      </c>
      <c r="T287" s="91">
        <v>0.25</v>
      </c>
      <c r="U287" s="91">
        <v>0.05</v>
      </c>
    </row>
    <row r="288" spans="2:21">
      <c r="B288" t="s">
        <v>1292</v>
      </c>
      <c r="C288" t="s">
        <v>1293</v>
      </c>
      <c r="D288" t="s">
        <v>126</v>
      </c>
      <c r="E288" t="s">
        <v>1154</v>
      </c>
      <c r="F288" t="s">
        <v>1294</v>
      </c>
      <c r="G288" t="s">
        <v>1170</v>
      </c>
      <c r="H288" t="s">
        <v>1295</v>
      </c>
      <c r="I288" t="s">
        <v>248</v>
      </c>
      <c r="J288" t="s">
        <v>1296</v>
      </c>
      <c r="K288" s="91">
        <v>3.29</v>
      </c>
      <c r="L288" t="s">
        <v>109</v>
      </c>
      <c r="M288" s="91">
        <v>3.45</v>
      </c>
      <c r="N288" s="91">
        <v>3.65</v>
      </c>
      <c r="O288" s="91">
        <v>3302000</v>
      </c>
      <c r="P288" s="91">
        <v>99.567999999999998</v>
      </c>
      <c r="Q288" s="91">
        <v>0</v>
      </c>
      <c r="R288" s="91">
        <v>11832.55956064</v>
      </c>
      <c r="S288" s="91">
        <v>0.11</v>
      </c>
      <c r="T288" s="91">
        <v>0.51</v>
      </c>
      <c r="U288" s="91">
        <v>0.1</v>
      </c>
    </row>
    <row r="289" spans="2:21">
      <c r="B289" t="s">
        <v>1297</v>
      </c>
      <c r="C289" t="s">
        <v>1298</v>
      </c>
      <c r="D289" t="s">
        <v>126</v>
      </c>
      <c r="E289" t="s">
        <v>1154</v>
      </c>
      <c r="F289" t="s">
        <v>1299</v>
      </c>
      <c r="G289" t="s">
        <v>1224</v>
      </c>
      <c r="H289" t="s">
        <v>1295</v>
      </c>
      <c r="I289" t="s">
        <v>248</v>
      </c>
      <c r="J289" t="s">
        <v>1296</v>
      </c>
      <c r="K289" s="91">
        <v>4.1100000000000003</v>
      </c>
      <c r="L289" t="s">
        <v>109</v>
      </c>
      <c r="M289" s="91">
        <v>3.2</v>
      </c>
      <c r="N289" s="91">
        <v>3.98</v>
      </c>
      <c r="O289" s="91">
        <v>3169000</v>
      </c>
      <c r="P289" s="91">
        <v>97.378</v>
      </c>
      <c r="Q289" s="91">
        <v>0</v>
      </c>
      <c r="R289" s="91">
        <v>11106.185843179999</v>
      </c>
      <c r="S289" s="91">
        <v>0.53</v>
      </c>
      <c r="T289" s="91">
        <v>0.48</v>
      </c>
      <c r="U289" s="91">
        <v>0.09</v>
      </c>
    </row>
    <row r="290" spans="2:21">
      <c r="B290" t="s">
        <v>1300</v>
      </c>
      <c r="C290" t="s">
        <v>1301</v>
      </c>
      <c r="D290" t="s">
        <v>126</v>
      </c>
      <c r="E290" t="s">
        <v>1154</v>
      </c>
      <c r="F290" t="s">
        <v>1302</v>
      </c>
      <c r="G290" t="s">
        <v>1303</v>
      </c>
      <c r="H290" t="s">
        <v>1164</v>
      </c>
      <c r="I290" t="s">
        <v>1165</v>
      </c>
      <c r="J290" t="s">
        <v>1304</v>
      </c>
      <c r="K290" s="91">
        <v>4.46</v>
      </c>
      <c r="L290" t="s">
        <v>109</v>
      </c>
      <c r="M290" s="91">
        <v>3.15</v>
      </c>
      <c r="N290" s="91">
        <v>3.91</v>
      </c>
      <c r="O290" s="91">
        <v>2915000</v>
      </c>
      <c r="P290" s="91">
        <v>97.475999999999999</v>
      </c>
      <c r="Q290" s="91">
        <v>0</v>
      </c>
      <c r="R290" s="91">
        <v>10226.290014599999</v>
      </c>
      <c r="S290" s="91">
        <v>0.39</v>
      </c>
      <c r="T290" s="91">
        <v>0.44</v>
      </c>
      <c r="U290" s="91">
        <v>0.09</v>
      </c>
    </row>
    <row r="291" spans="2:21">
      <c r="B291" t="s">
        <v>1305</v>
      </c>
      <c r="C291" t="s">
        <v>1306</v>
      </c>
      <c r="D291" t="s">
        <v>126</v>
      </c>
      <c r="E291" t="s">
        <v>1154</v>
      </c>
      <c r="F291" t="s">
        <v>1307</v>
      </c>
      <c r="G291" t="s">
        <v>1308</v>
      </c>
      <c r="H291" t="s">
        <v>1164</v>
      </c>
      <c r="I291" t="s">
        <v>1165</v>
      </c>
      <c r="J291" t="s">
        <v>731</v>
      </c>
      <c r="K291" s="91">
        <v>4.22</v>
      </c>
      <c r="L291" t="s">
        <v>109</v>
      </c>
      <c r="M291" s="91">
        <v>2.95</v>
      </c>
      <c r="N291" s="91">
        <v>4</v>
      </c>
      <c r="O291" s="91">
        <v>3091000</v>
      </c>
      <c r="P291" s="91">
        <v>95.935361109673238</v>
      </c>
      <c r="Q291" s="91">
        <v>0</v>
      </c>
      <c r="R291" s="91">
        <v>10672.3378808281</v>
      </c>
      <c r="S291" s="91">
        <v>0.26</v>
      </c>
      <c r="T291" s="91">
        <v>0.46</v>
      </c>
      <c r="U291" s="91">
        <v>0.09</v>
      </c>
    </row>
    <row r="292" spans="2:21">
      <c r="B292" t="s">
        <v>1309</v>
      </c>
      <c r="C292" t="s">
        <v>1310</v>
      </c>
      <c r="D292" t="s">
        <v>126</v>
      </c>
      <c r="E292" t="s">
        <v>1154</v>
      </c>
      <c r="F292" t="s">
        <v>1311</v>
      </c>
      <c r="G292" t="s">
        <v>1312</v>
      </c>
      <c r="H292" t="s">
        <v>1164</v>
      </c>
      <c r="I292" t="s">
        <v>1165</v>
      </c>
      <c r="J292" t="s">
        <v>1313</v>
      </c>
      <c r="K292" s="91">
        <v>0.96</v>
      </c>
      <c r="L292" t="s">
        <v>109</v>
      </c>
      <c r="M292" s="91">
        <v>7.63</v>
      </c>
      <c r="N292" s="91">
        <v>3.66</v>
      </c>
      <c r="O292" s="91">
        <v>1600000</v>
      </c>
      <c r="P292" s="91">
        <v>105.205</v>
      </c>
      <c r="Q292" s="91">
        <v>0</v>
      </c>
      <c r="R292" s="91">
        <v>6058.1247199999998</v>
      </c>
      <c r="S292" s="91">
        <v>0.11</v>
      </c>
      <c r="T292" s="91">
        <v>0.26</v>
      </c>
      <c r="U292" s="91">
        <v>0.05</v>
      </c>
    </row>
    <row r="293" spans="2:21">
      <c r="B293" t="s">
        <v>1314</v>
      </c>
      <c r="C293" t="s">
        <v>1315</v>
      </c>
      <c r="D293" t="s">
        <v>126</v>
      </c>
      <c r="E293" t="s">
        <v>1154</v>
      </c>
      <c r="F293" t="s">
        <v>1316</v>
      </c>
      <c r="G293" t="s">
        <v>1156</v>
      </c>
      <c r="H293" t="s">
        <v>1157</v>
      </c>
      <c r="I293" t="s">
        <v>236</v>
      </c>
      <c r="J293" t="s">
        <v>1317</v>
      </c>
      <c r="K293" s="91">
        <v>19.2</v>
      </c>
      <c r="L293" t="s">
        <v>109</v>
      </c>
      <c r="M293" s="91">
        <v>4.88</v>
      </c>
      <c r="N293" s="91">
        <v>5.1100000000000003</v>
      </c>
      <c r="O293" s="91">
        <v>2300000</v>
      </c>
      <c r="P293" s="91">
        <v>97.195958904347833</v>
      </c>
      <c r="Q293" s="91">
        <v>0</v>
      </c>
      <c r="R293" s="91">
        <v>8045.5898902252002</v>
      </c>
      <c r="S293" s="91">
        <v>0.33</v>
      </c>
      <c r="T293" s="91">
        <v>0.34</v>
      </c>
      <c r="U293" s="91">
        <v>7.0000000000000007E-2</v>
      </c>
    </row>
    <row r="294" spans="2:21">
      <c r="B294" t="s">
        <v>1318</v>
      </c>
      <c r="C294" t="s">
        <v>1319</v>
      </c>
      <c r="D294" t="s">
        <v>126</v>
      </c>
      <c r="E294" t="s">
        <v>1154</v>
      </c>
      <c r="F294" t="s">
        <v>1320</v>
      </c>
      <c r="G294" t="s">
        <v>1228</v>
      </c>
      <c r="H294" t="s">
        <v>1157</v>
      </c>
      <c r="I294" t="s">
        <v>236</v>
      </c>
      <c r="J294" t="s">
        <v>1321</v>
      </c>
      <c r="K294" s="91">
        <v>6.06</v>
      </c>
      <c r="L294" t="s">
        <v>109</v>
      </c>
      <c r="M294" s="91">
        <v>5.25</v>
      </c>
      <c r="N294" s="91">
        <v>4.79</v>
      </c>
      <c r="O294" s="91">
        <v>1126000</v>
      </c>
      <c r="P294" s="91">
        <v>102.510166669627</v>
      </c>
      <c r="Q294" s="91">
        <v>0</v>
      </c>
      <c r="R294" s="91">
        <v>4154.1978516433001</v>
      </c>
      <c r="S294" s="91">
        <v>0.09</v>
      </c>
      <c r="T294" s="91">
        <v>0.18</v>
      </c>
      <c r="U294" s="91">
        <v>0.04</v>
      </c>
    </row>
    <row r="295" spans="2:21">
      <c r="B295" t="s">
        <v>1322</v>
      </c>
      <c r="C295" t="s">
        <v>1323</v>
      </c>
      <c r="D295" t="s">
        <v>126</v>
      </c>
      <c r="E295" t="s">
        <v>1154</v>
      </c>
      <c r="F295" t="s">
        <v>1324</v>
      </c>
      <c r="G295" t="s">
        <v>1228</v>
      </c>
      <c r="H295" t="s">
        <v>1295</v>
      </c>
      <c r="I295" t="s">
        <v>248</v>
      </c>
      <c r="J295" t="s">
        <v>1325</v>
      </c>
      <c r="K295" s="91">
        <v>5.42</v>
      </c>
      <c r="L295" t="s">
        <v>109</v>
      </c>
      <c r="M295" s="91">
        <v>5.25</v>
      </c>
      <c r="N295" s="91">
        <v>4.4000000000000004</v>
      </c>
      <c r="O295" s="91">
        <v>1707000</v>
      </c>
      <c r="P295" s="91">
        <v>105.937</v>
      </c>
      <c r="Q295" s="91">
        <v>0</v>
      </c>
      <c r="R295" s="91">
        <v>6508.2321794099998</v>
      </c>
      <c r="S295" s="91">
        <v>0.26</v>
      </c>
      <c r="T295" s="91">
        <v>0.28000000000000003</v>
      </c>
      <c r="U295" s="91">
        <v>0.05</v>
      </c>
    </row>
    <row r="296" spans="2:21">
      <c r="B296" t="s">
        <v>1326</v>
      </c>
      <c r="C296" t="s">
        <v>1327</v>
      </c>
      <c r="D296" t="s">
        <v>126</v>
      </c>
      <c r="E296" t="s">
        <v>1154</v>
      </c>
      <c r="F296" t="s">
        <v>1328</v>
      </c>
      <c r="G296" t="s">
        <v>1243</v>
      </c>
      <c r="H296" t="s">
        <v>1164</v>
      </c>
      <c r="I296" t="s">
        <v>1165</v>
      </c>
      <c r="J296" t="s">
        <v>1329</v>
      </c>
      <c r="K296" s="91">
        <v>5.73</v>
      </c>
      <c r="L296" t="s">
        <v>109</v>
      </c>
      <c r="M296" s="91">
        <v>4.88</v>
      </c>
      <c r="N296" s="91">
        <v>4.76</v>
      </c>
      <c r="O296" s="91">
        <v>1636000</v>
      </c>
      <c r="P296" s="91">
        <v>102.41695833129585</v>
      </c>
      <c r="Q296" s="91">
        <v>0</v>
      </c>
      <c r="R296" s="91">
        <v>6030.2736364416996</v>
      </c>
      <c r="S296" s="91">
        <v>0.22</v>
      </c>
      <c r="T296" s="91">
        <v>0.26</v>
      </c>
      <c r="U296" s="91">
        <v>0.05</v>
      </c>
    </row>
    <row r="297" spans="2:21">
      <c r="B297" t="s">
        <v>1330</v>
      </c>
      <c r="C297" t="s">
        <v>1331</v>
      </c>
      <c r="D297" t="s">
        <v>126</v>
      </c>
      <c r="E297" t="s">
        <v>1154</v>
      </c>
      <c r="F297" t="s">
        <v>1332</v>
      </c>
      <c r="G297" t="s">
        <v>1269</v>
      </c>
      <c r="H297" t="s">
        <v>1164</v>
      </c>
      <c r="I297" t="s">
        <v>1165</v>
      </c>
      <c r="J297" t="s">
        <v>1333</v>
      </c>
      <c r="K297" s="91">
        <v>16.34</v>
      </c>
      <c r="L297" t="s">
        <v>113</v>
      </c>
      <c r="M297" s="91">
        <v>5.25</v>
      </c>
      <c r="N297" s="91">
        <v>4.51</v>
      </c>
      <c r="O297" s="91">
        <v>1900000</v>
      </c>
      <c r="P297" s="91">
        <v>115.5999863</v>
      </c>
      <c r="Q297" s="91">
        <v>0</v>
      </c>
      <c r="R297" s="91">
        <v>9258.7034627313806</v>
      </c>
      <c r="S297" s="91">
        <v>0.19</v>
      </c>
      <c r="T297" s="91">
        <v>0.4</v>
      </c>
      <c r="U297" s="91">
        <v>0.08</v>
      </c>
    </row>
    <row r="298" spans="2:21">
      <c r="B298" t="s">
        <v>1334</v>
      </c>
      <c r="C298" t="s">
        <v>1335</v>
      </c>
      <c r="D298" t="s">
        <v>126</v>
      </c>
      <c r="E298" t="s">
        <v>1154</v>
      </c>
      <c r="F298" t="s">
        <v>1336</v>
      </c>
      <c r="G298" t="s">
        <v>1243</v>
      </c>
      <c r="H298" t="s">
        <v>1164</v>
      </c>
      <c r="I298" t="s">
        <v>1165</v>
      </c>
      <c r="J298" t="s">
        <v>1337</v>
      </c>
      <c r="K298" s="91">
        <v>7.07</v>
      </c>
      <c r="L298" t="s">
        <v>109</v>
      </c>
      <c r="M298" s="91">
        <v>4.3</v>
      </c>
      <c r="N298" s="91">
        <v>5.05</v>
      </c>
      <c r="O298" s="91">
        <v>887000</v>
      </c>
      <c r="P298" s="91">
        <v>95.723888883878246</v>
      </c>
      <c r="Q298" s="91">
        <v>0</v>
      </c>
      <c r="R298" s="91">
        <v>3055.8061489455999</v>
      </c>
      <c r="S298" s="91">
        <v>7.0000000000000007E-2</v>
      </c>
      <c r="T298" s="91">
        <v>0.13</v>
      </c>
      <c r="U298" s="91">
        <v>0.03</v>
      </c>
    </row>
    <row r="299" spans="2:21">
      <c r="B299" t="s">
        <v>1338</v>
      </c>
      <c r="C299" t="s">
        <v>1339</v>
      </c>
      <c r="D299" t="s">
        <v>126</v>
      </c>
      <c r="E299" t="s">
        <v>1154</v>
      </c>
      <c r="F299" t="s">
        <v>1340</v>
      </c>
      <c r="G299" t="s">
        <v>1156</v>
      </c>
      <c r="H299" t="s">
        <v>1157</v>
      </c>
      <c r="I299" t="s">
        <v>236</v>
      </c>
      <c r="J299" t="s">
        <v>1341</v>
      </c>
      <c r="K299" s="91">
        <v>6.88</v>
      </c>
      <c r="L299" t="s">
        <v>109</v>
      </c>
      <c r="M299" s="91">
        <v>5.3</v>
      </c>
      <c r="N299" s="91">
        <v>6.09</v>
      </c>
      <c r="O299" s="91">
        <v>2239000</v>
      </c>
      <c r="P299" s="91">
        <v>95.563246574363561</v>
      </c>
      <c r="Q299" s="91">
        <v>0</v>
      </c>
      <c r="R299" s="91">
        <v>7700.6402657892004</v>
      </c>
      <c r="S299" s="91">
        <v>0.15</v>
      </c>
      <c r="T299" s="91">
        <v>0.33</v>
      </c>
      <c r="U299" s="91">
        <v>7.0000000000000007E-2</v>
      </c>
    </row>
    <row r="300" spans="2:21">
      <c r="B300" t="s">
        <v>1342</v>
      </c>
      <c r="C300" t="s">
        <v>1343</v>
      </c>
      <c r="D300" t="s">
        <v>126</v>
      </c>
      <c r="E300" t="s">
        <v>1154</v>
      </c>
      <c r="F300" t="s">
        <v>1344</v>
      </c>
      <c r="G300" t="s">
        <v>1233</v>
      </c>
      <c r="H300" t="s">
        <v>1157</v>
      </c>
      <c r="I300" t="s">
        <v>236</v>
      </c>
      <c r="J300" t="s">
        <v>1345</v>
      </c>
      <c r="K300" s="91">
        <v>14.13</v>
      </c>
      <c r="L300" t="s">
        <v>109</v>
      </c>
      <c r="M300" s="91">
        <v>6.35</v>
      </c>
      <c r="N300" s="91">
        <v>7.06</v>
      </c>
      <c r="O300" s="91">
        <v>600000</v>
      </c>
      <c r="P300" s="91">
        <v>94.069000000000003</v>
      </c>
      <c r="Q300" s="91">
        <v>0</v>
      </c>
      <c r="R300" s="91">
        <v>2031.3259860000001</v>
      </c>
      <c r="S300" s="91">
        <v>0.06</v>
      </c>
      <c r="T300" s="91">
        <v>0.09</v>
      </c>
      <c r="U300" s="91">
        <v>0.02</v>
      </c>
    </row>
    <row r="301" spans="2:21">
      <c r="B301" t="s">
        <v>1346</v>
      </c>
      <c r="C301" t="s">
        <v>1347</v>
      </c>
      <c r="D301" t="s">
        <v>126</v>
      </c>
      <c r="E301" t="s">
        <v>1154</v>
      </c>
      <c r="F301" t="s">
        <v>1348</v>
      </c>
      <c r="G301" t="s">
        <v>1228</v>
      </c>
      <c r="H301" t="s">
        <v>1157</v>
      </c>
      <c r="I301" t="s">
        <v>236</v>
      </c>
      <c r="J301" t="s">
        <v>1349</v>
      </c>
      <c r="K301" s="91">
        <v>7.99</v>
      </c>
      <c r="L301" t="s">
        <v>113</v>
      </c>
      <c r="M301" s="91">
        <v>4.63</v>
      </c>
      <c r="N301" s="91">
        <v>4.47</v>
      </c>
      <c r="O301" s="91">
        <v>1900000</v>
      </c>
      <c r="P301" s="91">
        <v>102.28241095789474</v>
      </c>
      <c r="Q301" s="91">
        <v>0</v>
      </c>
      <c r="R301" s="91">
        <v>8192.0642278862797</v>
      </c>
      <c r="S301" s="91">
        <v>0.13</v>
      </c>
      <c r="T301" s="91">
        <v>0.35</v>
      </c>
      <c r="U301" s="91">
        <v>7.0000000000000007E-2</v>
      </c>
    </row>
    <row r="302" spans="2:21">
      <c r="B302" t="s">
        <v>1350</v>
      </c>
      <c r="C302" t="s">
        <v>1351</v>
      </c>
      <c r="D302" t="s">
        <v>126</v>
      </c>
      <c r="E302" t="s">
        <v>1154</v>
      </c>
      <c r="F302" t="s">
        <v>1352</v>
      </c>
      <c r="G302" t="s">
        <v>1238</v>
      </c>
      <c r="H302" t="s">
        <v>1353</v>
      </c>
      <c r="I302" t="s">
        <v>236</v>
      </c>
      <c r="J302" t="s">
        <v>1181</v>
      </c>
      <c r="K302" s="91">
        <v>3.5</v>
      </c>
      <c r="L302" t="s">
        <v>109</v>
      </c>
      <c r="M302" s="91">
        <v>2.89</v>
      </c>
      <c r="N302" s="91">
        <v>3.78</v>
      </c>
      <c r="O302" s="91">
        <v>3300000</v>
      </c>
      <c r="P302" s="91">
        <v>97.976316666666662</v>
      </c>
      <c r="Q302" s="91">
        <v>0</v>
      </c>
      <c r="R302" s="91">
        <v>11636.35320155</v>
      </c>
      <c r="S302" s="91">
        <v>0.18</v>
      </c>
      <c r="T302" s="91">
        <v>0.5</v>
      </c>
      <c r="U302" s="91">
        <v>0.1</v>
      </c>
    </row>
    <row r="303" spans="2:21">
      <c r="B303" t="s">
        <v>1354</v>
      </c>
      <c r="C303" t="s">
        <v>1355</v>
      </c>
      <c r="D303" t="s">
        <v>126</v>
      </c>
      <c r="E303" t="s">
        <v>1154</v>
      </c>
      <c r="F303" t="s">
        <v>1356</v>
      </c>
      <c r="G303" t="s">
        <v>401</v>
      </c>
      <c r="H303" t="s">
        <v>1357</v>
      </c>
      <c r="I303" t="s">
        <v>248</v>
      </c>
      <c r="J303" t="s">
        <v>1358</v>
      </c>
      <c r="K303" s="91">
        <v>7.26</v>
      </c>
      <c r="L303" t="s">
        <v>109</v>
      </c>
      <c r="M303" s="91">
        <v>7</v>
      </c>
      <c r="N303" s="91">
        <v>7.01</v>
      </c>
      <c r="O303" s="91">
        <v>1607000</v>
      </c>
      <c r="P303" s="91">
        <v>101.4882222215308</v>
      </c>
      <c r="Q303" s="91">
        <v>0</v>
      </c>
      <c r="R303" s="91">
        <v>5869.6657162289002</v>
      </c>
      <c r="S303" s="91">
        <v>0.21</v>
      </c>
      <c r="T303" s="91">
        <v>0.25</v>
      </c>
      <c r="U303" s="91">
        <v>0.05</v>
      </c>
    </row>
    <row r="304" spans="2:21">
      <c r="B304" t="s">
        <v>1359</v>
      </c>
      <c r="C304" t="s">
        <v>1360</v>
      </c>
      <c r="D304" t="s">
        <v>126</v>
      </c>
      <c r="E304" t="s">
        <v>1154</v>
      </c>
      <c r="F304" t="s">
        <v>1361</v>
      </c>
      <c r="G304" t="s">
        <v>1243</v>
      </c>
      <c r="H304" t="s">
        <v>1362</v>
      </c>
      <c r="I304" t="s">
        <v>1165</v>
      </c>
      <c r="J304" t="s">
        <v>1363</v>
      </c>
      <c r="K304" s="91">
        <v>12.17</v>
      </c>
      <c r="L304" t="s">
        <v>109</v>
      </c>
      <c r="M304" s="91">
        <v>7.88</v>
      </c>
      <c r="N304" s="91">
        <v>7.59</v>
      </c>
      <c r="O304" s="91">
        <v>1450000</v>
      </c>
      <c r="P304" s="91">
        <v>106.00930137241379</v>
      </c>
      <c r="Q304" s="91">
        <v>0</v>
      </c>
      <c r="R304" s="91">
        <v>5532.1483967700997</v>
      </c>
      <c r="S304" s="91">
        <v>0.08</v>
      </c>
      <c r="T304" s="91">
        <v>0.24</v>
      </c>
      <c r="U304" s="91">
        <v>0.05</v>
      </c>
    </row>
    <row r="305" spans="2:21">
      <c r="B305" t="s">
        <v>1364</v>
      </c>
      <c r="C305" t="s">
        <v>1365</v>
      </c>
      <c r="D305" t="s">
        <v>126</v>
      </c>
      <c r="E305" t="s">
        <v>1154</v>
      </c>
      <c r="F305" t="s">
        <v>1366</v>
      </c>
      <c r="G305" t="s">
        <v>1243</v>
      </c>
      <c r="H305" t="s">
        <v>1353</v>
      </c>
      <c r="I305" t="s">
        <v>236</v>
      </c>
      <c r="J305" t="s">
        <v>1367</v>
      </c>
      <c r="K305" s="91">
        <v>5.38</v>
      </c>
      <c r="L305" t="s">
        <v>109</v>
      </c>
      <c r="M305" s="91">
        <v>7</v>
      </c>
      <c r="N305" s="91">
        <v>7.65</v>
      </c>
      <c r="O305" s="91">
        <v>1660000</v>
      </c>
      <c r="P305" s="91">
        <v>99.057444445783133</v>
      </c>
      <c r="Q305" s="91">
        <v>0</v>
      </c>
      <c r="R305" s="91">
        <v>5918.0285265022003</v>
      </c>
      <c r="S305" s="91">
        <v>0.22</v>
      </c>
      <c r="T305" s="91">
        <v>0.25</v>
      </c>
      <c r="U305" s="91">
        <v>0.05</v>
      </c>
    </row>
    <row r="306" spans="2:21">
      <c r="B306" t="s">
        <v>1368</v>
      </c>
      <c r="C306" t="s">
        <v>1369</v>
      </c>
      <c r="D306" t="s">
        <v>126</v>
      </c>
      <c r="E306" t="s">
        <v>1154</v>
      </c>
      <c r="F306" t="s">
        <v>1370</v>
      </c>
      <c r="G306" t="s">
        <v>1233</v>
      </c>
      <c r="H306" t="s">
        <v>1362</v>
      </c>
      <c r="I306" t="s">
        <v>1165</v>
      </c>
      <c r="J306" t="s">
        <v>1371</v>
      </c>
      <c r="K306" s="91">
        <v>4.8600000000000003</v>
      </c>
      <c r="L306" t="s">
        <v>109</v>
      </c>
      <c r="M306" s="91">
        <v>5.25</v>
      </c>
      <c r="N306" s="91">
        <v>4.7699999999999996</v>
      </c>
      <c r="O306" s="91">
        <v>1167000</v>
      </c>
      <c r="P306" s="91">
        <v>104.56274999999999</v>
      </c>
      <c r="Q306" s="91">
        <v>0</v>
      </c>
      <c r="R306" s="91">
        <v>4391.6700057075004</v>
      </c>
      <c r="S306" s="91">
        <v>0.19</v>
      </c>
      <c r="T306" s="91">
        <v>0.19</v>
      </c>
      <c r="U306" s="91">
        <v>0.04</v>
      </c>
    </row>
    <row r="307" spans="2:21">
      <c r="B307" t="s">
        <v>1372</v>
      </c>
      <c r="C307" t="s">
        <v>1373</v>
      </c>
      <c r="D307" t="s">
        <v>126</v>
      </c>
      <c r="E307" t="s">
        <v>1154</v>
      </c>
      <c r="F307" t="s">
        <v>1374</v>
      </c>
      <c r="G307" t="s">
        <v>1312</v>
      </c>
      <c r="H307" t="s">
        <v>1353</v>
      </c>
      <c r="I307" t="s">
        <v>236</v>
      </c>
      <c r="J307" t="s">
        <v>1375</v>
      </c>
      <c r="K307" s="91">
        <v>2.86</v>
      </c>
      <c r="L307" t="s">
        <v>109</v>
      </c>
      <c r="M307" s="91">
        <v>4.13</v>
      </c>
      <c r="N307" s="91">
        <v>4.51</v>
      </c>
      <c r="O307" s="91">
        <v>1340000</v>
      </c>
      <c r="P307" s="91">
        <v>99.944698626865673</v>
      </c>
      <c r="Q307" s="91">
        <v>0</v>
      </c>
      <c r="R307" s="91">
        <v>4819.9930027984001</v>
      </c>
      <c r="S307" s="91">
        <v>0.22</v>
      </c>
      <c r="T307" s="91">
        <v>0.21</v>
      </c>
      <c r="U307" s="91">
        <v>0.04</v>
      </c>
    </row>
    <row r="308" spans="2:21">
      <c r="B308" t="s">
        <v>1376</v>
      </c>
      <c r="C308" t="s">
        <v>1377</v>
      </c>
      <c r="D308" t="s">
        <v>126</v>
      </c>
      <c r="E308" t="s">
        <v>1154</v>
      </c>
      <c r="F308" t="s">
        <v>1378</v>
      </c>
      <c r="G308" t="s">
        <v>1243</v>
      </c>
      <c r="H308" t="s">
        <v>1362</v>
      </c>
      <c r="I308" t="s">
        <v>1165</v>
      </c>
      <c r="J308" t="s">
        <v>324</v>
      </c>
      <c r="K308" s="91">
        <v>0.71</v>
      </c>
      <c r="L308" t="s">
        <v>116</v>
      </c>
      <c r="M308" s="91">
        <v>6.88</v>
      </c>
      <c r="N308" s="91">
        <v>4</v>
      </c>
      <c r="O308" s="91">
        <v>1150000</v>
      </c>
      <c r="P308" s="91">
        <v>103.93243055652174</v>
      </c>
      <c r="Q308" s="91">
        <v>0</v>
      </c>
      <c r="R308" s="91">
        <v>5646.2332224135998</v>
      </c>
      <c r="S308" s="91">
        <v>0.12</v>
      </c>
      <c r="T308" s="91">
        <v>0.24</v>
      </c>
      <c r="U308" s="91">
        <v>0.05</v>
      </c>
    </row>
    <row r="309" spans="2:21">
      <c r="B309" t="s">
        <v>1379</v>
      </c>
      <c r="C309" t="s">
        <v>1380</v>
      </c>
      <c r="D309" t="s">
        <v>126</v>
      </c>
      <c r="E309" t="s">
        <v>1154</v>
      </c>
      <c r="F309" t="s">
        <v>1381</v>
      </c>
      <c r="G309" t="s">
        <v>1382</v>
      </c>
      <c r="H309" t="s">
        <v>1357</v>
      </c>
      <c r="I309" t="s">
        <v>248</v>
      </c>
      <c r="J309" t="s">
        <v>1383</v>
      </c>
      <c r="K309" s="91">
        <v>3.67</v>
      </c>
      <c r="L309" t="s">
        <v>109</v>
      </c>
      <c r="M309" s="91">
        <v>3.88</v>
      </c>
      <c r="N309" s="91">
        <v>4.13</v>
      </c>
      <c r="O309" s="91">
        <v>1610000</v>
      </c>
      <c r="P309" s="91">
        <v>99.499861111801238</v>
      </c>
      <c r="Q309" s="91">
        <v>0</v>
      </c>
      <c r="R309" s="91">
        <v>5765.4100022761004</v>
      </c>
      <c r="S309" s="91">
        <v>0.16</v>
      </c>
      <c r="T309" s="91">
        <v>0.25</v>
      </c>
      <c r="U309" s="91">
        <v>0.05</v>
      </c>
    </row>
    <row r="310" spans="2:21">
      <c r="B310" t="s">
        <v>1384</v>
      </c>
      <c r="C310" t="s">
        <v>1385</v>
      </c>
      <c r="D310" t="s">
        <v>126</v>
      </c>
      <c r="E310" t="s">
        <v>1154</v>
      </c>
      <c r="F310" t="s">
        <v>1386</v>
      </c>
      <c r="G310" t="s">
        <v>1233</v>
      </c>
      <c r="H310" t="s">
        <v>1353</v>
      </c>
      <c r="I310" t="s">
        <v>236</v>
      </c>
      <c r="J310" t="s">
        <v>438</v>
      </c>
      <c r="K310" s="91">
        <v>21.81</v>
      </c>
      <c r="L310" t="s">
        <v>113</v>
      </c>
      <c r="M310" s="91">
        <v>4.5</v>
      </c>
      <c r="N310" s="91">
        <v>4.17</v>
      </c>
      <c r="O310" s="91">
        <v>938000</v>
      </c>
      <c r="P310" s="91">
        <v>109.42515068230277</v>
      </c>
      <c r="Q310" s="91">
        <v>0</v>
      </c>
      <c r="R310" s="91">
        <v>4326.7199181463602</v>
      </c>
      <c r="S310" s="91">
        <v>0.09</v>
      </c>
      <c r="T310" s="91">
        <v>0.19</v>
      </c>
      <c r="U310" s="91">
        <v>0.04</v>
      </c>
    </row>
    <row r="311" spans="2:21">
      <c r="B311" t="s">
        <v>1387</v>
      </c>
      <c r="C311" t="s">
        <v>1388</v>
      </c>
      <c r="D311" t="s">
        <v>1389</v>
      </c>
      <c r="E311" t="s">
        <v>1154</v>
      </c>
      <c r="F311" t="s">
        <v>1390</v>
      </c>
      <c r="G311" t="s">
        <v>1179</v>
      </c>
      <c r="H311" t="s">
        <v>1362</v>
      </c>
      <c r="I311" t="s">
        <v>1165</v>
      </c>
      <c r="J311" t="s">
        <v>1391</v>
      </c>
      <c r="K311" s="91">
        <v>5.54</v>
      </c>
      <c r="L311" t="s">
        <v>109</v>
      </c>
      <c r="M311" s="91">
        <v>5</v>
      </c>
      <c r="N311" s="91">
        <v>5.31</v>
      </c>
      <c r="O311" s="91">
        <v>1425000</v>
      </c>
      <c r="P311" s="91">
        <v>100.925</v>
      </c>
      <c r="Q311" s="91">
        <v>0</v>
      </c>
      <c r="R311" s="91">
        <v>5176.0143187499998</v>
      </c>
      <c r="S311" s="91">
        <v>0.13</v>
      </c>
      <c r="T311" s="91">
        <v>0.22</v>
      </c>
      <c r="U311" s="91">
        <v>0.04</v>
      </c>
    </row>
    <row r="312" spans="2:21">
      <c r="B312" t="s">
        <v>1392</v>
      </c>
      <c r="C312" t="s">
        <v>1393</v>
      </c>
      <c r="D312" t="s">
        <v>126</v>
      </c>
      <c r="E312" t="s">
        <v>1154</v>
      </c>
      <c r="F312" t="s">
        <v>1394</v>
      </c>
      <c r="G312" t="s">
        <v>1179</v>
      </c>
      <c r="H312" t="s">
        <v>1357</v>
      </c>
      <c r="I312" t="s">
        <v>248</v>
      </c>
      <c r="J312" t="s">
        <v>1395</v>
      </c>
      <c r="K312" s="91">
        <v>7.52</v>
      </c>
      <c r="L312" t="s">
        <v>109</v>
      </c>
      <c r="M312" s="91">
        <v>4.5</v>
      </c>
      <c r="N312" s="91">
        <v>4.99</v>
      </c>
      <c r="O312" s="91">
        <v>2267000</v>
      </c>
      <c r="P312" s="91">
        <v>97.841999999999999</v>
      </c>
      <c r="Q312" s="91">
        <v>0</v>
      </c>
      <c r="R312" s="91">
        <v>7982.8632258600001</v>
      </c>
      <c r="S312" s="91">
        <v>0.3</v>
      </c>
      <c r="T312" s="91">
        <v>0.34</v>
      </c>
      <c r="U312" s="91">
        <v>7.0000000000000007E-2</v>
      </c>
    </row>
    <row r="313" spans="2:21">
      <c r="B313" t="s">
        <v>1396</v>
      </c>
      <c r="C313" t="s">
        <v>1397</v>
      </c>
      <c r="D313" t="s">
        <v>1389</v>
      </c>
      <c r="E313" t="s">
        <v>1154</v>
      </c>
      <c r="F313" t="s">
        <v>1398</v>
      </c>
      <c r="G313" t="s">
        <v>1163</v>
      </c>
      <c r="H313" t="s">
        <v>1353</v>
      </c>
      <c r="I313" t="s">
        <v>236</v>
      </c>
      <c r="J313" t="s">
        <v>611</v>
      </c>
      <c r="K313" s="91">
        <v>3.96</v>
      </c>
      <c r="L313" t="s">
        <v>113</v>
      </c>
      <c r="M313" s="91">
        <v>3.75</v>
      </c>
      <c r="N313" s="91">
        <v>1.37</v>
      </c>
      <c r="O313" s="91">
        <v>1100000</v>
      </c>
      <c r="P313" s="91">
        <v>112.51241095454546</v>
      </c>
      <c r="Q313" s="91">
        <v>0</v>
      </c>
      <c r="R313" s="91">
        <v>5217.1329885157002</v>
      </c>
      <c r="S313" s="91">
        <v>0.15</v>
      </c>
      <c r="T313" s="91">
        <v>0.22</v>
      </c>
      <c r="U313" s="91">
        <v>0.04</v>
      </c>
    </row>
    <row r="314" spans="2:21">
      <c r="B314" t="s">
        <v>1399</v>
      </c>
      <c r="C314" t="s">
        <v>1400</v>
      </c>
      <c r="D314" t="s">
        <v>126</v>
      </c>
      <c r="E314" t="s">
        <v>1154</v>
      </c>
      <c r="F314" t="s">
        <v>1401</v>
      </c>
      <c r="G314" t="s">
        <v>1402</v>
      </c>
      <c r="H314" t="s">
        <v>1362</v>
      </c>
      <c r="I314" t="s">
        <v>1165</v>
      </c>
      <c r="J314" t="s">
        <v>1403</v>
      </c>
      <c r="K314" s="91">
        <v>6.27</v>
      </c>
      <c r="L314" t="s">
        <v>109</v>
      </c>
      <c r="M314" s="91">
        <v>4.75</v>
      </c>
      <c r="N314" s="91">
        <v>5.22</v>
      </c>
      <c r="O314" s="91">
        <v>1500000</v>
      </c>
      <c r="P314" s="91">
        <v>98.032166666666669</v>
      </c>
      <c r="Q314" s="91">
        <v>0</v>
      </c>
      <c r="R314" s="91">
        <v>5292.2665175000002</v>
      </c>
      <c r="S314" s="91">
        <v>7.0000000000000007E-2</v>
      </c>
      <c r="T314" s="91">
        <v>0.23</v>
      </c>
      <c r="U314" s="91">
        <v>0.04</v>
      </c>
    </row>
    <row r="315" spans="2:21">
      <c r="B315" t="s">
        <v>1404</v>
      </c>
      <c r="C315" t="s">
        <v>1405</v>
      </c>
      <c r="D315" t="s">
        <v>126</v>
      </c>
      <c r="E315" t="s">
        <v>1154</v>
      </c>
      <c r="F315" t="s">
        <v>1289</v>
      </c>
      <c r="G315" t="s">
        <v>1290</v>
      </c>
      <c r="H315" t="s">
        <v>1171</v>
      </c>
      <c r="I315" t="s">
        <v>248</v>
      </c>
      <c r="J315" t="s">
        <v>1406</v>
      </c>
      <c r="K315" s="91">
        <v>5.07</v>
      </c>
      <c r="L315" t="s">
        <v>109</v>
      </c>
      <c r="M315" s="91">
        <v>5.63</v>
      </c>
      <c r="N315" s="91">
        <v>4.9400000000000004</v>
      </c>
      <c r="O315" s="91">
        <v>1328000</v>
      </c>
      <c r="P315" s="91">
        <v>106.556</v>
      </c>
      <c r="Q315" s="91">
        <v>0</v>
      </c>
      <c r="R315" s="91">
        <v>5092.8141843200001</v>
      </c>
      <c r="S315" s="91">
        <v>0.27</v>
      </c>
      <c r="T315" s="91">
        <v>0.22</v>
      </c>
      <c r="U315" s="91">
        <v>0.04</v>
      </c>
    </row>
    <row r="316" spans="2:21">
      <c r="B316" t="s">
        <v>1407</v>
      </c>
      <c r="C316" t="s">
        <v>1408</v>
      </c>
      <c r="D316" t="s">
        <v>126</v>
      </c>
      <c r="E316" t="s">
        <v>1154</v>
      </c>
      <c r="F316" t="s">
        <v>1409</v>
      </c>
      <c r="G316" t="s">
        <v>1185</v>
      </c>
      <c r="H316" t="s">
        <v>1410</v>
      </c>
      <c r="I316" t="s">
        <v>236</v>
      </c>
      <c r="J316" t="s">
        <v>1411</v>
      </c>
      <c r="K316" s="91">
        <v>6.02</v>
      </c>
      <c r="L316" t="s">
        <v>116</v>
      </c>
      <c r="M316" s="91">
        <v>6</v>
      </c>
      <c r="N316" s="91">
        <v>5.45</v>
      </c>
      <c r="O316" s="91">
        <v>1700000</v>
      </c>
      <c r="P316" s="91">
        <v>104.65142465882353</v>
      </c>
      <c r="Q316" s="91">
        <v>0</v>
      </c>
      <c r="R316" s="91">
        <v>8404.3466115007996</v>
      </c>
      <c r="S316" s="91">
        <v>0.14000000000000001</v>
      </c>
      <c r="T316" s="91">
        <v>0.36</v>
      </c>
      <c r="U316" s="91">
        <v>7.0000000000000007E-2</v>
      </c>
    </row>
    <row r="317" spans="2:21">
      <c r="B317" t="s">
        <v>1412</v>
      </c>
      <c r="C317" t="s">
        <v>1413</v>
      </c>
      <c r="D317" t="s">
        <v>126</v>
      </c>
      <c r="E317" t="s">
        <v>1154</v>
      </c>
      <c r="F317" t="s">
        <v>1414</v>
      </c>
      <c r="G317" t="s">
        <v>1156</v>
      </c>
      <c r="H317" t="s">
        <v>1410</v>
      </c>
      <c r="I317" t="s">
        <v>236</v>
      </c>
      <c r="J317" t="s">
        <v>1415</v>
      </c>
      <c r="K317" s="91">
        <v>16.87</v>
      </c>
      <c r="L317" t="s">
        <v>109</v>
      </c>
      <c r="M317" s="91">
        <v>5.5</v>
      </c>
      <c r="N317" s="91">
        <v>5.95</v>
      </c>
      <c r="O317" s="91">
        <v>580000</v>
      </c>
      <c r="P317" s="91">
        <v>95.03</v>
      </c>
      <c r="Q317" s="91">
        <v>0</v>
      </c>
      <c r="R317" s="91">
        <v>1983.6752260000001</v>
      </c>
      <c r="S317" s="91">
        <v>0.06</v>
      </c>
      <c r="T317" s="91">
        <v>0.08</v>
      </c>
      <c r="U317" s="91">
        <v>0.02</v>
      </c>
    </row>
    <row r="318" spans="2:21">
      <c r="B318" t="s">
        <v>1416</v>
      </c>
      <c r="C318" t="s">
        <v>1417</v>
      </c>
      <c r="D318" t="s">
        <v>126</v>
      </c>
      <c r="E318" t="s">
        <v>1154</v>
      </c>
      <c r="F318" t="s">
        <v>1414</v>
      </c>
      <c r="G318" t="s">
        <v>1185</v>
      </c>
      <c r="H318" t="s">
        <v>1410</v>
      </c>
      <c r="I318" t="s">
        <v>236</v>
      </c>
      <c r="J318" t="s">
        <v>777</v>
      </c>
      <c r="K318" s="91">
        <v>6.57</v>
      </c>
      <c r="L318" t="s">
        <v>109</v>
      </c>
      <c r="M318" s="91">
        <v>6</v>
      </c>
      <c r="N318" s="91">
        <v>6.36</v>
      </c>
      <c r="O318" s="91">
        <v>2367000</v>
      </c>
      <c r="P318" s="91">
        <v>99.449684930291511</v>
      </c>
      <c r="Q318" s="91">
        <v>0</v>
      </c>
      <c r="R318" s="91">
        <v>8471.9525782377004</v>
      </c>
      <c r="S318" s="91">
        <v>0.32</v>
      </c>
      <c r="T318" s="91">
        <v>0.36</v>
      </c>
      <c r="U318" s="91">
        <v>7.0000000000000007E-2</v>
      </c>
    </row>
    <row r="319" spans="2:21">
      <c r="B319" t="s">
        <v>1418</v>
      </c>
      <c r="C319" t="s">
        <v>1419</v>
      </c>
      <c r="D319" t="s">
        <v>126</v>
      </c>
      <c r="E319" t="s">
        <v>1154</v>
      </c>
      <c r="F319" t="s">
        <v>1420</v>
      </c>
      <c r="G319" t="s">
        <v>1233</v>
      </c>
      <c r="H319" t="s">
        <v>1175</v>
      </c>
      <c r="I319" t="s">
        <v>1165</v>
      </c>
      <c r="J319" t="s">
        <v>1421</v>
      </c>
      <c r="K319" s="91">
        <v>3.86</v>
      </c>
      <c r="L319" t="s">
        <v>109</v>
      </c>
      <c r="M319" s="91">
        <v>5</v>
      </c>
      <c r="N319" s="91">
        <v>8.16</v>
      </c>
      <c r="O319" s="91">
        <v>1000000</v>
      </c>
      <c r="P319" s="91">
        <v>92.031999999999996</v>
      </c>
      <c r="Q319" s="91">
        <v>0</v>
      </c>
      <c r="R319" s="91">
        <v>3312.2316799999999</v>
      </c>
      <c r="S319" s="91">
        <v>0.05</v>
      </c>
      <c r="T319" s="91">
        <v>0.14000000000000001</v>
      </c>
      <c r="U319" s="91">
        <v>0.03</v>
      </c>
    </row>
    <row r="320" spans="2:21">
      <c r="B320" t="s">
        <v>1422</v>
      </c>
      <c r="C320" t="s">
        <v>1423</v>
      </c>
      <c r="D320" t="s">
        <v>126</v>
      </c>
      <c r="E320" t="s">
        <v>1154</v>
      </c>
      <c r="F320" t="s">
        <v>1424</v>
      </c>
      <c r="G320" t="s">
        <v>1425</v>
      </c>
      <c r="H320" t="s">
        <v>1410</v>
      </c>
      <c r="I320" t="s">
        <v>236</v>
      </c>
      <c r="J320" t="s">
        <v>1426</v>
      </c>
      <c r="K320" s="91">
        <v>4.3600000000000003</v>
      </c>
      <c r="L320" t="s">
        <v>109</v>
      </c>
      <c r="M320" s="91">
        <v>5.63</v>
      </c>
      <c r="N320" s="91">
        <v>5.83</v>
      </c>
      <c r="O320" s="91">
        <v>1161000</v>
      </c>
      <c r="P320" s="91">
        <v>101.99925</v>
      </c>
      <c r="Q320" s="91">
        <v>0</v>
      </c>
      <c r="R320" s="91">
        <v>4261.9764417075003</v>
      </c>
      <c r="S320" s="91">
        <v>0.23</v>
      </c>
      <c r="T320" s="91">
        <v>0.18</v>
      </c>
      <c r="U320" s="91">
        <v>0.04</v>
      </c>
    </row>
    <row r="321" spans="2:21">
      <c r="B321" t="s">
        <v>1427</v>
      </c>
      <c r="C321" t="s">
        <v>1428</v>
      </c>
      <c r="D321" t="s">
        <v>126</v>
      </c>
      <c r="E321" t="s">
        <v>1154</v>
      </c>
      <c r="F321" t="s">
        <v>1429</v>
      </c>
      <c r="G321" t="s">
        <v>131</v>
      </c>
      <c r="H321" t="s">
        <v>1171</v>
      </c>
      <c r="I321" t="s">
        <v>248</v>
      </c>
      <c r="J321" t="s">
        <v>1214</v>
      </c>
      <c r="K321" s="91">
        <v>7.48</v>
      </c>
      <c r="L321" t="s">
        <v>109</v>
      </c>
      <c r="M321" s="91">
        <v>5.18</v>
      </c>
      <c r="N321" s="91">
        <v>5.53</v>
      </c>
      <c r="O321" s="91">
        <v>1366000</v>
      </c>
      <c r="P321" s="91">
        <v>100.15635</v>
      </c>
      <c r="Q321" s="91">
        <v>0</v>
      </c>
      <c r="R321" s="91">
        <v>4923.9205318590002</v>
      </c>
      <c r="S321" s="91">
        <v>0.14000000000000001</v>
      </c>
      <c r="T321" s="91">
        <v>0.21</v>
      </c>
      <c r="U321" s="91">
        <v>0.04</v>
      </c>
    </row>
    <row r="322" spans="2:21">
      <c r="B322" t="s">
        <v>1430</v>
      </c>
      <c r="C322" t="s">
        <v>1431</v>
      </c>
      <c r="D322" t="s">
        <v>126</v>
      </c>
      <c r="E322" t="s">
        <v>1154</v>
      </c>
      <c r="F322" t="s">
        <v>1420</v>
      </c>
      <c r="G322" t="s">
        <v>1233</v>
      </c>
      <c r="H322" t="s">
        <v>1175</v>
      </c>
      <c r="I322" t="s">
        <v>1165</v>
      </c>
      <c r="J322" t="s">
        <v>1432</v>
      </c>
      <c r="K322" s="91">
        <v>3.86</v>
      </c>
      <c r="L322" t="s">
        <v>109</v>
      </c>
      <c r="M322" s="91">
        <v>5</v>
      </c>
      <c r="N322" s="91">
        <v>8.16</v>
      </c>
      <c r="O322" s="91">
        <v>1826000</v>
      </c>
      <c r="P322" s="91">
        <v>92.031999999999996</v>
      </c>
      <c r="Q322" s="91">
        <v>0</v>
      </c>
      <c r="R322" s="91">
        <v>6048.1350476799998</v>
      </c>
      <c r="S322" s="91">
        <v>0.09</v>
      </c>
      <c r="T322" s="91">
        <v>0.26</v>
      </c>
      <c r="U322" s="91">
        <v>0.05</v>
      </c>
    </row>
    <row r="323" spans="2:21">
      <c r="B323" t="s">
        <v>1433</v>
      </c>
      <c r="C323" t="s">
        <v>1434</v>
      </c>
      <c r="D323" t="s">
        <v>1389</v>
      </c>
      <c r="E323" t="s">
        <v>1154</v>
      </c>
      <c r="F323" t="s">
        <v>1435</v>
      </c>
      <c r="G323" t="s">
        <v>1179</v>
      </c>
      <c r="H323" t="s">
        <v>1410</v>
      </c>
      <c r="I323" t="s">
        <v>236</v>
      </c>
      <c r="J323" t="s">
        <v>1436</v>
      </c>
      <c r="K323" s="91">
        <v>4.12</v>
      </c>
      <c r="L323" t="s">
        <v>109</v>
      </c>
      <c r="M323" s="91">
        <v>4.63</v>
      </c>
      <c r="N323" s="91">
        <v>4.3899999999999997</v>
      </c>
      <c r="O323" s="91">
        <v>1544000</v>
      </c>
      <c r="P323" s="91">
        <v>103.01469444300518</v>
      </c>
      <c r="Q323" s="91">
        <v>0</v>
      </c>
      <c r="R323" s="91">
        <v>5724.3782290378003</v>
      </c>
      <c r="S323" s="91">
        <v>0.21</v>
      </c>
      <c r="T323" s="91">
        <v>0.25</v>
      </c>
      <c r="U323" s="91">
        <v>0.05</v>
      </c>
    </row>
    <row r="324" spans="2:21">
      <c r="B324" t="s">
        <v>1437</v>
      </c>
      <c r="C324" t="s">
        <v>1438</v>
      </c>
      <c r="D324" t="s">
        <v>126</v>
      </c>
      <c r="E324" t="s">
        <v>1154</v>
      </c>
      <c r="F324" t="s">
        <v>1439</v>
      </c>
      <c r="G324" t="s">
        <v>1228</v>
      </c>
      <c r="H324" t="s">
        <v>1440</v>
      </c>
      <c r="I324" t="s">
        <v>248</v>
      </c>
      <c r="J324" t="s">
        <v>1441</v>
      </c>
      <c r="K324" s="91">
        <v>5.14</v>
      </c>
      <c r="L324" t="s">
        <v>109</v>
      </c>
      <c r="M324" s="91">
        <v>5</v>
      </c>
      <c r="N324" s="91">
        <v>5.15</v>
      </c>
      <c r="O324" s="91">
        <v>1600000</v>
      </c>
      <c r="P324" s="91">
        <v>102.00844444374999</v>
      </c>
      <c r="Q324" s="91">
        <v>0</v>
      </c>
      <c r="R324" s="91">
        <v>5874.0542648488999</v>
      </c>
      <c r="S324" s="91">
        <v>0.16</v>
      </c>
      <c r="T324" s="91">
        <v>0.25</v>
      </c>
      <c r="U324" s="91">
        <v>0.05</v>
      </c>
    </row>
    <row r="325" spans="2:21">
      <c r="B325" t="s">
        <v>1442</v>
      </c>
      <c r="C325" t="s">
        <v>1443</v>
      </c>
      <c r="D325" t="s">
        <v>126</v>
      </c>
      <c r="E325" t="s">
        <v>1154</v>
      </c>
      <c r="F325" t="s">
        <v>1444</v>
      </c>
      <c r="G325" t="s">
        <v>1156</v>
      </c>
      <c r="H325" t="s">
        <v>1445</v>
      </c>
      <c r="I325" t="s">
        <v>1165</v>
      </c>
      <c r="J325" t="s">
        <v>1304</v>
      </c>
      <c r="K325" s="91">
        <v>4.82</v>
      </c>
      <c r="L325" t="s">
        <v>109</v>
      </c>
      <c r="M325" s="91">
        <v>7</v>
      </c>
      <c r="N325" s="91">
        <v>5.09</v>
      </c>
      <c r="O325" s="91">
        <v>2054000</v>
      </c>
      <c r="P325" s="91">
        <v>111.423</v>
      </c>
      <c r="Q325" s="91">
        <v>0</v>
      </c>
      <c r="R325" s="91">
        <v>8236.7736835800006</v>
      </c>
      <c r="S325" s="91">
        <v>0.16</v>
      </c>
      <c r="T325" s="91">
        <v>0.35</v>
      </c>
      <c r="U325" s="91">
        <v>7.0000000000000007E-2</v>
      </c>
    </row>
    <row r="326" spans="2:21">
      <c r="B326" t="s">
        <v>1446</v>
      </c>
      <c r="C326" t="s">
        <v>1447</v>
      </c>
      <c r="D326" t="s">
        <v>126</v>
      </c>
      <c r="E326" t="s">
        <v>1154</v>
      </c>
      <c r="F326" t="s">
        <v>1448</v>
      </c>
      <c r="G326" t="s">
        <v>1156</v>
      </c>
      <c r="H326" t="s">
        <v>1440</v>
      </c>
      <c r="I326" t="s">
        <v>248</v>
      </c>
      <c r="J326" t="s">
        <v>1449</v>
      </c>
      <c r="K326" s="91">
        <v>3.65</v>
      </c>
      <c r="L326" t="s">
        <v>109</v>
      </c>
      <c r="M326" s="91">
        <v>5</v>
      </c>
      <c r="N326" s="91">
        <v>4.68</v>
      </c>
      <c r="O326" s="91">
        <v>1295000</v>
      </c>
      <c r="P326" s="91">
        <v>101.47538355984555</v>
      </c>
      <c r="Q326" s="91">
        <v>0</v>
      </c>
      <c r="R326" s="91">
        <v>4729.4682753428997</v>
      </c>
      <c r="S326" s="91">
        <v>0.08</v>
      </c>
      <c r="T326" s="91">
        <v>0.2</v>
      </c>
      <c r="U326" s="91">
        <v>0.04</v>
      </c>
    </row>
    <row r="327" spans="2:21">
      <c r="B327" t="s">
        <v>1450</v>
      </c>
      <c r="C327" t="s">
        <v>1451</v>
      </c>
      <c r="D327" t="s">
        <v>126</v>
      </c>
      <c r="E327" t="s">
        <v>1154</v>
      </c>
      <c r="F327" t="s">
        <v>1452</v>
      </c>
      <c r="G327" t="s">
        <v>1233</v>
      </c>
      <c r="H327" t="s">
        <v>1453</v>
      </c>
      <c r="I327" t="s">
        <v>236</v>
      </c>
      <c r="J327" t="s">
        <v>1454</v>
      </c>
      <c r="K327" s="91">
        <v>4.09</v>
      </c>
      <c r="L327" t="s">
        <v>109</v>
      </c>
      <c r="M327" s="91">
        <v>7.5</v>
      </c>
      <c r="N327" s="91">
        <v>6.43</v>
      </c>
      <c r="O327" s="91">
        <v>613000</v>
      </c>
      <c r="P327" s="91">
        <v>106.23890411092985</v>
      </c>
      <c r="Q327" s="91">
        <v>0</v>
      </c>
      <c r="R327" s="91">
        <v>2343.8288914377999</v>
      </c>
      <c r="S327" s="91">
        <v>0.03</v>
      </c>
      <c r="T327" s="91">
        <v>0.1</v>
      </c>
      <c r="U327" s="91">
        <v>0.02</v>
      </c>
    </row>
    <row r="328" spans="2:21">
      <c r="B328" t="s">
        <v>1450</v>
      </c>
      <c r="C328" t="s">
        <v>1455</v>
      </c>
      <c r="D328" t="s">
        <v>126</v>
      </c>
      <c r="E328" t="s">
        <v>1154</v>
      </c>
      <c r="F328" t="s">
        <v>1452</v>
      </c>
      <c r="G328" t="s">
        <v>1233</v>
      </c>
      <c r="H328" t="s">
        <v>1445</v>
      </c>
      <c r="I328" t="s">
        <v>1165</v>
      </c>
      <c r="J328" t="s">
        <v>1456</v>
      </c>
      <c r="K328" s="91">
        <v>5.68</v>
      </c>
      <c r="L328" t="s">
        <v>109</v>
      </c>
      <c r="M328" s="91">
        <v>7.25</v>
      </c>
      <c r="N328" s="91">
        <v>7.1</v>
      </c>
      <c r="O328" s="91">
        <v>563000</v>
      </c>
      <c r="P328" s="91">
        <v>101.156083339254</v>
      </c>
      <c r="Q328" s="91">
        <v>0</v>
      </c>
      <c r="R328" s="91">
        <v>2049.6619883707999</v>
      </c>
      <c r="S328" s="91">
        <v>0.04</v>
      </c>
      <c r="T328" s="91">
        <v>0.09</v>
      </c>
      <c r="U328" s="91">
        <v>0.02</v>
      </c>
    </row>
    <row r="329" spans="2:21">
      <c r="B329" t="s">
        <v>1457</v>
      </c>
      <c r="C329" t="s">
        <v>1458</v>
      </c>
      <c r="D329" t="s">
        <v>126</v>
      </c>
      <c r="E329" t="s">
        <v>1154</v>
      </c>
      <c r="F329" t="s">
        <v>1459</v>
      </c>
      <c r="G329" t="s">
        <v>1303</v>
      </c>
      <c r="H329" t="s">
        <v>1453</v>
      </c>
      <c r="I329" t="s">
        <v>236</v>
      </c>
      <c r="J329" t="s">
        <v>1265</v>
      </c>
      <c r="K329" s="91">
        <v>7.28</v>
      </c>
      <c r="L329" t="s">
        <v>109</v>
      </c>
      <c r="M329" s="91">
        <v>4.88</v>
      </c>
      <c r="N329" s="91">
        <v>6.15</v>
      </c>
      <c r="O329" s="91">
        <v>502000</v>
      </c>
      <c r="P329" s="91">
        <v>92.0505</v>
      </c>
      <c r="Q329" s="91">
        <v>0</v>
      </c>
      <c r="R329" s="91">
        <v>1663.0745424900001</v>
      </c>
      <c r="S329" s="91">
        <v>0.05</v>
      </c>
      <c r="T329" s="91">
        <v>7.0000000000000007E-2</v>
      </c>
      <c r="U329" s="91">
        <v>0.01</v>
      </c>
    </row>
    <row r="330" spans="2:21">
      <c r="B330" t="s">
        <v>1460</v>
      </c>
      <c r="C330" t="s">
        <v>1461</v>
      </c>
      <c r="D330" t="s">
        <v>126</v>
      </c>
      <c r="E330" t="s">
        <v>1154</v>
      </c>
      <c r="F330" t="s">
        <v>1459</v>
      </c>
      <c r="G330" t="s">
        <v>1303</v>
      </c>
      <c r="H330" t="s">
        <v>1453</v>
      </c>
      <c r="I330" t="s">
        <v>236</v>
      </c>
      <c r="J330" t="s">
        <v>1462</v>
      </c>
      <c r="K330" s="91">
        <v>7.49</v>
      </c>
      <c r="L330" t="s">
        <v>109</v>
      </c>
      <c r="M330" s="91">
        <v>5.25</v>
      </c>
      <c r="N330" s="91">
        <v>6.33</v>
      </c>
      <c r="O330" s="91">
        <v>1301000</v>
      </c>
      <c r="P330" s="91">
        <v>93.188999999999993</v>
      </c>
      <c r="Q330" s="91">
        <v>0</v>
      </c>
      <c r="R330" s="91">
        <v>4363.3876151100003</v>
      </c>
      <c r="S330" s="91">
        <v>0.16</v>
      </c>
      <c r="T330" s="91">
        <v>0.19</v>
      </c>
      <c r="U330" s="91">
        <v>0.04</v>
      </c>
    </row>
    <row r="331" spans="2:21">
      <c r="B331" t="s">
        <v>1463</v>
      </c>
      <c r="C331" t="s">
        <v>1464</v>
      </c>
      <c r="D331" t="s">
        <v>126</v>
      </c>
      <c r="E331" t="s">
        <v>1154</v>
      </c>
      <c r="F331" t="s">
        <v>1465</v>
      </c>
      <c r="G331" t="s">
        <v>1312</v>
      </c>
      <c r="H331" t="s">
        <v>1445</v>
      </c>
      <c r="I331" t="s">
        <v>1165</v>
      </c>
      <c r="J331" t="s">
        <v>1313</v>
      </c>
      <c r="K331" s="91">
        <v>3.02</v>
      </c>
      <c r="L331" t="s">
        <v>109</v>
      </c>
      <c r="M331" s="91">
        <v>6.13</v>
      </c>
      <c r="N331" s="91">
        <v>5.1100000000000003</v>
      </c>
      <c r="O331" s="91">
        <v>2000000</v>
      </c>
      <c r="P331" s="91">
        <v>104.39700000000001</v>
      </c>
      <c r="Q331" s="91">
        <v>0</v>
      </c>
      <c r="R331" s="91">
        <v>7514.4960600000004</v>
      </c>
      <c r="S331" s="91">
        <v>0.13</v>
      </c>
      <c r="T331" s="91">
        <v>0.32</v>
      </c>
      <c r="U331" s="91">
        <v>0.06</v>
      </c>
    </row>
    <row r="332" spans="2:21">
      <c r="B332" t="s">
        <v>1466</v>
      </c>
      <c r="C332" t="s">
        <v>1467</v>
      </c>
      <c r="D332" t="s">
        <v>126</v>
      </c>
      <c r="E332" t="s">
        <v>1154</v>
      </c>
      <c r="F332" t="s">
        <v>1468</v>
      </c>
      <c r="G332" t="s">
        <v>1269</v>
      </c>
      <c r="H332" t="s">
        <v>1440</v>
      </c>
      <c r="I332" t="s">
        <v>248</v>
      </c>
      <c r="J332" t="s">
        <v>1469</v>
      </c>
      <c r="K332" s="91">
        <v>0.62</v>
      </c>
      <c r="L332" t="s">
        <v>109</v>
      </c>
      <c r="M332" s="91">
        <v>4.63</v>
      </c>
      <c r="N332" s="91">
        <v>-0.38</v>
      </c>
      <c r="O332" s="91">
        <v>302000</v>
      </c>
      <c r="P332" s="91">
        <v>101.3635</v>
      </c>
      <c r="Q332" s="91">
        <v>0</v>
      </c>
      <c r="R332" s="91">
        <v>1101.7178542300001</v>
      </c>
      <c r="S332" s="91">
        <v>0.06</v>
      </c>
      <c r="T332" s="91">
        <v>0.05</v>
      </c>
      <c r="U332" s="91">
        <v>0.01</v>
      </c>
    </row>
    <row r="333" spans="2:21">
      <c r="B333" t="s">
        <v>1470</v>
      </c>
      <c r="C333" t="s">
        <v>1471</v>
      </c>
      <c r="D333" t="s">
        <v>1472</v>
      </c>
      <c r="E333" t="s">
        <v>1154</v>
      </c>
      <c r="F333" t="s">
        <v>1468</v>
      </c>
      <c r="G333" t="s">
        <v>1269</v>
      </c>
      <c r="H333" t="s">
        <v>1440</v>
      </c>
      <c r="I333" t="s">
        <v>248</v>
      </c>
      <c r="J333" t="s">
        <v>1473</v>
      </c>
      <c r="K333" s="91">
        <v>4.95</v>
      </c>
      <c r="L333" t="s">
        <v>109</v>
      </c>
      <c r="M333" s="91">
        <v>6</v>
      </c>
      <c r="N333" s="91">
        <v>5.31</v>
      </c>
      <c r="O333" s="91">
        <v>1141000</v>
      </c>
      <c r="P333" s="91">
        <v>104.929</v>
      </c>
      <c r="Q333" s="91">
        <v>0</v>
      </c>
      <c r="R333" s="91">
        <v>4308.8663641100002</v>
      </c>
      <c r="S333" s="91">
        <v>0.08</v>
      </c>
      <c r="T333" s="91">
        <v>0.18</v>
      </c>
      <c r="U333" s="91">
        <v>0.04</v>
      </c>
    </row>
    <row r="334" spans="2:21">
      <c r="B334" t="s">
        <v>1474</v>
      </c>
      <c r="C334" t="s">
        <v>1475</v>
      </c>
      <c r="D334" t="s">
        <v>126</v>
      </c>
      <c r="E334" t="s">
        <v>1154</v>
      </c>
      <c r="F334" t="s">
        <v>1476</v>
      </c>
      <c r="G334" t="s">
        <v>401</v>
      </c>
      <c r="H334" t="s">
        <v>1477</v>
      </c>
      <c r="I334" t="s">
        <v>236</v>
      </c>
      <c r="J334" t="s">
        <v>1478</v>
      </c>
      <c r="K334" s="91">
        <v>4.1399999999999997</v>
      </c>
      <c r="L334" t="s">
        <v>109</v>
      </c>
      <c r="M334" s="91">
        <v>7.75</v>
      </c>
      <c r="N334" s="91">
        <v>7.77</v>
      </c>
      <c r="O334" s="91">
        <v>1522000</v>
      </c>
      <c r="P334" s="91">
        <v>101.71569444152431</v>
      </c>
      <c r="Q334" s="91">
        <v>0</v>
      </c>
      <c r="R334" s="91">
        <v>5571.6582169705998</v>
      </c>
      <c r="S334" s="91">
        <v>0.06</v>
      </c>
      <c r="T334" s="91">
        <v>0.24</v>
      </c>
      <c r="U334" s="91">
        <v>0.05</v>
      </c>
    </row>
    <row r="335" spans="2:21">
      <c r="B335" t="s">
        <v>1479</v>
      </c>
      <c r="C335" t="s">
        <v>1480</v>
      </c>
      <c r="D335" t="s">
        <v>126</v>
      </c>
      <c r="E335" t="s">
        <v>1154</v>
      </c>
      <c r="F335" t="s">
        <v>1481</v>
      </c>
      <c r="G335" t="s">
        <v>1303</v>
      </c>
      <c r="H335" t="s">
        <v>1482</v>
      </c>
      <c r="I335" t="s">
        <v>248</v>
      </c>
      <c r="J335" t="s">
        <v>1483</v>
      </c>
      <c r="K335" s="91">
        <v>3.97</v>
      </c>
      <c r="L335" t="s">
        <v>109</v>
      </c>
      <c r="M335" s="91">
        <v>5.38</v>
      </c>
      <c r="N335" s="91">
        <v>4.9000000000000004</v>
      </c>
      <c r="O335" s="91">
        <v>1347000.58</v>
      </c>
      <c r="P335" s="91">
        <v>104.75078082165344</v>
      </c>
      <c r="Q335" s="91">
        <v>0</v>
      </c>
      <c r="R335" s="91">
        <v>5078.1660571746997</v>
      </c>
      <c r="S335" s="91">
        <v>0.13</v>
      </c>
      <c r="T335" s="91">
        <v>0.22</v>
      </c>
      <c r="U335" s="91">
        <v>0.04</v>
      </c>
    </row>
    <row r="336" spans="2:21">
      <c r="B336" t="s">
        <v>1484</v>
      </c>
      <c r="C336" t="s">
        <v>1485</v>
      </c>
      <c r="D336" t="s">
        <v>126</v>
      </c>
      <c r="E336" t="s">
        <v>1154</v>
      </c>
      <c r="F336" t="s">
        <v>1486</v>
      </c>
      <c r="G336" t="s">
        <v>1243</v>
      </c>
      <c r="H336" t="s">
        <v>1482</v>
      </c>
      <c r="I336" t="s">
        <v>248</v>
      </c>
      <c r="J336" t="s">
        <v>1487</v>
      </c>
      <c r="K336" s="91">
        <v>15.06</v>
      </c>
      <c r="L336" t="s">
        <v>113</v>
      </c>
      <c r="M336" s="91">
        <v>5.5</v>
      </c>
      <c r="N336" s="91">
        <v>5.42</v>
      </c>
      <c r="O336" s="91">
        <v>1192000</v>
      </c>
      <c r="P336" s="91">
        <v>105.10416666946308</v>
      </c>
      <c r="Q336" s="91">
        <v>0</v>
      </c>
      <c r="R336" s="91">
        <v>5281.2287618071796</v>
      </c>
      <c r="S336" s="91">
        <v>0.1</v>
      </c>
      <c r="T336" s="91">
        <v>0.23</v>
      </c>
      <c r="U336" s="91">
        <v>0.04</v>
      </c>
    </row>
    <row r="337" spans="2:21">
      <c r="B337" t="s">
        <v>1488</v>
      </c>
      <c r="C337" t="s">
        <v>1489</v>
      </c>
      <c r="D337" t="s">
        <v>1389</v>
      </c>
      <c r="E337" t="s">
        <v>1154</v>
      </c>
      <c r="F337" t="s">
        <v>1348</v>
      </c>
      <c r="G337" t="s">
        <v>1156</v>
      </c>
      <c r="H337" t="s">
        <v>1477</v>
      </c>
      <c r="I337" t="s">
        <v>236</v>
      </c>
      <c r="J337" t="s">
        <v>1490</v>
      </c>
      <c r="K337" s="91">
        <v>4.6900000000000004</v>
      </c>
      <c r="L337" t="s">
        <v>109</v>
      </c>
      <c r="M337" s="91">
        <v>7.75</v>
      </c>
      <c r="N337" s="91">
        <v>10.44</v>
      </c>
      <c r="O337" s="91">
        <v>1690000</v>
      </c>
      <c r="P337" s="91">
        <v>92.672610000000006</v>
      </c>
      <c r="Q337" s="91">
        <v>0</v>
      </c>
      <c r="R337" s="91">
        <v>5636.6354252909996</v>
      </c>
      <c r="S337" s="91">
        <v>0.33</v>
      </c>
      <c r="T337" s="91">
        <v>0.24</v>
      </c>
      <c r="U337" s="91">
        <v>0.05</v>
      </c>
    </row>
    <row r="338" spans="2:21">
      <c r="B338" t="s">
        <v>294</v>
      </c>
      <c r="C338" s="16"/>
      <c r="D338" s="16"/>
      <c r="E338" s="16"/>
      <c r="F338" s="16"/>
    </row>
    <row r="339" spans="2:21">
      <c r="B339" t="s">
        <v>390</v>
      </c>
      <c r="C339" s="16"/>
      <c r="D339" s="16"/>
      <c r="E339" s="16"/>
      <c r="F339" s="16"/>
    </row>
    <row r="340" spans="2:21">
      <c r="B340" t="s">
        <v>391</v>
      </c>
      <c r="C340" s="16"/>
      <c r="D340" s="16"/>
      <c r="E340" s="16"/>
      <c r="F340" s="16"/>
    </row>
    <row r="341" spans="2:21">
      <c r="B341" t="s">
        <v>392</v>
      </c>
      <c r="C341" s="16"/>
      <c r="D341" s="16"/>
      <c r="E341" s="16"/>
      <c r="F341" s="16"/>
    </row>
    <row r="342" spans="2:21">
      <c r="B342" t="s">
        <v>393</v>
      </c>
      <c r="C342" s="16"/>
      <c r="D342" s="16"/>
      <c r="E342" s="16"/>
      <c r="F342" s="16"/>
    </row>
    <row r="343" spans="2:21">
      <c r="C343" s="16"/>
      <c r="D343" s="16"/>
      <c r="E343" s="16"/>
      <c r="F343" s="16"/>
    </row>
    <row r="344" spans="2:21">
      <c r="C344" s="16"/>
      <c r="D344" s="16"/>
      <c r="E344" s="16"/>
      <c r="F344" s="16"/>
    </row>
    <row r="345" spans="2:21">
      <c r="C345" s="16"/>
      <c r="D345" s="16"/>
      <c r="E345" s="16"/>
      <c r="F345" s="16"/>
    </row>
    <row r="346" spans="2:21">
      <c r="C346" s="16"/>
      <c r="D346" s="16"/>
      <c r="E346" s="16"/>
      <c r="F346" s="16"/>
    </row>
    <row r="347" spans="2:21">
      <c r="C347" s="16"/>
      <c r="D347" s="16"/>
      <c r="E347" s="16"/>
      <c r="F347" s="16"/>
    </row>
    <row r="348" spans="2:21">
      <c r="C348" s="16"/>
      <c r="D348" s="16"/>
      <c r="E348" s="16"/>
      <c r="F348" s="16"/>
    </row>
    <row r="349" spans="2:21">
      <c r="C349" s="16"/>
      <c r="D349" s="16"/>
      <c r="E349" s="16"/>
      <c r="F349" s="16"/>
    </row>
    <row r="350" spans="2:21">
      <c r="C350" s="16"/>
      <c r="D350" s="16"/>
      <c r="E350" s="16"/>
      <c r="F350" s="16"/>
    </row>
    <row r="351" spans="2:21">
      <c r="C351" s="16"/>
      <c r="D351" s="16"/>
      <c r="E351" s="16"/>
      <c r="F351" s="16"/>
    </row>
    <row r="352" spans="2:21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sheetProtection sheet="1" objects="1" scenarios="1"/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Q9 C1:C4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topLeftCell="A213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 s="1" customFormat="1">
      <c r="B1" s="2" t="s">
        <v>0</v>
      </c>
      <c r="C1" s="99">
        <v>43373</v>
      </c>
    </row>
    <row r="2" spans="2:62" s="1" customFormat="1">
      <c r="B2" s="2" t="s">
        <v>1</v>
      </c>
      <c r="C2" s="12" t="s">
        <v>3664</v>
      </c>
    </row>
    <row r="3" spans="2:62" s="1" customFormat="1">
      <c r="B3" s="2" t="s">
        <v>2</v>
      </c>
      <c r="C3" s="26" t="s">
        <v>3665</v>
      </c>
    </row>
    <row r="4" spans="2:62" s="1" customFormat="1">
      <c r="B4" s="2" t="s">
        <v>3</v>
      </c>
      <c r="C4" s="100" t="s">
        <v>218</v>
      </c>
    </row>
    <row r="5" spans="2:62">
      <c r="B5" s="89" t="s">
        <v>219</v>
      </c>
      <c r="C5" t="s">
        <v>220</v>
      </c>
    </row>
    <row r="6" spans="2:62" ht="26.25" customHeight="1">
      <c r="B6" s="114" t="s">
        <v>69</v>
      </c>
      <c r="C6" s="115"/>
      <c r="D6" s="115"/>
      <c r="E6" s="115"/>
      <c r="F6" s="115"/>
      <c r="G6" s="115"/>
      <c r="H6" s="115"/>
      <c r="I6" s="115"/>
      <c r="J6" s="115"/>
      <c r="K6" s="115"/>
      <c r="L6" s="115"/>
      <c r="M6" s="115"/>
      <c r="N6" s="115"/>
      <c r="O6" s="116"/>
      <c r="BJ6" s="19"/>
    </row>
    <row r="7" spans="2:62" ht="26.25" customHeight="1">
      <c r="B7" s="114" t="s">
        <v>92</v>
      </c>
      <c r="C7" s="115"/>
      <c r="D7" s="115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6"/>
      <c r="BF7" s="19"/>
      <c r="BJ7" s="19"/>
    </row>
    <row r="8" spans="2:62" s="19" customFormat="1" ht="78.75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195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90">
        <v>195070565.36000001</v>
      </c>
      <c r="J11" s="7"/>
      <c r="K11" s="90">
        <v>1118.7594300000001</v>
      </c>
      <c r="L11" s="90">
        <v>1578779.6479071437</v>
      </c>
      <c r="M11" s="7"/>
      <c r="N11" s="90">
        <v>100</v>
      </c>
      <c r="O11" s="90">
        <v>13.33</v>
      </c>
      <c r="BF11" s="16"/>
      <c r="BG11" s="19"/>
      <c r="BH11" s="16"/>
      <c r="BJ11" s="16"/>
    </row>
    <row r="12" spans="2:62">
      <c r="B12" s="92" t="s">
        <v>228</v>
      </c>
      <c r="E12" s="16"/>
      <c r="F12" s="16"/>
      <c r="G12" s="16"/>
      <c r="I12" s="93">
        <v>191456869.36000001</v>
      </c>
      <c r="K12" s="93">
        <v>1118.7594300000001</v>
      </c>
      <c r="L12" s="93">
        <v>1209789.7000230006</v>
      </c>
      <c r="N12" s="93">
        <v>76.63</v>
      </c>
      <c r="O12" s="93">
        <v>10.220000000000001</v>
      </c>
    </row>
    <row r="13" spans="2:62">
      <c r="B13" s="92" t="s">
        <v>1491</v>
      </c>
      <c r="E13" s="16"/>
      <c r="F13" s="16"/>
      <c r="G13" s="16"/>
      <c r="I13" s="93">
        <v>168507025.63999999</v>
      </c>
      <c r="K13" s="93">
        <v>841.51648999999998</v>
      </c>
      <c r="L13" s="93">
        <v>882192.11336719</v>
      </c>
      <c r="N13" s="93">
        <v>55.88</v>
      </c>
      <c r="O13" s="93">
        <v>7.45</v>
      </c>
    </row>
    <row r="14" spans="2:62">
      <c r="B14" t="s">
        <v>1492</v>
      </c>
      <c r="C14" t="s">
        <v>1493</v>
      </c>
      <c r="D14" t="s">
        <v>103</v>
      </c>
      <c r="E14" t="s">
        <v>126</v>
      </c>
      <c r="F14" t="s">
        <v>843</v>
      </c>
      <c r="G14" t="s">
        <v>578</v>
      </c>
      <c r="H14" t="s">
        <v>105</v>
      </c>
      <c r="I14" s="91">
        <v>4290897.87</v>
      </c>
      <c r="J14" s="91">
        <v>181.2</v>
      </c>
      <c r="K14" s="91">
        <v>0</v>
      </c>
      <c r="L14" s="91">
        <v>7775.1069404399996</v>
      </c>
      <c r="M14" s="91">
        <v>0.13</v>
      </c>
      <c r="N14" s="91">
        <v>0.49</v>
      </c>
      <c r="O14" s="91">
        <v>7.0000000000000007E-2</v>
      </c>
    </row>
    <row r="15" spans="2:62">
      <c r="B15" t="s">
        <v>1494</v>
      </c>
      <c r="C15" t="s">
        <v>1495</v>
      </c>
      <c r="D15" t="s">
        <v>103</v>
      </c>
      <c r="E15" t="s">
        <v>126</v>
      </c>
      <c r="F15" t="s">
        <v>610</v>
      </c>
      <c r="G15" t="s">
        <v>578</v>
      </c>
      <c r="H15" t="s">
        <v>105</v>
      </c>
      <c r="I15" s="91">
        <v>51607</v>
      </c>
      <c r="J15" s="91">
        <v>57050</v>
      </c>
      <c r="K15" s="91">
        <v>0</v>
      </c>
      <c r="L15" s="91">
        <v>29441.7935</v>
      </c>
      <c r="M15" s="91">
        <v>0.41</v>
      </c>
      <c r="N15" s="91">
        <v>1.86</v>
      </c>
      <c r="O15" s="91">
        <v>0.25</v>
      </c>
    </row>
    <row r="16" spans="2:62">
      <c r="B16" t="s">
        <v>1496</v>
      </c>
      <c r="C16" t="s">
        <v>1497</v>
      </c>
      <c r="D16" t="s">
        <v>103</v>
      </c>
      <c r="E16" t="s">
        <v>126</v>
      </c>
      <c r="F16" t="s">
        <v>1169</v>
      </c>
      <c r="G16" t="s">
        <v>1498</v>
      </c>
      <c r="H16" t="s">
        <v>105</v>
      </c>
      <c r="I16" s="91">
        <v>300301</v>
      </c>
      <c r="J16" s="91">
        <v>7973</v>
      </c>
      <c r="K16" s="91">
        <v>0</v>
      </c>
      <c r="L16" s="91">
        <v>23942.998729999999</v>
      </c>
      <c r="M16" s="91">
        <v>0.03</v>
      </c>
      <c r="N16" s="91">
        <v>1.52</v>
      </c>
      <c r="O16" s="91">
        <v>0.2</v>
      </c>
    </row>
    <row r="17" spans="2:15">
      <c r="B17" t="s">
        <v>1499</v>
      </c>
      <c r="C17" t="s">
        <v>1500</v>
      </c>
      <c r="D17" t="s">
        <v>103</v>
      </c>
      <c r="E17" t="s">
        <v>126</v>
      </c>
      <c r="F17" t="s">
        <v>1501</v>
      </c>
      <c r="G17" t="s">
        <v>1498</v>
      </c>
      <c r="H17" t="s">
        <v>105</v>
      </c>
      <c r="I17" s="91">
        <v>76807</v>
      </c>
      <c r="J17" s="91">
        <v>26080</v>
      </c>
      <c r="K17" s="91">
        <v>0</v>
      </c>
      <c r="L17" s="91">
        <v>20031.265599999999</v>
      </c>
      <c r="M17" s="91">
        <v>0.06</v>
      </c>
      <c r="N17" s="91">
        <v>1.27</v>
      </c>
      <c r="O17" s="91">
        <v>0.17</v>
      </c>
    </row>
    <row r="18" spans="2:15">
      <c r="B18" t="s">
        <v>1502</v>
      </c>
      <c r="C18" t="s">
        <v>1503</v>
      </c>
      <c r="D18" t="s">
        <v>103</v>
      </c>
      <c r="E18" t="s">
        <v>126</v>
      </c>
      <c r="F18" t="s">
        <v>737</v>
      </c>
      <c r="G18" t="s">
        <v>570</v>
      </c>
      <c r="H18" t="s">
        <v>105</v>
      </c>
      <c r="I18" s="91">
        <v>547947.13</v>
      </c>
      <c r="J18" s="91">
        <v>2198</v>
      </c>
      <c r="K18" s="91">
        <v>0</v>
      </c>
      <c r="L18" s="91">
        <v>12043.877917399999</v>
      </c>
      <c r="M18" s="91">
        <v>0.21</v>
      </c>
      <c r="N18" s="91">
        <v>0.76</v>
      </c>
      <c r="O18" s="91">
        <v>0.1</v>
      </c>
    </row>
    <row r="19" spans="2:15">
      <c r="B19" t="s">
        <v>1504</v>
      </c>
      <c r="C19" t="s">
        <v>1505</v>
      </c>
      <c r="D19" t="s">
        <v>103</v>
      </c>
      <c r="E19" t="s">
        <v>126</v>
      </c>
      <c r="F19" t="s">
        <v>1506</v>
      </c>
      <c r="G19" t="s">
        <v>570</v>
      </c>
      <c r="H19" t="s">
        <v>105</v>
      </c>
      <c r="I19" s="91">
        <v>438355</v>
      </c>
      <c r="J19" s="91">
        <v>2796</v>
      </c>
      <c r="K19" s="91">
        <v>0</v>
      </c>
      <c r="L19" s="91">
        <v>12256.4058</v>
      </c>
      <c r="M19" s="91">
        <v>0.2</v>
      </c>
      <c r="N19" s="91">
        <v>0.78</v>
      </c>
      <c r="O19" s="91">
        <v>0.1</v>
      </c>
    </row>
    <row r="20" spans="2:15">
      <c r="B20" t="s">
        <v>1507</v>
      </c>
      <c r="C20" t="s">
        <v>1508</v>
      </c>
      <c r="D20" t="s">
        <v>103</v>
      </c>
      <c r="E20" t="s">
        <v>126</v>
      </c>
      <c r="F20" t="s">
        <v>925</v>
      </c>
      <c r="G20" t="s">
        <v>926</v>
      </c>
      <c r="H20" t="s">
        <v>105</v>
      </c>
      <c r="I20" s="91">
        <v>66512.66</v>
      </c>
      <c r="J20" s="91">
        <v>46120</v>
      </c>
      <c r="K20" s="91">
        <v>0</v>
      </c>
      <c r="L20" s="91">
        <v>30675.638792000002</v>
      </c>
      <c r="M20" s="91">
        <v>0.15</v>
      </c>
      <c r="N20" s="91">
        <v>1.94</v>
      </c>
      <c r="O20" s="91">
        <v>0.26</v>
      </c>
    </row>
    <row r="21" spans="2:15">
      <c r="B21" t="s">
        <v>1509</v>
      </c>
      <c r="C21" t="s">
        <v>1510</v>
      </c>
      <c r="D21" t="s">
        <v>103</v>
      </c>
      <c r="E21" t="s">
        <v>126</v>
      </c>
      <c r="F21" t="s">
        <v>807</v>
      </c>
      <c r="G21" t="s">
        <v>401</v>
      </c>
      <c r="H21" t="s">
        <v>105</v>
      </c>
      <c r="I21" s="91">
        <v>2768771.32</v>
      </c>
      <c r="J21" s="91">
        <v>1213</v>
      </c>
      <c r="K21" s="91">
        <v>0</v>
      </c>
      <c r="L21" s="91">
        <v>33585.196111600002</v>
      </c>
      <c r="M21" s="91">
        <v>0.24</v>
      </c>
      <c r="N21" s="91">
        <v>2.13</v>
      </c>
      <c r="O21" s="91">
        <v>0.28000000000000003</v>
      </c>
    </row>
    <row r="22" spans="2:15">
      <c r="B22" t="s">
        <v>1511</v>
      </c>
      <c r="C22" t="s">
        <v>1512</v>
      </c>
      <c r="D22" t="s">
        <v>103</v>
      </c>
      <c r="E22" t="s">
        <v>126</v>
      </c>
      <c r="F22" t="s">
        <v>1513</v>
      </c>
      <c r="G22" t="s">
        <v>401</v>
      </c>
      <c r="H22" t="s">
        <v>105</v>
      </c>
      <c r="I22" s="91">
        <v>3772289</v>
      </c>
      <c r="J22" s="91">
        <v>2664</v>
      </c>
      <c r="K22" s="91">
        <v>0</v>
      </c>
      <c r="L22" s="91">
        <v>100493.77896</v>
      </c>
      <c r="M22" s="91">
        <v>0.28000000000000003</v>
      </c>
      <c r="N22" s="91">
        <v>6.37</v>
      </c>
      <c r="O22" s="91">
        <v>0.85</v>
      </c>
    </row>
    <row r="23" spans="2:15">
      <c r="B23" t="s">
        <v>1514</v>
      </c>
      <c r="C23" t="s">
        <v>1515</v>
      </c>
      <c r="D23" t="s">
        <v>103</v>
      </c>
      <c r="E23" t="s">
        <v>126</v>
      </c>
      <c r="F23" t="s">
        <v>400</v>
      </c>
      <c r="G23" t="s">
        <v>401</v>
      </c>
      <c r="H23" t="s">
        <v>105</v>
      </c>
      <c r="I23" s="91">
        <v>4142736</v>
      </c>
      <c r="J23" s="91">
        <v>2399</v>
      </c>
      <c r="K23" s="91">
        <v>0</v>
      </c>
      <c r="L23" s="91">
        <v>99384.236640000003</v>
      </c>
      <c r="M23" s="91">
        <v>0.27</v>
      </c>
      <c r="N23" s="91">
        <v>6.3</v>
      </c>
      <c r="O23" s="91">
        <v>0.84</v>
      </c>
    </row>
    <row r="24" spans="2:15">
      <c r="B24" t="s">
        <v>1516</v>
      </c>
      <c r="C24" t="s">
        <v>1517</v>
      </c>
      <c r="D24" t="s">
        <v>103</v>
      </c>
      <c r="E24" t="s">
        <v>126</v>
      </c>
      <c r="F24" t="s">
        <v>753</v>
      </c>
      <c r="G24" t="s">
        <v>401</v>
      </c>
      <c r="H24" t="s">
        <v>105</v>
      </c>
      <c r="I24" s="91">
        <v>683796</v>
      </c>
      <c r="J24" s="91">
        <v>6372</v>
      </c>
      <c r="K24" s="91">
        <v>0</v>
      </c>
      <c r="L24" s="91">
        <v>43571.481119999997</v>
      </c>
      <c r="M24" s="91">
        <v>0.28999999999999998</v>
      </c>
      <c r="N24" s="91">
        <v>2.76</v>
      </c>
      <c r="O24" s="91">
        <v>0.37</v>
      </c>
    </row>
    <row r="25" spans="2:15">
      <c r="B25" t="s">
        <v>1518</v>
      </c>
      <c r="C25" t="s">
        <v>1519</v>
      </c>
      <c r="D25" t="s">
        <v>103</v>
      </c>
      <c r="E25" t="s">
        <v>126</v>
      </c>
      <c r="F25" t="s">
        <v>723</v>
      </c>
      <c r="G25" t="s">
        <v>401</v>
      </c>
      <c r="H25" t="s">
        <v>105</v>
      </c>
      <c r="I25" s="91">
        <v>226962</v>
      </c>
      <c r="J25" s="91">
        <v>8209</v>
      </c>
      <c r="K25" s="91">
        <v>0</v>
      </c>
      <c r="L25" s="91">
        <v>18631.310580000001</v>
      </c>
      <c r="M25" s="91">
        <v>0.23</v>
      </c>
      <c r="N25" s="91">
        <v>1.18</v>
      </c>
      <c r="O25" s="91">
        <v>0.16</v>
      </c>
    </row>
    <row r="26" spans="2:15">
      <c r="B26" t="s">
        <v>1520</v>
      </c>
      <c r="C26" t="s">
        <v>1521</v>
      </c>
      <c r="D26" t="s">
        <v>103</v>
      </c>
      <c r="E26" t="s">
        <v>126</v>
      </c>
      <c r="F26" t="s">
        <v>1522</v>
      </c>
      <c r="G26" t="s">
        <v>812</v>
      </c>
      <c r="H26" t="s">
        <v>105</v>
      </c>
      <c r="I26" s="91">
        <v>6850</v>
      </c>
      <c r="J26" s="91">
        <v>116900</v>
      </c>
      <c r="K26" s="91">
        <v>0</v>
      </c>
      <c r="L26" s="91">
        <v>8007.65</v>
      </c>
      <c r="M26" s="91">
        <v>0.09</v>
      </c>
      <c r="N26" s="91">
        <v>0.51</v>
      </c>
      <c r="O26" s="91">
        <v>7.0000000000000007E-2</v>
      </c>
    </row>
    <row r="27" spans="2:15">
      <c r="B27" t="s">
        <v>1523</v>
      </c>
      <c r="C27" t="s">
        <v>1524</v>
      </c>
      <c r="D27" t="s">
        <v>103</v>
      </c>
      <c r="E27" t="s">
        <v>126</v>
      </c>
      <c r="F27" t="s">
        <v>1525</v>
      </c>
      <c r="G27" t="s">
        <v>1142</v>
      </c>
      <c r="H27" t="s">
        <v>105</v>
      </c>
      <c r="I27" s="91">
        <v>3873486</v>
      </c>
      <c r="J27" s="91">
        <v>1079</v>
      </c>
      <c r="K27" s="91">
        <v>0</v>
      </c>
      <c r="L27" s="91">
        <v>41794.913939999999</v>
      </c>
      <c r="M27" s="91">
        <v>0.33</v>
      </c>
      <c r="N27" s="91">
        <v>2.65</v>
      </c>
      <c r="O27" s="91">
        <v>0.35</v>
      </c>
    </row>
    <row r="28" spans="2:15">
      <c r="B28" t="s">
        <v>1526</v>
      </c>
      <c r="C28" t="s">
        <v>1527</v>
      </c>
      <c r="D28" t="s">
        <v>103</v>
      </c>
      <c r="E28" t="s">
        <v>126</v>
      </c>
      <c r="F28" t="s">
        <v>1141</v>
      </c>
      <c r="G28" t="s">
        <v>1142</v>
      </c>
      <c r="H28" t="s">
        <v>105</v>
      </c>
      <c r="I28" s="91">
        <v>134997169.66999999</v>
      </c>
      <c r="J28" s="91">
        <v>42.5</v>
      </c>
      <c r="K28" s="91">
        <v>0</v>
      </c>
      <c r="L28" s="91">
        <v>57373.797109749998</v>
      </c>
      <c r="M28" s="91">
        <v>1.04</v>
      </c>
      <c r="N28" s="91">
        <v>3.63</v>
      </c>
      <c r="O28" s="91">
        <v>0.48</v>
      </c>
    </row>
    <row r="29" spans="2:15">
      <c r="B29" t="s">
        <v>1528</v>
      </c>
      <c r="C29" t="s">
        <v>1529</v>
      </c>
      <c r="D29" t="s">
        <v>103</v>
      </c>
      <c r="E29" t="s">
        <v>126</v>
      </c>
      <c r="F29" t="s">
        <v>972</v>
      </c>
      <c r="G29" t="s">
        <v>618</v>
      </c>
      <c r="H29" t="s">
        <v>105</v>
      </c>
      <c r="I29" s="91">
        <v>2678624</v>
      </c>
      <c r="J29" s="91">
        <v>2220</v>
      </c>
      <c r="K29" s="91">
        <v>0</v>
      </c>
      <c r="L29" s="91">
        <v>59465.452799999999</v>
      </c>
      <c r="M29" s="91">
        <v>0.21</v>
      </c>
      <c r="N29" s="91">
        <v>3.77</v>
      </c>
      <c r="O29" s="91">
        <v>0.5</v>
      </c>
    </row>
    <row r="30" spans="2:15">
      <c r="B30" t="s">
        <v>1530</v>
      </c>
      <c r="C30" t="s">
        <v>1531</v>
      </c>
      <c r="D30" t="s">
        <v>103</v>
      </c>
      <c r="E30" t="s">
        <v>126</v>
      </c>
      <c r="F30" t="s">
        <v>1532</v>
      </c>
      <c r="G30" t="s">
        <v>1533</v>
      </c>
      <c r="H30" t="s">
        <v>105</v>
      </c>
      <c r="I30" s="91">
        <v>73197.89</v>
      </c>
      <c r="J30" s="91">
        <v>7920</v>
      </c>
      <c r="K30" s="91">
        <v>0</v>
      </c>
      <c r="L30" s="91">
        <v>5797.2728880000004</v>
      </c>
      <c r="M30" s="91">
        <v>7.0000000000000007E-2</v>
      </c>
      <c r="N30" s="91">
        <v>0.37</v>
      </c>
      <c r="O30" s="91">
        <v>0.05</v>
      </c>
    </row>
    <row r="31" spans="2:15">
      <c r="B31" t="s">
        <v>1534</v>
      </c>
      <c r="C31" t="s">
        <v>1535</v>
      </c>
      <c r="D31" t="s">
        <v>103</v>
      </c>
      <c r="E31" t="s">
        <v>126</v>
      </c>
      <c r="F31" t="s">
        <v>1536</v>
      </c>
      <c r="G31" t="s">
        <v>949</v>
      </c>
      <c r="H31" t="s">
        <v>105</v>
      </c>
      <c r="I31" s="91">
        <v>126065</v>
      </c>
      <c r="J31" s="91">
        <v>37650</v>
      </c>
      <c r="K31" s="91">
        <v>0</v>
      </c>
      <c r="L31" s="91">
        <v>47463.472500000003</v>
      </c>
      <c r="M31" s="91">
        <v>0.21</v>
      </c>
      <c r="N31" s="91">
        <v>3.01</v>
      </c>
      <c r="O31" s="91">
        <v>0.4</v>
      </c>
    </row>
    <row r="32" spans="2:15">
      <c r="B32" t="s">
        <v>1537</v>
      </c>
      <c r="C32" t="s">
        <v>1538</v>
      </c>
      <c r="D32" t="s">
        <v>103</v>
      </c>
      <c r="E32" t="s">
        <v>126</v>
      </c>
      <c r="F32" t="s">
        <v>948</v>
      </c>
      <c r="G32" t="s">
        <v>949</v>
      </c>
      <c r="H32" t="s">
        <v>105</v>
      </c>
      <c r="I32" s="91">
        <v>385197</v>
      </c>
      <c r="J32" s="91">
        <v>7999</v>
      </c>
      <c r="K32" s="91">
        <v>0</v>
      </c>
      <c r="L32" s="91">
        <v>30811.908029999999</v>
      </c>
      <c r="M32" s="91">
        <v>0.33</v>
      </c>
      <c r="N32" s="91">
        <v>1.95</v>
      </c>
      <c r="O32" s="91">
        <v>0.26</v>
      </c>
    </row>
    <row r="33" spans="2:15">
      <c r="B33" t="s">
        <v>1539</v>
      </c>
      <c r="C33" t="s">
        <v>1540</v>
      </c>
      <c r="D33" t="s">
        <v>103</v>
      </c>
      <c r="E33" t="s">
        <v>126</v>
      </c>
      <c r="F33" t="s">
        <v>1541</v>
      </c>
      <c r="G33" t="s">
        <v>1542</v>
      </c>
      <c r="H33" t="s">
        <v>105</v>
      </c>
      <c r="I33" s="91">
        <v>110994</v>
      </c>
      <c r="J33" s="91">
        <v>10450</v>
      </c>
      <c r="K33" s="91">
        <v>0</v>
      </c>
      <c r="L33" s="91">
        <v>11598.873</v>
      </c>
      <c r="M33" s="91">
        <v>0.21</v>
      </c>
      <c r="N33" s="91">
        <v>0.73</v>
      </c>
      <c r="O33" s="91">
        <v>0.1</v>
      </c>
    </row>
    <row r="34" spans="2:15">
      <c r="B34" t="s">
        <v>1543</v>
      </c>
      <c r="C34" t="s">
        <v>1544</v>
      </c>
      <c r="D34" t="s">
        <v>103</v>
      </c>
      <c r="E34" t="s">
        <v>126</v>
      </c>
      <c r="F34" t="s">
        <v>984</v>
      </c>
      <c r="G34" t="s">
        <v>985</v>
      </c>
      <c r="H34" t="s">
        <v>105</v>
      </c>
      <c r="I34" s="91">
        <v>469191.59</v>
      </c>
      <c r="J34" s="91">
        <v>2330</v>
      </c>
      <c r="K34" s="91">
        <v>0</v>
      </c>
      <c r="L34" s="91">
        <v>10932.164047</v>
      </c>
      <c r="M34" s="91">
        <v>0.19</v>
      </c>
      <c r="N34" s="91">
        <v>0.69</v>
      </c>
      <c r="O34" s="91">
        <v>0.09</v>
      </c>
    </row>
    <row r="35" spans="2:15">
      <c r="B35" t="s">
        <v>1545</v>
      </c>
      <c r="C35" t="s">
        <v>1546</v>
      </c>
      <c r="D35" t="s">
        <v>103</v>
      </c>
      <c r="E35" t="s">
        <v>126</v>
      </c>
      <c r="F35" t="s">
        <v>477</v>
      </c>
      <c r="G35" t="s">
        <v>442</v>
      </c>
      <c r="H35" t="s">
        <v>105</v>
      </c>
      <c r="I35" s="91">
        <v>129082</v>
      </c>
      <c r="J35" s="91">
        <v>4440</v>
      </c>
      <c r="K35" s="91">
        <v>0</v>
      </c>
      <c r="L35" s="91">
        <v>5731.2407999999996</v>
      </c>
      <c r="M35" s="91">
        <v>0.1</v>
      </c>
      <c r="N35" s="91">
        <v>0.36</v>
      </c>
      <c r="O35" s="91">
        <v>0.05</v>
      </c>
    </row>
    <row r="36" spans="2:15">
      <c r="B36" t="s">
        <v>1547</v>
      </c>
      <c r="C36" t="s">
        <v>1548</v>
      </c>
      <c r="D36" t="s">
        <v>103</v>
      </c>
      <c r="E36" t="s">
        <v>126</v>
      </c>
      <c r="F36" t="s">
        <v>482</v>
      </c>
      <c r="G36" t="s">
        <v>442</v>
      </c>
      <c r="H36" t="s">
        <v>105</v>
      </c>
      <c r="I36" s="91">
        <v>343123</v>
      </c>
      <c r="J36" s="91">
        <v>1920</v>
      </c>
      <c r="K36" s="91">
        <v>0</v>
      </c>
      <c r="L36" s="91">
        <v>6587.9615999999996</v>
      </c>
      <c r="M36" s="91">
        <v>0.1</v>
      </c>
      <c r="N36" s="91">
        <v>0.42</v>
      </c>
      <c r="O36" s="91">
        <v>0.06</v>
      </c>
    </row>
    <row r="37" spans="2:15">
      <c r="B37" t="s">
        <v>1549</v>
      </c>
      <c r="C37" t="s">
        <v>1550</v>
      </c>
      <c r="D37" t="s">
        <v>103</v>
      </c>
      <c r="E37" t="s">
        <v>126</v>
      </c>
      <c r="F37" t="s">
        <v>647</v>
      </c>
      <c r="G37" t="s">
        <v>442</v>
      </c>
      <c r="H37" t="s">
        <v>105</v>
      </c>
      <c r="I37" s="91">
        <v>0.44</v>
      </c>
      <c r="J37" s="91">
        <v>3315</v>
      </c>
      <c r="K37" s="91">
        <v>1.7000000000000001E-4</v>
      </c>
      <c r="L37" s="91">
        <v>1.4756E-2</v>
      </c>
      <c r="M37" s="91">
        <v>0</v>
      </c>
      <c r="N37" s="91">
        <v>0</v>
      </c>
      <c r="O37" s="91">
        <v>0</v>
      </c>
    </row>
    <row r="38" spans="2:15">
      <c r="B38" t="s">
        <v>1551</v>
      </c>
      <c r="C38" t="s">
        <v>1552</v>
      </c>
      <c r="D38" t="s">
        <v>103</v>
      </c>
      <c r="E38" t="s">
        <v>126</v>
      </c>
      <c r="F38" t="s">
        <v>503</v>
      </c>
      <c r="G38" t="s">
        <v>442</v>
      </c>
      <c r="H38" t="s">
        <v>105</v>
      </c>
      <c r="I38" s="91">
        <v>137617.07</v>
      </c>
      <c r="J38" s="91">
        <v>15810</v>
      </c>
      <c r="K38" s="91">
        <v>0</v>
      </c>
      <c r="L38" s="91">
        <v>21757.258766999999</v>
      </c>
      <c r="M38" s="91">
        <v>0.31</v>
      </c>
      <c r="N38" s="91">
        <v>1.38</v>
      </c>
      <c r="O38" s="91">
        <v>0.18</v>
      </c>
    </row>
    <row r="39" spans="2:15">
      <c r="B39" t="s">
        <v>1553</v>
      </c>
      <c r="C39" t="s">
        <v>1554</v>
      </c>
      <c r="D39" t="s">
        <v>103</v>
      </c>
      <c r="E39" t="s">
        <v>126</v>
      </c>
      <c r="F39" t="s">
        <v>441</v>
      </c>
      <c r="G39" t="s">
        <v>442</v>
      </c>
      <c r="H39" t="s">
        <v>105</v>
      </c>
      <c r="I39" s="91">
        <v>299209</v>
      </c>
      <c r="J39" s="91">
        <v>18680</v>
      </c>
      <c r="K39" s="91">
        <v>0</v>
      </c>
      <c r="L39" s="91">
        <v>55892.241199999997</v>
      </c>
      <c r="M39" s="91">
        <v>0.25</v>
      </c>
      <c r="N39" s="91">
        <v>3.54</v>
      </c>
      <c r="O39" s="91">
        <v>0.47</v>
      </c>
    </row>
    <row r="40" spans="2:15">
      <c r="B40" t="s">
        <v>1555</v>
      </c>
      <c r="C40" t="s">
        <v>1556</v>
      </c>
      <c r="D40" t="s">
        <v>103</v>
      </c>
      <c r="E40" t="s">
        <v>126</v>
      </c>
      <c r="F40" t="s">
        <v>1557</v>
      </c>
      <c r="G40" t="s">
        <v>128</v>
      </c>
      <c r="H40" t="s">
        <v>105</v>
      </c>
      <c r="I40" s="91">
        <v>105873</v>
      </c>
      <c r="J40" s="91">
        <v>19130</v>
      </c>
      <c r="K40" s="91">
        <v>0</v>
      </c>
      <c r="L40" s="91">
        <v>20253.5049</v>
      </c>
      <c r="M40" s="91">
        <v>0.21</v>
      </c>
      <c r="N40" s="91">
        <v>1.28</v>
      </c>
      <c r="O40" s="91">
        <v>0.17</v>
      </c>
    </row>
    <row r="41" spans="2:15">
      <c r="B41" t="s">
        <v>1558</v>
      </c>
      <c r="C41" t="s">
        <v>1559</v>
      </c>
      <c r="D41" t="s">
        <v>103</v>
      </c>
      <c r="E41" t="s">
        <v>126</v>
      </c>
      <c r="F41" t="s">
        <v>1560</v>
      </c>
      <c r="G41" t="s">
        <v>132</v>
      </c>
      <c r="H41" t="s">
        <v>105</v>
      </c>
      <c r="I41" s="91">
        <v>86118</v>
      </c>
      <c r="J41" s="91">
        <v>41150</v>
      </c>
      <c r="K41" s="91">
        <v>0</v>
      </c>
      <c r="L41" s="91">
        <v>35437.557000000001</v>
      </c>
      <c r="M41" s="91">
        <v>0.12</v>
      </c>
      <c r="N41" s="91">
        <v>2.2400000000000002</v>
      </c>
      <c r="O41" s="91">
        <v>0.3</v>
      </c>
    </row>
    <row r="42" spans="2:15">
      <c r="B42" t="s">
        <v>1561</v>
      </c>
      <c r="C42" t="s">
        <v>1562</v>
      </c>
      <c r="D42" t="s">
        <v>103</v>
      </c>
      <c r="E42" t="s">
        <v>126</v>
      </c>
      <c r="F42" t="s">
        <v>533</v>
      </c>
      <c r="G42" t="s">
        <v>135</v>
      </c>
      <c r="H42" t="s">
        <v>105</v>
      </c>
      <c r="I42" s="91">
        <v>7318246</v>
      </c>
      <c r="J42" s="91">
        <v>418.3</v>
      </c>
      <c r="K42" s="91">
        <v>841.51631999999995</v>
      </c>
      <c r="L42" s="91">
        <v>31453.739337999999</v>
      </c>
      <c r="M42" s="91">
        <v>0.26</v>
      </c>
      <c r="N42" s="91">
        <v>1.99</v>
      </c>
      <c r="O42" s="91">
        <v>0.27</v>
      </c>
    </row>
    <row r="43" spans="2:15">
      <c r="B43" s="92" t="s">
        <v>1563</v>
      </c>
      <c r="E43" s="16"/>
      <c r="F43" s="16"/>
      <c r="G43" s="16"/>
      <c r="I43" s="93">
        <v>14447713.24</v>
      </c>
      <c r="K43" s="93">
        <v>277.24293999999998</v>
      </c>
      <c r="L43" s="93">
        <v>269211.86644587998</v>
      </c>
      <c r="N43" s="93">
        <v>17.05</v>
      </c>
      <c r="O43" s="93">
        <v>2.27</v>
      </c>
    </row>
    <row r="44" spans="2:15">
      <c r="B44" t="s">
        <v>1564</v>
      </c>
      <c r="C44" t="s">
        <v>1565</v>
      </c>
      <c r="D44" t="s">
        <v>103</v>
      </c>
      <c r="E44" t="s">
        <v>126</v>
      </c>
      <c r="F44" t="s">
        <v>1566</v>
      </c>
      <c r="G44" t="s">
        <v>1567</v>
      </c>
      <c r="H44" t="s">
        <v>105</v>
      </c>
      <c r="I44" s="91">
        <v>103941</v>
      </c>
      <c r="J44" s="91">
        <v>4196</v>
      </c>
      <c r="K44" s="91">
        <v>0</v>
      </c>
      <c r="L44" s="91">
        <v>4361.3643599999996</v>
      </c>
      <c r="M44" s="91">
        <v>0.42</v>
      </c>
      <c r="N44" s="91">
        <v>0.28000000000000003</v>
      </c>
      <c r="O44" s="91">
        <v>0.04</v>
      </c>
    </row>
    <row r="45" spans="2:15">
      <c r="B45" t="s">
        <v>1568</v>
      </c>
      <c r="C45" t="s">
        <v>1569</v>
      </c>
      <c r="D45" t="s">
        <v>103</v>
      </c>
      <c r="E45" t="s">
        <v>126</v>
      </c>
      <c r="F45" t="s">
        <v>1570</v>
      </c>
      <c r="G45" t="s">
        <v>1567</v>
      </c>
      <c r="H45" t="s">
        <v>105</v>
      </c>
      <c r="I45" s="91">
        <v>575252</v>
      </c>
      <c r="J45" s="91">
        <v>2362</v>
      </c>
      <c r="K45" s="91">
        <v>0</v>
      </c>
      <c r="L45" s="91">
        <v>13587.452240000001</v>
      </c>
      <c r="M45" s="91">
        <v>0.53</v>
      </c>
      <c r="N45" s="91">
        <v>0.86</v>
      </c>
      <c r="O45" s="91">
        <v>0.11</v>
      </c>
    </row>
    <row r="46" spans="2:15">
      <c r="B46" t="s">
        <v>1571</v>
      </c>
      <c r="C46" t="s">
        <v>1572</v>
      </c>
      <c r="D46" t="s">
        <v>103</v>
      </c>
      <c r="E46" t="s">
        <v>126</v>
      </c>
      <c r="F46" t="s">
        <v>1107</v>
      </c>
      <c r="G46" t="s">
        <v>578</v>
      </c>
      <c r="H46" t="s">
        <v>105</v>
      </c>
      <c r="I46" s="91">
        <v>550510</v>
      </c>
      <c r="J46" s="91">
        <v>2000</v>
      </c>
      <c r="K46" s="91">
        <v>0</v>
      </c>
      <c r="L46" s="91">
        <v>11010.2</v>
      </c>
      <c r="M46" s="91">
        <v>0.42</v>
      </c>
      <c r="N46" s="91">
        <v>0.7</v>
      </c>
      <c r="O46" s="91">
        <v>0.09</v>
      </c>
    </row>
    <row r="47" spans="2:15">
      <c r="B47" t="s">
        <v>1573</v>
      </c>
      <c r="C47" t="s">
        <v>1574</v>
      </c>
      <c r="D47" t="s">
        <v>103</v>
      </c>
      <c r="E47" t="s">
        <v>126</v>
      </c>
      <c r="F47" t="s">
        <v>1575</v>
      </c>
      <c r="G47" t="s">
        <v>1498</v>
      </c>
      <c r="H47" t="s">
        <v>105</v>
      </c>
      <c r="I47" s="91">
        <v>103064</v>
      </c>
      <c r="J47" s="91">
        <v>2245</v>
      </c>
      <c r="K47" s="91">
        <v>0</v>
      </c>
      <c r="L47" s="91">
        <v>2313.7867999999999</v>
      </c>
      <c r="M47" s="91">
        <v>0.26</v>
      </c>
      <c r="N47" s="91">
        <v>0.15</v>
      </c>
      <c r="O47" s="91">
        <v>0.02</v>
      </c>
    </row>
    <row r="48" spans="2:15">
      <c r="B48" t="s">
        <v>1576</v>
      </c>
      <c r="C48" t="s">
        <v>1577</v>
      </c>
      <c r="D48" t="s">
        <v>103</v>
      </c>
      <c r="E48" t="s">
        <v>126</v>
      </c>
      <c r="F48" t="s">
        <v>1578</v>
      </c>
      <c r="G48" t="s">
        <v>570</v>
      </c>
      <c r="H48" t="s">
        <v>105</v>
      </c>
      <c r="I48" s="91">
        <v>42921</v>
      </c>
      <c r="J48" s="91">
        <v>22400</v>
      </c>
      <c r="K48" s="91">
        <v>0</v>
      </c>
      <c r="L48" s="91">
        <v>9614.3040000000001</v>
      </c>
      <c r="M48" s="91">
        <v>0.28999999999999998</v>
      </c>
      <c r="N48" s="91">
        <v>0.61</v>
      </c>
      <c r="O48" s="91">
        <v>0.08</v>
      </c>
    </row>
    <row r="49" spans="2:15">
      <c r="B49" t="s">
        <v>1579</v>
      </c>
      <c r="C49" t="s">
        <v>1580</v>
      </c>
      <c r="D49" t="s">
        <v>103</v>
      </c>
      <c r="E49" t="s">
        <v>126</v>
      </c>
      <c r="F49" t="s">
        <v>1581</v>
      </c>
      <c r="G49" t="s">
        <v>570</v>
      </c>
      <c r="H49" t="s">
        <v>105</v>
      </c>
      <c r="I49" s="91">
        <v>157687</v>
      </c>
      <c r="J49" s="91">
        <v>6850</v>
      </c>
      <c r="K49" s="91">
        <v>0</v>
      </c>
      <c r="L49" s="91">
        <v>10801.559499999999</v>
      </c>
      <c r="M49" s="91">
        <v>0.28000000000000003</v>
      </c>
      <c r="N49" s="91">
        <v>0.68</v>
      </c>
      <c r="O49" s="91">
        <v>0.09</v>
      </c>
    </row>
    <row r="50" spans="2:15">
      <c r="B50" t="s">
        <v>1582</v>
      </c>
      <c r="C50" t="s">
        <v>1583</v>
      </c>
      <c r="D50" t="s">
        <v>103</v>
      </c>
      <c r="E50" t="s">
        <v>126</v>
      </c>
      <c r="F50" t="s">
        <v>697</v>
      </c>
      <c r="G50" t="s">
        <v>570</v>
      </c>
      <c r="H50" t="s">
        <v>105</v>
      </c>
      <c r="I50" s="91">
        <v>157420</v>
      </c>
      <c r="J50" s="91">
        <v>4128</v>
      </c>
      <c r="K50" s="91">
        <v>0</v>
      </c>
      <c r="L50" s="91">
        <v>6498.2975999999999</v>
      </c>
      <c r="M50" s="91">
        <v>0.25</v>
      </c>
      <c r="N50" s="91">
        <v>0.41</v>
      </c>
      <c r="O50" s="91">
        <v>0.05</v>
      </c>
    </row>
    <row r="51" spans="2:15">
      <c r="B51" t="s">
        <v>1584</v>
      </c>
      <c r="C51" t="s">
        <v>1585</v>
      </c>
      <c r="D51" t="s">
        <v>103</v>
      </c>
      <c r="E51" t="s">
        <v>126</v>
      </c>
      <c r="F51" t="s">
        <v>1586</v>
      </c>
      <c r="G51" t="s">
        <v>812</v>
      </c>
      <c r="H51" t="s">
        <v>105</v>
      </c>
      <c r="I51" s="91">
        <v>17482</v>
      </c>
      <c r="J51" s="91">
        <v>89680</v>
      </c>
      <c r="K51" s="91">
        <v>159.92993999999999</v>
      </c>
      <c r="L51" s="91">
        <v>15837.787539999999</v>
      </c>
      <c r="M51" s="91">
        <v>0.46</v>
      </c>
      <c r="N51" s="91">
        <v>1</v>
      </c>
      <c r="O51" s="91">
        <v>0.13</v>
      </c>
    </row>
    <row r="52" spans="2:15">
      <c r="B52" t="s">
        <v>1587</v>
      </c>
      <c r="C52" t="s">
        <v>1588</v>
      </c>
      <c r="D52" t="s">
        <v>103</v>
      </c>
      <c r="E52" t="s">
        <v>126</v>
      </c>
      <c r="F52" t="s">
        <v>1589</v>
      </c>
      <c r="G52" t="s">
        <v>812</v>
      </c>
      <c r="H52" t="s">
        <v>105</v>
      </c>
      <c r="I52" s="91">
        <v>21471.75</v>
      </c>
      <c r="J52" s="91">
        <v>22370</v>
      </c>
      <c r="K52" s="91">
        <v>0</v>
      </c>
      <c r="L52" s="91">
        <v>4803.2304750000003</v>
      </c>
      <c r="M52" s="91">
        <v>0.12</v>
      </c>
      <c r="N52" s="91">
        <v>0.3</v>
      </c>
      <c r="O52" s="91">
        <v>0.04</v>
      </c>
    </row>
    <row r="53" spans="2:15">
      <c r="B53" t="s">
        <v>1590</v>
      </c>
      <c r="C53" t="s">
        <v>1591</v>
      </c>
      <c r="D53" t="s">
        <v>103</v>
      </c>
      <c r="E53" t="s">
        <v>126</v>
      </c>
      <c r="F53" t="s">
        <v>1592</v>
      </c>
      <c r="G53" t="s">
        <v>1142</v>
      </c>
      <c r="H53" t="s">
        <v>105</v>
      </c>
      <c r="I53" s="91">
        <v>423942.25</v>
      </c>
      <c r="J53" s="91">
        <v>2494</v>
      </c>
      <c r="K53" s="91">
        <v>0</v>
      </c>
      <c r="L53" s="91">
        <v>10573.119715000001</v>
      </c>
      <c r="M53" s="91">
        <v>0.43</v>
      </c>
      <c r="N53" s="91">
        <v>0.67</v>
      </c>
      <c r="O53" s="91">
        <v>0.09</v>
      </c>
    </row>
    <row r="54" spans="2:15">
      <c r="B54" t="s">
        <v>1593</v>
      </c>
      <c r="C54" t="s">
        <v>1594</v>
      </c>
      <c r="D54" t="s">
        <v>103</v>
      </c>
      <c r="E54" t="s">
        <v>126</v>
      </c>
      <c r="F54" t="s">
        <v>1595</v>
      </c>
      <c r="G54" t="s">
        <v>1142</v>
      </c>
      <c r="H54" t="s">
        <v>105</v>
      </c>
      <c r="I54" s="91">
        <v>3865739.76</v>
      </c>
      <c r="J54" s="91">
        <v>271.3</v>
      </c>
      <c r="K54" s="91">
        <v>0</v>
      </c>
      <c r="L54" s="91">
        <v>10487.75196888</v>
      </c>
      <c r="M54" s="91">
        <v>0.37</v>
      </c>
      <c r="N54" s="91">
        <v>0.66</v>
      </c>
      <c r="O54" s="91">
        <v>0.09</v>
      </c>
    </row>
    <row r="55" spans="2:15">
      <c r="B55" t="s">
        <v>1596</v>
      </c>
      <c r="C55" t="s">
        <v>1597</v>
      </c>
      <c r="D55" t="s">
        <v>103</v>
      </c>
      <c r="E55" t="s">
        <v>126</v>
      </c>
      <c r="F55" t="s">
        <v>1598</v>
      </c>
      <c r="G55" t="s">
        <v>1599</v>
      </c>
      <c r="H55" t="s">
        <v>105</v>
      </c>
      <c r="I55" s="91">
        <v>15918</v>
      </c>
      <c r="J55" s="91">
        <v>15190</v>
      </c>
      <c r="K55" s="91">
        <v>0</v>
      </c>
      <c r="L55" s="91">
        <v>2417.9441999999999</v>
      </c>
      <c r="M55" s="91">
        <v>0.34</v>
      </c>
      <c r="N55" s="91">
        <v>0.15</v>
      </c>
      <c r="O55" s="91">
        <v>0.02</v>
      </c>
    </row>
    <row r="56" spans="2:15">
      <c r="B56" t="s">
        <v>1600</v>
      </c>
      <c r="C56" t="s">
        <v>1601</v>
      </c>
      <c r="D56" t="s">
        <v>103</v>
      </c>
      <c r="E56" t="s">
        <v>126</v>
      </c>
      <c r="F56" t="s">
        <v>1602</v>
      </c>
      <c r="G56" t="s">
        <v>618</v>
      </c>
      <c r="H56" t="s">
        <v>105</v>
      </c>
      <c r="I56" s="91">
        <v>34834</v>
      </c>
      <c r="J56" s="91">
        <v>18000</v>
      </c>
      <c r="K56" s="91">
        <v>0</v>
      </c>
      <c r="L56" s="91">
        <v>6270.12</v>
      </c>
      <c r="M56" s="91">
        <v>0.36</v>
      </c>
      <c r="N56" s="91">
        <v>0.4</v>
      </c>
      <c r="O56" s="91">
        <v>0.05</v>
      </c>
    </row>
    <row r="57" spans="2:15">
      <c r="B57" t="s">
        <v>1603</v>
      </c>
      <c r="C57" t="s">
        <v>1604</v>
      </c>
      <c r="D57" t="s">
        <v>103</v>
      </c>
      <c r="E57" t="s">
        <v>126</v>
      </c>
      <c r="F57" t="s">
        <v>1605</v>
      </c>
      <c r="G57" t="s">
        <v>1533</v>
      </c>
      <c r="H57" t="s">
        <v>105</v>
      </c>
      <c r="I57" s="91">
        <v>75461</v>
      </c>
      <c r="J57" s="91">
        <v>9411</v>
      </c>
      <c r="K57" s="91">
        <v>0</v>
      </c>
      <c r="L57" s="91">
        <v>7101.6347100000003</v>
      </c>
      <c r="M57" s="91">
        <v>0.27</v>
      </c>
      <c r="N57" s="91">
        <v>0.45</v>
      </c>
      <c r="O57" s="91">
        <v>0.06</v>
      </c>
    </row>
    <row r="58" spans="2:15">
      <c r="B58" t="s">
        <v>1606</v>
      </c>
      <c r="C58" t="s">
        <v>1607</v>
      </c>
      <c r="D58" t="s">
        <v>103</v>
      </c>
      <c r="E58" t="s">
        <v>126</v>
      </c>
      <c r="F58" t="s">
        <v>1608</v>
      </c>
      <c r="G58" t="s">
        <v>949</v>
      </c>
      <c r="H58" t="s">
        <v>105</v>
      </c>
      <c r="I58" s="91">
        <v>61461</v>
      </c>
      <c r="J58" s="91">
        <v>9761</v>
      </c>
      <c r="K58" s="91">
        <v>0</v>
      </c>
      <c r="L58" s="91">
        <v>5999.2082099999998</v>
      </c>
      <c r="M58" s="91">
        <v>0.49</v>
      </c>
      <c r="N58" s="91">
        <v>0.38</v>
      </c>
      <c r="O58" s="91">
        <v>0.05</v>
      </c>
    </row>
    <row r="59" spans="2:15">
      <c r="B59" t="s">
        <v>1609</v>
      </c>
      <c r="C59" t="s">
        <v>1610</v>
      </c>
      <c r="D59" t="s">
        <v>103</v>
      </c>
      <c r="E59" t="s">
        <v>126</v>
      </c>
      <c r="F59" t="s">
        <v>1611</v>
      </c>
      <c r="G59" t="s">
        <v>985</v>
      </c>
      <c r="H59" t="s">
        <v>105</v>
      </c>
      <c r="I59" s="91">
        <v>42687</v>
      </c>
      <c r="J59" s="91">
        <v>3981</v>
      </c>
      <c r="K59" s="91">
        <v>0</v>
      </c>
      <c r="L59" s="91">
        <v>1699.3694700000001</v>
      </c>
      <c r="M59" s="91">
        <v>0.19</v>
      </c>
      <c r="N59" s="91">
        <v>0.11</v>
      </c>
      <c r="O59" s="91">
        <v>0.01</v>
      </c>
    </row>
    <row r="60" spans="2:15">
      <c r="B60" t="s">
        <v>1612</v>
      </c>
      <c r="C60" t="s">
        <v>1613</v>
      </c>
      <c r="D60" t="s">
        <v>103</v>
      </c>
      <c r="E60" t="s">
        <v>126</v>
      </c>
      <c r="F60" t="s">
        <v>1614</v>
      </c>
      <c r="G60" t="s">
        <v>985</v>
      </c>
      <c r="H60" t="s">
        <v>105</v>
      </c>
      <c r="I60" s="91">
        <v>49620</v>
      </c>
      <c r="J60" s="91">
        <v>10700</v>
      </c>
      <c r="K60" s="91">
        <v>0</v>
      </c>
      <c r="L60" s="91">
        <v>5309.34</v>
      </c>
      <c r="M60" s="91">
        <v>0.46</v>
      </c>
      <c r="N60" s="91">
        <v>0.34</v>
      </c>
      <c r="O60" s="91">
        <v>0.04</v>
      </c>
    </row>
    <row r="61" spans="2:15">
      <c r="B61" t="s">
        <v>1615</v>
      </c>
      <c r="C61" t="s">
        <v>1616</v>
      </c>
      <c r="D61" t="s">
        <v>103</v>
      </c>
      <c r="E61" t="s">
        <v>126</v>
      </c>
      <c r="F61" t="s">
        <v>1617</v>
      </c>
      <c r="G61" t="s">
        <v>985</v>
      </c>
      <c r="H61" t="s">
        <v>105</v>
      </c>
      <c r="I61" s="91">
        <v>25430</v>
      </c>
      <c r="J61" s="91">
        <v>17200</v>
      </c>
      <c r="K61" s="91">
        <v>0</v>
      </c>
      <c r="L61" s="91">
        <v>4373.96</v>
      </c>
      <c r="M61" s="91">
        <v>0.18</v>
      </c>
      <c r="N61" s="91">
        <v>0.28000000000000003</v>
      </c>
      <c r="O61" s="91">
        <v>0.04</v>
      </c>
    </row>
    <row r="62" spans="2:15">
      <c r="B62" t="s">
        <v>1618</v>
      </c>
      <c r="C62" t="s">
        <v>1619</v>
      </c>
      <c r="D62" t="s">
        <v>103</v>
      </c>
      <c r="E62" t="s">
        <v>126</v>
      </c>
      <c r="F62" t="s">
        <v>1620</v>
      </c>
      <c r="G62" t="s">
        <v>1085</v>
      </c>
      <c r="H62" t="s">
        <v>105</v>
      </c>
      <c r="I62" s="91">
        <v>489135</v>
      </c>
      <c r="J62" s="91">
        <v>1375</v>
      </c>
      <c r="K62" s="91">
        <v>0</v>
      </c>
      <c r="L62" s="91">
        <v>6725.6062499999998</v>
      </c>
      <c r="M62" s="91">
        <v>0.45</v>
      </c>
      <c r="N62" s="91">
        <v>0.43</v>
      </c>
      <c r="O62" s="91">
        <v>0.06</v>
      </c>
    </row>
    <row r="63" spans="2:15">
      <c r="B63" t="s">
        <v>1621</v>
      </c>
      <c r="C63" t="s">
        <v>1622</v>
      </c>
      <c r="D63" t="s">
        <v>103</v>
      </c>
      <c r="E63" t="s">
        <v>126</v>
      </c>
      <c r="F63" t="s">
        <v>1623</v>
      </c>
      <c r="G63" t="s">
        <v>1085</v>
      </c>
      <c r="H63" t="s">
        <v>105</v>
      </c>
      <c r="I63" s="91">
        <v>45944</v>
      </c>
      <c r="J63" s="91">
        <v>10240</v>
      </c>
      <c r="K63" s="91">
        <v>0</v>
      </c>
      <c r="L63" s="91">
        <v>4704.6656000000003</v>
      </c>
      <c r="M63" s="91">
        <v>0.32</v>
      </c>
      <c r="N63" s="91">
        <v>0.3</v>
      </c>
      <c r="O63" s="91">
        <v>0.04</v>
      </c>
    </row>
    <row r="64" spans="2:15">
      <c r="B64" t="s">
        <v>1624</v>
      </c>
      <c r="C64" t="s">
        <v>1625</v>
      </c>
      <c r="D64" t="s">
        <v>103</v>
      </c>
      <c r="E64" t="s">
        <v>126</v>
      </c>
      <c r="F64" t="s">
        <v>1626</v>
      </c>
      <c r="G64" t="s">
        <v>1085</v>
      </c>
      <c r="H64" t="s">
        <v>105</v>
      </c>
      <c r="I64" s="91">
        <v>8376</v>
      </c>
      <c r="J64" s="91">
        <v>33530</v>
      </c>
      <c r="K64" s="91">
        <v>0</v>
      </c>
      <c r="L64" s="91">
        <v>2808.4728</v>
      </c>
      <c r="M64" s="91">
        <v>0.3</v>
      </c>
      <c r="N64" s="91">
        <v>0.18</v>
      </c>
      <c r="O64" s="91">
        <v>0.02</v>
      </c>
    </row>
    <row r="65" spans="2:15">
      <c r="B65" t="s">
        <v>1627</v>
      </c>
      <c r="C65" t="s">
        <v>1628</v>
      </c>
      <c r="D65" t="s">
        <v>103</v>
      </c>
      <c r="E65" t="s">
        <v>126</v>
      </c>
      <c r="F65" t="s">
        <v>1084</v>
      </c>
      <c r="G65" t="s">
        <v>1085</v>
      </c>
      <c r="H65" t="s">
        <v>105</v>
      </c>
      <c r="I65" s="91">
        <v>723585</v>
      </c>
      <c r="J65" s="91">
        <v>1281</v>
      </c>
      <c r="K65" s="91">
        <v>0</v>
      </c>
      <c r="L65" s="91">
        <v>9269.1238499999999</v>
      </c>
      <c r="M65" s="91">
        <v>0.21</v>
      </c>
      <c r="N65" s="91">
        <v>0.59</v>
      </c>
      <c r="O65" s="91">
        <v>0.08</v>
      </c>
    </row>
    <row r="66" spans="2:15">
      <c r="B66" t="s">
        <v>1629</v>
      </c>
      <c r="C66" t="s">
        <v>1630</v>
      </c>
      <c r="D66" t="s">
        <v>103</v>
      </c>
      <c r="E66" t="s">
        <v>126</v>
      </c>
      <c r="F66" t="s">
        <v>786</v>
      </c>
      <c r="G66" t="s">
        <v>442</v>
      </c>
      <c r="H66" t="s">
        <v>105</v>
      </c>
      <c r="I66" s="91">
        <v>407373</v>
      </c>
      <c r="J66" s="91">
        <v>359.2</v>
      </c>
      <c r="K66" s="91">
        <v>0</v>
      </c>
      <c r="L66" s="91">
        <v>1463.2838159999999</v>
      </c>
      <c r="M66" s="91">
        <v>0.19</v>
      </c>
      <c r="N66" s="91">
        <v>0.09</v>
      </c>
      <c r="O66" s="91">
        <v>0.01</v>
      </c>
    </row>
    <row r="67" spans="2:15">
      <c r="B67" t="s">
        <v>1631</v>
      </c>
      <c r="C67" t="s">
        <v>1632</v>
      </c>
      <c r="D67" t="s">
        <v>103</v>
      </c>
      <c r="E67" t="s">
        <v>126</v>
      </c>
      <c r="F67" t="s">
        <v>500</v>
      </c>
      <c r="G67" t="s">
        <v>442</v>
      </c>
      <c r="H67" t="s">
        <v>105</v>
      </c>
      <c r="I67" s="91">
        <v>11864</v>
      </c>
      <c r="J67" s="91">
        <v>169200</v>
      </c>
      <c r="K67" s="91">
        <v>0</v>
      </c>
      <c r="L67" s="91">
        <v>20073.887999999999</v>
      </c>
      <c r="M67" s="91">
        <v>0.56000000000000005</v>
      </c>
      <c r="N67" s="91">
        <v>1.27</v>
      </c>
      <c r="O67" s="91">
        <v>0.17</v>
      </c>
    </row>
    <row r="68" spans="2:15">
      <c r="B68" t="s">
        <v>1633</v>
      </c>
      <c r="C68" t="s">
        <v>1634</v>
      </c>
      <c r="D68" t="s">
        <v>103</v>
      </c>
      <c r="E68" t="s">
        <v>126</v>
      </c>
      <c r="F68" t="s">
        <v>1635</v>
      </c>
      <c r="G68" t="s">
        <v>442</v>
      </c>
      <c r="H68" t="s">
        <v>105</v>
      </c>
      <c r="I68" s="91">
        <v>49083</v>
      </c>
      <c r="J68" s="91">
        <v>5843</v>
      </c>
      <c r="K68" s="91">
        <v>0</v>
      </c>
      <c r="L68" s="91">
        <v>2867.9196900000002</v>
      </c>
      <c r="M68" s="91">
        <v>0.27</v>
      </c>
      <c r="N68" s="91">
        <v>0.18</v>
      </c>
      <c r="O68" s="91">
        <v>0.02</v>
      </c>
    </row>
    <row r="69" spans="2:15">
      <c r="B69" t="s">
        <v>1636</v>
      </c>
      <c r="C69" t="s">
        <v>1637</v>
      </c>
      <c r="D69" t="s">
        <v>103</v>
      </c>
      <c r="E69" t="s">
        <v>126</v>
      </c>
      <c r="F69" t="s">
        <v>672</v>
      </c>
      <c r="G69" t="s">
        <v>442</v>
      </c>
      <c r="H69" t="s">
        <v>105</v>
      </c>
      <c r="I69" s="91">
        <v>10461</v>
      </c>
      <c r="J69" s="91">
        <v>42890</v>
      </c>
      <c r="K69" s="91">
        <v>0</v>
      </c>
      <c r="L69" s="91">
        <v>4486.7228999999998</v>
      </c>
      <c r="M69" s="91">
        <v>0.19</v>
      </c>
      <c r="N69" s="91">
        <v>0.28000000000000003</v>
      </c>
      <c r="O69" s="91">
        <v>0.04</v>
      </c>
    </row>
    <row r="70" spans="2:15">
      <c r="B70" t="s">
        <v>1638</v>
      </c>
      <c r="C70" t="s">
        <v>1639</v>
      </c>
      <c r="D70" t="s">
        <v>103</v>
      </c>
      <c r="E70" t="s">
        <v>126</v>
      </c>
      <c r="F70" t="s">
        <v>1640</v>
      </c>
      <c r="G70" t="s">
        <v>442</v>
      </c>
      <c r="H70" t="s">
        <v>105</v>
      </c>
      <c r="I70" s="91">
        <v>0.9</v>
      </c>
      <c r="J70" s="91">
        <v>1674</v>
      </c>
      <c r="K70" s="91">
        <v>0</v>
      </c>
      <c r="L70" s="91">
        <v>1.5066E-2</v>
      </c>
      <c r="M70" s="91">
        <v>0</v>
      </c>
      <c r="N70" s="91">
        <v>0</v>
      </c>
      <c r="O70" s="91">
        <v>0</v>
      </c>
    </row>
    <row r="71" spans="2:15">
      <c r="B71" t="s">
        <v>1641</v>
      </c>
      <c r="C71" t="s">
        <v>1642</v>
      </c>
      <c r="D71" t="s">
        <v>103</v>
      </c>
      <c r="E71" t="s">
        <v>126</v>
      </c>
      <c r="F71" t="s">
        <v>769</v>
      </c>
      <c r="G71" t="s">
        <v>442</v>
      </c>
      <c r="H71" t="s">
        <v>105</v>
      </c>
      <c r="I71" s="91">
        <v>0.57999999999999996</v>
      </c>
      <c r="J71" s="91">
        <v>13650</v>
      </c>
      <c r="K71" s="91">
        <v>0</v>
      </c>
      <c r="L71" s="91">
        <v>7.9170000000000004E-2</v>
      </c>
      <c r="M71" s="91">
        <v>0</v>
      </c>
      <c r="N71" s="91">
        <v>0</v>
      </c>
      <c r="O71" s="91">
        <v>0</v>
      </c>
    </row>
    <row r="72" spans="2:15">
      <c r="B72" t="s">
        <v>1643</v>
      </c>
      <c r="C72" t="s">
        <v>1644</v>
      </c>
      <c r="D72" t="s">
        <v>103</v>
      </c>
      <c r="E72" t="s">
        <v>126</v>
      </c>
      <c r="F72" t="s">
        <v>520</v>
      </c>
      <c r="G72" t="s">
        <v>442</v>
      </c>
      <c r="H72" t="s">
        <v>105</v>
      </c>
      <c r="I72" s="91">
        <v>552923</v>
      </c>
      <c r="J72" s="91">
        <v>1478</v>
      </c>
      <c r="K72" s="91">
        <v>0</v>
      </c>
      <c r="L72" s="91">
        <v>8172.2019399999999</v>
      </c>
      <c r="M72" s="91">
        <v>0.31</v>
      </c>
      <c r="N72" s="91">
        <v>0.52</v>
      </c>
      <c r="O72" s="91">
        <v>7.0000000000000007E-2</v>
      </c>
    </row>
    <row r="73" spans="2:15">
      <c r="B73" t="s">
        <v>1645</v>
      </c>
      <c r="C73" t="s">
        <v>1646</v>
      </c>
      <c r="D73" t="s">
        <v>103</v>
      </c>
      <c r="E73" t="s">
        <v>126</v>
      </c>
      <c r="F73" t="s">
        <v>790</v>
      </c>
      <c r="G73" t="s">
        <v>442</v>
      </c>
      <c r="H73" t="s">
        <v>105</v>
      </c>
      <c r="I73" s="91">
        <v>1611534</v>
      </c>
      <c r="J73" s="91">
        <v>747</v>
      </c>
      <c r="K73" s="91">
        <v>0</v>
      </c>
      <c r="L73" s="91">
        <v>12038.15898</v>
      </c>
      <c r="M73" s="91">
        <v>0.39</v>
      </c>
      <c r="N73" s="91">
        <v>0.76</v>
      </c>
      <c r="O73" s="91">
        <v>0.1</v>
      </c>
    </row>
    <row r="74" spans="2:15">
      <c r="B74" t="s">
        <v>1647</v>
      </c>
      <c r="C74" t="s">
        <v>1648</v>
      </c>
      <c r="D74" t="s">
        <v>103</v>
      </c>
      <c r="E74" t="s">
        <v>126</v>
      </c>
      <c r="F74" t="s">
        <v>1089</v>
      </c>
      <c r="G74" t="s">
        <v>1090</v>
      </c>
      <c r="H74" t="s">
        <v>105</v>
      </c>
      <c r="I74" s="91">
        <v>1492091</v>
      </c>
      <c r="J74" s="91">
        <v>402.7</v>
      </c>
      <c r="K74" s="91">
        <v>0</v>
      </c>
      <c r="L74" s="91">
        <v>6008.6504569999997</v>
      </c>
      <c r="M74" s="91">
        <v>0.49</v>
      </c>
      <c r="N74" s="91">
        <v>0.38</v>
      </c>
      <c r="O74" s="91">
        <v>0.05</v>
      </c>
    </row>
    <row r="75" spans="2:15">
      <c r="B75" t="s">
        <v>1649</v>
      </c>
      <c r="C75" t="s">
        <v>1650</v>
      </c>
      <c r="D75" t="s">
        <v>103</v>
      </c>
      <c r="E75" t="s">
        <v>126</v>
      </c>
      <c r="F75" t="s">
        <v>1651</v>
      </c>
      <c r="G75" t="s">
        <v>128</v>
      </c>
      <c r="H75" t="s">
        <v>105</v>
      </c>
      <c r="I75" s="91">
        <v>606117</v>
      </c>
      <c r="J75" s="91">
        <v>190</v>
      </c>
      <c r="K75" s="91">
        <v>0</v>
      </c>
      <c r="L75" s="91">
        <v>1151.6223</v>
      </c>
      <c r="M75" s="91">
        <v>0.11</v>
      </c>
      <c r="N75" s="91">
        <v>7.0000000000000007E-2</v>
      </c>
      <c r="O75" s="91">
        <v>0.01</v>
      </c>
    </row>
    <row r="76" spans="2:15">
      <c r="B76" t="s">
        <v>1652</v>
      </c>
      <c r="C76" t="s">
        <v>1653</v>
      </c>
      <c r="D76" t="s">
        <v>103</v>
      </c>
      <c r="E76" t="s">
        <v>126</v>
      </c>
      <c r="F76" t="s">
        <v>1654</v>
      </c>
      <c r="G76" t="s">
        <v>128</v>
      </c>
      <c r="H76" t="s">
        <v>105</v>
      </c>
      <c r="I76" s="91">
        <v>871879</v>
      </c>
      <c r="J76" s="91">
        <v>419.2</v>
      </c>
      <c r="K76" s="91">
        <v>0</v>
      </c>
      <c r="L76" s="91">
        <v>3654.916768</v>
      </c>
      <c r="M76" s="91">
        <v>0.23</v>
      </c>
      <c r="N76" s="91">
        <v>0.23</v>
      </c>
      <c r="O76" s="91">
        <v>0.03</v>
      </c>
    </row>
    <row r="77" spans="2:15">
      <c r="B77" t="s">
        <v>1655</v>
      </c>
      <c r="C77" t="s">
        <v>1656</v>
      </c>
      <c r="D77" t="s">
        <v>103</v>
      </c>
      <c r="E77" t="s">
        <v>126</v>
      </c>
      <c r="F77" t="s">
        <v>1657</v>
      </c>
      <c r="G77" t="s">
        <v>1658</v>
      </c>
      <c r="H77" t="s">
        <v>105</v>
      </c>
      <c r="I77" s="91">
        <v>23547</v>
      </c>
      <c r="J77" s="91">
        <v>14600</v>
      </c>
      <c r="K77" s="91">
        <v>0</v>
      </c>
      <c r="L77" s="91">
        <v>3437.8620000000001</v>
      </c>
      <c r="M77" s="91">
        <v>0.35</v>
      </c>
      <c r="N77" s="91">
        <v>0.22</v>
      </c>
      <c r="O77" s="91">
        <v>0.03</v>
      </c>
    </row>
    <row r="78" spans="2:15">
      <c r="B78" t="s">
        <v>1659</v>
      </c>
      <c r="C78" t="s">
        <v>1660</v>
      </c>
      <c r="D78" t="s">
        <v>103</v>
      </c>
      <c r="E78" t="s">
        <v>126</v>
      </c>
      <c r="F78" t="s">
        <v>1661</v>
      </c>
      <c r="G78" t="s">
        <v>1658</v>
      </c>
      <c r="H78" t="s">
        <v>105</v>
      </c>
      <c r="I78" s="91">
        <v>116327</v>
      </c>
      <c r="J78" s="91">
        <v>9054</v>
      </c>
      <c r="K78" s="91">
        <v>117.313</v>
      </c>
      <c r="L78" s="91">
        <v>10649.559579999999</v>
      </c>
      <c r="M78" s="91">
        <v>0.5</v>
      </c>
      <c r="N78" s="91">
        <v>0.67</v>
      </c>
      <c r="O78" s="91">
        <v>0.09</v>
      </c>
    </row>
    <row r="79" spans="2:15">
      <c r="B79" t="s">
        <v>1662</v>
      </c>
      <c r="C79" t="s">
        <v>1663</v>
      </c>
      <c r="D79" t="s">
        <v>103</v>
      </c>
      <c r="E79" t="s">
        <v>126</v>
      </c>
      <c r="F79" t="s">
        <v>1664</v>
      </c>
      <c r="G79" t="s">
        <v>1658</v>
      </c>
      <c r="H79" t="s">
        <v>105</v>
      </c>
      <c r="I79" s="91">
        <v>335548</v>
      </c>
      <c r="J79" s="91">
        <v>4355</v>
      </c>
      <c r="K79" s="91">
        <v>0</v>
      </c>
      <c r="L79" s="91">
        <v>14613.115400000001</v>
      </c>
      <c r="M79" s="91">
        <v>0.54</v>
      </c>
      <c r="N79" s="91">
        <v>0.93</v>
      </c>
      <c r="O79" s="91">
        <v>0.12</v>
      </c>
    </row>
    <row r="80" spans="2:15">
      <c r="B80" t="s">
        <v>1665</v>
      </c>
      <c r="C80" t="s">
        <v>1666</v>
      </c>
      <c r="D80" t="s">
        <v>103</v>
      </c>
      <c r="E80" t="s">
        <v>126</v>
      </c>
      <c r="F80" t="s">
        <v>1667</v>
      </c>
      <c r="G80" t="s">
        <v>130</v>
      </c>
      <c r="H80" t="s">
        <v>105</v>
      </c>
      <c r="I80" s="91">
        <v>35097</v>
      </c>
      <c r="J80" s="91">
        <v>19400</v>
      </c>
      <c r="K80" s="91">
        <v>0</v>
      </c>
      <c r="L80" s="91">
        <v>6808.8180000000002</v>
      </c>
      <c r="M80" s="91">
        <v>0.68</v>
      </c>
      <c r="N80" s="91">
        <v>0.43</v>
      </c>
      <c r="O80" s="91">
        <v>0.06</v>
      </c>
    </row>
    <row r="81" spans="2:15">
      <c r="B81" t="s">
        <v>1668</v>
      </c>
      <c r="C81" t="s">
        <v>1669</v>
      </c>
      <c r="D81" t="s">
        <v>103</v>
      </c>
      <c r="E81" t="s">
        <v>126</v>
      </c>
      <c r="F81" t="s">
        <v>1670</v>
      </c>
      <c r="G81" t="s">
        <v>132</v>
      </c>
      <c r="H81" t="s">
        <v>105</v>
      </c>
      <c r="I81" s="91">
        <v>76787</v>
      </c>
      <c r="J81" s="91">
        <v>4299</v>
      </c>
      <c r="K81" s="91">
        <v>0</v>
      </c>
      <c r="L81" s="91">
        <v>3301.0731300000002</v>
      </c>
      <c r="M81" s="91">
        <v>0.15</v>
      </c>
      <c r="N81" s="91">
        <v>0.21</v>
      </c>
      <c r="O81" s="91">
        <v>0.03</v>
      </c>
    </row>
    <row r="82" spans="2:15">
      <c r="B82" t="s">
        <v>1671</v>
      </c>
      <c r="C82" t="s">
        <v>1672</v>
      </c>
      <c r="D82" t="s">
        <v>103</v>
      </c>
      <c r="E82" t="s">
        <v>126</v>
      </c>
      <c r="F82" t="s">
        <v>766</v>
      </c>
      <c r="G82" t="s">
        <v>135</v>
      </c>
      <c r="H82" t="s">
        <v>105</v>
      </c>
      <c r="I82" s="91">
        <v>415013</v>
      </c>
      <c r="J82" s="91">
        <v>1912</v>
      </c>
      <c r="K82" s="91">
        <v>0</v>
      </c>
      <c r="L82" s="91">
        <v>7935.0485600000002</v>
      </c>
      <c r="M82" s="91">
        <v>0.24</v>
      </c>
      <c r="N82" s="91">
        <v>0.5</v>
      </c>
      <c r="O82" s="91">
        <v>7.0000000000000007E-2</v>
      </c>
    </row>
    <row r="83" spans="2:15">
      <c r="B83" t="s">
        <v>1673</v>
      </c>
      <c r="C83" t="s">
        <v>1674</v>
      </c>
      <c r="D83" t="s">
        <v>103</v>
      </c>
      <c r="E83" t="s">
        <v>126</v>
      </c>
      <c r="F83" t="s">
        <v>759</v>
      </c>
      <c r="G83" t="s">
        <v>135</v>
      </c>
      <c r="H83" t="s">
        <v>105</v>
      </c>
      <c r="I83" s="91">
        <v>240186</v>
      </c>
      <c r="J83" s="91">
        <v>2490</v>
      </c>
      <c r="K83" s="91">
        <v>0</v>
      </c>
      <c r="L83" s="91">
        <v>5980.6314000000002</v>
      </c>
      <c r="M83" s="91">
        <v>0.21</v>
      </c>
      <c r="N83" s="91">
        <v>0.38</v>
      </c>
      <c r="O83" s="91">
        <v>0.05</v>
      </c>
    </row>
    <row r="84" spans="2:15">
      <c r="B84" s="92" t="s">
        <v>1675</v>
      </c>
      <c r="E84" s="16"/>
      <c r="F84" s="16"/>
      <c r="G84" s="16"/>
      <c r="I84" s="93">
        <v>8502130.4800000004</v>
      </c>
      <c r="K84" s="93">
        <v>0</v>
      </c>
      <c r="L84" s="93">
        <v>58385.720209930652</v>
      </c>
      <c r="N84" s="93">
        <v>3.7</v>
      </c>
      <c r="O84" s="93">
        <v>0.49</v>
      </c>
    </row>
    <row r="85" spans="2:15">
      <c r="B85" t="s">
        <v>1676</v>
      </c>
      <c r="C85" t="s">
        <v>1677</v>
      </c>
      <c r="D85" t="s">
        <v>103</v>
      </c>
      <c r="E85" t="s">
        <v>126</v>
      </c>
      <c r="F85" t="s">
        <v>1678</v>
      </c>
      <c r="G85" t="s">
        <v>104</v>
      </c>
      <c r="H85" t="s">
        <v>105</v>
      </c>
      <c r="I85" s="91">
        <v>65216</v>
      </c>
      <c r="J85" s="91">
        <v>926</v>
      </c>
      <c r="K85" s="91">
        <v>0</v>
      </c>
      <c r="L85" s="91">
        <v>603.90016000000003</v>
      </c>
      <c r="M85" s="91">
        <v>0.98</v>
      </c>
      <c r="N85" s="91">
        <v>0.04</v>
      </c>
      <c r="O85" s="91">
        <v>0.01</v>
      </c>
    </row>
    <row r="86" spans="2:15">
      <c r="B86" t="s">
        <v>1679</v>
      </c>
      <c r="C86" t="s">
        <v>1680</v>
      </c>
      <c r="D86" t="s">
        <v>103</v>
      </c>
      <c r="E86" t="s">
        <v>126</v>
      </c>
      <c r="F86" t="s">
        <v>1681</v>
      </c>
      <c r="G86" t="s">
        <v>104</v>
      </c>
      <c r="H86" t="s">
        <v>105</v>
      </c>
      <c r="I86" s="91">
        <v>29953</v>
      </c>
      <c r="J86" s="91">
        <v>10350</v>
      </c>
      <c r="K86" s="91">
        <v>0</v>
      </c>
      <c r="L86" s="91">
        <v>3100.1354999999999</v>
      </c>
      <c r="M86" s="91">
        <v>0.33</v>
      </c>
      <c r="N86" s="91">
        <v>0.2</v>
      </c>
      <c r="O86" s="91">
        <v>0.03</v>
      </c>
    </row>
    <row r="87" spans="2:15">
      <c r="B87" t="s">
        <v>1682</v>
      </c>
      <c r="C87" t="s">
        <v>1683</v>
      </c>
      <c r="D87" t="s">
        <v>103</v>
      </c>
      <c r="E87" t="s">
        <v>126</v>
      </c>
      <c r="F87" t="s">
        <v>1684</v>
      </c>
      <c r="G87" t="s">
        <v>1567</v>
      </c>
      <c r="H87" t="s">
        <v>105</v>
      </c>
      <c r="I87" s="91">
        <v>63331</v>
      </c>
      <c r="J87" s="91">
        <v>2958</v>
      </c>
      <c r="K87" s="91">
        <v>0</v>
      </c>
      <c r="L87" s="91">
        <v>1873.33098</v>
      </c>
      <c r="M87" s="91">
        <v>1.1100000000000001</v>
      </c>
      <c r="N87" s="91">
        <v>0.12</v>
      </c>
      <c r="O87" s="91">
        <v>0.02</v>
      </c>
    </row>
    <row r="88" spans="2:15">
      <c r="B88" t="s">
        <v>1685</v>
      </c>
      <c r="C88" t="s">
        <v>1686</v>
      </c>
      <c r="D88" t="s">
        <v>103</v>
      </c>
      <c r="E88" t="s">
        <v>126</v>
      </c>
      <c r="F88" t="s">
        <v>1687</v>
      </c>
      <c r="G88" t="s">
        <v>578</v>
      </c>
      <c r="H88" t="s">
        <v>105</v>
      </c>
      <c r="I88" s="91">
        <v>107115</v>
      </c>
      <c r="J88" s="91">
        <v>1088</v>
      </c>
      <c r="K88" s="91">
        <v>0</v>
      </c>
      <c r="L88" s="91">
        <v>1165.4112</v>
      </c>
      <c r="M88" s="91">
        <v>0.83</v>
      </c>
      <c r="N88" s="91">
        <v>7.0000000000000007E-2</v>
      </c>
      <c r="O88" s="91">
        <v>0.01</v>
      </c>
    </row>
    <row r="89" spans="2:15">
      <c r="B89" t="s">
        <v>1688</v>
      </c>
      <c r="C89" t="s">
        <v>1689</v>
      </c>
      <c r="D89" t="s">
        <v>103</v>
      </c>
      <c r="E89" t="s">
        <v>126</v>
      </c>
      <c r="F89" t="s">
        <v>1690</v>
      </c>
      <c r="G89" t="s">
        <v>578</v>
      </c>
      <c r="H89" t="s">
        <v>105</v>
      </c>
      <c r="I89" s="91">
        <v>95100</v>
      </c>
      <c r="J89" s="91">
        <v>1117</v>
      </c>
      <c r="K89" s="91">
        <v>0</v>
      </c>
      <c r="L89" s="91">
        <v>1062.2670000000001</v>
      </c>
      <c r="M89" s="91">
        <v>0.48</v>
      </c>
      <c r="N89" s="91">
        <v>7.0000000000000007E-2</v>
      </c>
      <c r="O89" s="91">
        <v>0.01</v>
      </c>
    </row>
    <row r="90" spans="2:15">
      <c r="B90" t="s">
        <v>1691</v>
      </c>
      <c r="C90" t="s">
        <v>1692</v>
      </c>
      <c r="D90" t="s">
        <v>103</v>
      </c>
      <c r="E90" t="s">
        <v>126</v>
      </c>
      <c r="F90" t="s">
        <v>1693</v>
      </c>
      <c r="G90" t="s">
        <v>1498</v>
      </c>
      <c r="H90" t="s">
        <v>105</v>
      </c>
      <c r="I90" s="91">
        <v>162554.5</v>
      </c>
      <c r="J90" s="91">
        <v>1078</v>
      </c>
      <c r="K90" s="91">
        <v>0</v>
      </c>
      <c r="L90" s="91">
        <v>1752.3375100000001</v>
      </c>
      <c r="M90" s="91">
        <v>0.63</v>
      </c>
      <c r="N90" s="91">
        <v>0.11</v>
      </c>
      <c r="O90" s="91">
        <v>0.01</v>
      </c>
    </row>
    <row r="91" spans="2:15">
      <c r="B91" t="s">
        <v>1694</v>
      </c>
      <c r="C91" t="s">
        <v>1695</v>
      </c>
      <c r="D91" t="s">
        <v>103</v>
      </c>
      <c r="E91" t="s">
        <v>126</v>
      </c>
      <c r="F91" t="s">
        <v>1696</v>
      </c>
      <c r="G91" t="s">
        <v>1498</v>
      </c>
      <c r="H91" t="s">
        <v>105</v>
      </c>
      <c r="I91" s="91">
        <v>0.8</v>
      </c>
      <c r="J91" s="91">
        <v>367.2</v>
      </c>
      <c r="K91" s="91">
        <v>0</v>
      </c>
      <c r="L91" s="91">
        <v>2.9375999999999998E-3</v>
      </c>
      <c r="M91" s="91">
        <v>0</v>
      </c>
      <c r="N91" s="91">
        <v>0</v>
      </c>
      <c r="O91" s="91">
        <v>0</v>
      </c>
    </row>
    <row r="92" spans="2:15">
      <c r="B92" t="s">
        <v>1697</v>
      </c>
      <c r="C92" t="s">
        <v>1698</v>
      </c>
      <c r="D92" t="s">
        <v>103</v>
      </c>
      <c r="E92" t="s">
        <v>126</v>
      </c>
      <c r="F92" t="s">
        <v>1699</v>
      </c>
      <c r="G92" t="s">
        <v>1498</v>
      </c>
      <c r="H92" t="s">
        <v>105</v>
      </c>
      <c r="I92" s="91">
        <v>392984</v>
      </c>
      <c r="J92" s="91">
        <v>292.8</v>
      </c>
      <c r="K92" s="91">
        <v>0</v>
      </c>
      <c r="L92" s="91">
        <v>1150.657152</v>
      </c>
      <c r="M92" s="91">
        <v>0.15</v>
      </c>
      <c r="N92" s="91">
        <v>7.0000000000000007E-2</v>
      </c>
      <c r="O92" s="91">
        <v>0.01</v>
      </c>
    </row>
    <row r="93" spans="2:15">
      <c r="B93" t="s">
        <v>1700</v>
      </c>
      <c r="C93" t="s">
        <v>1701</v>
      </c>
      <c r="D93" t="s">
        <v>103</v>
      </c>
      <c r="E93" t="s">
        <v>126</v>
      </c>
      <c r="F93" t="s">
        <v>1702</v>
      </c>
      <c r="G93" t="s">
        <v>926</v>
      </c>
      <c r="H93" t="s">
        <v>105</v>
      </c>
      <c r="I93" s="91">
        <v>140859</v>
      </c>
      <c r="J93" s="91">
        <v>843.4</v>
      </c>
      <c r="K93" s="91">
        <v>0</v>
      </c>
      <c r="L93" s="91">
        <v>1188.0048059999999</v>
      </c>
      <c r="M93" s="91">
        <v>0.26</v>
      </c>
      <c r="N93" s="91">
        <v>0.08</v>
      </c>
      <c r="O93" s="91">
        <v>0.01</v>
      </c>
    </row>
    <row r="94" spans="2:15">
      <c r="B94" t="s">
        <v>1703</v>
      </c>
      <c r="C94" t="s">
        <v>1704</v>
      </c>
      <c r="D94" t="s">
        <v>103</v>
      </c>
      <c r="E94" t="s">
        <v>126</v>
      </c>
      <c r="F94" t="s">
        <v>1705</v>
      </c>
      <c r="G94" t="s">
        <v>812</v>
      </c>
      <c r="H94" t="s">
        <v>105</v>
      </c>
      <c r="I94" s="91">
        <v>85501</v>
      </c>
      <c r="J94" s="91">
        <v>2552</v>
      </c>
      <c r="K94" s="91">
        <v>0</v>
      </c>
      <c r="L94" s="91">
        <v>2181.9855200000002</v>
      </c>
      <c r="M94" s="91">
        <v>0.24</v>
      </c>
      <c r="N94" s="91">
        <v>0.14000000000000001</v>
      </c>
      <c r="O94" s="91">
        <v>0.02</v>
      </c>
    </row>
    <row r="95" spans="2:15">
      <c r="B95" t="s">
        <v>1706</v>
      </c>
      <c r="C95" t="s">
        <v>1707</v>
      </c>
      <c r="D95" t="s">
        <v>103</v>
      </c>
      <c r="E95" t="s">
        <v>126</v>
      </c>
      <c r="F95" t="s">
        <v>886</v>
      </c>
      <c r="G95" t="s">
        <v>812</v>
      </c>
      <c r="H95" t="s">
        <v>105</v>
      </c>
      <c r="I95" s="91">
        <v>0.67</v>
      </c>
      <c r="J95" s="91">
        <v>40.4</v>
      </c>
      <c r="K95" s="91">
        <v>0</v>
      </c>
      <c r="L95" s="91">
        <v>2.7067999999999998E-4</v>
      </c>
      <c r="M95" s="91">
        <v>0</v>
      </c>
      <c r="N95" s="91">
        <v>0</v>
      </c>
      <c r="O95" s="91">
        <v>0</v>
      </c>
    </row>
    <row r="96" spans="2:15">
      <c r="B96" t="s">
        <v>1708</v>
      </c>
      <c r="C96" t="s">
        <v>1709</v>
      </c>
      <c r="D96" t="s">
        <v>103</v>
      </c>
      <c r="E96" t="s">
        <v>126</v>
      </c>
      <c r="F96" t="s">
        <v>1710</v>
      </c>
      <c r="G96" t="s">
        <v>1711</v>
      </c>
      <c r="H96" t="s">
        <v>105</v>
      </c>
      <c r="I96" s="91">
        <v>101959</v>
      </c>
      <c r="J96" s="91">
        <v>1296</v>
      </c>
      <c r="K96" s="91">
        <v>0</v>
      </c>
      <c r="L96" s="91">
        <v>1321.3886399999999</v>
      </c>
      <c r="M96" s="91">
        <v>0.34</v>
      </c>
      <c r="N96" s="91">
        <v>0.08</v>
      </c>
      <c r="O96" s="91">
        <v>0.01</v>
      </c>
    </row>
    <row r="97" spans="2:15">
      <c r="B97" t="s">
        <v>1712</v>
      </c>
      <c r="C97" t="s">
        <v>1713</v>
      </c>
      <c r="D97" t="s">
        <v>103</v>
      </c>
      <c r="E97" t="s">
        <v>126</v>
      </c>
      <c r="F97" t="s">
        <v>1714</v>
      </c>
      <c r="G97" t="s">
        <v>1711</v>
      </c>
      <c r="H97" t="s">
        <v>105</v>
      </c>
      <c r="I97" s="91">
        <v>212768.05</v>
      </c>
      <c r="J97" s="91">
        <v>342.4</v>
      </c>
      <c r="K97" s="91">
        <v>0</v>
      </c>
      <c r="L97" s="91">
        <v>728.5178032</v>
      </c>
      <c r="M97" s="91">
        <v>0.13</v>
      </c>
      <c r="N97" s="91">
        <v>0.05</v>
      </c>
      <c r="O97" s="91">
        <v>0.01</v>
      </c>
    </row>
    <row r="98" spans="2:15">
      <c r="B98" t="s">
        <v>1715</v>
      </c>
      <c r="C98" t="s">
        <v>1716</v>
      </c>
      <c r="D98" t="s">
        <v>103</v>
      </c>
      <c r="E98" t="s">
        <v>126</v>
      </c>
      <c r="F98" t="s">
        <v>1717</v>
      </c>
      <c r="G98" t="s">
        <v>1599</v>
      </c>
      <c r="H98" t="s">
        <v>105</v>
      </c>
      <c r="I98" s="91">
        <v>142245</v>
      </c>
      <c r="J98" s="91">
        <v>206.5</v>
      </c>
      <c r="K98" s="91">
        <v>0</v>
      </c>
      <c r="L98" s="91">
        <v>293.73592500000001</v>
      </c>
      <c r="M98" s="91">
        <v>0.74</v>
      </c>
      <c r="N98" s="91">
        <v>0.02</v>
      </c>
      <c r="O98" s="91">
        <v>0</v>
      </c>
    </row>
    <row r="99" spans="2:15">
      <c r="B99" t="s">
        <v>1718</v>
      </c>
      <c r="C99" t="s">
        <v>1719</v>
      </c>
      <c r="D99" t="s">
        <v>103</v>
      </c>
      <c r="E99" t="s">
        <v>126</v>
      </c>
      <c r="F99" t="s">
        <v>1720</v>
      </c>
      <c r="G99" t="s">
        <v>618</v>
      </c>
      <c r="H99" t="s">
        <v>105</v>
      </c>
      <c r="I99" s="91">
        <v>262539.44</v>
      </c>
      <c r="J99" s="91">
        <v>725.5</v>
      </c>
      <c r="K99" s="91">
        <v>0</v>
      </c>
      <c r="L99" s="91">
        <v>1904.7236372</v>
      </c>
      <c r="M99" s="91">
        <v>0.77</v>
      </c>
      <c r="N99" s="91">
        <v>0.12</v>
      </c>
      <c r="O99" s="91">
        <v>0.02</v>
      </c>
    </row>
    <row r="100" spans="2:15">
      <c r="B100" t="s">
        <v>1721</v>
      </c>
      <c r="C100" t="s">
        <v>1722</v>
      </c>
      <c r="D100" t="s">
        <v>103</v>
      </c>
      <c r="E100" t="s">
        <v>126</v>
      </c>
      <c r="F100" t="s">
        <v>1723</v>
      </c>
      <c r="G100" t="s">
        <v>618</v>
      </c>
      <c r="H100" t="s">
        <v>105</v>
      </c>
      <c r="I100" s="91">
        <v>74966</v>
      </c>
      <c r="J100" s="91">
        <v>2320</v>
      </c>
      <c r="K100" s="91">
        <v>0</v>
      </c>
      <c r="L100" s="91">
        <v>1739.2112</v>
      </c>
      <c r="M100" s="91">
        <v>0.49</v>
      </c>
      <c r="N100" s="91">
        <v>0.11</v>
      </c>
      <c r="O100" s="91">
        <v>0.01</v>
      </c>
    </row>
    <row r="101" spans="2:15">
      <c r="B101" t="s">
        <v>1724</v>
      </c>
      <c r="C101" t="s">
        <v>1725</v>
      </c>
      <c r="D101" t="s">
        <v>103</v>
      </c>
      <c r="E101" t="s">
        <v>126</v>
      </c>
      <c r="F101" t="s">
        <v>1726</v>
      </c>
      <c r="G101" t="s">
        <v>618</v>
      </c>
      <c r="H101" t="s">
        <v>105</v>
      </c>
      <c r="I101" s="91">
        <v>52826</v>
      </c>
      <c r="J101" s="91">
        <v>614.5</v>
      </c>
      <c r="K101" s="91">
        <v>0</v>
      </c>
      <c r="L101" s="91">
        <v>324.61577</v>
      </c>
      <c r="M101" s="91">
        <v>0.4</v>
      </c>
      <c r="N101" s="91">
        <v>0.02</v>
      </c>
      <c r="O101" s="91">
        <v>0</v>
      </c>
    </row>
    <row r="102" spans="2:15">
      <c r="B102" t="s">
        <v>1727</v>
      </c>
      <c r="C102" t="s">
        <v>1728</v>
      </c>
      <c r="D102" t="s">
        <v>103</v>
      </c>
      <c r="E102" t="s">
        <v>126</v>
      </c>
      <c r="F102" t="s">
        <v>1137</v>
      </c>
      <c r="G102" t="s">
        <v>618</v>
      </c>
      <c r="H102" t="s">
        <v>105</v>
      </c>
      <c r="I102" s="91">
        <v>0.47</v>
      </c>
      <c r="J102" s="91">
        <v>455.5</v>
      </c>
      <c r="K102" s="91">
        <v>0</v>
      </c>
      <c r="L102" s="91">
        <v>2.1408500000000001E-3</v>
      </c>
      <c r="M102" s="91">
        <v>0</v>
      </c>
      <c r="N102" s="91">
        <v>0</v>
      </c>
      <c r="O102" s="91">
        <v>0</v>
      </c>
    </row>
    <row r="103" spans="2:15">
      <c r="B103" t="s">
        <v>1729</v>
      </c>
      <c r="C103" t="s">
        <v>1730</v>
      </c>
      <c r="D103" t="s">
        <v>103</v>
      </c>
      <c r="E103" t="s">
        <v>126</v>
      </c>
      <c r="F103" t="s">
        <v>1731</v>
      </c>
      <c r="G103" t="s">
        <v>618</v>
      </c>
      <c r="H103" t="s">
        <v>105</v>
      </c>
      <c r="I103" s="91">
        <v>107452</v>
      </c>
      <c r="J103" s="91">
        <v>2357</v>
      </c>
      <c r="K103" s="91">
        <v>0</v>
      </c>
      <c r="L103" s="91">
        <v>2532.6436399999998</v>
      </c>
      <c r="M103" s="91">
        <v>0.42</v>
      </c>
      <c r="N103" s="91">
        <v>0.16</v>
      </c>
      <c r="O103" s="91">
        <v>0.02</v>
      </c>
    </row>
    <row r="104" spans="2:15">
      <c r="B104" t="s">
        <v>1732</v>
      </c>
      <c r="C104" t="s">
        <v>1733</v>
      </c>
      <c r="D104" t="s">
        <v>103</v>
      </c>
      <c r="E104" t="s">
        <v>126</v>
      </c>
      <c r="F104" t="s">
        <v>1734</v>
      </c>
      <c r="G104" t="s">
        <v>618</v>
      </c>
      <c r="H104" t="s">
        <v>105</v>
      </c>
      <c r="I104" s="91">
        <v>714888</v>
      </c>
      <c r="J104" s="91">
        <v>567.5</v>
      </c>
      <c r="K104" s="91">
        <v>0</v>
      </c>
      <c r="L104" s="91">
        <v>4056.9893999999999</v>
      </c>
      <c r="M104" s="91">
        <v>0.92</v>
      </c>
      <c r="N104" s="91">
        <v>0.26</v>
      </c>
      <c r="O104" s="91">
        <v>0.03</v>
      </c>
    </row>
    <row r="105" spans="2:15">
      <c r="B105" t="s">
        <v>1735</v>
      </c>
      <c r="C105" t="s">
        <v>1736</v>
      </c>
      <c r="D105" t="s">
        <v>103</v>
      </c>
      <c r="E105" t="s">
        <v>126</v>
      </c>
      <c r="F105" t="s">
        <v>1737</v>
      </c>
      <c r="G105" t="s">
        <v>618</v>
      </c>
      <c r="H105" t="s">
        <v>105</v>
      </c>
      <c r="I105" s="91">
        <v>166959</v>
      </c>
      <c r="J105" s="91">
        <v>1247</v>
      </c>
      <c r="K105" s="91">
        <v>0</v>
      </c>
      <c r="L105" s="91">
        <v>2081.9787299999998</v>
      </c>
      <c r="M105" s="91">
        <v>0.98</v>
      </c>
      <c r="N105" s="91">
        <v>0.13</v>
      </c>
      <c r="O105" s="91">
        <v>0.02</v>
      </c>
    </row>
    <row r="106" spans="2:15">
      <c r="B106" t="s">
        <v>1738</v>
      </c>
      <c r="C106" t="s">
        <v>1739</v>
      </c>
      <c r="D106" t="s">
        <v>103</v>
      </c>
      <c r="E106" t="s">
        <v>126</v>
      </c>
      <c r="F106" t="s">
        <v>1740</v>
      </c>
      <c r="G106" t="s">
        <v>949</v>
      </c>
      <c r="H106" t="s">
        <v>105</v>
      </c>
      <c r="I106" s="91">
        <v>38686</v>
      </c>
      <c r="J106" s="91">
        <v>1618</v>
      </c>
      <c r="K106" s="91">
        <v>0</v>
      </c>
      <c r="L106" s="91">
        <v>625.93948</v>
      </c>
      <c r="M106" s="91">
        <v>0.17</v>
      </c>
      <c r="N106" s="91">
        <v>0.04</v>
      </c>
      <c r="O106" s="91">
        <v>0.01</v>
      </c>
    </row>
    <row r="107" spans="2:15">
      <c r="B107" t="s">
        <v>1741</v>
      </c>
      <c r="C107" t="s">
        <v>1742</v>
      </c>
      <c r="D107" t="s">
        <v>103</v>
      </c>
      <c r="E107" t="s">
        <v>126</v>
      </c>
      <c r="F107" t="s">
        <v>1743</v>
      </c>
      <c r="G107" t="s">
        <v>1542</v>
      </c>
      <c r="H107" t="s">
        <v>105</v>
      </c>
      <c r="I107" s="91">
        <v>1</v>
      </c>
      <c r="J107" s="91">
        <v>85.3</v>
      </c>
      <c r="K107" s="91">
        <v>0</v>
      </c>
      <c r="L107" s="91">
        <v>8.5300000000000003E-4</v>
      </c>
      <c r="M107" s="91">
        <v>0</v>
      </c>
      <c r="N107" s="91">
        <v>0</v>
      </c>
      <c r="O107" s="91">
        <v>0</v>
      </c>
    </row>
    <row r="108" spans="2:15">
      <c r="B108" t="s">
        <v>1744</v>
      </c>
      <c r="C108" t="s">
        <v>1745</v>
      </c>
      <c r="D108" t="s">
        <v>103</v>
      </c>
      <c r="E108" t="s">
        <v>126</v>
      </c>
      <c r="F108" t="s">
        <v>1746</v>
      </c>
      <c r="G108" t="s">
        <v>1542</v>
      </c>
      <c r="H108" t="s">
        <v>105</v>
      </c>
      <c r="I108" s="91">
        <v>1936853</v>
      </c>
      <c r="J108" s="91">
        <v>130.19999999999999</v>
      </c>
      <c r="K108" s="91">
        <v>0</v>
      </c>
      <c r="L108" s="91">
        <v>2521.7826060000002</v>
      </c>
      <c r="M108" s="91">
        <v>0.68</v>
      </c>
      <c r="N108" s="91">
        <v>0.16</v>
      </c>
      <c r="O108" s="91">
        <v>0.02</v>
      </c>
    </row>
    <row r="109" spans="2:15">
      <c r="B109" t="s">
        <v>1747</v>
      </c>
      <c r="C109" t="s">
        <v>1748</v>
      </c>
      <c r="D109" t="s">
        <v>103</v>
      </c>
      <c r="E109" t="s">
        <v>126</v>
      </c>
      <c r="F109" t="s">
        <v>1749</v>
      </c>
      <c r="G109" t="s">
        <v>1542</v>
      </c>
      <c r="H109" t="s">
        <v>105</v>
      </c>
      <c r="I109" s="91">
        <v>129935.44</v>
      </c>
      <c r="J109" s="91">
        <v>1120</v>
      </c>
      <c r="K109" s="91">
        <v>0</v>
      </c>
      <c r="L109" s="91">
        <v>1455.276928</v>
      </c>
      <c r="M109" s="91">
        <v>0.48</v>
      </c>
      <c r="N109" s="91">
        <v>0.09</v>
      </c>
      <c r="O109" s="91">
        <v>0.01</v>
      </c>
    </row>
    <row r="110" spans="2:15">
      <c r="B110" t="s">
        <v>1750</v>
      </c>
      <c r="C110" t="s">
        <v>1751</v>
      </c>
      <c r="D110" t="s">
        <v>103</v>
      </c>
      <c r="E110" t="s">
        <v>126</v>
      </c>
      <c r="F110" t="s">
        <v>1752</v>
      </c>
      <c r="G110" t="s">
        <v>1542</v>
      </c>
      <c r="H110" t="s">
        <v>105</v>
      </c>
      <c r="I110" s="91">
        <v>40241.54</v>
      </c>
      <c r="J110" s="91">
        <v>65.3</v>
      </c>
      <c r="K110" s="91">
        <v>0</v>
      </c>
      <c r="L110" s="91">
        <v>26.277725619999998</v>
      </c>
      <c r="M110" s="91">
        <v>0.05</v>
      </c>
      <c r="N110" s="91">
        <v>0</v>
      </c>
      <c r="O110" s="91">
        <v>0</v>
      </c>
    </row>
    <row r="111" spans="2:15">
      <c r="B111" t="s">
        <v>1753</v>
      </c>
      <c r="C111" t="s">
        <v>1754</v>
      </c>
      <c r="D111" t="s">
        <v>103</v>
      </c>
      <c r="E111" t="s">
        <v>126</v>
      </c>
      <c r="F111" t="s">
        <v>1755</v>
      </c>
      <c r="G111" t="s">
        <v>1542</v>
      </c>
      <c r="H111" t="s">
        <v>105</v>
      </c>
      <c r="I111" s="91">
        <v>0.83</v>
      </c>
      <c r="J111" s="91">
        <v>586</v>
      </c>
      <c r="K111" s="91">
        <v>0</v>
      </c>
      <c r="L111" s="91">
        <v>4.8637999999999997E-3</v>
      </c>
      <c r="M111" s="91">
        <v>0</v>
      </c>
      <c r="N111" s="91">
        <v>0</v>
      </c>
      <c r="O111" s="91">
        <v>0</v>
      </c>
    </row>
    <row r="112" spans="2:15">
      <c r="B112" t="s">
        <v>1756</v>
      </c>
      <c r="C112" t="s">
        <v>1757</v>
      </c>
      <c r="D112" t="s">
        <v>103</v>
      </c>
      <c r="E112" t="s">
        <v>126</v>
      </c>
      <c r="F112" t="s">
        <v>1758</v>
      </c>
      <c r="G112" t="s">
        <v>985</v>
      </c>
      <c r="H112" t="s">
        <v>105</v>
      </c>
      <c r="I112" s="91">
        <v>132977</v>
      </c>
      <c r="J112" s="91">
        <v>5053</v>
      </c>
      <c r="K112" s="91">
        <v>0</v>
      </c>
      <c r="L112" s="91">
        <v>6719.3278099999998</v>
      </c>
      <c r="M112" s="91">
        <v>1.33</v>
      </c>
      <c r="N112" s="91">
        <v>0.43</v>
      </c>
      <c r="O112" s="91">
        <v>0.06</v>
      </c>
    </row>
    <row r="113" spans="2:15">
      <c r="B113" t="s">
        <v>1759</v>
      </c>
      <c r="C113" t="s">
        <v>1760</v>
      </c>
      <c r="D113" t="s">
        <v>103</v>
      </c>
      <c r="E113" t="s">
        <v>126</v>
      </c>
      <c r="F113" t="s">
        <v>1761</v>
      </c>
      <c r="G113" t="s">
        <v>985</v>
      </c>
      <c r="H113" t="s">
        <v>105</v>
      </c>
      <c r="I113" s="91">
        <v>210681</v>
      </c>
      <c r="J113" s="91">
        <v>1417</v>
      </c>
      <c r="K113" s="91">
        <v>0</v>
      </c>
      <c r="L113" s="91">
        <v>2985.3497699999998</v>
      </c>
      <c r="M113" s="91">
        <v>1.46</v>
      </c>
      <c r="N113" s="91">
        <v>0.19</v>
      </c>
      <c r="O113" s="91">
        <v>0.03</v>
      </c>
    </row>
    <row r="114" spans="2:15">
      <c r="B114" t="s">
        <v>1762</v>
      </c>
      <c r="C114" t="s">
        <v>1763</v>
      </c>
      <c r="D114" t="s">
        <v>103</v>
      </c>
      <c r="E114" t="s">
        <v>126</v>
      </c>
      <c r="F114" t="s">
        <v>1764</v>
      </c>
      <c r="G114" t="s">
        <v>985</v>
      </c>
      <c r="H114" t="s">
        <v>105</v>
      </c>
      <c r="I114" s="91">
        <v>311986</v>
      </c>
      <c r="J114" s="91">
        <v>984.1</v>
      </c>
      <c r="K114" s="91">
        <v>0</v>
      </c>
      <c r="L114" s="91">
        <v>3070.254226</v>
      </c>
      <c r="M114" s="91">
        <v>0.79</v>
      </c>
      <c r="N114" s="91">
        <v>0.19</v>
      </c>
      <c r="O114" s="91">
        <v>0.03</v>
      </c>
    </row>
    <row r="115" spans="2:15">
      <c r="B115" t="s">
        <v>1765</v>
      </c>
      <c r="C115" t="s">
        <v>1766</v>
      </c>
      <c r="D115" t="s">
        <v>103</v>
      </c>
      <c r="E115" t="s">
        <v>126</v>
      </c>
      <c r="F115" t="s">
        <v>1767</v>
      </c>
      <c r="G115" t="s">
        <v>985</v>
      </c>
      <c r="H115" t="s">
        <v>105</v>
      </c>
      <c r="I115" s="91">
        <v>177660</v>
      </c>
      <c r="J115" s="91">
        <v>80</v>
      </c>
      <c r="K115" s="91">
        <v>0</v>
      </c>
      <c r="L115" s="91">
        <v>142.12799999999999</v>
      </c>
      <c r="M115" s="91">
        <v>0.11</v>
      </c>
      <c r="N115" s="91">
        <v>0.01</v>
      </c>
      <c r="O115" s="91">
        <v>0</v>
      </c>
    </row>
    <row r="116" spans="2:15">
      <c r="B116" t="s">
        <v>1768</v>
      </c>
      <c r="C116" t="s">
        <v>1769</v>
      </c>
      <c r="D116" t="s">
        <v>103</v>
      </c>
      <c r="E116" t="s">
        <v>126</v>
      </c>
      <c r="F116" t="s">
        <v>1770</v>
      </c>
      <c r="G116" t="s">
        <v>1085</v>
      </c>
      <c r="H116" t="s">
        <v>105</v>
      </c>
      <c r="I116" s="91">
        <v>12065</v>
      </c>
      <c r="J116" s="91">
        <v>9.9999999999999995E-7</v>
      </c>
      <c r="K116" s="91">
        <v>0</v>
      </c>
      <c r="L116" s="91">
        <v>1.2065000000000001E-7</v>
      </c>
      <c r="M116" s="91">
        <v>0.69</v>
      </c>
      <c r="N116" s="91">
        <v>0</v>
      </c>
      <c r="O116" s="91">
        <v>0</v>
      </c>
    </row>
    <row r="117" spans="2:15">
      <c r="B117" t="s">
        <v>1771</v>
      </c>
      <c r="C117" t="s">
        <v>1772</v>
      </c>
      <c r="D117" t="s">
        <v>103</v>
      </c>
      <c r="E117" t="s">
        <v>126</v>
      </c>
      <c r="F117" t="s">
        <v>1773</v>
      </c>
      <c r="G117" t="s">
        <v>1085</v>
      </c>
      <c r="H117" t="s">
        <v>105</v>
      </c>
      <c r="I117" s="91">
        <v>26151</v>
      </c>
      <c r="J117" s="91">
        <v>1848</v>
      </c>
      <c r="K117" s="91">
        <v>0</v>
      </c>
      <c r="L117" s="91">
        <v>483.27048000000002</v>
      </c>
      <c r="M117" s="91">
        <v>0.21</v>
      </c>
      <c r="N117" s="91">
        <v>0.03</v>
      </c>
      <c r="O117" s="91">
        <v>0</v>
      </c>
    </row>
    <row r="118" spans="2:15">
      <c r="B118" t="s">
        <v>1774</v>
      </c>
      <c r="C118" t="s">
        <v>1775</v>
      </c>
      <c r="D118" t="s">
        <v>103</v>
      </c>
      <c r="E118" t="s">
        <v>126</v>
      </c>
      <c r="F118" t="s">
        <v>1776</v>
      </c>
      <c r="G118" t="s">
        <v>1085</v>
      </c>
      <c r="H118" t="s">
        <v>105</v>
      </c>
      <c r="I118" s="91">
        <v>1036893</v>
      </c>
      <c r="J118" s="91">
        <v>11.1</v>
      </c>
      <c r="K118" s="91">
        <v>0</v>
      </c>
      <c r="L118" s="91">
        <v>115.095123</v>
      </c>
      <c r="M118" s="91">
        <v>0.25</v>
      </c>
      <c r="N118" s="91">
        <v>0.01</v>
      </c>
      <c r="O118" s="91">
        <v>0</v>
      </c>
    </row>
    <row r="119" spans="2:15">
      <c r="B119" t="s">
        <v>1777</v>
      </c>
      <c r="C119" t="s">
        <v>1778</v>
      </c>
      <c r="D119" t="s">
        <v>103</v>
      </c>
      <c r="E119" t="s">
        <v>126</v>
      </c>
      <c r="F119" t="s">
        <v>900</v>
      </c>
      <c r="G119" t="s">
        <v>442</v>
      </c>
      <c r="H119" t="s">
        <v>105</v>
      </c>
      <c r="I119" s="91">
        <v>0.28000000000000003</v>
      </c>
      <c r="J119" s="91">
        <v>14.5</v>
      </c>
      <c r="K119" s="91">
        <v>0</v>
      </c>
      <c r="L119" s="91">
        <v>4.0599999999999998E-5</v>
      </c>
      <c r="M119" s="91">
        <v>0</v>
      </c>
      <c r="N119" s="91">
        <v>0</v>
      </c>
      <c r="O119" s="91">
        <v>0</v>
      </c>
    </row>
    <row r="120" spans="2:15">
      <c r="B120" t="s">
        <v>1779</v>
      </c>
      <c r="C120" t="s">
        <v>1780</v>
      </c>
      <c r="D120" t="s">
        <v>103</v>
      </c>
      <c r="E120" t="s">
        <v>126</v>
      </c>
      <c r="F120" t="s">
        <v>877</v>
      </c>
      <c r="G120" t="s">
        <v>442</v>
      </c>
      <c r="H120" t="s">
        <v>105</v>
      </c>
      <c r="I120" s="91">
        <v>6155.46</v>
      </c>
      <c r="J120" s="91">
        <v>143.1</v>
      </c>
      <c r="K120" s="91">
        <v>0</v>
      </c>
      <c r="L120" s="91">
        <v>8.8084632599999999</v>
      </c>
      <c r="M120" s="91">
        <v>0.09</v>
      </c>
      <c r="N120" s="91">
        <v>0</v>
      </c>
      <c r="O120" s="91">
        <v>0</v>
      </c>
    </row>
    <row r="121" spans="2:15">
      <c r="B121" t="s">
        <v>1781</v>
      </c>
      <c r="C121" t="s">
        <v>1782</v>
      </c>
      <c r="D121" t="s">
        <v>103</v>
      </c>
      <c r="E121" t="s">
        <v>126</v>
      </c>
      <c r="F121" t="s">
        <v>1783</v>
      </c>
      <c r="G121" t="s">
        <v>1090</v>
      </c>
      <c r="H121" t="s">
        <v>105</v>
      </c>
      <c r="I121" s="91">
        <v>51673</v>
      </c>
      <c r="J121" s="91">
        <v>4216</v>
      </c>
      <c r="K121" s="91">
        <v>0</v>
      </c>
      <c r="L121" s="91">
        <v>2178.53368</v>
      </c>
      <c r="M121" s="91">
        <v>0.49</v>
      </c>
      <c r="N121" s="91">
        <v>0.14000000000000001</v>
      </c>
      <c r="O121" s="91">
        <v>0.02</v>
      </c>
    </row>
    <row r="122" spans="2:15">
      <c r="B122" t="s">
        <v>1784</v>
      </c>
      <c r="C122" t="s">
        <v>1785</v>
      </c>
      <c r="D122" t="s">
        <v>103</v>
      </c>
      <c r="E122" t="s">
        <v>126</v>
      </c>
      <c r="F122" t="s">
        <v>1786</v>
      </c>
      <c r="G122" t="s">
        <v>130</v>
      </c>
      <c r="H122" t="s">
        <v>105</v>
      </c>
      <c r="I122" s="91">
        <v>266903</v>
      </c>
      <c r="J122" s="91">
        <v>546.6</v>
      </c>
      <c r="K122" s="91">
        <v>0</v>
      </c>
      <c r="L122" s="91">
        <v>1458.8917980000001</v>
      </c>
      <c r="M122" s="91">
        <v>0.49</v>
      </c>
      <c r="N122" s="91">
        <v>0.09</v>
      </c>
      <c r="O122" s="91">
        <v>0.01</v>
      </c>
    </row>
    <row r="123" spans="2:15">
      <c r="B123" t="s">
        <v>1787</v>
      </c>
      <c r="C123" t="s">
        <v>1788</v>
      </c>
      <c r="D123" t="s">
        <v>103</v>
      </c>
      <c r="E123" t="s">
        <v>126</v>
      </c>
      <c r="F123" t="s">
        <v>1789</v>
      </c>
      <c r="G123" t="s">
        <v>130</v>
      </c>
      <c r="H123" t="s">
        <v>105</v>
      </c>
      <c r="I123" s="91">
        <v>146341</v>
      </c>
      <c r="J123" s="91">
        <v>1977</v>
      </c>
      <c r="K123" s="91">
        <v>0</v>
      </c>
      <c r="L123" s="91">
        <v>2893.1615700000002</v>
      </c>
      <c r="M123" s="91">
        <v>1.1000000000000001</v>
      </c>
      <c r="N123" s="91">
        <v>0.18</v>
      </c>
      <c r="O123" s="91">
        <v>0.02</v>
      </c>
    </row>
    <row r="124" spans="2:15">
      <c r="B124" t="s">
        <v>1790</v>
      </c>
      <c r="C124" t="s">
        <v>1791</v>
      </c>
      <c r="D124" t="s">
        <v>103</v>
      </c>
      <c r="E124" t="s">
        <v>126</v>
      </c>
      <c r="F124" t="s">
        <v>1792</v>
      </c>
      <c r="G124" t="s">
        <v>130</v>
      </c>
      <c r="H124" t="s">
        <v>105</v>
      </c>
      <c r="I124" s="91">
        <v>78516</v>
      </c>
      <c r="J124" s="91">
        <v>2056</v>
      </c>
      <c r="K124" s="91">
        <v>0</v>
      </c>
      <c r="L124" s="91">
        <v>1614.2889600000001</v>
      </c>
      <c r="M124" s="91">
        <v>1.0900000000000001</v>
      </c>
      <c r="N124" s="91">
        <v>0.1</v>
      </c>
      <c r="O124" s="91">
        <v>0.01</v>
      </c>
    </row>
    <row r="125" spans="2:15">
      <c r="B125" t="s">
        <v>1793</v>
      </c>
      <c r="C125" t="s">
        <v>1794</v>
      </c>
      <c r="D125" t="s">
        <v>103</v>
      </c>
      <c r="E125" t="s">
        <v>126</v>
      </c>
      <c r="F125" t="s">
        <v>1795</v>
      </c>
      <c r="G125" t="s">
        <v>130</v>
      </c>
      <c r="H125" t="s">
        <v>105</v>
      </c>
      <c r="I125" s="91">
        <v>89776</v>
      </c>
      <c r="J125" s="91">
        <v>480.2</v>
      </c>
      <c r="K125" s="91">
        <v>0</v>
      </c>
      <c r="L125" s="91">
        <v>431.10435200000001</v>
      </c>
      <c r="M125" s="91">
        <v>0.78</v>
      </c>
      <c r="N125" s="91">
        <v>0.03</v>
      </c>
      <c r="O125" s="91">
        <v>0</v>
      </c>
    </row>
    <row r="126" spans="2:15">
      <c r="B126" t="s">
        <v>1796</v>
      </c>
      <c r="C126" t="s">
        <v>1797</v>
      </c>
      <c r="D126" t="s">
        <v>103</v>
      </c>
      <c r="E126" t="s">
        <v>126</v>
      </c>
      <c r="F126" t="s">
        <v>1798</v>
      </c>
      <c r="G126" t="s">
        <v>130</v>
      </c>
      <c r="H126" t="s">
        <v>105</v>
      </c>
      <c r="I126" s="91">
        <v>753758</v>
      </c>
      <c r="J126" s="91">
        <v>134.6</v>
      </c>
      <c r="K126" s="91">
        <v>0</v>
      </c>
      <c r="L126" s="91">
        <v>1014.558268</v>
      </c>
      <c r="M126" s="91">
        <v>0.22</v>
      </c>
      <c r="N126" s="91">
        <v>0.06</v>
      </c>
      <c r="O126" s="91">
        <v>0.01</v>
      </c>
    </row>
    <row r="127" spans="2:15">
      <c r="B127" t="s">
        <v>1799</v>
      </c>
      <c r="C127" t="s">
        <v>1800</v>
      </c>
      <c r="D127" t="s">
        <v>103</v>
      </c>
      <c r="E127" t="s">
        <v>126</v>
      </c>
      <c r="F127" t="s">
        <v>1801</v>
      </c>
      <c r="G127" t="s">
        <v>132</v>
      </c>
      <c r="H127" t="s">
        <v>105</v>
      </c>
      <c r="I127" s="91">
        <v>51203</v>
      </c>
      <c r="J127" s="91">
        <v>2283</v>
      </c>
      <c r="K127" s="91">
        <v>0</v>
      </c>
      <c r="L127" s="91">
        <v>1168.9644900000001</v>
      </c>
      <c r="M127" s="91">
        <v>0.15</v>
      </c>
      <c r="N127" s="91">
        <v>7.0000000000000007E-2</v>
      </c>
      <c r="O127" s="91">
        <v>0.01</v>
      </c>
    </row>
    <row r="128" spans="2:15">
      <c r="B128" t="s">
        <v>1802</v>
      </c>
      <c r="C128" t="s">
        <v>1803</v>
      </c>
      <c r="D128" t="s">
        <v>103</v>
      </c>
      <c r="E128" t="s">
        <v>126</v>
      </c>
      <c r="F128" t="s">
        <v>1804</v>
      </c>
      <c r="G128" t="s">
        <v>135</v>
      </c>
      <c r="H128" t="s">
        <v>105</v>
      </c>
      <c r="I128" s="91">
        <v>24456</v>
      </c>
      <c r="J128" s="91">
        <v>1680</v>
      </c>
      <c r="K128" s="91">
        <v>0</v>
      </c>
      <c r="L128" s="91">
        <v>410.86079999999998</v>
      </c>
      <c r="M128" s="91">
        <v>0.26</v>
      </c>
      <c r="N128" s="91">
        <v>0.03</v>
      </c>
      <c r="O128" s="91">
        <v>0</v>
      </c>
    </row>
    <row r="129" spans="2:15">
      <c r="B129" s="92" t="s">
        <v>1805</v>
      </c>
      <c r="E129" s="16"/>
      <c r="F129" s="16"/>
      <c r="G129" s="16"/>
      <c r="I129" s="93">
        <v>0</v>
      </c>
      <c r="K129" s="93">
        <v>0</v>
      </c>
      <c r="L129" s="93">
        <v>0</v>
      </c>
      <c r="N129" s="93">
        <v>0</v>
      </c>
      <c r="O129" s="93">
        <v>0</v>
      </c>
    </row>
    <row r="130" spans="2:15">
      <c r="B130" t="s">
        <v>286</v>
      </c>
      <c r="C130" t="s">
        <v>286</v>
      </c>
      <c r="E130" s="16"/>
      <c r="F130" s="16"/>
      <c r="G130" t="s">
        <v>286</v>
      </c>
      <c r="H130" t="s">
        <v>286</v>
      </c>
      <c r="I130" s="91">
        <v>0</v>
      </c>
      <c r="J130" s="91">
        <v>0</v>
      </c>
      <c r="L130" s="91">
        <v>0</v>
      </c>
      <c r="M130" s="91">
        <v>0</v>
      </c>
      <c r="N130" s="91">
        <v>0</v>
      </c>
      <c r="O130" s="91">
        <v>0</v>
      </c>
    </row>
    <row r="131" spans="2:15">
      <c r="B131" s="92" t="s">
        <v>292</v>
      </c>
      <c r="E131" s="16"/>
      <c r="F131" s="16"/>
      <c r="G131" s="16"/>
      <c r="I131" s="93">
        <v>3613696</v>
      </c>
      <c r="K131" s="93">
        <v>0</v>
      </c>
      <c r="L131" s="93">
        <v>368989.94788414298</v>
      </c>
      <c r="N131" s="93">
        <v>23.37</v>
      </c>
      <c r="O131" s="93">
        <v>3.12</v>
      </c>
    </row>
    <row r="132" spans="2:15">
      <c r="B132" s="92" t="s">
        <v>396</v>
      </c>
      <c r="E132" s="16"/>
      <c r="F132" s="16"/>
      <c r="G132" s="16"/>
      <c r="I132" s="93">
        <v>550278</v>
      </c>
      <c r="K132" s="93">
        <v>0</v>
      </c>
      <c r="L132" s="93">
        <v>39968.264103740003</v>
      </c>
      <c r="N132" s="93">
        <v>2.5299999999999998</v>
      </c>
      <c r="O132" s="93">
        <v>0.34</v>
      </c>
    </row>
    <row r="133" spans="2:15">
      <c r="B133" t="s">
        <v>1806</v>
      </c>
      <c r="C133" t="s">
        <v>1807</v>
      </c>
      <c r="D133" t="s">
        <v>1472</v>
      </c>
      <c r="E133" t="s">
        <v>1154</v>
      </c>
      <c r="F133" t="s">
        <v>1541</v>
      </c>
      <c r="G133" t="s">
        <v>1238</v>
      </c>
      <c r="H133" t="s">
        <v>109</v>
      </c>
      <c r="I133" s="91">
        <v>736</v>
      </c>
      <c r="J133" s="91">
        <v>5825</v>
      </c>
      <c r="K133" s="91">
        <v>0</v>
      </c>
      <c r="L133" s="91">
        <v>154.29632799999999</v>
      </c>
      <c r="M133" s="91">
        <v>0</v>
      </c>
      <c r="N133" s="91">
        <v>0.01</v>
      </c>
      <c r="O133" s="91">
        <v>0</v>
      </c>
    </row>
    <row r="134" spans="2:15">
      <c r="B134" t="s">
        <v>1808</v>
      </c>
      <c r="C134" t="s">
        <v>1809</v>
      </c>
      <c r="D134" t="s">
        <v>1472</v>
      </c>
      <c r="E134" t="s">
        <v>1154</v>
      </c>
      <c r="F134" t="s">
        <v>1810</v>
      </c>
      <c r="G134" t="s">
        <v>1170</v>
      </c>
      <c r="H134" t="s">
        <v>109</v>
      </c>
      <c r="I134" s="91">
        <v>129534</v>
      </c>
      <c r="J134" s="91">
        <v>640</v>
      </c>
      <c r="K134" s="91">
        <v>0</v>
      </c>
      <c r="L134" s="91">
        <v>2983.6343424000002</v>
      </c>
      <c r="M134" s="91">
        <v>0.48</v>
      </c>
      <c r="N134" s="91">
        <v>0.19</v>
      </c>
      <c r="O134" s="91">
        <v>0.03</v>
      </c>
    </row>
    <row r="135" spans="2:15">
      <c r="B135" t="s">
        <v>1811</v>
      </c>
      <c r="C135" t="s">
        <v>1812</v>
      </c>
      <c r="D135" t="s">
        <v>1472</v>
      </c>
      <c r="E135" t="s">
        <v>1154</v>
      </c>
      <c r="F135" t="s">
        <v>1813</v>
      </c>
      <c r="G135" t="s">
        <v>1170</v>
      </c>
      <c r="H135" t="s">
        <v>109</v>
      </c>
      <c r="I135" s="91">
        <v>20681</v>
      </c>
      <c r="J135" s="91">
        <v>866</v>
      </c>
      <c r="K135" s="91">
        <v>0</v>
      </c>
      <c r="L135" s="91">
        <v>644.57175854000002</v>
      </c>
      <c r="M135" s="91">
        <v>0.08</v>
      </c>
      <c r="N135" s="91">
        <v>0.04</v>
      </c>
      <c r="O135" s="91">
        <v>0.01</v>
      </c>
    </row>
    <row r="136" spans="2:15">
      <c r="B136" t="s">
        <v>1814</v>
      </c>
      <c r="C136" t="s">
        <v>1815</v>
      </c>
      <c r="D136" t="s">
        <v>1472</v>
      </c>
      <c r="E136" t="s">
        <v>1154</v>
      </c>
      <c r="F136" t="s">
        <v>1816</v>
      </c>
      <c r="G136" t="s">
        <v>1170</v>
      </c>
      <c r="H136" t="s">
        <v>109</v>
      </c>
      <c r="I136" s="91">
        <v>38794</v>
      </c>
      <c r="J136" s="91">
        <v>525</v>
      </c>
      <c r="K136" s="91">
        <v>0</v>
      </c>
      <c r="L136" s="91">
        <v>733.00293150000005</v>
      </c>
      <c r="M136" s="91">
        <v>0</v>
      </c>
      <c r="N136" s="91">
        <v>0.05</v>
      </c>
      <c r="O136" s="91">
        <v>0.01</v>
      </c>
    </row>
    <row r="137" spans="2:15">
      <c r="B137" t="s">
        <v>1817</v>
      </c>
      <c r="C137" t="s">
        <v>1818</v>
      </c>
      <c r="D137" t="s">
        <v>1472</v>
      </c>
      <c r="E137" t="s">
        <v>1154</v>
      </c>
      <c r="F137" t="s">
        <v>1575</v>
      </c>
      <c r="G137" t="s">
        <v>1170</v>
      </c>
      <c r="H137" t="s">
        <v>109</v>
      </c>
      <c r="I137" s="91">
        <v>13711</v>
      </c>
      <c r="J137" s="91">
        <v>630</v>
      </c>
      <c r="K137" s="91">
        <v>0</v>
      </c>
      <c r="L137" s="91">
        <v>310.87910069999998</v>
      </c>
      <c r="M137" s="91">
        <v>0.04</v>
      </c>
      <c r="N137" s="91">
        <v>0.02</v>
      </c>
      <c r="O137" s="91">
        <v>0</v>
      </c>
    </row>
    <row r="138" spans="2:15">
      <c r="B138" t="s">
        <v>1819</v>
      </c>
      <c r="C138" t="s">
        <v>1820</v>
      </c>
      <c r="D138" t="s">
        <v>1472</v>
      </c>
      <c r="E138" t="s">
        <v>1154</v>
      </c>
      <c r="F138" t="s">
        <v>877</v>
      </c>
      <c r="G138" t="s">
        <v>1303</v>
      </c>
      <c r="H138" t="s">
        <v>116</v>
      </c>
      <c r="I138" s="91">
        <v>16383</v>
      </c>
      <c r="J138" s="91">
        <v>47.5</v>
      </c>
      <c r="K138" s="91">
        <v>0</v>
      </c>
      <c r="L138" s="91">
        <v>36.761813699999998</v>
      </c>
      <c r="M138" s="91">
        <v>0.24</v>
      </c>
      <c r="N138" s="91">
        <v>0</v>
      </c>
      <c r="O138" s="91">
        <v>0</v>
      </c>
    </row>
    <row r="139" spans="2:15">
      <c r="B139" t="s">
        <v>1821</v>
      </c>
      <c r="C139" t="s">
        <v>1822</v>
      </c>
      <c r="D139" t="s">
        <v>1472</v>
      </c>
      <c r="E139" t="s">
        <v>1154</v>
      </c>
      <c r="F139" t="s">
        <v>1532</v>
      </c>
      <c r="G139" t="s">
        <v>1382</v>
      </c>
      <c r="H139" t="s">
        <v>109</v>
      </c>
      <c r="I139" s="91">
        <v>42236</v>
      </c>
      <c r="J139" s="91">
        <v>2209</v>
      </c>
      <c r="K139" s="91">
        <v>0</v>
      </c>
      <c r="L139" s="91">
        <v>3357.8426707600001</v>
      </c>
      <c r="M139" s="91">
        <v>0.05</v>
      </c>
      <c r="N139" s="91">
        <v>0.21</v>
      </c>
      <c r="O139" s="91">
        <v>0.03</v>
      </c>
    </row>
    <row r="140" spans="2:15">
      <c r="B140" t="s">
        <v>1823</v>
      </c>
      <c r="C140" t="s">
        <v>1824</v>
      </c>
      <c r="D140" t="s">
        <v>1472</v>
      </c>
      <c r="E140" t="s">
        <v>1154</v>
      </c>
      <c r="F140" t="s">
        <v>1825</v>
      </c>
      <c r="G140" t="s">
        <v>1382</v>
      </c>
      <c r="H140" t="s">
        <v>109</v>
      </c>
      <c r="I140" s="91">
        <v>8818</v>
      </c>
      <c r="J140" s="91">
        <v>7280</v>
      </c>
      <c r="K140" s="91">
        <v>0</v>
      </c>
      <c r="L140" s="91">
        <v>2310.3794895999999</v>
      </c>
      <c r="M140" s="91">
        <v>0.02</v>
      </c>
      <c r="N140" s="91">
        <v>0.15</v>
      </c>
      <c r="O140" s="91">
        <v>0.02</v>
      </c>
    </row>
    <row r="141" spans="2:15">
      <c r="B141" t="s">
        <v>1826</v>
      </c>
      <c r="C141" t="s">
        <v>1827</v>
      </c>
      <c r="D141" t="s">
        <v>1472</v>
      </c>
      <c r="E141" t="s">
        <v>1154</v>
      </c>
      <c r="F141" t="s">
        <v>1605</v>
      </c>
      <c r="G141" t="s">
        <v>1382</v>
      </c>
      <c r="H141" t="s">
        <v>109</v>
      </c>
      <c r="I141" s="91">
        <v>7700</v>
      </c>
      <c r="J141" s="91">
        <v>2626</v>
      </c>
      <c r="K141" s="91">
        <v>0</v>
      </c>
      <c r="L141" s="91">
        <v>727.72499800000003</v>
      </c>
      <c r="M141" s="91">
        <v>0.03</v>
      </c>
      <c r="N141" s="91">
        <v>0.05</v>
      </c>
      <c r="O141" s="91">
        <v>0.01</v>
      </c>
    </row>
    <row r="142" spans="2:15">
      <c r="B142" t="s">
        <v>1828</v>
      </c>
      <c r="C142" t="s">
        <v>1829</v>
      </c>
      <c r="D142" t="s">
        <v>1472</v>
      </c>
      <c r="E142" t="s">
        <v>1154</v>
      </c>
      <c r="F142" t="s">
        <v>1830</v>
      </c>
      <c r="G142" t="s">
        <v>1179</v>
      </c>
      <c r="H142" t="s">
        <v>109</v>
      </c>
      <c r="I142" s="91">
        <v>21662</v>
      </c>
      <c r="J142" s="91">
        <v>6597</v>
      </c>
      <c r="K142" s="91">
        <v>0</v>
      </c>
      <c r="L142" s="91">
        <v>5143.1226618600003</v>
      </c>
      <c r="M142" s="91">
        <v>0.02</v>
      </c>
      <c r="N142" s="91">
        <v>0.33</v>
      </c>
      <c r="O142" s="91">
        <v>0.04</v>
      </c>
    </row>
    <row r="143" spans="2:15">
      <c r="B143" t="s">
        <v>1831</v>
      </c>
      <c r="C143" t="s">
        <v>1832</v>
      </c>
      <c r="D143" t="s">
        <v>1472</v>
      </c>
      <c r="E143" t="s">
        <v>1154</v>
      </c>
      <c r="F143" t="s">
        <v>1833</v>
      </c>
      <c r="G143" t="s">
        <v>1179</v>
      </c>
      <c r="H143" t="s">
        <v>109</v>
      </c>
      <c r="I143" s="91">
        <v>8005</v>
      </c>
      <c r="J143" s="91">
        <v>11900</v>
      </c>
      <c r="K143" s="91">
        <v>0</v>
      </c>
      <c r="L143" s="91">
        <v>3428.3894049999999</v>
      </c>
      <c r="M143" s="91">
        <v>0.02</v>
      </c>
      <c r="N143" s="91">
        <v>0.22</v>
      </c>
      <c r="O143" s="91">
        <v>0.03</v>
      </c>
    </row>
    <row r="144" spans="2:15">
      <c r="B144" t="s">
        <v>1834</v>
      </c>
      <c r="C144" t="s">
        <v>1835</v>
      </c>
      <c r="D144" t="s">
        <v>1472</v>
      </c>
      <c r="E144" t="s">
        <v>1154</v>
      </c>
      <c r="F144" t="s">
        <v>1836</v>
      </c>
      <c r="G144" t="s">
        <v>1179</v>
      </c>
      <c r="H144" t="s">
        <v>109</v>
      </c>
      <c r="I144" s="91">
        <v>15783</v>
      </c>
      <c r="J144" s="91">
        <v>11811</v>
      </c>
      <c r="K144" s="91">
        <v>0</v>
      </c>
      <c r="L144" s="91">
        <v>6709.0043378700002</v>
      </c>
      <c r="M144" s="91">
        <v>0.01</v>
      </c>
      <c r="N144" s="91">
        <v>0.42</v>
      </c>
      <c r="O144" s="91">
        <v>0.06</v>
      </c>
    </row>
    <row r="145" spans="2:15">
      <c r="B145" t="s">
        <v>1837</v>
      </c>
      <c r="C145" t="s">
        <v>1838</v>
      </c>
      <c r="D145" t="s">
        <v>1472</v>
      </c>
      <c r="E145" t="s">
        <v>1154</v>
      </c>
      <c r="F145" t="s">
        <v>1839</v>
      </c>
      <c r="G145" t="s">
        <v>1402</v>
      </c>
      <c r="H145" t="s">
        <v>109</v>
      </c>
      <c r="I145" s="91">
        <v>40651</v>
      </c>
      <c r="J145" s="91">
        <v>2170</v>
      </c>
      <c r="K145" s="91">
        <v>0</v>
      </c>
      <c r="L145" s="91">
        <v>3174.7739932999998</v>
      </c>
      <c r="M145" s="91">
        <v>0.12</v>
      </c>
      <c r="N145" s="91">
        <v>0.2</v>
      </c>
      <c r="O145" s="91">
        <v>0.03</v>
      </c>
    </row>
    <row r="146" spans="2:15">
      <c r="B146" t="s">
        <v>1840</v>
      </c>
      <c r="C146" t="s">
        <v>1841</v>
      </c>
      <c r="D146" t="s">
        <v>1472</v>
      </c>
      <c r="E146" t="s">
        <v>1154</v>
      </c>
      <c r="F146" t="s">
        <v>1842</v>
      </c>
      <c r="G146" t="s">
        <v>1402</v>
      </c>
      <c r="H146" t="s">
        <v>109</v>
      </c>
      <c r="I146" s="91">
        <v>23163</v>
      </c>
      <c r="J146" s="91">
        <v>3405</v>
      </c>
      <c r="K146" s="91">
        <v>0</v>
      </c>
      <c r="L146" s="91">
        <v>2838.5318398499999</v>
      </c>
      <c r="M146" s="91">
        <v>0</v>
      </c>
      <c r="N146" s="91">
        <v>0.18</v>
      </c>
      <c r="O146" s="91">
        <v>0.02</v>
      </c>
    </row>
    <row r="147" spans="2:15">
      <c r="B147" t="s">
        <v>1843</v>
      </c>
      <c r="C147" t="s">
        <v>1844</v>
      </c>
      <c r="D147" t="s">
        <v>1472</v>
      </c>
      <c r="E147" t="s">
        <v>1154</v>
      </c>
      <c r="F147" t="s">
        <v>1801</v>
      </c>
      <c r="G147" t="s">
        <v>1269</v>
      </c>
      <c r="H147" t="s">
        <v>109</v>
      </c>
      <c r="I147" s="91">
        <v>134750</v>
      </c>
      <c r="J147" s="91">
        <v>618</v>
      </c>
      <c r="K147" s="91">
        <v>0</v>
      </c>
      <c r="L147" s="91">
        <v>2997.0852450000002</v>
      </c>
      <c r="M147" s="91">
        <v>0.4</v>
      </c>
      <c r="N147" s="91">
        <v>0.19</v>
      </c>
      <c r="O147" s="91">
        <v>0.03</v>
      </c>
    </row>
    <row r="148" spans="2:15">
      <c r="B148" t="s">
        <v>1845</v>
      </c>
      <c r="C148" t="s">
        <v>1846</v>
      </c>
      <c r="D148" t="s">
        <v>1472</v>
      </c>
      <c r="E148" t="s">
        <v>1154</v>
      </c>
      <c r="F148" t="s">
        <v>1560</v>
      </c>
      <c r="G148" t="s">
        <v>1269</v>
      </c>
      <c r="H148" t="s">
        <v>109</v>
      </c>
      <c r="I148" s="91">
        <v>2317</v>
      </c>
      <c r="J148" s="91">
        <v>11402</v>
      </c>
      <c r="K148" s="91">
        <v>0</v>
      </c>
      <c r="L148" s="91">
        <v>950.79943965999996</v>
      </c>
      <c r="M148" s="91">
        <v>0</v>
      </c>
      <c r="N148" s="91">
        <v>0.06</v>
      </c>
      <c r="O148" s="91">
        <v>0.01</v>
      </c>
    </row>
    <row r="149" spans="2:15">
      <c r="B149" t="s">
        <v>1847</v>
      </c>
      <c r="C149" t="s">
        <v>1848</v>
      </c>
      <c r="D149" t="s">
        <v>1472</v>
      </c>
      <c r="E149" t="s">
        <v>1154</v>
      </c>
      <c r="F149" t="s">
        <v>1849</v>
      </c>
      <c r="G149" t="s">
        <v>1185</v>
      </c>
      <c r="H149" t="s">
        <v>109</v>
      </c>
      <c r="I149" s="91">
        <v>25354</v>
      </c>
      <c r="J149" s="91">
        <v>3800</v>
      </c>
      <c r="K149" s="91">
        <v>0</v>
      </c>
      <c r="L149" s="91">
        <v>3467.4637480000001</v>
      </c>
      <c r="M149" s="91">
        <v>0.06</v>
      </c>
      <c r="N149" s="91">
        <v>0.22</v>
      </c>
      <c r="O149" s="91">
        <v>0.03</v>
      </c>
    </row>
    <row r="150" spans="2:15">
      <c r="B150" s="92" t="s">
        <v>397</v>
      </c>
      <c r="E150" s="16"/>
      <c r="F150" s="16"/>
      <c r="G150" s="16"/>
      <c r="I150" s="93">
        <v>3063418</v>
      </c>
      <c r="K150" s="93">
        <v>0</v>
      </c>
      <c r="L150" s="93">
        <v>329021.68378040299</v>
      </c>
      <c r="N150" s="93">
        <v>20.84</v>
      </c>
      <c r="O150" s="93">
        <v>2.78</v>
      </c>
    </row>
    <row r="151" spans="2:15">
      <c r="B151" t="s">
        <v>1850</v>
      </c>
      <c r="C151" t="s">
        <v>1851</v>
      </c>
      <c r="D151" t="s">
        <v>1472</v>
      </c>
      <c r="E151" t="s">
        <v>1154</v>
      </c>
      <c r="F151" t="s">
        <v>1852</v>
      </c>
      <c r="G151" t="s">
        <v>1228</v>
      </c>
      <c r="H151" t="s">
        <v>109</v>
      </c>
      <c r="I151" s="91">
        <v>17553</v>
      </c>
      <c r="J151" s="91">
        <v>8414</v>
      </c>
      <c r="K151" s="91">
        <v>0</v>
      </c>
      <c r="L151" s="91">
        <v>5315.3970025799999</v>
      </c>
      <c r="M151" s="91">
        <v>0.01</v>
      </c>
      <c r="N151" s="91">
        <v>0.34</v>
      </c>
      <c r="O151" s="91">
        <v>0.04</v>
      </c>
    </row>
    <row r="152" spans="2:15">
      <c r="B152" t="s">
        <v>1853</v>
      </c>
      <c r="C152" t="s">
        <v>1854</v>
      </c>
      <c r="D152" t="s">
        <v>1855</v>
      </c>
      <c r="E152" t="s">
        <v>1154</v>
      </c>
      <c r="F152" t="s">
        <v>1348</v>
      </c>
      <c r="G152" t="s">
        <v>1228</v>
      </c>
      <c r="H152" t="s">
        <v>113</v>
      </c>
      <c r="I152" s="91">
        <v>1142</v>
      </c>
      <c r="J152" s="91">
        <v>15322</v>
      </c>
      <c r="K152" s="91">
        <v>0</v>
      </c>
      <c r="L152" s="91">
        <v>737.599057496</v>
      </c>
      <c r="M152" s="91">
        <v>0</v>
      </c>
      <c r="N152" s="91">
        <v>0.05</v>
      </c>
      <c r="O152" s="91">
        <v>0.01</v>
      </c>
    </row>
    <row r="153" spans="2:15">
      <c r="B153" t="s">
        <v>1856</v>
      </c>
      <c r="C153" t="s">
        <v>1857</v>
      </c>
      <c r="D153" t="s">
        <v>1472</v>
      </c>
      <c r="E153" t="s">
        <v>1154</v>
      </c>
      <c r="F153" t="s">
        <v>1858</v>
      </c>
      <c r="G153" t="s">
        <v>1243</v>
      </c>
      <c r="H153" t="s">
        <v>113</v>
      </c>
      <c r="I153" s="91">
        <v>27419</v>
      </c>
      <c r="J153" s="91">
        <v>1294.8</v>
      </c>
      <c r="K153" s="91">
        <v>0</v>
      </c>
      <c r="L153" s="91">
        <v>1496.5564170647999</v>
      </c>
      <c r="M153" s="91">
        <v>0</v>
      </c>
      <c r="N153" s="91">
        <v>0.09</v>
      </c>
      <c r="O153" s="91">
        <v>0.01</v>
      </c>
    </row>
    <row r="154" spans="2:15">
      <c r="B154" t="s">
        <v>1859</v>
      </c>
      <c r="C154" t="s">
        <v>1860</v>
      </c>
      <c r="D154" t="s">
        <v>1472</v>
      </c>
      <c r="E154" t="s">
        <v>1154</v>
      </c>
      <c r="F154" t="s">
        <v>1861</v>
      </c>
      <c r="G154" t="s">
        <v>1243</v>
      </c>
      <c r="H154" t="s">
        <v>109</v>
      </c>
      <c r="I154" s="91">
        <v>92726</v>
      </c>
      <c r="J154" s="91">
        <v>2994</v>
      </c>
      <c r="K154" s="91">
        <v>0</v>
      </c>
      <c r="L154" s="91">
        <v>9991.6029675600003</v>
      </c>
      <c r="M154" s="91">
        <v>0</v>
      </c>
      <c r="N154" s="91">
        <v>0.63</v>
      </c>
      <c r="O154" s="91">
        <v>0.08</v>
      </c>
    </row>
    <row r="155" spans="2:15">
      <c r="B155" t="s">
        <v>1354</v>
      </c>
      <c r="C155" t="s">
        <v>1862</v>
      </c>
      <c r="D155" t="s">
        <v>1472</v>
      </c>
      <c r="E155" t="s">
        <v>1154</v>
      </c>
      <c r="F155" t="s">
        <v>1356</v>
      </c>
      <c r="G155" t="s">
        <v>1243</v>
      </c>
      <c r="H155" t="s">
        <v>113</v>
      </c>
      <c r="I155" s="91">
        <v>12264</v>
      </c>
      <c r="J155" s="91">
        <v>5447</v>
      </c>
      <c r="K155" s="91">
        <v>0</v>
      </c>
      <c r="L155" s="91">
        <v>2815.9718452319999</v>
      </c>
      <c r="M155" s="91">
        <v>0</v>
      </c>
      <c r="N155" s="91">
        <v>0.18</v>
      </c>
      <c r="O155" s="91">
        <v>0.02</v>
      </c>
    </row>
    <row r="156" spans="2:15">
      <c r="B156" t="s">
        <v>1863</v>
      </c>
      <c r="C156" t="s">
        <v>1864</v>
      </c>
      <c r="D156" t="s">
        <v>1472</v>
      </c>
      <c r="E156" t="s">
        <v>1154</v>
      </c>
      <c r="F156" t="s">
        <v>1865</v>
      </c>
      <c r="G156" t="s">
        <v>1243</v>
      </c>
      <c r="H156" t="s">
        <v>109</v>
      </c>
      <c r="I156" s="91">
        <v>19830</v>
      </c>
      <c r="J156" s="91">
        <v>7295</v>
      </c>
      <c r="K156" s="91">
        <v>0</v>
      </c>
      <c r="L156" s="91">
        <v>5206.3080014999996</v>
      </c>
      <c r="M156" s="91">
        <v>0</v>
      </c>
      <c r="N156" s="91">
        <v>0.33</v>
      </c>
      <c r="O156" s="91">
        <v>0.04</v>
      </c>
    </row>
    <row r="157" spans="2:15">
      <c r="B157" t="s">
        <v>1866</v>
      </c>
      <c r="C157" t="s">
        <v>1867</v>
      </c>
      <c r="D157" t="s">
        <v>1389</v>
      </c>
      <c r="E157" t="s">
        <v>1154</v>
      </c>
      <c r="F157" t="s">
        <v>1868</v>
      </c>
      <c r="G157" t="s">
        <v>1243</v>
      </c>
      <c r="H157" t="s">
        <v>109</v>
      </c>
      <c r="I157" s="91">
        <v>7206</v>
      </c>
      <c r="J157" s="91">
        <v>11452</v>
      </c>
      <c r="K157" s="91">
        <v>0</v>
      </c>
      <c r="L157" s="91">
        <v>2970.0068008799999</v>
      </c>
      <c r="M157" s="91">
        <v>0</v>
      </c>
      <c r="N157" s="91">
        <v>0.19</v>
      </c>
      <c r="O157" s="91">
        <v>0.03</v>
      </c>
    </row>
    <row r="158" spans="2:15">
      <c r="B158" t="s">
        <v>1869</v>
      </c>
      <c r="C158" t="s">
        <v>1870</v>
      </c>
      <c r="D158" t="s">
        <v>1472</v>
      </c>
      <c r="E158" t="s">
        <v>1154</v>
      </c>
      <c r="F158" t="s">
        <v>1871</v>
      </c>
      <c r="G158" t="s">
        <v>1243</v>
      </c>
      <c r="H158" t="s">
        <v>113</v>
      </c>
      <c r="I158" s="91">
        <v>44790</v>
      </c>
      <c r="J158" s="91">
        <v>602.79999999999995</v>
      </c>
      <c r="K158" s="91">
        <v>0</v>
      </c>
      <c r="L158" s="91">
        <v>1138.1332134480001</v>
      </c>
      <c r="M158" s="91">
        <v>0</v>
      </c>
      <c r="N158" s="91">
        <v>7.0000000000000007E-2</v>
      </c>
      <c r="O158" s="91">
        <v>0.01</v>
      </c>
    </row>
    <row r="159" spans="2:15">
      <c r="B159" t="s">
        <v>1872</v>
      </c>
      <c r="C159" t="s">
        <v>1873</v>
      </c>
      <c r="D159" t="s">
        <v>1472</v>
      </c>
      <c r="E159" t="s">
        <v>1154</v>
      </c>
      <c r="F159" t="s">
        <v>1874</v>
      </c>
      <c r="G159" t="s">
        <v>1243</v>
      </c>
      <c r="H159" t="s">
        <v>113</v>
      </c>
      <c r="I159" s="91">
        <v>12692</v>
      </c>
      <c r="J159" s="91">
        <v>3804</v>
      </c>
      <c r="K159" s="91">
        <v>0</v>
      </c>
      <c r="L159" s="91">
        <v>2035.210632672</v>
      </c>
      <c r="M159" s="91">
        <v>0</v>
      </c>
      <c r="N159" s="91">
        <v>0.13</v>
      </c>
      <c r="O159" s="91">
        <v>0.02</v>
      </c>
    </row>
    <row r="160" spans="2:15">
      <c r="B160" t="s">
        <v>1875</v>
      </c>
      <c r="C160" t="s">
        <v>1876</v>
      </c>
      <c r="D160" t="s">
        <v>1472</v>
      </c>
      <c r="E160" t="s">
        <v>1154</v>
      </c>
      <c r="F160" t="s">
        <v>1877</v>
      </c>
      <c r="G160" t="s">
        <v>1243</v>
      </c>
      <c r="H160" t="s">
        <v>109</v>
      </c>
      <c r="I160" s="91">
        <v>16490</v>
      </c>
      <c r="J160" s="91">
        <v>5293</v>
      </c>
      <c r="K160" s="91">
        <v>0</v>
      </c>
      <c r="L160" s="91">
        <v>3141.2637043</v>
      </c>
      <c r="M160" s="91">
        <v>0</v>
      </c>
      <c r="N160" s="91">
        <v>0.2</v>
      </c>
      <c r="O160" s="91">
        <v>0.03</v>
      </c>
    </row>
    <row r="161" spans="2:15">
      <c r="B161" t="s">
        <v>1878</v>
      </c>
      <c r="C161" t="s">
        <v>1879</v>
      </c>
      <c r="D161" t="s">
        <v>1472</v>
      </c>
      <c r="E161" t="s">
        <v>1154</v>
      </c>
      <c r="F161" t="s">
        <v>1880</v>
      </c>
      <c r="G161" t="s">
        <v>1243</v>
      </c>
      <c r="H161" t="s">
        <v>109</v>
      </c>
      <c r="I161" s="91">
        <v>24184</v>
      </c>
      <c r="J161" s="91">
        <v>5282</v>
      </c>
      <c r="K161" s="91">
        <v>0</v>
      </c>
      <c r="L161" s="91">
        <v>4597.3585691199996</v>
      </c>
      <c r="M161" s="91">
        <v>0</v>
      </c>
      <c r="N161" s="91">
        <v>0.28999999999999998</v>
      </c>
      <c r="O161" s="91">
        <v>0.04</v>
      </c>
    </row>
    <row r="162" spans="2:15">
      <c r="B162" t="s">
        <v>1881</v>
      </c>
      <c r="C162" t="s">
        <v>1882</v>
      </c>
      <c r="D162" t="s">
        <v>1389</v>
      </c>
      <c r="E162" t="s">
        <v>1154</v>
      </c>
      <c r="F162" t="s">
        <v>1883</v>
      </c>
      <c r="G162" t="s">
        <v>1243</v>
      </c>
      <c r="H162" t="s">
        <v>109</v>
      </c>
      <c r="I162" s="91">
        <v>4089</v>
      </c>
      <c r="J162" s="91">
        <v>22774</v>
      </c>
      <c r="K162" s="91">
        <v>0</v>
      </c>
      <c r="L162" s="91">
        <v>3351.4926671399999</v>
      </c>
      <c r="M162" s="91">
        <v>0</v>
      </c>
      <c r="N162" s="91">
        <v>0.21</v>
      </c>
      <c r="O162" s="91">
        <v>0.03</v>
      </c>
    </row>
    <row r="163" spans="2:15">
      <c r="B163" t="s">
        <v>1884</v>
      </c>
      <c r="C163" t="s">
        <v>1885</v>
      </c>
      <c r="D163" t="s">
        <v>1472</v>
      </c>
      <c r="E163" t="s">
        <v>1154</v>
      </c>
      <c r="F163" t="s">
        <v>1886</v>
      </c>
      <c r="G163" t="s">
        <v>1218</v>
      </c>
      <c r="H163" t="s">
        <v>222</v>
      </c>
      <c r="I163" s="91">
        <v>30309</v>
      </c>
      <c r="J163" s="91">
        <v>2326</v>
      </c>
      <c r="K163" s="91">
        <v>0</v>
      </c>
      <c r="L163" s="91">
        <v>2618.040985824</v>
      </c>
      <c r="M163" s="91">
        <v>0</v>
      </c>
      <c r="N163" s="91">
        <v>0.17</v>
      </c>
      <c r="O163" s="91">
        <v>0.02</v>
      </c>
    </row>
    <row r="164" spans="2:15">
      <c r="B164" t="s">
        <v>1887</v>
      </c>
      <c r="C164" t="s">
        <v>1888</v>
      </c>
      <c r="D164" t="s">
        <v>1889</v>
      </c>
      <c r="E164" t="s">
        <v>1154</v>
      </c>
      <c r="F164" t="s">
        <v>1890</v>
      </c>
      <c r="G164" t="s">
        <v>1218</v>
      </c>
      <c r="H164" t="s">
        <v>113</v>
      </c>
      <c r="I164" s="91">
        <v>6191</v>
      </c>
      <c r="J164" s="91">
        <v>10890</v>
      </c>
      <c r="K164" s="91">
        <v>0</v>
      </c>
      <c r="L164" s="91">
        <v>2842.0222584600001</v>
      </c>
      <c r="M164" s="91">
        <v>0</v>
      </c>
      <c r="N164" s="91">
        <v>0.18</v>
      </c>
      <c r="O164" s="91">
        <v>0.02</v>
      </c>
    </row>
    <row r="165" spans="2:15">
      <c r="B165" t="s">
        <v>1891</v>
      </c>
      <c r="C165" t="s">
        <v>1892</v>
      </c>
      <c r="D165" t="s">
        <v>1472</v>
      </c>
      <c r="E165" t="s">
        <v>1154</v>
      </c>
      <c r="F165" t="s">
        <v>1893</v>
      </c>
      <c r="G165" t="s">
        <v>1218</v>
      </c>
      <c r="H165" t="s">
        <v>116</v>
      </c>
      <c r="I165" s="91">
        <v>75424</v>
      </c>
      <c r="J165" s="91">
        <v>612</v>
      </c>
      <c r="K165" s="91">
        <v>0</v>
      </c>
      <c r="L165" s="91">
        <v>2180.57421312</v>
      </c>
      <c r="M165" s="91">
        <v>0</v>
      </c>
      <c r="N165" s="91">
        <v>0.14000000000000001</v>
      </c>
      <c r="O165" s="91">
        <v>0.02</v>
      </c>
    </row>
    <row r="166" spans="2:15">
      <c r="B166" t="s">
        <v>1894</v>
      </c>
      <c r="C166" t="s">
        <v>1895</v>
      </c>
      <c r="D166" t="s">
        <v>1889</v>
      </c>
      <c r="E166" t="s">
        <v>1154</v>
      </c>
      <c r="F166" t="s">
        <v>1896</v>
      </c>
      <c r="G166" t="s">
        <v>1218</v>
      </c>
      <c r="H166" t="s">
        <v>113</v>
      </c>
      <c r="I166" s="91">
        <v>18197</v>
      </c>
      <c r="J166" s="91">
        <v>3710.5</v>
      </c>
      <c r="K166" s="91">
        <v>0</v>
      </c>
      <c r="L166" s="91">
        <v>2846.236752149</v>
      </c>
      <c r="M166" s="91">
        <v>0</v>
      </c>
      <c r="N166" s="91">
        <v>0.18</v>
      </c>
      <c r="O166" s="91">
        <v>0.02</v>
      </c>
    </row>
    <row r="167" spans="2:15">
      <c r="B167" t="s">
        <v>1897</v>
      </c>
      <c r="C167" t="s">
        <v>1898</v>
      </c>
      <c r="D167" t="s">
        <v>1472</v>
      </c>
      <c r="E167" t="s">
        <v>1154</v>
      </c>
      <c r="F167" t="s">
        <v>1899</v>
      </c>
      <c r="G167" t="s">
        <v>1218</v>
      </c>
      <c r="H167" t="s">
        <v>113</v>
      </c>
      <c r="I167" s="91">
        <v>8604</v>
      </c>
      <c r="J167" s="91">
        <v>9712</v>
      </c>
      <c r="K167" s="91">
        <v>0</v>
      </c>
      <c r="L167" s="91">
        <v>3522.4745713920001</v>
      </c>
      <c r="M167" s="91">
        <v>0.01</v>
      </c>
      <c r="N167" s="91">
        <v>0.22</v>
      </c>
      <c r="O167" s="91">
        <v>0.03</v>
      </c>
    </row>
    <row r="168" spans="2:15">
      <c r="B168" t="s">
        <v>1900</v>
      </c>
      <c r="C168" t="s">
        <v>1901</v>
      </c>
      <c r="D168" t="s">
        <v>1472</v>
      </c>
      <c r="E168" t="s">
        <v>1154</v>
      </c>
      <c r="F168" t="s">
        <v>1902</v>
      </c>
      <c r="G168" t="s">
        <v>1218</v>
      </c>
      <c r="H168" t="s">
        <v>109</v>
      </c>
      <c r="I168" s="91">
        <v>4101</v>
      </c>
      <c r="J168" s="91">
        <v>20208</v>
      </c>
      <c r="K168" s="91">
        <v>0</v>
      </c>
      <c r="L168" s="91">
        <v>2982.5995579199998</v>
      </c>
      <c r="M168" s="91">
        <v>0</v>
      </c>
      <c r="N168" s="91">
        <v>0.19</v>
      </c>
      <c r="O168" s="91">
        <v>0.03</v>
      </c>
    </row>
    <row r="169" spans="2:15">
      <c r="B169" t="s">
        <v>1903</v>
      </c>
      <c r="C169" t="s">
        <v>1904</v>
      </c>
      <c r="D169" t="s">
        <v>1472</v>
      </c>
      <c r="E169" t="s">
        <v>1154</v>
      </c>
      <c r="F169" t="s">
        <v>1905</v>
      </c>
      <c r="G169" t="s">
        <v>1218</v>
      </c>
      <c r="H169" t="s">
        <v>109</v>
      </c>
      <c r="I169" s="91">
        <v>2572</v>
      </c>
      <c r="J169" s="91">
        <v>34605</v>
      </c>
      <c r="K169" s="91">
        <v>0</v>
      </c>
      <c r="L169" s="91">
        <v>3203.2561194</v>
      </c>
      <c r="M169" s="91">
        <v>0</v>
      </c>
      <c r="N169" s="91">
        <v>0.2</v>
      </c>
      <c r="O169" s="91">
        <v>0.03</v>
      </c>
    </row>
    <row r="170" spans="2:15">
      <c r="B170" t="s">
        <v>1906</v>
      </c>
      <c r="C170" t="s">
        <v>1907</v>
      </c>
      <c r="D170" t="s">
        <v>1472</v>
      </c>
      <c r="E170" t="s">
        <v>1154</v>
      </c>
      <c r="F170" t="s">
        <v>1908</v>
      </c>
      <c r="G170" t="s">
        <v>1218</v>
      </c>
      <c r="H170" t="s">
        <v>109</v>
      </c>
      <c r="I170" s="91">
        <v>13609</v>
      </c>
      <c r="J170" s="91">
        <v>3227</v>
      </c>
      <c r="K170" s="91">
        <v>0</v>
      </c>
      <c r="L170" s="91">
        <v>1580.54558557</v>
      </c>
      <c r="M170" s="91">
        <v>0</v>
      </c>
      <c r="N170" s="91">
        <v>0.1</v>
      </c>
      <c r="O170" s="91">
        <v>0.01</v>
      </c>
    </row>
    <row r="171" spans="2:15">
      <c r="B171" t="s">
        <v>1909</v>
      </c>
      <c r="C171" t="s">
        <v>1910</v>
      </c>
      <c r="D171" t="s">
        <v>1472</v>
      </c>
      <c r="E171" t="s">
        <v>1154</v>
      </c>
      <c r="F171" t="s">
        <v>1911</v>
      </c>
      <c r="G171" t="s">
        <v>1218</v>
      </c>
      <c r="H171" t="s">
        <v>109</v>
      </c>
      <c r="I171" s="91">
        <v>2550</v>
      </c>
      <c r="J171" s="91">
        <v>31677</v>
      </c>
      <c r="K171" s="91">
        <v>0</v>
      </c>
      <c r="L171" s="91">
        <v>2907.1408365000002</v>
      </c>
      <c r="M171" s="91">
        <v>0</v>
      </c>
      <c r="N171" s="91">
        <v>0.18</v>
      </c>
      <c r="O171" s="91">
        <v>0.02</v>
      </c>
    </row>
    <row r="172" spans="2:15">
      <c r="B172" t="s">
        <v>1912</v>
      </c>
      <c r="C172" t="s">
        <v>1913</v>
      </c>
      <c r="D172" t="s">
        <v>1472</v>
      </c>
      <c r="E172" t="s">
        <v>1154</v>
      </c>
      <c r="F172" t="s">
        <v>1914</v>
      </c>
      <c r="G172" t="s">
        <v>1218</v>
      </c>
      <c r="H172" t="s">
        <v>109</v>
      </c>
      <c r="I172" s="91">
        <v>3957</v>
      </c>
      <c r="J172" s="91">
        <v>20594</v>
      </c>
      <c r="K172" s="91">
        <v>0</v>
      </c>
      <c r="L172" s="91">
        <v>2932.84158342</v>
      </c>
      <c r="M172" s="91">
        <v>0</v>
      </c>
      <c r="N172" s="91">
        <v>0.19</v>
      </c>
      <c r="O172" s="91">
        <v>0.02</v>
      </c>
    </row>
    <row r="173" spans="2:15">
      <c r="B173" t="s">
        <v>1915</v>
      </c>
      <c r="C173" t="s">
        <v>1916</v>
      </c>
      <c r="D173" t="s">
        <v>1855</v>
      </c>
      <c r="E173" t="s">
        <v>1154</v>
      </c>
      <c r="F173" t="s">
        <v>1917</v>
      </c>
      <c r="G173" t="s">
        <v>1218</v>
      </c>
      <c r="H173" t="s">
        <v>113</v>
      </c>
      <c r="I173" s="91">
        <v>4664</v>
      </c>
      <c r="J173" s="91">
        <v>11116</v>
      </c>
      <c r="K173" s="91">
        <v>0</v>
      </c>
      <c r="L173" s="91">
        <v>2185.4751416959998</v>
      </c>
      <c r="M173" s="91">
        <v>0</v>
      </c>
      <c r="N173" s="91">
        <v>0.14000000000000001</v>
      </c>
      <c r="O173" s="91">
        <v>0.02</v>
      </c>
    </row>
    <row r="174" spans="2:15">
      <c r="B174" t="s">
        <v>1918</v>
      </c>
      <c r="C174" t="s">
        <v>1919</v>
      </c>
      <c r="D174" t="s">
        <v>1889</v>
      </c>
      <c r="E174" t="s">
        <v>1154</v>
      </c>
      <c r="F174" t="s">
        <v>1920</v>
      </c>
      <c r="G174" t="s">
        <v>1218</v>
      </c>
      <c r="H174" t="s">
        <v>113</v>
      </c>
      <c r="I174" s="91">
        <v>19075</v>
      </c>
      <c r="J174" s="91">
        <v>8240</v>
      </c>
      <c r="K174" s="91">
        <v>0</v>
      </c>
      <c r="L174" s="91">
        <v>6625.6814119999999</v>
      </c>
      <c r="M174" s="91">
        <v>0</v>
      </c>
      <c r="N174" s="91">
        <v>0.42</v>
      </c>
      <c r="O174" s="91">
        <v>0.06</v>
      </c>
    </row>
    <row r="175" spans="2:15">
      <c r="B175" t="s">
        <v>1921</v>
      </c>
      <c r="C175" t="s">
        <v>1922</v>
      </c>
      <c r="D175" t="s">
        <v>1472</v>
      </c>
      <c r="E175" t="s">
        <v>1154</v>
      </c>
      <c r="F175" t="s">
        <v>1923</v>
      </c>
      <c r="G175" t="s">
        <v>1312</v>
      </c>
      <c r="H175" t="s">
        <v>113</v>
      </c>
      <c r="I175" s="91">
        <v>3201</v>
      </c>
      <c r="J175" s="91">
        <v>21100</v>
      </c>
      <c r="K175" s="91">
        <v>0</v>
      </c>
      <c r="L175" s="91">
        <v>2847.1275294000002</v>
      </c>
      <c r="M175" s="91">
        <v>0</v>
      </c>
      <c r="N175" s="91">
        <v>0.18</v>
      </c>
      <c r="O175" s="91">
        <v>0.02</v>
      </c>
    </row>
    <row r="176" spans="2:15">
      <c r="B176" t="s">
        <v>1924</v>
      </c>
      <c r="C176" t="s">
        <v>1925</v>
      </c>
      <c r="D176" t="s">
        <v>1472</v>
      </c>
      <c r="E176" t="s">
        <v>1154</v>
      </c>
      <c r="F176" t="s">
        <v>1223</v>
      </c>
      <c r="G176" t="s">
        <v>1312</v>
      </c>
      <c r="H176" t="s">
        <v>113</v>
      </c>
      <c r="I176" s="91">
        <v>5388</v>
      </c>
      <c r="J176" s="91">
        <v>6713</v>
      </c>
      <c r="K176" s="91">
        <v>0</v>
      </c>
      <c r="L176" s="91">
        <v>1524.695173176</v>
      </c>
      <c r="M176" s="91">
        <v>0</v>
      </c>
      <c r="N176" s="91">
        <v>0.1</v>
      </c>
      <c r="O176" s="91">
        <v>0.01</v>
      </c>
    </row>
    <row r="177" spans="2:15">
      <c r="B177" t="s">
        <v>1926</v>
      </c>
      <c r="C177" t="s">
        <v>1927</v>
      </c>
      <c r="D177" t="s">
        <v>1472</v>
      </c>
      <c r="E177" t="s">
        <v>1154</v>
      </c>
      <c r="F177" t="s">
        <v>1928</v>
      </c>
      <c r="G177" t="s">
        <v>1312</v>
      </c>
      <c r="H177" t="s">
        <v>109</v>
      </c>
      <c r="I177" s="91">
        <v>6254</v>
      </c>
      <c r="J177" s="91">
        <v>8454</v>
      </c>
      <c r="K177" s="91">
        <v>0</v>
      </c>
      <c r="L177" s="91">
        <v>1902.8386628400001</v>
      </c>
      <c r="M177" s="91">
        <v>0</v>
      </c>
      <c r="N177" s="91">
        <v>0.12</v>
      </c>
      <c r="O177" s="91">
        <v>0.02</v>
      </c>
    </row>
    <row r="178" spans="2:15">
      <c r="B178" t="s">
        <v>1929</v>
      </c>
      <c r="C178" t="s">
        <v>1930</v>
      </c>
      <c r="D178" t="s">
        <v>1472</v>
      </c>
      <c r="E178" t="s">
        <v>1154</v>
      </c>
      <c r="F178" t="s">
        <v>1931</v>
      </c>
      <c r="G178" t="s">
        <v>1312</v>
      </c>
      <c r="H178" t="s">
        <v>109</v>
      </c>
      <c r="I178" s="91">
        <v>2170</v>
      </c>
      <c r="J178" s="91">
        <v>8834</v>
      </c>
      <c r="K178" s="91">
        <v>0</v>
      </c>
      <c r="L178" s="91">
        <v>689.92038219999995</v>
      </c>
      <c r="M178" s="91">
        <v>0</v>
      </c>
      <c r="N178" s="91">
        <v>0.04</v>
      </c>
      <c r="O178" s="91">
        <v>0.01</v>
      </c>
    </row>
    <row r="179" spans="2:15">
      <c r="B179" t="s">
        <v>1932</v>
      </c>
      <c r="C179" t="s">
        <v>1933</v>
      </c>
      <c r="D179" t="s">
        <v>1472</v>
      </c>
      <c r="E179" t="s">
        <v>1154</v>
      </c>
      <c r="F179" t="s">
        <v>1934</v>
      </c>
      <c r="G179" t="s">
        <v>1233</v>
      </c>
      <c r="H179" t="s">
        <v>109</v>
      </c>
      <c r="I179" s="91">
        <v>7471</v>
      </c>
      <c r="J179" s="91">
        <v>10785</v>
      </c>
      <c r="K179" s="91">
        <v>0</v>
      </c>
      <c r="L179" s="91">
        <v>2899.88471265</v>
      </c>
      <c r="M179" s="91">
        <v>0</v>
      </c>
      <c r="N179" s="91">
        <v>0.18</v>
      </c>
      <c r="O179" s="91">
        <v>0.02</v>
      </c>
    </row>
    <row r="180" spans="2:15">
      <c r="B180" t="s">
        <v>1935</v>
      </c>
      <c r="C180" t="s">
        <v>1936</v>
      </c>
      <c r="D180" t="s">
        <v>1472</v>
      </c>
      <c r="E180" t="s">
        <v>1154</v>
      </c>
      <c r="F180" t="s">
        <v>1937</v>
      </c>
      <c r="G180" t="s">
        <v>1233</v>
      </c>
      <c r="H180" t="s">
        <v>109</v>
      </c>
      <c r="I180" s="91">
        <v>1408</v>
      </c>
      <c r="J180" s="91">
        <v>47789</v>
      </c>
      <c r="K180" s="91">
        <v>0</v>
      </c>
      <c r="L180" s="91">
        <v>2421.6559628800001</v>
      </c>
      <c r="M180" s="91">
        <v>0</v>
      </c>
      <c r="N180" s="91">
        <v>0.15</v>
      </c>
      <c r="O180" s="91">
        <v>0.02</v>
      </c>
    </row>
    <row r="181" spans="2:15">
      <c r="B181" t="s">
        <v>1938</v>
      </c>
      <c r="C181" t="s">
        <v>1939</v>
      </c>
      <c r="D181" t="s">
        <v>1472</v>
      </c>
      <c r="E181" t="s">
        <v>1154</v>
      </c>
      <c r="F181" t="s">
        <v>1940</v>
      </c>
      <c r="G181" t="s">
        <v>1233</v>
      </c>
      <c r="H181" t="s">
        <v>113</v>
      </c>
      <c r="I181" s="91">
        <v>15347</v>
      </c>
      <c r="J181" s="91">
        <v>4358</v>
      </c>
      <c r="K181" s="91">
        <v>0</v>
      </c>
      <c r="L181" s="91">
        <v>2819.353354804</v>
      </c>
      <c r="M181" s="91">
        <v>0</v>
      </c>
      <c r="N181" s="91">
        <v>0.18</v>
      </c>
      <c r="O181" s="91">
        <v>0.02</v>
      </c>
    </row>
    <row r="182" spans="2:15">
      <c r="B182" t="s">
        <v>1941</v>
      </c>
      <c r="C182" t="s">
        <v>1942</v>
      </c>
      <c r="D182" t="s">
        <v>1472</v>
      </c>
      <c r="E182" t="s">
        <v>1154</v>
      </c>
      <c r="F182" t="s">
        <v>1943</v>
      </c>
      <c r="G182" t="s">
        <v>1233</v>
      </c>
      <c r="H182" t="s">
        <v>109</v>
      </c>
      <c r="I182" s="91">
        <v>3456</v>
      </c>
      <c r="J182" s="91">
        <v>17346</v>
      </c>
      <c r="K182" s="91">
        <v>0</v>
      </c>
      <c r="L182" s="91">
        <v>2157.5204582400002</v>
      </c>
      <c r="M182" s="91">
        <v>0</v>
      </c>
      <c r="N182" s="91">
        <v>0.14000000000000001</v>
      </c>
      <c r="O182" s="91">
        <v>0.02</v>
      </c>
    </row>
    <row r="183" spans="2:15">
      <c r="B183" t="s">
        <v>1944</v>
      </c>
      <c r="C183" t="s">
        <v>1945</v>
      </c>
      <c r="D183" t="s">
        <v>1472</v>
      </c>
      <c r="E183" t="s">
        <v>1154</v>
      </c>
      <c r="F183" t="s">
        <v>1946</v>
      </c>
      <c r="G183" t="s">
        <v>1233</v>
      </c>
      <c r="H183" t="s">
        <v>109</v>
      </c>
      <c r="I183" s="91">
        <v>3186</v>
      </c>
      <c r="J183" s="91">
        <v>20403</v>
      </c>
      <c r="K183" s="91">
        <v>0</v>
      </c>
      <c r="L183" s="91">
        <v>2339.4924484200001</v>
      </c>
      <c r="M183" s="91">
        <v>0</v>
      </c>
      <c r="N183" s="91">
        <v>0.15</v>
      </c>
      <c r="O183" s="91">
        <v>0.02</v>
      </c>
    </row>
    <row r="184" spans="2:15">
      <c r="B184" t="s">
        <v>1947</v>
      </c>
      <c r="C184" t="s">
        <v>1948</v>
      </c>
      <c r="D184" t="s">
        <v>1472</v>
      </c>
      <c r="E184" t="s">
        <v>1154</v>
      </c>
      <c r="F184" t="s">
        <v>1949</v>
      </c>
      <c r="G184" t="s">
        <v>1233</v>
      </c>
      <c r="H184" t="s">
        <v>113</v>
      </c>
      <c r="I184" s="91">
        <v>5647</v>
      </c>
      <c r="J184" s="91">
        <v>12225</v>
      </c>
      <c r="K184" s="91">
        <v>0</v>
      </c>
      <c r="L184" s="91">
        <v>2910.0834745500001</v>
      </c>
      <c r="M184" s="91">
        <v>0</v>
      </c>
      <c r="N184" s="91">
        <v>0.18</v>
      </c>
      <c r="O184" s="91">
        <v>0.02</v>
      </c>
    </row>
    <row r="185" spans="2:15">
      <c r="B185" t="s">
        <v>1950</v>
      </c>
      <c r="C185" t="s">
        <v>1951</v>
      </c>
      <c r="D185" t="s">
        <v>1472</v>
      </c>
      <c r="E185" t="s">
        <v>1154</v>
      </c>
      <c r="F185" t="s">
        <v>1952</v>
      </c>
      <c r="G185" t="s">
        <v>1233</v>
      </c>
      <c r="H185" t="s">
        <v>113</v>
      </c>
      <c r="I185" s="91">
        <v>15004</v>
      </c>
      <c r="J185" s="91">
        <v>3376</v>
      </c>
      <c r="K185" s="91">
        <v>0</v>
      </c>
      <c r="L185" s="91">
        <v>2135.247807616</v>
      </c>
      <c r="M185" s="91">
        <v>0.01</v>
      </c>
      <c r="N185" s="91">
        <v>0.14000000000000001</v>
      </c>
      <c r="O185" s="91">
        <v>0.02</v>
      </c>
    </row>
    <row r="186" spans="2:15">
      <c r="B186" t="s">
        <v>1953</v>
      </c>
      <c r="C186" t="s">
        <v>1954</v>
      </c>
      <c r="D186" t="s">
        <v>1955</v>
      </c>
      <c r="E186" t="s">
        <v>1154</v>
      </c>
      <c r="F186" t="s">
        <v>1956</v>
      </c>
      <c r="G186" t="s">
        <v>1156</v>
      </c>
      <c r="H186" t="s">
        <v>116</v>
      </c>
      <c r="I186" s="91">
        <v>20837</v>
      </c>
      <c r="J186" s="91">
        <v>593.29999999999995</v>
      </c>
      <c r="K186" s="91">
        <v>0</v>
      </c>
      <c r="L186" s="91">
        <v>584.00885080399996</v>
      </c>
      <c r="M186" s="91">
        <v>0</v>
      </c>
      <c r="N186" s="91">
        <v>0.04</v>
      </c>
      <c r="O186" s="91">
        <v>0</v>
      </c>
    </row>
    <row r="187" spans="2:15">
      <c r="B187" t="s">
        <v>1957</v>
      </c>
      <c r="C187" t="s">
        <v>1958</v>
      </c>
      <c r="D187" t="s">
        <v>1472</v>
      </c>
      <c r="E187" t="s">
        <v>1154</v>
      </c>
      <c r="F187" t="s">
        <v>1444</v>
      </c>
      <c r="G187" t="s">
        <v>1156</v>
      </c>
      <c r="H187" t="s">
        <v>109</v>
      </c>
      <c r="I187" s="91">
        <v>9459</v>
      </c>
      <c r="J187" s="91">
        <v>6350</v>
      </c>
      <c r="K187" s="91">
        <v>0</v>
      </c>
      <c r="L187" s="91">
        <v>2161.7267535000001</v>
      </c>
      <c r="M187" s="91">
        <v>0</v>
      </c>
      <c r="N187" s="91">
        <v>0.14000000000000001</v>
      </c>
      <c r="O187" s="91">
        <v>0.02</v>
      </c>
    </row>
    <row r="188" spans="2:15">
      <c r="B188" t="s">
        <v>1959</v>
      </c>
      <c r="C188" t="s">
        <v>1960</v>
      </c>
      <c r="D188" t="s">
        <v>1472</v>
      </c>
      <c r="E188" t="s">
        <v>1154</v>
      </c>
      <c r="F188" t="s">
        <v>1961</v>
      </c>
      <c r="G188" t="s">
        <v>1156</v>
      </c>
      <c r="H188" t="s">
        <v>109</v>
      </c>
      <c r="I188" s="91">
        <v>12601</v>
      </c>
      <c r="J188" s="91">
        <v>12247</v>
      </c>
      <c r="K188" s="91">
        <v>0</v>
      </c>
      <c r="L188" s="91">
        <v>5554.1368475299996</v>
      </c>
      <c r="M188" s="91">
        <v>0</v>
      </c>
      <c r="N188" s="91">
        <v>0.35</v>
      </c>
      <c r="O188" s="91">
        <v>0.05</v>
      </c>
    </row>
    <row r="189" spans="2:15">
      <c r="B189" t="s">
        <v>1962</v>
      </c>
      <c r="C189" t="s">
        <v>1963</v>
      </c>
      <c r="D189" t="s">
        <v>1472</v>
      </c>
      <c r="E189" t="s">
        <v>1154</v>
      </c>
      <c r="F189" t="s">
        <v>1964</v>
      </c>
      <c r="G189" t="s">
        <v>1156</v>
      </c>
      <c r="H189" t="s">
        <v>226</v>
      </c>
      <c r="I189" s="91">
        <v>389266</v>
      </c>
      <c r="J189" s="91">
        <v>769</v>
      </c>
      <c r="K189" s="91">
        <v>0</v>
      </c>
      <c r="L189" s="91">
        <v>1379.384312832</v>
      </c>
      <c r="M189" s="91">
        <v>0</v>
      </c>
      <c r="N189" s="91">
        <v>0.09</v>
      </c>
      <c r="O189" s="91">
        <v>0.01</v>
      </c>
    </row>
    <row r="190" spans="2:15">
      <c r="B190" t="s">
        <v>1965</v>
      </c>
      <c r="C190" t="s">
        <v>1966</v>
      </c>
      <c r="D190" t="s">
        <v>1472</v>
      </c>
      <c r="E190" t="s">
        <v>1154</v>
      </c>
      <c r="F190" t="s">
        <v>1184</v>
      </c>
      <c r="G190" t="s">
        <v>1156</v>
      </c>
      <c r="H190" t="s">
        <v>226</v>
      </c>
      <c r="I190" s="91">
        <v>228996</v>
      </c>
      <c r="J190" s="91">
        <v>1494</v>
      </c>
      <c r="K190" s="91">
        <v>0</v>
      </c>
      <c r="L190" s="91">
        <v>1576.489070592</v>
      </c>
      <c r="M190" s="91">
        <v>0</v>
      </c>
      <c r="N190" s="91">
        <v>0.1</v>
      </c>
      <c r="O190" s="91">
        <v>0.01</v>
      </c>
    </row>
    <row r="191" spans="2:15">
      <c r="B191" t="s">
        <v>1967</v>
      </c>
      <c r="C191" t="s">
        <v>1968</v>
      </c>
      <c r="D191" t="s">
        <v>1472</v>
      </c>
      <c r="E191" t="s">
        <v>1154</v>
      </c>
      <c r="F191" t="s">
        <v>1969</v>
      </c>
      <c r="G191" t="s">
        <v>1156</v>
      </c>
      <c r="H191" t="s">
        <v>116</v>
      </c>
      <c r="I191" s="91">
        <v>125964</v>
      </c>
      <c r="J191" s="91">
        <v>594</v>
      </c>
      <c r="K191" s="91">
        <v>0</v>
      </c>
      <c r="L191" s="91">
        <v>3534.6203798400002</v>
      </c>
      <c r="M191" s="91">
        <v>0</v>
      </c>
      <c r="N191" s="91">
        <v>0.22</v>
      </c>
      <c r="O191" s="91">
        <v>0.03</v>
      </c>
    </row>
    <row r="192" spans="2:15">
      <c r="B192" t="s">
        <v>1970</v>
      </c>
      <c r="C192" t="s">
        <v>1971</v>
      </c>
      <c r="D192" t="s">
        <v>1472</v>
      </c>
      <c r="E192" t="s">
        <v>1154</v>
      </c>
      <c r="F192" t="s">
        <v>1207</v>
      </c>
      <c r="G192" t="s">
        <v>1156</v>
      </c>
      <c r="H192" t="s">
        <v>113</v>
      </c>
      <c r="I192" s="91">
        <v>44209</v>
      </c>
      <c r="J192" s="91">
        <v>1653.2</v>
      </c>
      <c r="K192" s="91">
        <v>0</v>
      </c>
      <c r="L192" s="91">
        <v>3080.8806826952</v>
      </c>
      <c r="M192" s="91">
        <v>0</v>
      </c>
      <c r="N192" s="91">
        <v>0.2</v>
      </c>
      <c r="O192" s="91">
        <v>0.03</v>
      </c>
    </row>
    <row r="193" spans="2:15">
      <c r="B193" t="s">
        <v>1972</v>
      </c>
      <c r="C193" t="s">
        <v>1973</v>
      </c>
      <c r="D193" t="s">
        <v>1472</v>
      </c>
      <c r="E193" t="s">
        <v>1154</v>
      </c>
      <c r="F193" t="s">
        <v>1974</v>
      </c>
      <c r="G193" t="s">
        <v>1156</v>
      </c>
      <c r="H193" t="s">
        <v>109</v>
      </c>
      <c r="I193" s="91">
        <v>15112</v>
      </c>
      <c r="J193" s="91">
        <v>8577</v>
      </c>
      <c r="K193" s="91">
        <v>0</v>
      </c>
      <c r="L193" s="91">
        <v>4664.8663077600004</v>
      </c>
      <c r="M193" s="91">
        <v>0</v>
      </c>
      <c r="N193" s="91">
        <v>0.3</v>
      </c>
      <c r="O193" s="91">
        <v>0.04</v>
      </c>
    </row>
    <row r="194" spans="2:15">
      <c r="B194" t="s">
        <v>1975</v>
      </c>
      <c r="C194" t="s">
        <v>1976</v>
      </c>
      <c r="D194" t="s">
        <v>1472</v>
      </c>
      <c r="E194" t="s">
        <v>1154</v>
      </c>
      <c r="F194" t="s">
        <v>1977</v>
      </c>
      <c r="G194" t="s">
        <v>1156</v>
      </c>
      <c r="H194" t="s">
        <v>223</v>
      </c>
      <c r="I194" s="91">
        <v>59494</v>
      </c>
      <c r="J194" s="91">
        <v>131900</v>
      </c>
      <c r="K194" s="91">
        <v>0</v>
      </c>
      <c r="L194" s="91">
        <v>2505.7866161520001</v>
      </c>
      <c r="M194" s="91">
        <v>0</v>
      </c>
      <c r="N194" s="91">
        <v>0.16</v>
      </c>
      <c r="O194" s="91">
        <v>0.02</v>
      </c>
    </row>
    <row r="195" spans="2:15">
      <c r="B195" t="s">
        <v>1978</v>
      </c>
      <c r="C195" t="s">
        <v>1979</v>
      </c>
      <c r="D195" t="s">
        <v>1472</v>
      </c>
      <c r="E195" t="s">
        <v>1154</v>
      </c>
      <c r="F195" t="s">
        <v>1980</v>
      </c>
      <c r="G195" t="s">
        <v>1156</v>
      </c>
      <c r="H195" t="s">
        <v>226</v>
      </c>
      <c r="I195" s="91">
        <v>522577</v>
      </c>
      <c r="J195" s="91">
        <v>623</v>
      </c>
      <c r="K195" s="91">
        <v>0</v>
      </c>
      <c r="L195" s="91">
        <v>1500.205690368</v>
      </c>
      <c r="M195" s="91">
        <v>0</v>
      </c>
      <c r="N195" s="91">
        <v>0.1</v>
      </c>
      <c r="O195" s="91">
        <v>0.01</v>
      </c>
    </row>
    <row r="196" spans="2:15">
      <c r="B196" t="s">
        <v>1981</v>
      </c>
      <c r="C196" t="s">
        <v>1982</v>
      </c>
      <c r="D196" t="s">
        <v>1955</v>
      </c>
      <c r="E196" t="s">
        <v>1154</v>
      </c>
      <c r="F196" t="s">
        <v>1983</v>
      </c>
      <c r="G196" t="s">
        <v>1156</v>
      </c>
      <c r="H196" t="s">
        <v>116</v>
      </c>
      <c r="I196" s="91">
        <v>34506</v>
      </c>
      <c r="J196" s="91">
        <v>2629.5</v>
      </c>
      <c r="K196" s="91">
        <v>0</v>
      </c>
      <c r="L196" s="91">
        <v>4286.25181548</v>
      </c>
      <c r="M196" s="91">
        <v>0</v>
      </c>
      <c r="N196" s="91">
        <v>0.27</v>
      </c>
      <c r="O196" s="91">
        <v>0.04</v>
      </c>
    </row>
    <row r="197" spans="2:15">
      <c r="B197" t="s">
        <v>1984</v>
      </c>
      <c r="C197" t="s">
        <v>1985</v>
      </c>
      <c r="D197" t="s">
        <v>1472</v>
      </c>
      <c r="E197" t="s">
        <v>1154</v>
      </c>
      <c r="F197" t="s">
        <v>1986</v>
      </c>
      <c r="G197" t="s">
        <v>1156</v>
      </c>
      <c r="H197" t="s">
        <v>113</v>
      </c>
      <c r="I197" s="91">
        <v>12229</v>
      </c>
      <c r="J197" s="91">
        <v>5602</v>
      </c>
      <c r="K197" s="91">
        <v>0</v>
      </c>
      <c r="L197" s="91">
        <v>2887.8380921319999</v>
      </c>
      <c r="M197" s="91">
        <v>0</v>
      </c>
      <c r="N197" s="91">
        <v>0.18</v>
      </c>
      <c r="O197" s="91">
        <v>0.02</v>
      </c>
    </row>
    <row r="198" spans="2:15">
      <c r="B198" t="s">
        <v>1987</v>
      </c>
      <c r="C198" t="s">
        <v>1985</v>
      </c>
      <c r="D198" t="s">
        <v>1472</v>
      </c>
      <c r="E198" t="s">
        <v>1154</v>
      </c>
      <c r="F198" t="s">
        <v>1986</v>
      </c>
      <c r="G198" t="s">
        <v>1156</v>
      </c>
      <c r="H198" t="s">
        <v>113</v>
      </c>
      <c r="I198" s="91">
        <v>935</v>
      </c>
      <c r="J198" s="91">
        <v>5602</v>
      </c>
      <c r="K198" s="91">
        <v>0</v>
      </c>
      <c r="L198" s="91">
        <v>220.79717198</v>
      </c>
      <c r="M198" s="91">
        <v>0</v>
      </c>
      <c r="N198" s="91">
        <v>0.01</v>
      </c>
      <c r="O198" s="91">
        <v>0</v>
      </c>
    </row>
    <row r="199" spans="2:15">
      <c r="B199" t="s">
        <v>1988</v>
      </c>
      <c r="C199" t="s">
        <v>1989</v>
      </c>
      <c r="D199" t="s">
        <v>1472</v>
      </c>
      <c r="E199" t="s">
        <v>1154</v>
      </c>
      <c r="F199" t="s">
        <v>1990</v>
      </c>
      <c r="G199" t="s">
        <v>1156</v>
      </c>
      <c r="H199" t="s">
        <v>123</v>
      </c>
      <c r="I199" s="91">
        <v>23888</v>
      </c>
      <c r="J199" s="91">
        <v>3840</v>
      </c>
      <c r="K199" s="91">
        <v>0</v>
      </c>
      <c r="L199" s="91">
        <v>2387.3628979199998</v>
      </c>
      <c r="M199" s="91">
        <v>0</v>
      </c>
      <c r="N199" s="91">
        <v>0.15</v>
      </c>
      <c r="O199" s="91">
        <v>0.02</v>
      </c>
    </row>
    <row r="200" spans="2:15">
      <c r="B200" t="s">
        <v>1991</v>
      </c>
      <c r="C200" t="s">
        <v>1992</v>
      </c>
      <c r="D200" t="s">
        <v>1472</v>
      </c>
      <c r="E200" t="s">
        <v>1154</v>
      </c>
      <c r="F200" t="s">
        <v>1993</v>
      </c>
      <c r="G200" t="s">
        <v>1994</v>
      </c>
      <c r="H200" t="s">
        <v>113</v>
      </c>
      <c r="I200" s="91">
        <v>22903</v>
      </c>
      <c r="J200" s="91">
        <v>1536</v>
      </c>
      <c r="K200" s="91">
        <v>0</v>
      </c>
      <c r="L200" s="91">
        <v>1482.9359032320001</v>
      </c>
      <c r="M200" s="91">
        <v>0</v>
      </c>
      <c r="N200" s="91">
        <v>0.09</v>
      </c>
      <c r="O200" s="91">
        <v>0.01</v>
      </c>
    </row>
    <row r="201" spans="2:15">
      <c r="B201" t="s">
        <v>1995</v>
      </c>
      <c r="C201" t="s">
        <v>1996</v>
      </c>
      <c r="D201" t="s">
        <v>1472</v>
      </c>
      <c r="E201" t="s">
        <v>1154</v>
      </c>
      <c r="F201" t="s">
        <v>1997</v>
      </c>
      <c r="G201" t="s">
        <v>1994</v>
      </c>
      <c r="H201" t="s">
        <v>109</v>
      </c>
      <c r="I201" s="91">
        <v>14390</v>
      </c>
      <c r="J201" s="91">
        <v>9413</v>
      </c>
      <c r="K201" s="91">
        <v>0</v>
      </c>
      <c r="L201" s="91">
        <v>4874.9559892999996</v>
      </c>
      <c r="M201" s="91">
        <v>0</v>
      </c>
      <c r="N201" s="91">
        <v>0.31</v>
      </c>
      <c r="O201" s="91">
        <v>0.04</v>
      </c>
    </row>
    <row r="202" spans="2:15">
      <c r="B202" t="s">
        <v>1998</v>
      </c>
      <c r="C202" t="s">
        <v>1999</v>
      </c>
      <c r="D202" t="s">
        <v>1472</v>
      </c>
      <c r="E202" t="s">
        <v>1154</v>
      </c>
      <c r="F202" t="s">
        <v>1352</v>
      </c>
      <c r="G202" t="s">
        <v>1238</v>
      </c>
      <c r="H202" t="s">
        <v>109</v>
      </c>
      <c r="I202" s="91">
        <v>1847</v>
      </c>
      <c r="J202" s="91">
        <v>25999</v>
      </c>
      <c r="K202" s="91">
        <v>0</v>
      </c>
      <c r="L202" s="91">
        <v>1728.2453064700001</v>
      </c>
      <c r="M202" s="91">
        <v>0</v>
      </c>
      <c r="N202" s="91">
        <v>0.11</v>
      </c>
      <c r="O202" s="91">
        <v>0.01</v>
      </c>
    </row>
    <row r="203" spans="2:15">
      <c r="B203" t="s">
        <v>2000</v>
      </c>
      <c r="C203" t="s">
        <v>1999</v>
      </c>
      <c r="D203" t="s">
        <v>1472</v>
      </c>
      <c r="E203" t="s">
        <v>1154</v>
      </c>
      <c r="F203" t="s">
        <v>1352</v>
      </c>
      <c r="G203" t="s">
        <v>1238</v>
      </c>
      <c r="H203" t="s">
        <v>109</v>
      </c>
      <c r="I203" s="91">
        <v>1720</v>
      </c>
      <c r="J203" s="91">
        <v>25999</v>
      </c>
      <c r="K203" s="91">
        <v>0</v>
      </c>
      <c r="L203" s="91">
        <v>1609.4108971999999</v>
      </c>
      <c r="M203" s="91">
        <v>0</v>
      </c>
      <c r="N203" s="91">
        <v>0.1</v>
      </c>
      <c r="O203" s="91">
        <v>0.01</v>
      </c>
    </row>
    <row r="204" spans="2:15">
      <c r="B204" t="s">
        <v>2001</v>
      </c>
      <c r="C204" t="s">
        <v>2002</v>
      </c>
      <c r="D204" t="s">
        <v>1472</v>
      </c>
      <c r="E204" t="s">
        <v>1154</v>
      </c>
      <c r="F204" t="s">
        <v>2003</v>
      </c>
      <c r="G204" t="s">
        <v>1163</v>
      </c>
      <c r="H204" t="s">
        <v>109</v>
      </c>
      <c r="I204" s="91">
        <v>9264</v>
      </c>
      <c r="J204" s="91">
        <v>5377</v>
      </c>
      <c r="K204" s="91">
        <v>0</v>
      </c>
      <c r="L204" s="91">
        <v>1792.7528827199999</v>
      </c>
      <c r="M204" s="91">
        <v>0</v>
      </c>
      <c r="N204" s="91">
        <v>0.11</v>
      </c>
      <c r="O204" s="91">
        <v>0.02</v>
      </c>
    </row>
    <row r="205" spans="2:15">
      <c r="B205" t="s">
        <v>2004</v>
      </c>
      <c r="C205" t="s">
        <v>2005</v>
      </c>
      <c r="D205" t="s">
        <v>1472</v>
      </c>
      <c r="E205" t="s">
        <v>1154</v>
      </c>
      <c r="F205" t="s">
        <v>1381</v>
      </c>
      <c r="G205" t="s">
        <v>1163</v>
      </c>
      <c r="H205" t="s">
        <v>109</v>
      </c>
      <c r="I205" s="91">
        <v>7402</v>
      </c>
      <c r="J205" s="91">
        <v>5725</v>
      </c>
      <c r="K205" s="91">
        <v>0</v>
      </c>
      <c r="L205" s="91">
        <v>1525.1284355</v>
      </c>
      <c r="M205" s="91">
        <v>0</v>
      </c>
      <c r="N205" s="91">
        <v>0.1</v>
      </c>
      <c r="O205" s="91">
        <v>0.01</v>
      </c>
    </row>
    <row r="206" spans="2:15">
      <c r="B206" t="s">
        <v>2006</v>
      </c>
      <c r="C206" t="s">
        <v>2007</v>
      </c>
      <c r="D206" t="s">
        <v>1472</v>
      </c>
      <c r="E206" t="s">
        <v>1154</v>
      </c>
      <c r="F206" t="s">
        <v>2008</v>
      </c>
      <c r="G206" t="s">
        <v>1308</v>
      </c>
      <c r="H206" t="s">
        <v>113</v>
      </c>
      <c r="I206" s="91">
        <v>6381</v>
      </c>
      <c r="J206" s="91">
        <v>5184</v>
      </c>
      <c r="K206" s="91">
        <v>0</v>
      </c>
      <c r="L206" s="91">
        <v>1394.416550016</v>
      </c>
      <c r="M206" s="91">
        <v>0</v>
      </c>
      <c r="N206" s="91">
        <v>0.09</v>
      </c>
      <c r="O206" s="91">
        <v>0.01</v>
      </c>
    </row>
    <row r="207" spans="2:15">
      <c r="B207" t="s">
        <v>2009</v>
      </c>
      <c r="C207" t="s">
        <v>2010</v>
      </c>
      <c r="D207" t="s">
        <v>1472</v>
      </c>
      <c r="E207" t="s">
        <v>1154</v>
      </c>
      <c r="F207" t="s">
        <v>2011</v>
      </c>
      <c r="G207" t="s">
        <v>1308</v>
      </c>
      <c r="H207" t="s">
        <v>116</v>
      </c>
      <c r="I207" s="91">
        <v>21655</v>
      </c>
      <c r="J207" s="91">
        <v>1147</v>
      </c>
      <c r="K207" s="91">
        <v>0</v>
      </c>
      <c r="L207" s="91">
        <v>1173.3605834</v>
      </c>
      <c r="M207" s="91">
        <v>0</v>
      </c>
      <c r="N207" s="91">
        <v>7.0000000000000007E-2</v>
      </c>
      <c r="O207" s="91">
        <v>0.01</v>
      </c>
    </row>
    <row r="208" spans="2:15">
      <c r="B208" t="s">
        <v>2012</v>
      </c>
      <c r="C208" t="s">
        <v>2013</v>
      </c>
      <c r="D208" t="s">
        <v>1472</v>
      </c>
      <c r="E208" t="s">
        <v>1154</v>
      </c>
      <c r="F208" t="s">
        <v>2014</v>
      </c>
      <c r="G208" t="s">
        <v>1170</v>
      </c>
      <c r="H208" t="s">
        <v>109</v>
      </c>
      <c r="I208" s="91">
        <v>10660</v>
      </c>
      <c r="J208" s="91">
        <v>7072</v>
      </c>
      <c r="K208" s="91">
        <v>0</v>
      </c>
      <c r="L208" s="91">
        <v>2713.1968447999998</v>
      </c>
      <c r="M208" s="91">
        <v>0</v>
      </c>
      <c r="N208" s="91">
        <v>0.17</v>
      </c>
      <c r="O208" s="91">
        <v>0.02</v>
      </c>
    </row>
    <row r="209" spans="2:15">
      <c r="B209" t="s">
        <v>2015</v>
      </c>
      <c r="C209" t="s">
        <v>2016</v>
      </c>
      <c r="D209" t="s">
        <v>1472</v>
      </c>
      <c r="E209" t="s">
        <v>1154</v>
      </c>
      <c r="F209" t="s">
        <v>2017</v>
      </c>
      <c r="G209" t="s">
        <v>1170</v>
      </c>
      <c r="H209" t="s">
        <v>109</v>
      </c>
      <c r="I209" s="91">
        <v>40109</v>
      </c>
      <c r="J209" s="91">
        <v>3707</v>
      </c>
      <c r="K209" s="91">
        <v>0</v>
      </c>
      <c r="L209" s="91">
        <v>5351.1394273699998</v>
      </c>
      <c r="M209" s="91">
        <v>0.01</v>
      </c>
      <c r="N209" s="91">
        <v>0.34</v>
      </c>
      <c r="O209" s="91">
        <v>0.05</v>
      </c>
    </row>
    <row r="210" spans="2:15">
      <c r="B210" t="s">
        <v>2018</v>
      </c>
      <c r="C210" t="s">
        <v>2019</v>
      </c>
      <c r="D210" t="s">
        <v>1389</v>
      </c>
      <c r="E210" t="s">
        <v>1154</v>
      </c>
      <c r="F210" t="s">
        <v>2020</v>
      </c>
      <c r="G210" t="s">
        <v>1170</v>
      </c>
      <c r="H210" t="s">
        <v>109</v>
      </c>
      <c r="I210" s="91">
        <v>49770</v>
      </c>
      <c r="J210" s="91">
        <v>4390</v>
      </c>
      <c r="K210" s="91">
        <v>0</v>
      </c>
      <c r="L210" s="91">
        <v>7863.465897</v>
      </c>
      <c r="M210" s="91">
        <v>0</v>
      </c>
      <c r="N210" s="91">
        <v>0.5</v>
      </c>
      <c r="O210" s="91">
        <v>7.0000000000000007E-2</v>
      </c>
    </row>
    <row r="211" spans="2:15">
      <c r="B211" t="s">
        <v>2021</v>
      </c>
      <c r="C211" t="s">
        <v>2022</v>
      </c>
      <c r="D211" t="s">
        <v>1472</v>
      </c>
      <c r="E211" t="s">
        <v>1154</v>
      </c>
      <c r="F211" t="s">
        <v>2023</v>
      </c>
      <c r="G211" t="s">
        <v>1303</v>
      </c>
      <c r="H211" t="s">
        <v>109</v>
      </c>
      <c r="I211" s="91">
        <v>2919</v>
      </c>
      <c r="J211" s="91">
        <v>12273</v>
      </c>
      <c r="K211" s="91">
        <v>0</v>
      </c>
      <c r="L211" s="91">
        <v>1289.33768313</v>
      </c>
      <c r="M211" s="91">
        <v>0</v>
      </c>
      <c r="N211" s="91">
        <v>0.08</v>
      </c>
      <c r="O211" s="91">
        <v>0.01</v>
      </c>
    </row>
    <row r="212" spans="2:15">
      <c r="B212" t="s">
        <v>2024</v>
      </c>
      <c r="C212" t="s">
        <v>2025</v>
      </c>
      <c r="D212" t="s">
        <v>1472</v>
      </c>
      <c r="E212" t="s">
        <v>1154</v>
      </c>
      <c r="F212" t="s">
        <v>2026</v>
      </c>
      <c r="G212" t="s">
        <v>1303</v>
      </c>
      <c r="H212" t="s">
        <v>109</v>
      </c>
      <c r="I212" s="91">
        <v>2944</v>
      </c>
      <c r="J212" s="91">
        <v>12072</v>
      </c>
      <c r="K212" s="91">
        <v>0</v>
      </c>
      <c r="L212" s="91">
        <v>1279.0834483199999</v>
      </c>
      <c r="M212" s="91">
        <v>0</v>
      </c>
      <c r="N212" s="91">
        <v>0.08</v>
      </c>
      <c r="O212" s="91">
        <v>0.01</v>
      </c>
    </row>
    <row r="213" spans="2:15">
      <c r="B213" t="s">
        <v>2027</v>
      </c>
      <c r="C213" t="s">
        <v>2028</v>
      </c>
      <c r="D213" t="s">
        <v>1472</v>
      </c>
      <c r="E213" t="s">
        <v>1154</v>
      </c>
      <c r="F213" t="s">
        <v>2029</v>
      </c>
      <c r="G213" t="s">
        <v>1303</v>
      </c>
      <c r="H213" t="s">
        <v>116</v>
      </c>
      <c r="I213" s="91">
        <v>68922</v>
      </c>
      <c r="J213" s="91">
        <v>620.4</v>
      </c>
      <c r="K213" s="91">
        <v>0</v>
      </c>
      <c r="L213" s="91">
        <v>2019.945023712</v>
      </c>
      <c r="M213" s="91">
        <v>0</v>
      </c>
      <c r="N213" s="91">
        <v>0.13</v>
      </c>
      <c r="O213" s="91">
        <v>0.02</v>
      </c>
    </row>
    <row r="214" spans="2:15">
      <c r="B214" t="s">
        <v>2030</v>
      </c>
      <c r="C214" t="s">
        <v>2031</v>
      </c>
      <c r="D214" t="s">
        <v>1855</v>
      </c>
      <c r="E214" t="s">
        <v>1154</v>
      </c>
      <c r="F214" t="s">
        <v>2032</v>
      </c>
      <c r="G214" t="s">
        <v>1303</v>
      </c>
      <c r="H214" t="s">
        <v>113</v>
      </c>
      <c r="I214" s="91">
        <v>16239</v>
      </c>
      <c r="J214" s="91">
        <v>4455</v>
      </c>
      <c r="K214" s="91">
        <v>0</v>
      </c>
      <c r="L214" s="91">
        <v>3049.6203807299999</v>
      </c>
      <c r="M214" s="91">
        <v>0</v>
      </c>
      <c r="N214" s="91">
        <v>0.19</v>
      </c>
      <c r="O214" s="91">
        <v>0.03</v>
      </c>
    </row>
    <row r="215" spans="2:15">
      <c r="B215" t="s">
        <v>2033</v>
      </c>
      <c r="C215" t="s">
        <v>2034</v>
      </c>
      <c r="D215" t="s">
        <v>1472</v>
      </c>
      <c r="E215" t="s">
        <v>1154</v>
      </c>
      <c r="F215" t="s">
        <v>2035</v>
      </c>
      <c r="G215" t="s">
        <v>1303</v>
      </c>
      <c r="H215" t="s">
        <v>113</v>
      </c>
      <c r="I215" s="91">
        <v>3452</v>
      </c>
      <c r="J215" s="91">
        <v>14670</v>
      </c>
      <c r="K215" s="91">
        <v>0</v>
      </c>
      <c r="L215" s="91">
        <v>2134.7139693600002</v>
      </c>
      <c r="M215" s="91">
        <v>0</v>
      </c>
      <c r="N215" s="91">
        <v>0.14000000000000001</v>
      </c>
      <c r="O215" s="91">
        <v>0.02</v>
      </c>
    </row>
    <row r="216" spans="2:15">
      <c r="B216" t="s">
        <v>2036</v>
      </c>
      <c r="C216" t="s">
        <v>2037</v>
      </c>
      <c r="D216" t="s">
        <v>1472</v>
      </c>
      <c r="E216" t="s">
        <v>1154</v>
      </c>
      <c r="F216" t="s">
        <v>2038</v>
      </c>
      <c r="G216" t="s">
        <v>1303</v>
      </c>
      <c r="H216" t="s">
        <v>116</v>
      </c>
      <c r="I216" s="91">
        <v>66633</v>
      </c>
      <c r="J216" s="91">
        <v>636.79999999999995</v>
      </c>
      <c r="K216" s="91">
        <v>0</v>
      </c>
      <c r="L216" s="91">
        <v>2004.4826914560001</v>
      </c>
      <c r="M216" s="91">
        <v>0.01</v>
      </c>
      <c r="N216" s="91">
        <v>0.13</v>
      </c>
      <c r="O216" s="91">
        <v>0.02</v>
      </c>
    </row>
    <row r="217" spans="2:15">
      <c r="B217" t="s">
        <v>2039</v>
      </c>
      <c r="C217" t="s">
        <v>2040</v>
      </c>
      <c r="D217" t="s">
        <v>1472</v>
      </c>
      <c r="E217" t="s">
        <v>1154</v>
      </c>
      <c r="F217" t="s">
        <v>2041</v>
      </c>
      <c r="G217" t="s">
        <v>1303</v>
      </c>
      <c r="H217" t="s">
        <v>109</v>
      </c>
      <c r="I217" s="91">
        <v>5163</v>
      </c>
      <c r="J217" s="91">
        <v>17547</v>
      </c>
      <c r="K217" s="91">
        <v>0</v>
      </c>
      <c r="L217" s="91">
        <v>3260.5198443899999</v>
      </c>
      <c r="M217" s="91">
        <v>0</v>
      </c>
      <c r="N217" s="91">
        <v>0.21</v>
      </c>
      <c r="O217" s="91">
        <v>0.03</v>
      </c>
    </row>
    <row r="218" spans="2:15">
      <c r="B218" t="s">
        <v>2042</v>
      </c>
      <c r="C218" t="s">
        <v>2043</v>
      </c>
      <c r="D218" t="s">
        <v>1472</v>
      </c>
      <c r="E218" t="s">
        <v>1154</v>
      </c>
      <c r="F218" t="s">
        <v>2044</v>
      </c>
      <c r="G218" t="s">
        <v>1303</v>
      </c>
      <c r="H218" t="s">
        <v>109</v>
      </c>
      <c r="I218" s="91">
        <v>3786</v>
      </c>
      <c r="J218" s="91">
        <v>9638</v>
      </c>
      <c r="K218" s="91">
        <v>0</v>
      </c>
      <c r="L218" s="91">
        <v>1313.2559533199999</v>
      </c>
      <c r="M218" s="91">
        <v>0</v>
      </c>
      <c r="N218" s="91">
        <v>0.08</v>
      </c>
      <c r="O218" s="91">
        <v>0.01</v>
      </c>
    </row>
    <row r="219" spans="2:15">
      <c r="B219" t="s">
        <v>2045</v>
      </c>
      <c r="C219" t="s">
        <v>2046</v>
      </c>
      <c r="D219" t="s">
        <v>1472</v>
      </c>
      <c r="E219" t="s">
        <v>1154</v>
      </c>
      <c r="F219" t="s">
        <v>2047</v>
      </c>
      <c r="G219" t="s">
        <v>1425</v>
      </c>
      <c r="H219" t="s">
        <v>109</v>
      </c>
      <c r="I219" s="91">
        <v>1486</v>
      </c>
      <c r="J219" s="91">
        <v>201298</v>
      </c>
      <c r="K219" s="91">
        <v>0</v>
      </c>
      <c r="L219" s="91">
        <v>10765.64651972</v>
      </c>
      <c r="M219" s="91">
        <v>0</v>
      </c>
      <c r="N219" s="91">
        <v>0.68</v>
      </c>
      <c r="O219" s="91">
        <v>0.09</v>
      </c>
    </row>
    <row r="220" spans="2:15">
      <c r="B220" t="s">
        <v>2048</v>
      </c>
      <c r="C220" t="s">
        <v>2049</v>
      </c>
      <c r="D220" t="s">
        <v>1472</v>
      </c>
      <c r="E220" t="s">
        <v>1154</v>
      </c>
      <c r="F220" t="s">
        <v>2050</v>
      </c>
      <c r="G220" t="s">
        <v>1425</v>
      </c>
      <c r="H220" t="s">
        <v>116</v>
      </c>
      <c r="I220" s="91">
        <v>14308</v>
      </c>
      <c r="J220" s="91">
        <v>5698</v>
      </c>
      <c r="K220" s="91">
        <v>0</v>
      </c>
      <c r="L220" s="91">
        <v>3851.33472416</v>
      </c>
      <c r="M220" s="91">
        <v>0.02</v>
      </c>
      <c r="N220" s="91">
        <v>0.24</v>
      </c>
      <c r="O220" s="91">
        <v>0.03</v>
      </c>
    </row>
    <row r="221" spans="2:15">
      <c r="B221" t="s">
        <v>2051</v>
      </c>
      <c r="C221" t="s">
        <v>2052</v>
      </c>
      <c r="D221" t="s">
        <v>1472</v>
      </c>
      <c r="E221" t="s">
        <v>1154</v>
      </c>
      <c r="F221" t="s">
        <v>2053</v>
      </c>
      <c r="G221" t="s">
        <v>1425</v>
      </c>
      <c r="H221" t="s">
        <v>109</v>
      </c>
      <c r="I221" s="91">
        <v>8303</v>
      </c>
      <c r="J221" s="91">
        <v>3812</v>
      </c>
      <c r="K221" s="91">
        <v>0</v>
      </c>
      <c r="L221" s="91">
        <v>1139.1207856399999</v>
      </c>
      <c r="M221" s="91">
        <v>0</v>
      </c>
      <c r="N221" s="91">
        <v>7.0000000000000007E-2</v>
      </c>
      <c r="O221" s="91">
        <v>0.01</v>
      </c>
    </row>
    <row r="222" spans="2:15">
      <c r="B222" t="s">
        <v>2054</v>
      </c>
      <c r="C222" t="s">
        <v>2055</v>
      </c>
      <c r="D222" t="s">
        <v>1472</v>
      </c>
      <c r="E222" t="s">
        <v>1154</v>
      </c>
      <c r="F222" t="s">
        <v>2056</v>
      </c>
      <c r="G222" t="s">
        <v>1425</v>
      </c>
      <c r="H222" t="s">
        <v>109</v>
      </c>
      <c r="I222" s="91">
        <v>3376</v>
      </c>
      <c r="J222" s="91">
        <v>13150</v>
      </c>
      <c r="K222" s="91">
        <v>0</v>
      </c>
      <c r="L222" s="91">
        <v>1597.7544559999999</v>
      </c>
      <c r="M222" s="91">
        <v>0</v>
      </c>
      <c r="N222" s="91">
        <v>0.1</v>
      </c>
      <c r="O222" s="91">
        <v>0.01</v>
      </c>
    </row>
    <row r="223" spans="2:15">
      <c r="B223" t="s">
        <v>2057</v>
      </c>
      <c r="C223" t="s">
        <v>2058</v>
      </c>
      <c r="D223" t="s">
        <v>1472</v>
      </c>
      <c r="E223" t="s">
        <v>1154</v>
      </c>
      <c r="F223" t="s">
        <v>2059</v>
      </c>
      <c r="G223" t="s">
        <v>1425</v>
      </c>
      <c r="H223" t="s">
        <v>109</v>
      </c>
      <c r="I223" s="91">
        <v>3474</v>
      </c>
      <c r="J223" s="91">
        <v>38071</v>
      </c>
      <c r="K223" s="91">
        <v>0</v>
      </c>
      <c r="L223" s="91">
        <v>4759.9889574600002</v>
      </c>
      <c r="M223" s="91">
        <v>0</v>
      </c>
      <c r="N223" s="91">
        <v>0.3</v>
      </c>
      <c r="O223" s="91">
        <v>0.04</v>
      </c>
    </row>
    <row r="224" spans="2:15">
      <c r="B224" t="s">
        <v>2060</v>
      </c>
      <c r="C224" t="s">
        <v>2061</v>
      </c>
      <c r="D224" t="s">
        <v>1472</v>
      </c>
      <c r="E224" t="s">
        <v>1154</v>
      </c>
      <c r="F224" t="s">
        <v>2062</v>
      </c>
      <c r="G224" t="s">
        <v>1425</v>
      </c>
      <c r="H224" t="s">
        <v>109</v>
      </c>
      <c r="I224" s="91">
        <v>6</v>
      </c>
      <c r="J224" s="91">
        <v>196934</v>
      </c>
      <c r="K224" s="91">
        <v>0</v>
      </c>
      <c r="L224" s="91">
        <v>42.525927959999997</v>
      </c>
      <c r="M224" s="91">
        <v>0</v>
      </c>
      <c r="N224" s="91">
        <v>0</v>
      </c>
      <c r="O224" s="91">
        <v>0</v>
      </c>
    </row>
    <row r="225" spans="2:15">
      <c r="B225" t="s">
        <v>2060</v>
      </c>
      <c r="C225" t="s">
        <v>2061</v>
      </c>
      <c r="D225" t="s">
        <v>1472</v>
      </c>
      <c r="E225" t="s">
        <v>1154</v>
      </c>
      <c r="F225" t="s">
        <v>2062</v>
      </c>
      <c r="G225" t="s">
        <v>1425</v>
      </c>
      <c r="H225" t="s">
        <v>109</v>
      </c>
      <c r="I225" s="91">
        <v>261</v>
      </c>
      <c r="J225" s="91">
        <v>196934</v>
      </c>
      <c r="K225" s="91">
        <v>0</v>
      </c>
      <c r="L225" s="91">
        <v>1849.87786626</v>
      </c>
      <c r="M225" s="91">
        <v>0</v>
      </c>
      <c r="N225" s="91">
        <v>0.12</v>
      </c>
      <c r="O225" s="91">
        <v>0.02</v>
      </c>
    </row>
    <row r="226" spans="2:15">
      <c r="B226" t="s">
        <v>2063</v>
      </c>
      <c r="C226" t="s">
        <v>2064</v>
      </c>
      <c r="D226" t="s">
        <v>1472</v>
      </c>
      <c r="E226" t="s">
        <v>1154</v>
      </c>
      <c r="F226" t="s">
        <v>2065</v>
      </c>
      <c r="G226" t="s">
        <v>1425</v>
      </c>
      <c r="H226" t="s">
        <v>109</v>
      </c>
      <c r="I226" s="91">
        <v>7346</v>
      </c>
      <c r="J226" s="91">
        <v>5192</v>
      </c>
      <c r="K226" s="91">
        <v>0</v>
      </c>
      <c r="L226" s="91">
        <v>1372.67414768</v>
      </c>
      <c r="M226" s="91">
        <v>0.01</v>
      </c>
      <c r="N226" s="91">
        <v>0.09</v>
      </c>
      <c r="O226" s="91">
        <v>0.01</v>
      </c>
    </row>
    <row r="227" spans="2:15">
      <c r="B227" t="s">
        <v>2066</v>
      </c>
      <c r="C227" t="s">
        <v>2067</v>
      </c>
      <c r="D227" t="s">
        <v>1472</v>
      </c>
      <c r="E227" t="s">
        <v>1154</v>
      </c>
      <c r="F227" t="s">
        <v>2068</v>
      </c>
      <c r="G227" t="s">
        <v>1382</v>
      </c>
      <c r="H227" t="s">
        <v>113</v>
      </c>
      <c r="I227" s="91">
        <v>3486</v>
      </c>
      <c r="J227" s="91">
        <v>18874</v>
      </c>
      <c r="K227" s="91">
        <v>0</v>
      </c>
      <c r="L227" s="91">
        <v>2367.9535563600002</v>
      </c>
      <c r="M227" s="91">
        <v>0</v>
      </c>
      <c r="N227" s="91">
        <v>0.15</v>
      </c>
      <c r="O227" s="91">
        <v>0.02</v>
      </c>
    </row>
    <row r="228" spans="2:15">
      <c r="B228" t="s">
        <v>2069</v>
      </c>
      <c r="C228" t="s">
        <v>2070</v>
      </c>
      <c r="D228" t="s">
        <v>1389</v>
      </c>
      <c r="E228" t="s">
        <v>1154</v>
      </c>
      <c r="F228" t="s">
        <v>1178</v>
      </c>
      <c r="G228" t="s">
        <v>1179</v>
      </c>
      <c r="H228" t="s">
        <v>109</v>
      </c>
      <c r="I228" s="91">
        <v>6002</v>
      </c>
      <c r="J228" s="91">
        <v>17460</v>
      </c>
      <c r="K228" s="91">
        <v>0</v>
      </c>
      <c r="L228" s="91">
        <v>3771.5691707999999</v>
      </c>
      <c r="M228" s="91">
        <v>0</v>
      </c>
      <c r="N228" s="91">
        <v>0.24</v>
      </c>
      <c r="O228" s="91">
        <v>0.03</v>
      </c>
    </row>
    <row r="229" spans="2:15">
      <c r="B229" t="s">
        <v>2071</v>
      </c>
      <c r="C229" t="s">
        <v>2072</v>
      </c>
      <c r="D229" t="s">
        <v>1472</v>
      </c>
      <c r="E229" t="s">
        <v>1154</v>
      </c>
      <c r="F229" t="s">
        <v>2073</v>
      </c>
      <c r="G229" t="s">
        <v>1179</v>
      </c>
      <c r="H229" t="s">
        <v>113</v>
      </c>
      <c r="I229" s="91">
        <v>5416</v>
      </c>
      <c r="J229" s="91">
        <v>4164</v>
      </c>
      <c r="K229" s="91">
        <v>0</v>
      </c>
      <c r="L229" s="91">
        <v>950.66645049600004</v>
      </c>
      <c r="M229" s="91">
        <v>0</v>
      </c>
      <c r="N229" s="91">
        <v>0.06</v>
      </c>
      <c r="O229" s="91">
        <v>0.01</v>
      </c>
    </row>
    <row r="230" spans="2:15">
      <c r="B230" t="s">
        <v>2074</v>
      </c>
      <c r="C230" t="s">
        <v>2075</v>
      </c>
      <c r="D230" t="s">
        <v>1472</v>
      </c>
      <c r="E230" t="s">
        <v>1154</v>
      </c>
      <c r="F230" t="s">
        <v>2076</v>
      </c>
      <c r="G230" t="s">
        <v>1179</v>
      </c>
      <c r="H230" t="s">
        <v>109</v>
      </c>
      <c r="I230" s="91">
        <v>27580</v>
      </c>
      <c r="J230" s="91">
        <v>16884</v>
      </c>
      <c r="K230" s="91">
        <v>0</v>
      </c>
      <c r="L230" s="91">
        <v>16759.1293128</v>
      </c>
      <c r="M230" s="91">
        <v>0</v>
      </c>
      <c r="N230" s="91">
        <v>1.06</v>
      </c>
      <c r="O230" s="91">
        <v>0.14000000000000001</v>
      </c>
    </row>
    <row r="231" spans="2:15">
      <c r="B231" t="s">
        <v>2077</v>
      </c>
      <c r="C231" t="s">
        <v>2078</v>
      </c>
      <c r="D231" t="s">
        <v>1472</v>
      </c>
      <c r="E231" t="s">
        <v>1154</v>
      </c>
      <c r="F231" t="s">
        <v>2079</v>
      </c>
      <c r="G231" t="s">
        <v>1179</v>
      </c>
      <c r="H231" t="s">
        <v>109</v>
      </c>
      <c r="I231" s="91">
        <v>3706</v>
      </c>
      <c r="J231" s="91">
        <v>119464</v>
      </c>
      <c r="K231" s="91">
        <v>0</v>
      </c>
      <c r="L231" s="91">
        <v>15933.98168816</v>
      </c>
      <c r="M231" s="91">
        <v>0</v>
      </c>
      <c r="N231" s="91">
        <v>1.01</v>
      </c>
      <c r="O231" s="91">
        <v>0.13</v>
      </c>
    </row>
    <row r="232" spans="2:15">
      <c r="B232" t="s">
        <v>2080</v>
      </c>
      <c r="C232" t="s">
        <v>2081</v>
      </c>
      <c r="D232" t="s">
        <v>1472</v>
      </c>
      <c r="E232" t="s">
        <v>1154</v>
      </c>
      <c r="F232" t="s">
        <v>2073</v>
      </c>
      <c r="G232" t="s">
        <v>1179</v>
      </c>
      <c r="H232" t="s">
        <v>116</v>
      </c>
      <c r="I232" s="91">
        <v>34386</v>
      </c>
      <c r="J232" s="91">
        <v>688.4</v>
      </c>
      <c r="K232" s="91">
        <v>0</v>
      </c>
      <c r="L232" s="91">
        <v>1118.2332701759999</v>
      </c>
      <c r="M232" s="91">
        <v>0.01</v>
      </c>
      <c r="N232" s="91">
        <v>7.0000000000000007E-2</v>
      </c>
      <c r="O232" s="91">
        <v>0.01</v>
      </c>
    </row>
    <row r="233" spans="2:15">
      <c r="B233" t="s">
        <v>2082</v>
      </c>
      <c r="C233" t="s">
        <v>2083</v>
      </c>
      <c r="D233" t="s">
        <v>1472</v>
      </c>
      <c r="E233" t="s">
        <v>1154</v>
      </c>
      <c r="F233" t="s">
        <v>2084</v>
      </c>
      <c r="G233" t="s">
        <v>1179</v>
      </c>
      <c r="H233" t="s">
        <v>109</v>
      </c>
      <c r="I233" s="91">
        <v>6359</v>
      </c>
      <c r="J233" s="91">
        <v>22231</v>
      </c>
      <c r="K233" s="91">
        <v>0</v>
      </c>
      <c r="L233" s="91">
        <v>5087.7957747099999</v>
      </c>
      <c r="M233" s="91">
        <v>0</v>
      </c>
      <c r="N233" s="91">
        <v>0.32</v>
      </c>
      <c r="O233" s="91">
        <v>0.04</v>
      </c>
    </row>
    <row r="234" spans="2:15">
      <c r="B234" t="s">
        <v>2085</v>
      </c>
      <c r="C234" t="s">
        <v>2086</v>
      </c>
      <c r="D234" t="s">
        <v>1472</v>
      </c>
      <c r="E234" t="s">
        <v>1154</v>
      </c>
      <c r="F234" t="s">
        <v>2087</v>
      </c>
      <c r="G234" t="s">
        <v>1179</v>
      </c>
      <c r="H234" t="s">
        <v>109</v>
      </c>
      <c r="I234" s="91">
        <v>28162</v>
      </c>
      <c r="J234" s="91">
        <v>11441</v>
      </c>
      <c r="K234" s="91">
        <v>0</v>
      </c>
      <c r="L234" s="91">
        <v>11596.02989758</v>
      </c>
      <c r="M234" s="91">
        <v>0</v>
      </c>
      <c r="N234" s="91">
        <v>0.73</v>
      </c>
      <c r="O234" s="91">
        <v>0.1</v>
      </c>
    </row>
    <row r="235" spans="2:15">
      <c r="B235" t="s">
        <v>2088</v>
      </c>
      <c r="C235" t="s">
        <v>2089</v>
      </c>
      <c r="D235" t="s">
        <v>1472</v>
      </c>
      <c r="E235" t="s">
        <v>1154</v>
      </c>
      <c r="F235" t="s">
        <v>2090</v>
      </c>
      <c r="G235" t="s">
        <v>1179</v>
      </c>
      <c r="H235" t="s">
        <v>109</v>
      </c>
      <c r="I235" s="91">
        <v>8746</v>
      </c>
      <c r="J235" s="91">
        <v>5169</v>
      </c>
      <c r="K235" s="91">
        <v>0</v>
      </c>
      <c r="L235" s="91">
        <v>1627.03858326</v>
      </c>
      <c r="M235" s="91">
        <v>0</v>
      </c>
      <c r="N235" s="91">
        <v>0.1</v>
      </c>
      <c r="O235" s="91">
        <v>0.01</v>
      </c>
    </row>
    <row r="236" spans="2:15">
      <c r="B236" t="s">
        <v>2091</v>
      </c>
      <c r="C236" t="s">
        <v>2092</v>
      </c>
      <c r="D236" t="s">
        <v>1472</v>
      </c>
      <c r="E236" t="s">
        <v>1154</v>
      </c>
      <c r="F236" t="s">
        <v>2093</v>
      </c>
      <c r="G236" t="s">
        <v>1179</v>
      </c>
      <c r="H236" t="s">
        <v>109</v>
      </c>
      <c r="I236" s="91">
        <v>8795</v>
      </c>
      <c r="J236" s="91">
        <v>8899</v>
      </c>
      <c r="K236" s="91">
        <v>0</v>
      </c>
      <c r="L236" s="91">
        <v>2816.8187129500002</v>
      </c>
      <c r="M236" s="91">
        <v>0</v>
      </c>
      <c r="N236" s="91">
        <v>0.18</v>
      </c>
      <c r="O236" s="91">
        <v>0.02</v>
      </c>
    </row>
    <row r="237" spans="2:15">
      <c r="B237" t="s">
        <v>2094</v>
      </c>
      <c r="C237" t="s">
        <v>2095</v>
      </c>
      <c r="D237" t="s">
        <v>1472</v>
      </c>
      <c r="E237" t="s">
        <v>1154</v>
      </c>
      <c r="F237" t="s">
        <v>2096</v>
      </c>
      <c r="G237" t="s">
        <v>1179</v>
      </c>
      <c r="H237" t="s">
        <v>109</v>
      </c>
      <c r="I237" s="91">
        <v>1492</v>
      </c>
      <c r="J237" s="91">
        <v>7295</v>
      </c>
      <c r="K237" s="91">
        <v>0</v>
      </c>
      <c r="L237" s="91">
        <v>391.7201986</v>
      </c>
      <c r="M237" s="91">
        <v>0.01</v>
      </c>
      <c r="N237" s="91">
        <v>0.02</v>
      </c>
      <c r="O237" s="91">
        <v>0</v>
      </c>
    </row>
    <row r="238" spans="2:15">
      <c r="B238" t="s">
        <v>2097</v>
      </c>
      <c r="C238" t="s">
        <v>2098</v>
      </c>
      <c r="D238" t="s">
        <v>1472</v>
      </c>
      <c r="E238" t="s">
        <v>1154</v>
      </c>
      <c r="F238" t="s">
        <v>2099</v>
      </c>
      <c r="G238" t="s">
        <v>1179</v>
      </c>
      <c r="H238" t="s">
        <v>109</v>
      </c>
      <c r="I238" s="91">
        <v>9322</v>
      </c>
      <c r="J238" s="91">
        <v>15002</v>
      </c>
      <c r="K238" s="91">
        <v>0</v>
      </c>
      <c r="L238" s="91">
        <v>5033.15269756</v>
      </c>
      <c r="M238" s="91">
        <v>0</v>
      </c>
      <c r="N238" s="91">
        <v>0.32</v>
      </c>
      <c r="O238" s="91">
        <v>0.04</v>
      </c>
    </row>
    <row r="239" spans="2:15">
      <c r="B239" t="s">
        <v>2100</v>
      </c>
      <c r="C239" t="s">
        <v>2101</v>
      </c>
      <c r="D239" t="s">
        <v>1472</v>
      </c>
      <c r="E239" t="s">
        <v>1154</v>
      </c>
      <c r="F239" t="s">
        <v>1670</v>
      </c>
      <c r="G239" t="s">
        <v>1179</v>
      </c>
      <c r="H239" t="s">
        <v>109</v>
      </c>
      <c r="I239" s="91">
        <v>78260</v>
      </c>
      <c r="J239" s="91">
        <v>1207</v>
      </c>
      <c r="K239" s="91">
        <v>0</v>
      </c>
      <c r="L239" s="91">
        <v>3399.6089218000002</v>
      </c>
      <c r="M239" s="91">
        <v>0.16</v>
      </c>
      <c r="N239" s="91">
        <v>0.22</v>
      </c>
      <c r="O239" s="91">
        <v>0.03</v>
      </c>
    </row>
    <row r="240" spans="2:15">
      <c r="B240" t="s">
        <v>2102</v>
      </c>
      <c r="C240" t="s">
        <v>2103</v>
      </c>
      <c r="D240" t="s">
        <v>1472</v>
      </c>
      <c r="E240" t="s">
        <v>1154</v>
      </c>
      <c r="F240" t="s">
        <v>2104</v>
      </c>
      <c r="G240" t="s">
        <v>1402</v>
      </c>
      <c r="H240" t="s">
        <v>109</v>
      </c>
      <c r="I240" s="91">
        <v>8694</v>
      </c>
      <c r="J240" s="91">
        <v>22495</v>
      </c>
      <c r="K240" s="91">
        <v>0</v>
      </c>
      <c r="L240" s="91">
        <v>7038.6193647</v>
      </c>
      <c r="M240" s="91">
        <v>0</v>
      </c>
      <c r="N240" s="91">
        <v>0.45</v>
      </c>
      <c r="O240" s="91">
        <v>0.06</v>
      </c>
    </row>
    <row r="241" spans="2:15">
      <c r="B241" t="s">
        <v>2105</v>
      </c>
      <c r="C241" t="s">
        <v>2106</v>
      </c>
      <c r="D241" t="s">
        <v>1472</v>
      </c>
      <c r="E241" t="s">
        <v>1154</v>
      </c>
      <c r="F241" t="s">
        <v>2107</v>
      </c>
      <c r="G241" t="s">
        <v>1402</v>
      </c>
      <c r="H241" t="s">
        <v>109</v>
      </c>
      <c r="I241" s="91">
        <v>37038</v>
      </c>
      <c r="J241" s="91">
        <v>4833</v>
      </c>
      <c r="K241" s="91">
        <v>0</v>
      </c>
      <c r="L241" s="91">
        <v>6442.3774974600001</v>
      </c>
      <c r="M241" s="91">
        <v>0</v>
      </c>
      <c r="N241" s="91">
        <v>0.41</v>
      </c>
      <c r="O241" s="91">
        <v>0.05</v>
      </c>
    </row>
    <row r="242" spans="2:15">
      <c r="B242" t="s">
        <v>2108</v>
      </c>
      <c r="C242" t="s">
        <v>2109</v>
      </c>
      <c r="D242" t="s">
        <v>1472</v>
      </c>
      <c r="E242" t="s">
        <v>1154</v>
      </c>
      <c r="F242" t="s">
        <v>2110</v>
      </c>
      <c r="G242" t="s">
        <v>1402</v>
      </c>
      <c r="H242" t="s">
        <v>113</v>
      </c>
      <c r="I242" s="91">
        <v>87176</v>
      </c>
      <c r="J242" s="91">
        <v>484.5</v>
      </c>
      <c r="K242" s="91">
        <v>0</v>
      </c>
      <c r="L242" s="91">
        <v>1780.4488868880001</v>
      </c>
      <c r="M242" s="91">
        <v>0</v>
      </c>
      <c r="N242" s="91">
        <v>0.11</v>
      </c>
      <c r="O242" s="91">
        <v>0.02</v>
      </c>
    </row>
    <row r="243" spans="2:15">
      <c r="B243" t="s">
        <v>2111</v>
      </c>
      <c r="C243" t="s">
        <v>2112</v>
      </c>
      <c r="D243" t="s">
        <v>1472</v>
      </c>
      <c r="E243" t="s">
        <v>1154</v>
      </c>
      <c r="F243" t="s">
        <v>2113</v>
      </c>
      <c r="G243" t="s">
        <v>1402</v>
      </c>
      <c r="H243" t="s">
        <v>224</v>
      </c>
      <c r="I243" s="91">
        <v>147614</v>
      </c>
      <c r="J243" s="91">
        <v>7976</v>
      </c>
      <c r="K243" s="91">
        <v>0</v>
      </c>
      <c r="L243" s="91">
        <v>4801.3118585920001</v>
      </c>
      <c r="M243" s="91">
        <v>0</v>
      </c>
      <c r="N243" s="91">
        <v>0.3</v>
      </c>
      <c r="O243" s="91">
        <v>0.04</v>
      </c>
    </row>
    <row r="244" spans="2:15">
      <c r="B244" t="s">
        <v>2114</v>
      </c>
      <c r="C244" t="s">
        <v>2115</v>
      </c>
      <c r="D244" t="s">
        <v>1389</v>
      </c>
      <c r="E244" t="s">
        <v>1154</v>
      </c>
      <c r="F244" t="s">
        <v>2116</v>
      </c>
      <c r="G244" t="s">
        <v>2117</v>
      </c>
      <c r="H244" t="s">
        <v>109</v>
      </c>
      <c r="I244" s="91">
        <v>4658</v>
      </c>
      <c r="J244" s="91">
        <v>5800</v>
      </c>
      <c r="K244" s="91">
        <v>0</v>
      </c>
      <c r="L244" s="91">
        <v>972.32023600000002</v>
      </c>
      <c r="M244" s="91">
        <v>0</v>
      </c>
      <c r="N244" s="91">
        <v>0.06</v>
      </c>
      <c r="O244" s="91">
        <v>0.01</v>
      </c>
    </row>
    <row r="245" spans="2:15">
      <c r="B245" t="s">
        <v>2118</v>
      </c>
      <c r="C245" t="s">
        <v>2119</v>
      </c>
      <c r="D245" t="s">
        <v>1472</v>
      </c>
      <c r="E245" t="s">
        <v>1154</v>
      </c>
      <c r="F245" t="s">
        <v>2120</v>
      </c>
      <c r="G245" t="s">
        <v>2117</v>
      </c>
      <c r="H245" t="s">
        <v>113</v>
      </c>
      <c r="I245" s="91">
        <v>19590</v>
      </c>
      <c r="J245" s="91">
        <v>3129</v>
      </c>
      <c r="K245" s="91">
        <v>0</v>
      </c>
      <c r="L245" s="91">
        <v>2583.9183749399999</v>
      </c>
      <c r="M245" s="91">
        <v>0</v>
      </c>
      <c r="N245" s="91">
        <v>0.16</v>
      </c>
      <c r="O245" s="91">
        <v>0.02</v>
      </c>
    </row>
    <row r="246" spans="2:15">
      <c r="B246" t="s">
        <v>2121</v>
      </c>
      <c r="C246" t="s">
        <v>2122</v>
      </c>
      <c r="D246" t="s">
        <v>1389</v>
      </c>
      <c r="E246" t="s">
        <v>1154</v>
      </c>
      <c r="F246" t="s">
        <v>2123</v>
      </c>
      <c r="G246" t="s">
        <v>2117</v>
      </c>
      <c r="H246" t="s">
        <v>109</v>
      </c>
      <c r="I246" s="91">
        <v>8754</v>
      </c>
      <c r="J246" s="91">
        <v>6271</v>
      </c>
      <c r="K246" s="91">
        <v>0</v>
      </c>
      <c r="L246" s="91">
        <v>1975.71906066</v>
      </c>
      <c r="M246" s="91">
        <v>0</v>
      </c>
      <c r="N246" s="91">
        <v>0.13</v>
      </c>
      <c r="O246" s="91">
        <v>0.02</v>
      </c>
    </row>
    <row r="247" spans="2:15">
      <c r="B247" t="s">
        <v>2124</v>
      </c>
      <c r="C247" t="s">
        <v>2125</v>
      </c>
      <c r="D247" t="s">
        <v>1472</v>
      </c>
      <c r="E247" t="s">
        <v>1154</v>
      </c>
      <c r="F247" t="s">
        <v>1557</v>
      </c>
      <c r="G247" t="s">
        <v>1185</v>
      </c>
      <c r="H247" t="s">
        <v>109</v>
      </c>
      <c r="I247" s="91">
        <v>15714</v>
      </c>
      <c r="J247" s="91">
        <v>5351</v>
      </c>
      <c r="K247" s="91">
        <v>0</v>
      </c>
      <c r="L247" s="91">
        <v>3026.2412478599999</v>
      </c>
      <c r="M247" s="91">
        <v>0.03</v>
      </c>
      <c r="N247" s="91">
        <v>0.19</v>
      </c>
      <c r="O247" s="91">
        <v>0.03</v>
      </c>
    </row>
    <row r="248" spans="2:15">
      <c r="B248" t="s">
        <v>2126</v>
      </c>
      <c r="C248" t="s">
        <v>2125</v>
      </c>
      <c r="D248" t="s">
        <v>1389</v>
      </c>
      <c r="E248" t="s">
        <v>1154</v>
      </c>
      <c r="F248" t="s">
        <v>1557</v>
      </c>
      <c r="G248" t="s">
        <v>1185</v>
      </c>
      <c r="H248" t="s">
        <v>109</v>
      </c>
      <c r="I248" s="91">
        <v>62326</v>
      </c>
      <c r="J248" s="91">
        <v>5351</v>
      </c>
      <c r="K248" s="91">
        <v>0</v>
      </c>
      <c r="L248" s="91">
        <v>12002.896271740001</v>
      </c>
      <c r="M248" s="91">
        <v>0.13</v>
      </c>
      <c r="N248" s="91">
        <v>0.76</v>
      </c>
      <c r="O248" s="91">
        <v>0.1</v>
      </c>
    </row>
    <row r="249" spans="2:15">
      <c r="B249" t="s">
        <v>2127</v>
      </c>
      <c r="C249" t="s">
        <v>2128</v>
      </c>
      <c r="D249" t="s">
        <v>1472</v>
      </c>
      <c r="E249" t="s">
        <v>1154</v>
      </c>
      <c r="F249" t="s">
        <v>2129</v>
      </c>
      <c r="G249" t="s">
        <v>131</v>
      </c>
      <c r="H249" t="s">
        <v>109</v>
      </c>
      <c r="I249" s="91">
        <v>17180</v>
      </c>
      <c r="J249" s="91">
        <v>6646</v>
      </c>
      <c r="K249" s="91">
        <v>0</v>
      </c>
      <c r="L249" s="91">
        <v>4109.2762972</v>
      </c>
      <c r="M249" s="91">
        <v>0</v>
      </c>
      <c r="N249" s="91">
        <v>0.26</v>
      </c>
      <c r="O249" s="91">
        <v>0.03</v>
      </c>
    </row>
    <row r="250" spans="2:15">
      <c r="B250" s="16" t="s">
        <v>294</v>
      </c>
      <c r="E250" s="16"/>
      <c r="F250" s="16"/>
      <c r="G250" s="16"/>
    </row>
    <row r="251" spans="2:15">
      <c r="B251" s="16" t="s">
        <v>390</v>
      </c>
      <c r="E251" s="16"/>
      <c r="F251" s="16"/>
      <c r="G251" s="16"/>
    </row>
    <row r="252" spans="2:15" ht="36">
      <c r="B252" s="19" t="s">
        <v>391</v>
      </c>
      <c r="E252" s="16"/>
      <c r="F252" s="16"/>
      <c r="G252" s="16"/>
    </row>
    <row r="253" spans="2:15">
      <c r="B253" t="s">
        <v>392</v>
      </c>
      <c r="E253" s="16"/>
      <c r="F253" s="16"/>
      <c r="G253" s="16"/>
    </row>
    <row r="254" spans="2:15">
      <c r="B254" t="s">
        <v>393</v>
      </c>
      <c r="E254" s="16"/>
      <c r="F254" s="16"/>
      <c r="G254" s="16"/>
    </row>
    <row r="255" spans="2:15">
      <c r="E255" s="16"/>
      <c r="F255" s="16"/>
      <c r="G255" s="16"/>
    </row>
    <row r="256" spans="2:15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sheetProtection sheet="1" objects="1" scenarios="1"/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K9 C1:C4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 s="1" customFormat="1">
      <c r="B1" s="2" t="s">
        <v>0</v>
      </c>
      <c r="C1" s="99">
        <v>43373</v>
      </c>
    </row>
    <row r="2" spans="2:63" s="1" customFormat="1">
      <c r="B2" s="2" t="s">
        <v>1</v>
      </c>
      <c r="C2" s="12" t="s">
        <v>3664</v>
      </c>
    </row>
    <row r="3" spans="2:63" s="1" customFormat="1">
      <c r="B3" s="2" t="s">
        <v>2</v>
      </c>
      <c r="C3" s="26" t="s">
        <v>3665</v>
      </c>
    </row>
    <row r="4" spans="2:63" s="1" customFormat="1">
      <c r="B4" s="2" t="s">
        <v>3</v>
      </c>
      <c r="C4" s="100" t="s">
        <v>218</v>
      </c>
    </row>
    <row r="5" spans="2:63">
      <c r="B5" s="89" t="s">
        <v>219</v>
      </c>
      <c r="C5" t="s">
        <v>220</v>
      </c>
    </row>
    <row r="6" spans="2:63" ht="26.25" customHeight="1">
      <c r="B6" s="114" t="s">
        <v>69</v>
      </c>
      <c r="C6" s="115"/>
      <c r="D6" s="115"/>
      <c r="E6" s="115"/>
      <c r="F6" s="115"/>
      <c r="G6" s="115"/>
      <c r="H6" s="115"/>
      <c r="I6" s="115"/>
      <c r="J6" s="115"/>
      <c r="K6" s="115"/>
      <c r="L6" s="115"/>
      <c r="M6" s="115"/>
      <c r="N6" s="116"/>
      <c r="BK6" s="19"/>
    </row>
    <row r="7" spans="2:63" ht="26.25" customHeight="1">
      <c r="B7" s="114" t="s">
        <v>94</v>
      </c>
      <c r="C7" s="115"/>
      <c r="D7" s="115"/>
      <c r="E7" s="115"/>
      <c r="F7" s="115"/>
      <c r="G7" s="115"/>
      <c r="H7" s="115"/>
      <c r="I7" s="115"/>
      <c r="J7" s="115"/>
      <c r="K7" s="115"/>
      <c r="L7" s="115"/>
      <c r="M7" s="115"/>
      <c r="N7" s="116"/>
      <c r="BH7" s="19"/>
      <c r="BK7" s="19"/>
    </row>
    <row r="8" spans="2:63" s="19" customFormat="1" ht="78.75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195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90">
        <v>13162999</v>
      </c>
      <c r="I11" s="7"/>
      <c r="J11" s="90">
        <v>0</v>
      </c>
      <c r="K11" s="90">
        <v>1081357.5512110717</v>
      </c>
      <c r="L11" s="7"/>
      <c r="M11" s="90">
        <v>100</v>
      </c>
      <c r="N11" s="90">
        <v>9.1300000000000008</v>
      </c>
      <c r="O11" s="35"/>
      <c r="BH11" s="16"/>
      <c r="BI11" s="19"/>
      <c r="BK11" s="16"/>
    </row>
    <row r="12" spans="2:63">
      <c r="B12" s="92" t="s">
        <v>228</v>
      </c>
      <c r="D12" s="16"/>
      <c r="E12" s="16"/>
      <c r="F12" s="16"/>
      <c r="G12" s="16"/>
      <c r="H12" s="93">
        <v>1300000</v>
      </c>
      <c r="J12" s="93">
        <v>0</v>
      </c>
      <c r="K12" s="93">
        <v>3606.85</v>
      </c>
      <c r="M12" s="93">
        <v>0.33</v>
      </c>
      <c r="N12" s="93">
        <v>0.03</v>
      </c>
    </row>
    <row r="13" spans="2:63">
      <c r="B13" s="92" t="s">
        <v>2130</v>
      </c>
      <c r="D13" s="16"/>
      <c r="E13" s="16"/>
      <c r="F13" s="16"/>
      <c r="G13" s="16"/>
      <c r="H13" s="93">
        <v>0</v>
      </c>
      <c r="J13" s="93">
        <v>0</v>
      </c>
      <c r="K13" s="93">
        <v>0</v>
      </c>
      <c r="M13" s="93">
        <v>0</v>
      </c>
      <c r="N13" s="93">
        <v>0</v>
      </c>
    </row>
    <row r="14" spans="2:63">
      <c r="B14" t="s">
        <v>286</v>
      </c>
      <c r="C14" t="s">
        <v>286</v>
      </c>
      <c r="D14" s="16"/>
      <c r="E14" s="16"/>
      <c r="F14" t="s">
        <v>286</v>
      </c>
      <c r="G14" t="s">
        <v>286</v>
      </c>
      <c r="H14" s="91">
        <v>0</v>
      </c>
      <c r="I14" s="91">
        <v>0</v>
      </c>
      <c r="K14" s="91">
        <v>0</v>
      </c>
      <c r="L14" s="91">
        <v>0</v>
      </c>
      <c r="M14" s="91">
        <v>0</v>
      </c>
      <c r="N14" s="91">
        <v>0</v>
      </c>
    </row>
    <row r="15" spans="2:63">
      <c r="B15" s="92" t="s">
        <v>2131</v>
      </c>
      <c r="D15" s="16"/>
      <c r="E15" s="16"/>
      <c r="F15" s="16"/>
      <c r="G15" s="16"/>
      <c r="H15" s="93">
        <v>0</v>
      </c>
      <c r="J15" s="93">
        <v>0</v>
      </c>
      <c r="K15" s="93">
        <v>0</v>
      </c>
      <c r="M15" s="93">
        <v>0</v>
      </c>
      <c r="N15" s="93">
        <v>0</v>
      </c>
    </row>
    <row r="16" spans="2:63">
      <c r="B16" t="s">
        <v>286</v>
      </c>
      <c r="C16" t="s">
        <v>286</v>
      </c>
      <c r="D16" s="16"/>
      <c r="E16" s="16"/>
      <c r="F16" t="s">
        <v>286</v>
      </c>
      <c r="G16" t="s">
        <v>286</v>
      </c>
      <c r="H16" s="91">
        <v>0</v>
      </c>
      <c r="I16" s="91">
        <v>0</v>
      </c>
      <c r="K16" s="91">
        <v>0</v>
      </c>
      <c r="L16" s="91">
        <v>0</v>
      </c>
      <c r="M16" s="91">
        <v>0</v>
      </c>
      <c r="N16" s="91">
        <v>0</v>
      </c>
    </row>
    <row r="17" spans="2:14">
      <c r="B17" s="92" t="s">
        <v>2132</v>
      </c>
      <c r="D17" s="16"/>
      <c r="E17" s="16"/>
      <c r="F17" s="16"/>
      <c r="G17" s="16"/>
      <c r="H17" s="93">
        <v>1300000</v>
      </c>
      <c r="J17" s="93">
        <v>0</v>
      </c>
      <c r="K17" s="93">
        <v>3606.85</v>
      </c>
      <c r="M17" s="93">
        <v>0.33</v>
      </c>
      <c r="N17" s="93">
        <v>0.03</v>
      </c>
    </row>
    <row r="18" spans="2:14">
      <c r="B18" t="s">
        <v>2133</v>
      </c>
      <c r="C18" t="s">
        <v>2134</v>
      </c>
      <c r="D18" t="s">
        <v>103</v>
      </c>
      <c r="E18" t="s">
        <v>2135</v>
      </c>
      <c r="F18" t="s">
        <v>131</v>
      </c>
      <c r="G18" t="s">
        <v>105</v>
      </c>
      <c r="H18" s="91">
        <v>1300000</v>
      </c>
      <c r="I18" s="91">
        <v>277.45</v>
      </c>
      <c r="J18" s="91">
        <v>0</v>
      </c>
      <c r="K18" s="91">
        <v>3606.85</v>
      </c>
      <c r="L18" s="91">
        <v>0.26</v>
      </c>
      <c r="M18" s="91">
        <v>0.33</v>
      </c>
      <c r="N18" s="91">
        <v>0.03</v>
      </c>
    </row>
    <row r="19" spans="2:14">
      <c r="B19" s="92" t="s">
        <v>2136</v>
      </c>
      <c r="D19" s="16"/>
      <c r="E19" s="16"/>
      <c r="F19" s="16"/>
      <c r="G19" s="16"/>
      <c r="H19" s="93">
        <v>0</v>
      </c>
      <c r="J19" s="93">
        <v>0</v>
      </c>
      <c r="K19" s="93">
        <v>0</v>
      </c>
      <c r="M19" s="93">
        <v>0</v>
      </c>
      <c r="N19" s="93">
        <v>0</v>
      </c>
    </row>
    <row r="20" spans="2:14">
      <c r="B20" t="s">
        <v>286</v>
      </c>
      <c r="C20" t="s">
        <v>286</v>
      </c>
      <c r="D20" s="16"/>
      <c r="E20" s="16"/>
      <c r="F20" t="s">
        <v>286</v>
      </c>
      <c r="G20" t="s">
        <v>286</v>
      </c>
      <c r="H20" s="91">
        <v>0</v>
      </c>
      <c r="I20" s="91">
        <v>0</v>
      </c>
      <c r="K20" s="91">
        <v>0</v>
      </c>
      <c r="L20" s="91">
        <v>0</v>
      </c>
      <c r="M20" s="91">
        <v>0</v>
      </c>
      <c r="N20" s="91">
        <v>0</v>
      </c>
    </row>
    <row r="21" spans="2:14">
      <c r="B21" s="92" t="s">
        <v>1151</v>
      </c>
      <c r="D21" s="16"/>
      <c r="E21" s="16"/>
      <c r="F21" s="16"/>
      <c r="G21" s="16"/>
      <c r="H21" s="93">
        <v>0</v>
      </c>
      <c r="J21" s="93">
        <v>0</v>
      </c>
      <c r="K21" s="93">
        <v>0</v>
      </c>
      <c r="M21" s="93">
        <v>0</v>
      </c>
      <c r="N21" s="93">
        <v>0</v>
      </c>
    </row>
    <row r="22" spans="2:14">
      <c r="B22" t="s">
        <v>286</v>
      </c>
      <c r="C22" t="s">
        <v>286</v>
      </c>
      <c r="D22" s="16"/>
      <c r="E22" s="16"/>
      <c r="F22" t="s">
        <v>286</v>
      </c>
      <c r="G22" t="s">
        <v>286</v>
      </c>
      <c r="H22" s="91">
        <v>0</v>
      </c>
      <c r="I22" s="91">
        <v>0</v>
      </c>
      <c r="K22" s="91">
        <v>0</v>
      </c>
      <c r="L22" s="91">
        <v>0</v>
      </c>
      <c r="M22" s="91">
        <v>0</v>
      </c>
      <c r="N22" s="91">
        <v>0</v>
      </c>
    </row>
    <row r="23" spans="2:14">
      <c r="B23" s="92" t="s">
        <v>2137</v>
      </c>
      <c r="D23" s="16"/>
      <c r="E23" s="16"/>
      <c r="F23" s="16"/>
      <c r="G23" s="16"/>
      <c r="H23" s="93">
        <v>0</v>
      </c>
      <c r="J23" s="93">
        <v>0</v>
      </c>
      <c r="K23" s="93">
        <v>0</v>
      </c>
      <c r="M23" s="93">
        <v>0</v>
      </c>
      <c r="N23" s="93">
        <v>0</v>
      </c>
    </row>
    <row r="24" spans="2:14">
      <c r="B24" t="s">
        <v>286</v>
      </c>
      <c r="C24" t="s">
        <v>286</v>
      </c>
      <c r="D24" s="16"/>
      <c r="E24" s="16"/>
      <c r="F24" t="s">
        <v>286</v>
      </c>
      <c r="G24" t="s">
        <v>286</v>
      </c>
      <c r="H24" s="91">
        <v>0</v>
      </c>
      <c r="I24" s="91">
        <v>0</v>
      </c>
      <c r="K24" s="91">
        <v>0</v>
      </c>
      <c r="L24" s="91">
        <v>0</v>
      </c>
      <c r="M24" s="91">
        <v>0</v>
      </c>
      <c r="N24" s="91">
        <v>0</v>
      </c>
    </row>
    <row r="25" spans="2:14">
      <c r="B25" s="92" t="s">
        <v>292</v>
      </c>
      <c r="D25" s="16"/>
      <c r="E25" s="16"/>
      <c r="F25" s="16"/>
      <c r="G25" s="16"/>
      <c r="H25" s="93">
        <v>11862999</v>
      </c>
      <c r="J25" s="93">
        <v>0</v>
      </c>
      <c r="K25" s="93">
        <v>1077750.7012110718</v>
      </c>
      <c r="M25" s="93">
        <v>99.67</v>
      </c>
      <c r="N25" s="93">
        <v>9.1</v>
      </c>
    </row>
    <row r="26" spans="2:14">
      <c r="B26" s="92" t="s">
        <v>2138</v>
      </c>
      <c r="D26" s="16"/>
      <c r="E26" s="16"/>
      <c r="F26" s="16"/>
      <c r="G26" s="16"/>
      <c r="H26" s="93">
        <v>8906568</v>
      </c>
      <c r="J26" s="93">
        <v>0</v>
      </c>
      <c r="K26" s="93">
        <v>1004745.6676751717</v>
      </c>
      <c r="M26" s="93">
        <v>92.92</v>
      </c>
      <c r="N26" s="93">
        <v>8.49</v>
      </c>
    </row>
    <row r="27" spans="2:14">
      <c r="B27" t="s">
        <v>2139</v>
      </c>
      <c r="C27" t="s">
        <v>2140</v>
      </c>
      <c r="D27" t="s">
        <v>1472</v>
      </c>
      <c r="E27" t="s">
        <v>2141</v>
      </c>
      <c r="F27" t="s">
        <v>1233</v>
      </c>
      <c r="G27" t="s">
        <v>109</v>
      </c>
      <c r="H27" s="91">
        <v>171650</v>
      </c>
      <c r="I27" s="91">
        <v>3277.36</v>
      </c>
      <c r="J27" s="91">
        <v>0</v>
      </c>
      <c r="K27" s="91">
        <v>20246.49279556</v>
      </c>
      <c r="L27" s="91">
        <v>0.71</v>
      </c>
      <c r="M27" s="91">
        <v>1.87</v>
      </c>
      <c r="N27" s="91">
        <v>0.17</v>
      </c>
    </row>
    <row r="28" spans="2:14">
      <c r="B28" t="s">
        <v>2142</v>
      </c>
      <c r="C28" t="s">
        <v>2143</v>
      </c>
      <c r="D28" t="s">
        <v>1472</v>
      </c>
      <c r="E28" t="s">
        <v>2144</v>
      </c>
      <c r="F28" t="s">
        <v>1233</v>
      </c>
      <c r="G28" t="s">
        <v>113</v>
      </c>
      <c r="H28" s="91">
        <v>131206</v>
      </c>
      <c r="I28" s="91">
        <v>1219.3399999999999</v>
      </c>
      <c r="J28" s="91">
        <v>0</v>
      </c>
      <c r="K28" s="91">
        <v>6743.9960571821603</v>
      </c>
      <c r="L28" s="91">
        <v>0.95</v>
      </c>
      <c r="M28" s="91">
        <v>0.62</v>
      </c>
      <c r="N28" s="91">
        <v>0.06</v>
      </c>
    </row>
    <row r="29" spans="2:14">
      <c r="B29" t="s">
        <v>2145</v>
      </c>
      <c r="C29" t="s">
        <v>2146</v>
      </c>
      <c r="D29" t="s">
        <v>1472</v>
      </c>
      <c r="E29" t="s">
        <v>2147</v>
      </c>
      <c r="F29" t="s">
        <v>1233</v>
      </c>
      <c r="G29" t="s">
        <v>109</v>
      </c>
      <c r="H29" s="91">
        <v>26716</v>
      </c>
      <c r="I29" s="91">
        <v>6653.5</v>
      </c>
      <c r="J29" s="91">
        <v>0</v>
      </c>
      <c r="K29" s="91">
        <v>6397.39906694</v>
      </c>
      <c r="L29" s="91">
        <v>0.43</v>
      </c>
      <c r="M29" s="91">
        <v>0.59</v>
      </c>
      <c r="N29" s="91">
        <v>0.05</v>
      </c>
    </row>
    <row r="30" spans="2:14">
      <c r="B30" t="s">
        <v>2148</v>
      </c>
      <c r="C30" t="s">
        <v>2149</v>
      </c>
      <c r="D30" t="s">
        <v>1472</v>
      </c>
      <c r="E30" t="s">
        <v>2150</v>
      </c>
      <c r="F30" t="s">
        <v>1233</v>
      </c>
      <c r="G30" t="s">
        <v>109</v>
      </c>
      <c r="H30" s="91">
        <v>6531</v>
      </c>
      <c r="I30" s="91">
        <v>21515</v>
      </c>
      <c r="J30" s="91">
        <v>0</v>
      </c>
      <c r="K30" s="91">
        <v>5057.1155953500001</v>
      </c>
      <c r="L30" s="91">
        <v>0.02</v>
      </c>
      <c r="M30" s="91">
        <v>0.47</v>
      </c>
      <c r="N30" s="91">
        <v>0.04</v>
      </c>
    </row>
    <row r="31" spans="2:14">
      <c r="B31" t="s">
        <v>2151</v>
      </c>
      <c r="C31" t="s">
        <v>2152</v>
      </c>
      <c r="D31" t="s">
        <v>1472</v>
      </c>
      <c r="E31" t="s">
        <v>2153</v>
      </c>
      <c r="F31" t="s">
        <v>1233</v>
      </c>
      <c r="G31" t="s">
        <v>109</v>
      </c>
      <c r="H31" s="91">
        <v>60954</v>
      </c>
      <c r="I31" s="91">
        <v>4918</v>
      </c>
      <c r="J31" s="91">
        <v>0</v>
      </c>
      <c r="K31" s="91">
        <v>10788.78607428</v>
      </c>
      <c r="L31" s="91">
        <v>0</v>
      </c>
      <c r="M31" s="91">
        <v>1</v>
      </c>
      <c r="N31" s="91">
        <v>0.09</v>
      </c>
    </row>
    <row r="32" spans="2:14">
      <c r="B32" t="s">
        <v>2154</v>
      </c>
      <c r="C32" t="s">
        <v>2155</v>
      </c>
      <c r="D32" t="s">
        <v>1389</v>
      </c>
      <c r="E32" t="s">
        <v>2156</v>
      </c>
      <c r="F32" t="s">
        <v>1233</v>
      </c>
      <c r="G32" t="s">
        <v>109</v>
      </c>
      <c r="H32" s="91">
        <v>33483</v>
      </c>
      <c r="I32" s="91">
        <v>11732</v>
      </c>
      <c r="J32" s="91">
        <v>0</v>
      </c>
      <c r="K32" s="91">
        <v>14137.68379044</v>
      </c>
      <c r="L32" s="91">
        <v>0.02</v>
      </c>
      <c r="M32" s="91">
        <v>1.31</v>
      </c>
      <c r="N32" s="91">
        <v>0.12</v>
      </c>
    </row>
    <row r="33" spans="2:14">
      <c r="B33" t="s">
        <v>2157</v>
      </c>
      <c r="C33" t="s">
        <v>2158</v>
      </c>
      <c r="D33" t="s">
        <v>1389</v>
      </c>
      <c r="E33" t="s">
        <v>2156</v>
      </c>
      <c r="F33" t="s">
        <v>1233</v>
      </c>
      <c r="G33" t="s">
        <v>109</v>
      </c>
      <c r="H33" s="91">
        <v>23784</v>
      </c>
      <c r="I33" s="91">
        <v>5385</v>
      </c>
      <c r="J33" s="91">
        <v>0</v>
      </c>
      <c r="K33" s="91">
        <v>4609.4854716</v>
      </c>
      <c r="L33" s="91">
        <v>0.01</v>
      </c>
      <c r="M33" s="91">
        <v>0.43</v>
      </c>
      <c r="N33" s="91">
        <v>0.04</v>
      </c>
    </row>
    <row r="34" spans="2:14">
      <c r="B34" t="s">
        <v>2159</v>
      </c>
      <c r="C34" t="s">
        <v>2160</v>
      </c>
      <c r="D34" t="s">
        <v>1855</v>
      </c>
      <c r="E34" t="s">
        <v>2161</v>
      </c>
      <c r="F34" t="s">
        <v>1233</v>
      </c>
      <c r="G34" t="s">
        <v>113</v>
      </c>
      <c r="H34" s="91">
        <v>273215</v>
      </c>
      <c r="I34" s="91">
        <v>4042</v>
      </c>
      <c r="J34" s="91">
        <v>0</v>
      </c>
      <c r="K34" s="91">
        <v>46552.138854620003</v>
      </c>
      <c r="L34" s="91">
        <v>0.52</v>
      </c>
      <c r="M34" s="91">
        <v>4.3</v>
      </c>
      <c r="N34" s="91">
        <v>0.39</v>
      </c>
    </row>
    <row r="35" spans="2:14">
      <c r="B35" t="s">
        <v>2162</v>
      </c>
      <c r="C35" t="s">
        <v>2163</v>
      </c>
      <c r="D35" t="s">
        <v>1472</v>
      </c>
      <c r="E35" t="s">
        <v>2161</v>
      </c>
      <c r="F35" t="s">
        <v>1233</v>
      </c>
      <c r="G35" t="s">
        <v>113</v>
      </c>
      <c r="H35" s="91">
        <v>370667</v>
      </c>
      <c r="I35" s="91">
        <v>841.7</v>
      </c>
      <c r="J35" s="91">
        <v>0</v>
      </c>
      <c r="K35" s="91">
        <v>13151.6439075406</v>
      </c>
      <c r="L35" s="91">
        <v>1.22</v>
      </c>
      <c r="M35" s="91">
        <v>1.22</v>
      </c>
      <c r="N35" s="91">
        <v>0.11</v>
      </c>
    </row>
    <row r="36" spans="2:14">
      <c r="B36" t="s">
        <v>2164</v>
      </c>
      <c r="C36" t="s">
        <v>2165</v>
      </c>
      <c r="D36" t="s">
        <v>1472</v>
      </c>
      <c r="E36" t="s">
        <v>2166</v>
      </c>
      <c r="F36" t="s">
        <v>1233</v>
      </c>
      <c r="G36" t="s">
        <v>113</v>
      </c>
      <c r="H36" s="91">
        <v>38651</v>
      </c>
      <c r="I36" s="91">
        <v>13082</v>
      </c>
      <c r="J36" s="91">
        <v>0</v>
      </c>
      <c r="K36" s="91">
        <v>21314.427430828</v>
      </c>
      <c r="L36" s="91">
        <v>1.1100000000000001</v>
      </c>
      <c r="M36" s="91">
        <v>1.97</v>
      </c>
      <c r="N36" s="91">
        <v>0.18</v>
      </c>
    </row>
    <row r="37" spans="2:14">
      <c r="B37" t="s">
        <v>2167</v>
      </c>
      <c r="C37" t="s">
        <v>2168</v>
      </c>
      <c r="D37" t="s">
        <v>1472</v>
      </c>
      <c r="E37" t="s">
        <v>2166</v>
      </c>
      <c r="F37" t="s">
        <v>1233</v>
      </c>
      <c r="G37" t="s">
        <v>113</v>
      </c>
      <c r="H37" s="91">
        <v>268544</v>
      </c>
      <c r="I37" s="91">
        <v>3622</v>
      </c>
      <c r="J37" s="91">
        <v>0</v>
      </c>
      <c r="K37" s="91">
        <v>41001.778076672002</v>
      </c>
      <c r="L37" s="91">
        <v>2.69</v>
      </c>
      <c r="M37" s="91">
        <v>3.79</v>
      </c>
      <c r="N37" s="91">
        <v>0.35</v>
      </c>
    </row>
    <row r="38" spans="2:14">
      <c r="B38" t="s">
        <v>2169</v>
      </c>
      <c r="C38" t="s">
        <v>2170</v>
      </c>
      <c r="D38" t="s">
        <v>1472</v>
      </c>
      <c r="E38" t="s">
        <v>2171</v>
      </c>
      <c r="F38" t="s">
        <v>1233</v>
      </c>
      <c r="G38" t="s">
        <v>109</v>
      </c>
      <c r="H38" s="91">
        <v>148084</v>
      </c>
      <c r="I38" s="91">
        <v>4210.5</v>
      </c>
      <c r="J38" s="91">
        <v>0</v>
      </c>
      <c r="K38" s="91">
        <v>22440.041475180002</v>
      </c>
      <c r="L38" s="91">
        <v>1.96</v>
      </c>
      <c r="M38" s="91">
        <v>2.08</v>
      </c>
      <c r="N38" s="91">
        <v>0.19</v>
      </c>
    </row>
    <row r="39" spans="2:14">
      <c r="B39" t="s">
        <v>2172</v>
      </c>
      <c r="C39" t="s">
        <v>2173</v>
      </c>
      <c r="D39" t="s">
        <v>1472</v>
      </c>
      <c r="E39" t="s">
        <v>2174</v>
      </c>
      <c r="F39" t="s">
        <v>1233</v>
      </c>
      <c r="G39" t="s">
        <v>119</v>
      </c>
      <c r="H39" s="91">
        <v>403124</v>
      </c>
      <c r="I39" s="91">
        <v>3435</v>
      </c>
      <c r="J39" s="91">
        <v>0</v>
      </c>
      <c r="K39" s="91">
        <v>38156.261051699999</v>
      </c>
      <c r="L39" s="91">
        <v>0.67</v>
      </c>
      <c r="M39" s="91">
        <v>3.53</v>
      </c>
      <c r="N39" s="91">
        <v>0.32</v>
      </c>
    </row>
    <row r="40" spans="2:14">
      <c r="B40" t="s">
        <v>2175</v>
      </c>
      <c r="C40" t="s">
        <v>2176</v>
      </c>
      <c r="D40" t="s">
        <v>1389</v>
      </c>
      <c r="E40" t="s">
        <v>2177</v>
      </c>
      <c r="F40" t="s">
        <v>1233</v>
      </c>
      <c r="G40" t="s">
        <v>109</v>
      </c>
      <c r="H40" s="91">
        <v>57562</v>
      </c>
      <c r="I40" s="91">
        <v>9486</v>
      </c>
      <c r="J40" s="91">
        <v>0</v>
      </c>
      <c r="K40" s="91">
        <v>19651.73242068</v>
      </c>
      <c r="L40" s="91">
        <v>0.03</v>
      </c>
      <c r="M40" s="91">
        <v>1.82</v>
      </c>
      <c r="N40" s="91">
        <v>0.17</v>
      </c>
    </row>
    <row r="41" spans="2:14">
      <c r="B41" t="s">
        <v>2178</v>
      </c>
      <c r="C41" t="s">
        <v>2179</v>
      </c>
      <c r="D41" t="s">
        <v>1472</v>
      </c>
      <c r="E41" t="s">
        <v>2180</v>
      </c>
      <c r="F41" t="s">
        <v>1233</v>
      </c>
      <c r="G41" t="s">
        <v>113</v>
      </c>
      <c r="H41" s="91">
        <v>4814</v>
      </c>
      <c r="I41" s="91">
        <v>20297.5</v>
      </c>
      <c r="J41" s="91">
        <v>0</v>
      </c>
      <c r="K41" s="91">
        <v>4118.9586034100003</v>
      </c>
      <c r="L41" s="91">
        <v>0.09</v>
      </c>
      <c r="M41" s="91">
        <v>0.38</v>
      </c>
      <c r="N41" s="91">
        <v>0.03</v>
      </c>
    </row>
    <row r="42" spans="2:14">
      <c r="B42" t="s">
        <v>2181</v>
      </c>
      <c r="C42" t="s">
        <v>2182</v>
      </c>
      <c r="D42" t="s">
        <v>1472</v>
      </c>
      <c r="E42" t="s">
        <v>2183</v>
      </c>
      <c r="F42" t="s">
        <v>1233</v>
      </c>
      <c r="G42" t="s">
        <v>109</v>
      </c>
      <c r="H42" s="91">
        <v>26068</v>
      </c>
      <c r="I42" s="91">
        <v>3559</v>
      </c>
      <c r="J42" s="91">
        <v>0</v>
      </c>
      <c r="K42" s="91">
        <v>3339.0086718799998</v>
      </c>
      <c r="L42" s="91">
        <v>0.1</v>
      </c>
      <c r="M42" s="91">
        <v>0.31</v>
      </c>
      <c r="N42" s="91">
        <v>0.03</v>
      </c>
    </row>
    <row r="43" spans="2:14">
      <c r="B43" t="s">
        <v>2184</v>
      </c>
      <c r="C43" t="s">
        <v>2185</v>
      </c>
      <c r="D43" t="s">
        <v>1472</v>
      </c>
      <c r="E43" t="s">
        <v>2186</v>
      </c>
      <c r="F43" t="s">
        <v>1233</v>
      </c>
      <c r="G43" t="s">
        <v>109</v>
      </c>
      <c r="H43" s="91">
        <v>15673</v>
      </c>
      <c r="I43" s="91">
        <v>22637</v>
      </c>
      <c r="J43" s="91">
        <v>0</v>
      </c>
      <c r="K43" s="91">
        <v>12768.881338990001</v>
      </c>
      <c r="L43" s="91">
        <v>0.11</v>
      </c>
      <c r="M43" s="91">
        <v>1.18</v>
      </c>
      <c r="N43" s="91">
        <v>0.11</v>
      </c>
    </row>
    <row r="44" spans="2:14">
      <c r="B44" t="s">
        <v>2187</v>
      </c>
      <c r="C44" t="s">
        <v>2188</v>
      </c>
      <c r="D44" t="s">
        <v>1472</v>
      </c>
      <c r="E44" t="s">
        <v>2189</v>
      </c>
      <c r="F44" t="s">
        <v>1233</v>
      </c>
      <c r="G44" t="s">
        <v>109</v>
      </c>
      <c r="H44" s="91">
        <v>2087</v>
      </c>
      <c r="I44" s="91">
        <v>20466</v>
      </c>
      <c r="J44" s="91">
        <v>0</v>
      </c>
      <c r="K44" s="91">
        <v>1537.2243865800001</v>
      </c>
      <c r="L44" s="91">
        <v>0.05</v>
      </c>
      <c r="M44" s="91">
        <v>0.14000000000000001</v>
      </c>
      <c r="N44" s="91">
        <v>0.01</v>
      </c>
    </row>
    <row r="45" spans="2:14">
      <c r="B45" t="s">
        <v>2190</v>
      </c>
      <c r="C45" t="s">
        <v>2191</v>
      </c>
      <c r="D45" t="s">
        <v>1472</v>
      </c>
      <c r="E45" t="s">
        <v>2192</v>
      </c>
      <c r="F45" t="s">
        <v>1233</v>
      </c>
      <c r="G45" t="s">
        <v>113</v>
      </c>
      <c r="H45" s="91">
        <v>31826</v>
      </c>
      <c r="I45" s="91">
        <v>6127</v>
      </c>
      <c r="J45" s="91">
        <v>0</v>
      </c>
      <c r="K45" s="91">
        <v>8219.9415609080006</v>
      </c>
      <c r="L45" s="91">
        <v>0.28999999999999998</v>
      </c>
      <c r="M45" s="91">
        <v>0.76</v>
      </c>
      <c r="N45" s="91">
        <v>7.0000000000000007E-2</v>
      </c>
    </row>
    <row r="46" spans="2:14">
      <c r="B46" t="s">
        <v>2193</v>
      </c>
      <c r="C46" t="s">
        <v>2194</v>
      </c>
      <c r="D46" t="s">
        <v>1389</v>
      </c>
      <c r="E46" t="s">
        <v>2195</v>
      </c>
      <c r="F46" t="s">
        <v>1233</v>
      </c>
      <c r="G46" t="s">
        <v>109</v>
      </c>
      <c r="H46" s="91">
        <v>27520</v>
      </c>
      <c r="I46" s="91">
        <v>4304</v>
      </c>
      <c r="J46" s="91">
        <v>0</v>
      </c>
      <c r="K46" s="91">
        <v>4262.8744192000004</v>
      </c>
      <c r="L46" s="91">
        <v>0.02</v>
      </c>
      <c r="M46" s="91">
        <v>0.39</v>
      </c>
      <c r="N46" s="91">
        <v>0.04</v>
      </c>
    </row>
    <row r="47" spans="2:14">
      <c r="B47" t="s">
        <v>2196</v>
      </c>
      <c r="C47" t="s">
        <v>2197</v>
      </c>
      <c r="D47" t="s">
        <v>1472</v>
      </c>
      <c r="E47" t="s">
        <v>2198</v>
      </c>
      <c r="F47" t="s">
        <v>1233</v>
      </c>
      <c r="G47" t="s">
        <v>116</v>
      </c>
      <c r="H47" s="91">
        <v>597977</v>
      </c>
      <c r="I47" s="91">
        <v>744.9</v>
      </c>
      <c r="J47" s="91">
        <v>0</v>
      </c>
      <c r="K47" s="91">
        <v>21042.258099252002</v>
      </c>
      <c r="L47" s="91">
        <v>0.08</v>
      </c>
      <c r="M47" s="91">
        <v>1.95</v>
      </c>
      <c r="N47" s="91">
        <v>0.18</v>
      </c>
    </row>
    <row r="48" spans="2:14">
      <c r="B48" t="s">
        <v>2199</v>
      </c>
      <c r="C48" t="s">
        <v>2200</v>
      </c>
      <c r="D48" t="s">
        <v>1472</v>
      </c>
      <c r="E48" t="s">
        <v>2201</v>
      </c>
      <c r="F48" t="s">
        <v>1233</v>
      </c>
      <c r="G48" t="s">
        <v>109</v>
      </c>
      <c r="H48" s="91">
        <v>401034</v>
      </c>
      <c r="I48" s="91">
        <v>2558</v>
      </c>
      <c r="J48" s="91">
        <v>0</v>
      </c>
      <c r="K48" s="91">
        <v>36920.160542279998</v>
      </c>
      <c r="L48" s="91">
        <v>2.97</v>
      </c>
      <c r="M48" s="91">
        <v>3.41</v>
      </c>
      <c r="N48" s="91">
        <v>0.31</v>
      </c>
    </row>
    <row r="49" spans="2:14">
      <c r="B49" t="s">
        <v>2202</v>
      </c>
      <c r="C49" t="s">
        <v>2203</v>
      </c>
      <c r="D49" t="s">
        <v>1472</v>
      </c>
      <c r="E49" t="s">
        <v>2204</v>
      </c>
      <c r="F49" t="s">
        <v>1233</v>
      </c>
      <c r="G49" t="s">
        <v>109</v>
      </c>
      <c r="H49" s="91">
        <v>25596</v>
      </c>
      <c r="I49" s="91">
        <v>12187</v>
      </c>
      <c r="J49" s="91">
        <v>0</v>
      </c>
      <c r="K49" s="91">
        <v>11226.664887479999</v>
      </c>
      <c r="L49" s="91">
        <v>0.03</v>
      </c>
      <c r="M49" s="91">
        <v>1.04</v>
      </c>
      <c r="N49" s="91">
        <v>0.09</v>
      </c>
    </row>
    <row r="50" spans="2:14">
      <c r="B50" t="s">
        <v>2205</v>
      </c>
      <c r="C50" t="s">
        <v>2206</v>
      </c>
      <c r="D50" t="s">
        <v>1472</v>
      </c>
      <c r="E50" t="s">
        <v>2207</v>
      </c>
      <c r="F50" t="s">
        <v>1233</v>
      </c>
      <c r="G50" t="s">
        <v>109</v>
      </c>
      <c r="H50" s="91">
        <v>29390</v>
      </c>
      <c r="I50" s="91">
        <v>3169</v>
      </c>
      <c r="J50" s="91">
        <v>0</v>
      </c>
      <c r="K50" s="91">
        <v>3351.9973909</v>
      </c>
      <c r="L50" s="91">
        <v>0.08</v>
      </c>
      <c r="M50" s="91">
        <v>0.31</v>
      </c>
      <c r="N50" s="91">
        <v>0.03</v>
      </c>
    </row>
    <row r="51" spans="2:14">
      <c r="B51" t="s">
        <v>2208</v>
      </c>
      <c r="C51" t="s">
        <v>2209</v>
      </c>
      <c r="D51" t="s">
        <v>1472</v>
      </c>
      <c r="E51" t="s">
        <v>2210</v>
      </c>
      <c r="F51" t="s">
        <v>1233</v>
      </c>
      <c r="G51" t="s">
        <v>109</v>
      </c>
      <c r="H51" s="91">
        <v>112176</v>
      </c>
      <c r="I51" s="91">
        <v>5211</v>
      </c>
      <c r="J51" s="91">
        <v>0</v>
      </c>
      <c r="K51" s="91">
        <v>21037.923404640002</v>
      </c>
      <c r="L51" s="91">
        <v>0.03</v>
      </c>
      <c r="M51" s="91">
        <v>1.95</v>
      </c>
      <c r="N51" s="91">
        <v>0.18</v>
      </c>
    </row>
    <row r="52" spans="2:14">
      <c r="B52" t="s">
        <v>2211</v>
      </c>
      <c r="C52" t="s">
        <v>2212</v>
      </c>
      <c r="D52" t="s">
        <v>1472</v>
      </c>
      <c r="E52" t="s">
        <v>2210</v>
      </c>
      <c r="F52" t="s">
        <v>1233</v>
      </c>
      <c r="G52" t="s">
        <v>109</v>
      </c>
      <c r="H52" s="91">
        <v>325577</v>
      </c>
      <c r="I52" s="91">
        <v>5211</v>
      </c>
      <c r="J52" s="91">
        <v>0</v>
      </c>
      <c r="K52" s="91">
        <v>61059.977074529997</v>
      </c>
      <c r="L52" s="91">
        <v>0.03</v>
      </c>
      <c r="M52" s="91">
        <v>5.65</v>
      </c>
      <c r="N52" s="91">
        <v>0.52</v>
      </c>
    </row>
    <row r="53" spans="2:14">
      <c r="B53" t="s">
        <v>2213</v>
      </c>
      <c r="C53" t="s">
        <v>2214</v>
      </c>
      <c r="D53" t="s">
        <v>1472</v>
      </c>
      <c r="E53" t="s">
        <v>2215</v>
      </c>
      <c r="F53" t="s">
        <v>1233</v>
      </c>
      <c r="G53" t="s">
        <v>113</v>
      </c>
      <c r="H53" s="91">
        <v>77070</v>
      </c>
      <c r="I53" s="91">
        <v>2958</v>
      </c>
      <c r="J53" s="91">
        <v>0</v>
      </c>
      <c r="K53" s="91">
        <v>9609.9763712399999</v>
      </c>
      <c r="L53" s="91">
        <v>0.66</v>
      </c>
      <c r="M53" s="91">
        <v>0.89</v>
      </c>
      <c r="N53" s="91">
        <v>0.08</v>
      </c>
    </row>
    <row r="54" spans="2:14">
      <c r="B54" t="s">
        <v>2216</v>
      </c>
      <c r="C54" t="s">
        <v>2217</v>
      </c>
      <c r="D54" t="s">
        <v>1472</v>
      </c>
      <c r="E54" t="s">
        <v>2218</v>
      </c>
      <c r="F54" t="s">
        <v>1233</v>
      </c>
      <c r="G54" t="s">
        <v>113</v>
      </c>
      <c r="H54" s="91">
        <v>50763</v>
      </c>
      <c r="I54" s="91">
        <v>5120</v>
      </c>
      <c r="J54" s="91">
        <v>0</v>
      </c>
      <c r="K54" s="91">
        <v>10956.10113024</v>
      </c>
      <c r="L54" s="91">
        <v>1.1100000000000001</v>
      </c>
      <c r="M54" s="91">
        <v>1.01</v>
      </c>
      <c r="N54" s="91">
        <v>0.09</v>
      </c>
    </row>
    <row r="55" spans="2:14">
      <c r="B55" t="s">
        <v>2219</v>
      </c>
      <c r="C55" t="s">
        <v>2220</v>
      </c>
      <c r="D55" t="s">
        <v>1472</v>
      </c>
      <c r="E55" t="s">
        <v>2221</v>
      </c>
      <c r="F55" t="s">
        <v>1233</v>
      </c>
      <c r="G55" t="s">
        <v>109</v>
      </c>
      <c r="H55" s="91">
        <v>43853</v>
      </c>
      <c r="I55" s="91">
        <v>12134</v>
      </c>
      <c r="J55" s="91">
        <v>0</v>
      </c>
      <c r="K55" s="91">
        <v>19150.721748979999</v>
      </c>
      <c r="L55" s="91">
        <v>0.82</v>
      </c>
      <c r="M55" s="91">
        <v>1.77</v>
      </c>
      <c r="N55" s="91">
        <v>0.16</v>
      </c>
    </row>
    <row r="56" spans="2:14">
      <c r="B56" t="s">
        <v>2222</v>
      </c>
      <c r="C56" t="s">
        <v>2223</v>
      </c>
      <c r="D56" t="s">
        <v>1472</v>
      </c>
      <c r="E56" t="s">
        <v>2224</v>
      </c>
      <c r="F56" t="s">
        <v>1233</v>
      </c>
      <c r="G56" t="s">
        <v>109</v>
      </c>
      <c r="H56" s="91">
        <v>53566</v>
      </c>
      <c r="I56" s="91">
        <v>20068</v>
      </c>
      <c r="J56" s="91">
        <v>0</v>
      </c>
      <c r="K56" s="91">
        <v>38687.899943119999</v>
      </c>
      <c r="L56" s="91">
        <v>0.06</v>
      </c>
      <c r="M56" s="91">
        <v>3.58</v>
      </c>
      <c r="N56" s="91">
        <v>0.33</v>
      </c>
    </row>
    <row r="57" spans="2:14">
      <c r="B57" t="s">
        <v>2225</v>
      </c>
      <c r="C57" t="s">
        <v>2226</v>
      </c>
      <c r="D57" t="s">
        <v>1472</v>
      </c>
      <c r="E57" t="s">
        <v>2227</v>
      </c>
      <c r="F57" t="s">
        <v>1233</v>
      </c>
      <c r="G57" t="s">
        <v>109</v>
      </c>
      <c r="H57" s="91">
        <v>46802</v>
      </c>
      <c r="I57" s="91">
        <v>5023</v>
      </c>
      <c r="J57" s="91">
        <v>0</v>
      </c>
      <c r="K57" s="91">
        <v>8460.7611915399993</v>
      </c>
      <c r="L57" s="91">
        <v>0.68</v>
      </c>
      <c r="M57" s="91">
        <v>0.78</v>
      </c>
      <c r="N57" s="91">
        <v>7.0000000000000007E-2</v>
      </c>
    </row>
    <row r="58" spans="2:14">
      <c r="B58" t="s">
        <v>2228</v>
      </c>
      <c r="C58" t="s">
        <v>2229</v>
      </c>
      <c r="D58" t="s">
        <v>1389</v>
      </c>
      <c r="E58" t="s">
        <v>2230</v>
      </c>
      <c r="F58" t="s">
        <v>1233</v>
      </c>
      <c r="G58" t="s">
        <v>113</v>
      </c>
      <c r="H58" s="91">
        <v>18941</v>
      </c>
      <c r="I58" s="91">
        <v>9800</v>
      </c>
      <c r="J58" s="91">
        <v>0</v>
      </c>
      <c r="K58" s="91">
        <v>7824.7013571999996</v>
      </c>
      <c r="L58" s="91">
        <v>0.22</v>
      </c>
      <c r="M58" s="91">
        <v>0.72</v>
      </c>
      <c r="N58" s="91">
        <v>7.0000000000000007E-2</v>
      </c>
    </row>
    <row r="59" spans="2:14">
      <c r="B59" t="s">
        <v>2231</v>
      </c>
      <c r="C59" t="s">
        <v>2232</v>
      </c>
      <c r="D59" t="s">
        <v>1472</v>
      </c>
      <c r="E59" t="s">
        <v>2230</v>
      </c>
      <c r="F59" t="s">
        <v>1233</v>
      </c>
      <c r="G59" t="s">
        <v>113</v>
      </c>
      <c r="H59" s="91">
        <v>11660</v>
      </c>
      <c r="I59" s="91">
        <v>19686</v>
      </c>
      <c r="J59" s="91">
        <v>0</v>
      </c>
      <c r="K59" s="91">
        <v>9675.9768890399992</v>
      </c>
      <c r="L59" s="91">
        <v>2.12</v>
      </c>
      <c r="M59" s="91">
        <v>0.89</v>
      </c>
      <c r="N59" s="91">
        <v>0.08</v>
      </c>
    </row>
    <row r="60" spans="2:14">
      <c r="B60" t="s">
        <v>2233</v>
      </c>
      <c r="C60" t="s">
        <v>2234</v>
      </c>
      <c r="D60" t="s">
        <v>1472</v>
      </c>
      <c r="E60" t="s">
        <v>2230</v>
      </c>
      <c r="F60" t="s">
        <v>1233</v>
      </c>
      <c r="G60" t="s">
        <v>113</v>
      </c>
      <c r="H60" s="91">
        <v>38969</v>
      </c>
      <c r="I60" s="91">
        <v>5676</v>
      </c>
      <c r="J60" s="91">
        <v>0</v>
      </c>
      <c r="K60" s="91">
        <v>9323.960806776</v>
      </c>
      <c r="L60" s="91">
        <v>0.97</v>
      </c>
      <c r="M60" s="91">
        <v>0.86</v>
      </c>
      <c r="N60" s="91">
        <v>0.08</v>
      </c>
    </row>
    <row r="61" spans="2:14">
      <c r="B61" t="s">
        <v>2235</v>
      </c>
      <c r="C61" t="s">
        <v>2236</v>
      </c>
      <c r="D61" t="s">
        <v>1472</v>
      </c>
      <c r="E61" t="s">
        <v>2230</v>
      </c>
      <c r="F61" t="s">
        <v>1233</v>
      </c>
      <c r="G61" t="s">
        <v>113</v>
      </c>
      <c r="H61" s="91">
        <v>33542</v>
      </c>
      <c r="I61" s="91">
        <v>4849</v>
      </c>
      <c r="J61" s="91">
        <v>0</v>
      </c>
      <c r="K61" s="91">
        <v>6856.1439903319997</v>
      </c>
      <c r="L61" s="91">
        <v>0.5</v>
      </c>
      <c r="M61" s="91">
        <v>0.63</v>
      </c>
      <c r="N61" s="91">
        <v>0.06</v>
      </c>
    </row>
    <row r="62" spans="2:14">
      <c r="B62" t="s">
        <v>2237</v>
      </c>
      <c r="C62" t="s">
        <v>2238</v>
      </c>
      <c r="D62" t="s">
        <v>1472</v>
      </c>
      <c r="E62" t="s">
        <v>2239</v>
      </c>
      <c r="F62" t="s">
        <v>1233</v>
      </c>
      <c r="G62" t="s">
        <v>109</v>
      </c>
      <c r="H62" s="91">
        <v>25475</v>
      </c>
      <c r="I62" s="91">
        <v>2522</v>
      </c>
      <c r="J62" s="91">
        <v>0</v>
      </c>
      <c r="K62" s="91">
        <v>2312.2837205000001</v>
      </c>
      <c r="L62" s="91">
        <v>0.05</v>
      </c>
      <c r="M62" s="91">
        <v>0.21</v>
      </c>
      <c r="N62" s="91">
        <v>0.02</v>
      </c>
    </row>
    <row r="63" spans="2:14">
      <c r="B63" t="s">
        <v>2240</v>
      </c>
      <c r="C63" t="s">
        <v>2241</v>
      </c>
      <c r="D63" t="s">
        <v>1472</v>
      </c>
      <c r="E63" t="s">
        <v>2239</v>
      </c>
      <c r="F63" t="s">
        <v>1233</v>
      </c>
      <c r="G63" t="s">
        <v>109</v>
      </c>
      <c r="H63" s="91">
        <v>35776</v>
      </c>
      <c r="I63" s="91">
        <v>10587</v>
      </c>
      <c r="J63" s="91">
        <v>0</v>
      </c>
      <c r="K63" s="91">
        <v>13631.590826879999</v>
      </c>
      <c r="L63" s="91">
        <v>0.31</v>
      </c>
      <c r="M63" s="91">
        <v>1.26</v>
      </c>
      <c r="N63" s="91">
        <v>0.12</v>
      </c>
    </row>
    <row r="64" spans="2:14">
      <c r="B64" t="s">
        <v>2242</v>
      </c>
      <c r="C64" t="s">
        <v>2243</v>
      </c>
      <c r="D64" t="s">
        <v>1472</v>
      </c>
      <c r="E64" t="s">
        <v>2244</v>
      </c>
      <c r="F64" t="s">
        <v>1233</v>
      </c>
      <c r="G64" t="s">
        <v>223</v>
      </c>
      <c r="H64" s="91">
        <v>557745</v>
      </c>
      <c r="I64" s="91">
        <v>18800</v>
      </c>
      <c r="J64" s="91">
        <v>0</v>
      </c>
      <c r="K64" s="91">
        <v>3348.2637079199999</v>
      </c>
      <c r="L64" s="91">
        <v>0.28999999999999998</v>
      </c>
      <c r="M64" s="91">
        <v>0.31</v>
      </c>
      <c r="N64" s="91">
        <v>0.03</v>
      </c>
    </row>
    <row r="65" spans="2:14">
      <c r="B65" t="s">
        <v>2245</v>
      </c>
      <c r="C65" t="s">
        <v>2246</v>
      </c>
      <c r="D65" t="s">
        <v>1472</v>
      </c>
      <c r="E65" t="s">
        <v>2247</v>
      </c>
      <c r="F65" t="s">
        <v>1233</v>
      </c>
      <c r="G65" t="s">
        <v>223</v>
      </c>
      <c r="H65" s="91">
        <v>3090247</v>
      </c>
      <c r="I65" s="91">
        <v>188100</v>
      </c>
      <c r="J65" s="91">
        <v>0</v>
      </c>
      <c r="K65" s="91">
        <v>185612.88011072401</v>
      </c>
      <c r="L65" s="91">
        <v>0.14000000000000001</v>
      </c>
      <c r="M65" s="91">
        <v>17.16</v>
      </c>
      <c r="N65" s="91">
        <v>1.57</v>
      </c>
    </row>
    <row r="66" spans="2:14">
      <c r="B66" t="s">
        <v>2248</v>
      </c>
      <c r="C66" t="s">
        <v>2249</v>
      </c>
      <c r="D66" t="s">
        <v>1472</v>
      </c>
      <c r="E66" t="s">
        <v>2250</v>
      </c>
      <c r="F66" t="s">
        <v>1233</v>
      </c>
      <c r="G66" t="s">
        <v>109</v>
      </c>
      <c r="H66" s="91">
        <v>67407</v>
      </c>
      <c r="I66" s="91">
        <v>2887</v>
      </c>
      <c r="J66" s="91">
        <v>0</v>
      </c>
      <c r="K66" s="91">
        <v>7003.7982839099996</v>
      </c>
      <c r="L66" s="91">
        <v>0.09</v>
      </c>
      <c r="M66" s="91">
        <v>0.65</v>
      </c>
      <c r="N66" s="91">
        <v>0.06</v>
      </c>
    </row>
    <row r="67" spans="2:14">
      <c r="B67" t="s">
        <v>2251</v>
      </c>
      <c r="C67" t="s">
        <v>2252</v>
      </c>
      <c r="D67" t="s">
        <v>1472</v>
      </c>
      <c r="E67" t="s">
        <v>2253</v>
      </c>
      <c r="F67" t="s">
        <v>1233</v>
      </c>
      <c r="G67" t="s">
        <v>109</v>
      </c>
      <c r="H67" s="91">
        <v>18329</v>
      </c>
      <c r="I67" s="91">
        <v>40141</v>
      </c>
      <c r="J67" s="91">
        <v>0</v>
      </c>
      <c r="K67" s="91">
        <v>26479.440560110001</v>
      </c>
      <c r="L67" s="91">
        <v>2.93</v>
      </c>
      <c r="M67" s="91">
        <v>2.4500000000000002</v>
      </c>
      <c r="N67" s="91">
        <v>0.22</v>
      </c>
    </row>
    <row r="68" spans="2:14">
      <c r="B68" t="s">
        <v>2254</v>
      </c>
      <c r="C68" t="s">
        <v>2255</v>
      </c>
      <c r="D68" t="s">
        <v>1472</v>
      </c>
      <c r="E68" t="s">
        <v>2256</v>
      </c>
      <c r="F68" t="s">
        <v>1233</v>
      </c>
      <c r="G68" t="s">
        <v>113</v>
      </c>
      <c r="H68" s="91">
        <v>17569</v>
      </c>
      <c r="I68" s="91">
        <v>6352</v>
      </c>
      <c r="J68" s="91">
        <v>0</v>
      </c>
      <c r="K68" s="91">
        <v>4704.3142323519996</v>
      </c>
      <c r="L68" s="91">
        <v>0.25</v>
      </c>
      <c r="M68" s="91">
        <v>0.44</v>
      </c>
      <c r="N68" s="91">
        <v>0.04</v>
      </c>
    </row>
    <row r="69" spans="2:14">
      <c r="B69" t="s">
        <v>2257</v>
      </c>
      <c r="C69" t="s">
        <v>2258</v>
      </c>
      <c r="D69" t="s">
        <v>1472</v>
      </c>
      <c r="E69" t="s">
        <v>2259</v>
      </c>
      <c r="F69" t="s">
        <v>1233</v>
      </c>
      <c r="G69" t="s">
        <v>109</v>
      </c>
      <c r="H69" s="91">
        <v>9078</v>
      </c>
      <c r="I69" s="91">
        <v>52109</v>
      </c>
      <c r="J69" s="91">
        <v>0</v>
      </c>
      <c r="K69" s="91">
        <v>17024.907616979999</v>
      </c>
      <c r="L69" s="91">
        <v>0.15</v>
      </c>
      <c r="M69" s="91">
        <v>1.57</v>
      </c>
      <c r="N69" s="91">
        <v>0.14000000000000001</v>
      </c>
    </row>
    <row r="70" spans="2:14">
      <c r="B70" t="s">
        <v>2260</v>
      </c>
      <c r="C70" t="s">
        <v>2261</v>
      </c>
      <c r="D70" t="s">
        <v>1955</v>
      </c>
      <c r="E70" t="s">
        <v>2259</v>
      </c>
      <c r="F70" t="s">
        <v>1233</v>
      </c>
      <c r="G70" t="s">
        <v>109</v>
      </c>
      <c r="H70" s="91">
        <v>20679</v>
      </c>
      <c r="I70" s="91">
        <v>8286.5</v>
      </c>
      <c r="J70" s="91">
        <v>0</v>
      </c>
      <c r="K70" s="91">
        <v>6167.1216406650001</v>
      </c>
      <c r="L70" s="91">
        <v>1.86</v>
      </c>
      <c r="M70" s="91">
        <v>0.56999999999999995</v>
      </c>
      <c r="N70" s="91">
        <v>0.05</v>
      </c>
    </row>
    <row r="71" spans="2:14">
      <c r="B71" t="s">
        <v>2262</v>
      </c>
      <c r="C71" t="s">
        <v>2263</v>
      </c>
      <c r="D71" t="s">
        <v>1389</v>
      </c>
      <c r="E71" t="s">
        <v>2264</v>
      </c>
      <c r="F71" t="s">
        <v>1233</v>
      </c>
      <c r="G71" t="s">
        <v>109</v>
      </c>
      <c r="H71" s="91">
        <v>55636</v>
      </c>
      <c r="I71" s="91">
        <v>7845</v>
      </c>
      <c r="J71" s="91">
        <v>0</v>
      </c>
      <c r="K71" s="91">
        <v>15708.354475800001</v>
      </c>
      <c r="L71" s="91">
        <v>0.03</v>
      </c>
      <c r="M71" s="91">
        <v>1.45</v>
      </c>
      <c r="N71" s="91">
        <v>0.13</v>
      </c>
    </row>
    <row r="72" spans="2:14">
      <c r="B72" t="s">
        <v>2265</v>
      </c>
      <c r="C72" t="s">
        <v>2266</v>
      </c>
      <c r="D72" t="s">
        <v>1472</v>
      </c>
      <c r="E72" t="s">
        <v>2264</v>
      </c>
      <c r="F72" t="s">
        <v>1233</v>
      </c>
      <c r="G72" t="s">
        <v>109</v>
      </c>
      <c r="H72" s="91">
        <v>36473</v>
      </c>
      <c r="I72" s="91">
        <v>3867</v>
      </c>
      <c r="J72" s="91">
        <v>0</v>
      </c>
      <c r="K72" s="91">
        <v>5076.0688650900001</v>
      </c>
      <c r="L72" s="91">
        <v>0.19</v>
      </c>
      <c r="M72" s="91">
        <v>0.47</v>
      </c>
      <c r="N72" s="91">
        <v>0.04</v>
      </c>
    </row>
    <row r="73" spans="2:14">
      <c r="B73" t="s">
        <v>2267</v>
      </c>
      <c r="C73" t="s">
        <v>2268</v>
      </c>
      <c r="D73" t="s">
        <v>1389</v>
      </c>
      <c r="E73" t="s">
        <v>2269</v>
      </c>
      <c r="F73" t="s">
        <v>1233</v>
      </c>
      <c r="G73" t="s">
        <v>109</v>
      </c>
      <c r="H73" s="91">
        <v>71037</v>
      </c>
      <c r="I73" s="91">
        <v>5950</v>
      </c>
      <c r="J73" s="91">
        <v>0</v>
      </c>
      <c r="K73" s="91">
        <v>15211.898698499999</v>
      </c>
      <c r="L73" s="91">
        <v>0.08</v>
      </c>
      <c r="M73" s="91">
        <v>1.41</v>
      </c>
      <c r="N73" s="91">
        <v>0.13</v>
      </c>
    </row>
    <row r="74" spans="2:14">
      <c r="B74" t="s">
        <v>2270</v>
      </c>
      <c r="C74" t="s">
        <v>2271</v>
      </c>
      <c r="D74" t="s">
        <v>1472</v>
      </c>
      <c r="E74" t="s">
        <v>2272</v>
      </c>
      <c r="F74" t="s">
        <v>1233</v>
      </c>
      <c r="G74" t="s">
        <v>113</v>
      </c>
      <c r="H74" s="91">
        <v>9026</v>
      </c>
      <c r="I74" s="91">
        <v>17412</v>
      </c>
      <c r="J74" s="91">
        <v>0</v>
      </c>
      <c r="K74" s="91">
        <v>6624.9526536479998</v>
      </c>
      <c r="L74" s="91">
        <v>0.61</v>
      </c>
      <c r="M74" s="91">
        <v>0.61</v>
      </c>
      <c r="N74" s="91">
        <v>0.06</v>
      </c>
    </row>
    <row r="75" spans="2:14">
      <c r="B75" t="s">
        <v>2273</v>
      </c>
      <c r="C75" t="s">
        <v>2274</v>
      </c>
      <c r="D75" t="s">
        <v>1472</v>
      </c>
      <c r="E75" t="s">
        <v>1232</v>
      </c>
      <c r="F75" t="s">
        <v>1233</v>
      </c>
      <c r="G75" t="s">
        <v>113</v>
      </c>
      <c r="H75" s="91">
        <v>22732</v>
      </c>
      <c r="I75" s="91">
        <v>9867</v>
      </c>
      <c r="J75" s="91">
        <v>0</v>
      </c>
      <c r="K75" s="91">
        <v>9455.000731176</v>
      </c>
      <c r="L75" s="91">
        <v>1.87</v>
      </c>
      <c r="M75" s="91">
        <v>0.87</v>
      </c>
      <c r="N75" s="91">
        <v>0.08</v>
      </c>
    </row>
    <row r="76" spans="2:14">
      <c r="B76" t="s">
        <v>2275</v>
      </c>
      <c r="C76" t="s">
        <v>2276</v>
      </c>
      <c r="D76" t="s">
        <v>1472</v>
      </c>
      <c r="E76" t="s">
        <v>2277</v>
      </c>
      <c r="F76" t="s">
        <v>1233</v>
      </c>
      <c r="G76" t="s">
        <v>109</v>
      </c>
      <c r="H76" s="91">
        <v>67812</v>
      </c>
      <c r="I76" s="91">
        <v>5541.75</v>
      </c>
      <c r="J76" s="91">
        <v>0</v>
      </c>
      <c r="K76" s="91">
        <v>13524.93946449</v>
      </c>
      <c r="L76" s="91">
        <v>0.01</v>
      </c>
      <c r="M76" s="91">
        <v>1.25</v>
      </c>
      <c r="N76" s="91">
        <v>0.11</v>
      </c>
    </row>
    <row r="77" spans="2:14">
      <c r="B77" t="s">
        <v>2278</v>
      </c>
      <c r="C77" t="s">
        <v>2279</v>
      </c>
      <c r="D77" t="s">
        <v>110</v>
      </c>
      <c r="E77" t="s">
        <v>2280</v>
      </c>
      <c r="F77" t="s">
        <v>1233</v>
      </c>
      <c r="G77" t="s">
        <v>123</v>
      </c>
      <c r="H77" s="91">
        <v>44026</v>
      </c>
      <c r="I77" s="91">
        <v>7956</v>
      </c>
      <c r="J77" s="91">
        <v>0</v>
      </c>
      <c r="K77" s="91">
        <v>9116.1492982559994</v>
      </c>
      <c r="L77" s="91">
        <v>0.12</v>
      </c>
      <c r="M77" s="91">
        <v>0.84</v>
      </c>
      <c r="N77" s="91">
        <v>0.08</v>
      </c>
    </row>
    <row r="78" spans="2:14">
      <c r="B78" t="s">
        <v>2281</v>
      </c>
      <c r="C78" t="s">
        <v>2282</v>
      </c>
      <c r="D78" t="s">
        <v>1472</v>
      </c>
      <c r="E78" t="s">
        <v>2280</v>
      </c>
      <c r="F78" t="s">
        <v>1233</v>
      </c>
      <c r="G78" t="s">
        <v>109</v>
      </c>
      <c r="H78" s="91">
        <v>48146</v>
      </c>
      <c r="I78" s="91">
        <v>20166</v>
      </c>
      <c r="J78" s="91">
        <v>0</v>
      </c>
      <c r="K78" s="91">
        <v>34943.131373639997</v>
      </c>
      <c r="L78" s="91">
        <v>0.04</v>
      </c>
      <c r="M78" s="91">
        <v>3.23</v>
      </c>
      <c r="N78" s="91">
        <v>0.3</v>
      </c>
    </row>
    <row r="79" spans="2:14">
      <c r="B79" t="s">
        <v>2283</v>
      </c>
      <c r="C79" t="s">
        <v>2284</v>
      </c>
      <c r="D79" t="s">
        <v>1472</v>
      </c>
      <c r="E79" t="s">
        <v>2285</v>
      </c>
      <c r="F79" t="s">
        <v>1233</v>
      </c>
      <c r="G79" t="s">
        <v>116</v>
      </c>
      <c r="H79" s="91">
        <v>58284</v>
      </c>
      <c r="I79" s="91">
        <v>3240</v>
      </c>
      <c r="J79" s="91">
        <v>0</v>
      </c>
      <c r="K79" s="91">
        <v>8920.8091583999994</v>
      </c>
      <c r="L79" s="91">
        <v>0</v>
      </c>
      <c r="M79" s="91">
        <v>0.82</v>
      </c>
      <c r="N79" s="91">
        <v>0.08</v>
      </c>
    </row>
    <row r="80" spans="2:14">
      <c r="B80" t="s">
        <v>2286</v>
      </c>
      <c r="C80" t="s">
        <v>2287</v>
      </c>
      <c r="D80" t="s">
        <v>1472</v>
      </c>
      <c r="E80" t="s">
        <v>2288</v>
      </c>
      <c r="F80" t="s">
        <v>1233</v>
      </c>
      <c r="G80" t="s">
        <v>109</v>
      </c>
      <c r="H80" s="91">
        <v>82383</v>
      </c>
      <c r="I80" s="91">
        <v>2448</v>
      </c>
      <c r="J80" s="91">
        <v>0</v>
      </c>
      <c r="K80" s="91">
        <v>7258.2322881600003</v>
      </c>
      <c r="L80" s="91">
        <v>0.14000000000000001</v>
      </c>
      <c r="M80" s="91">
        <v>0.67</v>
      </c>
      <c r="N80" s="91">
        <v>0.06</v>
      </c>
    </row>
    <row r="81" spans="2:14">
      <c r="B81" t="s">
        <v>2289</v>
      </c>
      <c r="C81" t="s">
        <v>2290</v>
      </c>
      <c r="D81" t="s">
        <v>1472</v>
      </c>
      <c r="E81" t="s">
        <v>2291</v>
      </c>
      <c r="F81" t="s">
        <v>1233</v>
      </c>
      <c r="G81" t="s">
        <v>109</v>
      </c>
      <c r="H81" s="91">
        <v>28261</v>
      </c>
      <c r="I81" s="91">
        <v>7766</v>
      </c>
      <c r="J81" s="91">
        <v>0</v>
      </c>
      <c r="K81" s="91">
        <v>7898.9025867399996</v>
      </c>
      <c r="L81" s="91">
        <v>0.2</v>
      </c>
      <c r="M81" s="91">
        <v>0.73</v>
      </c>
      <c r="N81" s="91">
        <v>7.0000000000000007E-2</v>
      </c>
    </row>
    <row r="82" spans="2:14">
      <c r="B82" t="s">
        <v>2292</v>
      </c>
      <c r="C82" t="s">
        <v>2293</v>
      </c>
      <c r="D82" t="s">
        <v>1389</v>
      </c>
      <c r="E82" t="s">
        <v>2264</v>
      </c>
      <c r="F82" t="s">
        <v>1156</v>
      </c>
      <c r="G82" t="s">
        <v>109</v>
      </c>
      <c r="H82" s="91">
        <v>29455</v>
      </c>
      <c r="I82" s="91">
        <v>5189</v>
      </c>
      <c r="J82" s="91">
        <v>0</v>
      </c>
      <c r="K82" s="91">
        <v>5500.7834000499997</v>
      </c>
      <c r="L82" s="91">
        <v>0.02</v>
      </c>
      <c r="M82" s="91">
        <v>0.51</v>
      </c>
      <c r="N82" s="91">
        <v>0.05</v>
      </c>
    </row>
    <row r="83" spans="2:14">
      <c r="B83" t="s">
        <v>2294</v>
      </c>
      <c r="C83" t="s">
        <v>2295</v>
      </c>
      <c r="D83" t="s">
        <v>1472</v>
      </c>
      <c r="E83" t="s">
        <v>2296</v>
      </c>
      <c r="F83" t="s">
        <v>2297</v>
      </c>
      <c r="G83" t="s">
        <v>109</v>
      </c>
      <c r="H83" s="91">
        <v>499084</v>
      </c>
      <c r="I83" s="91">
        <v>686</v>
      </c>
      <c r="J83" s="91">
        <v>0</v>
      </c>
      <c r="K83" s="91">
        <v>12321.954747760001</v>
      </c>
      <c r="L83" s="91">
        <v>0.32</v>
      </c>
      <c r="M83" s="91">
        <v>1.1399999999999999</v>
      </c>
      <c r="N83" s="91">
        <v>0.1</v>
      </c>
    </row>
    <row r="84" spans="2:14">
      <c r="B84" t="s">
        <v>2298</v>
      </c>
      <c r="C84" t="s">
        <v>2299</v>
      </c>
      <c r="D84" t="s">
        <v>1472</v>
      </c>
      <c r="E84" t="s">
        <v>2300</v>
      </c>
      <c r="F84" t="s">
        <v>1170</v>
      </c>
      <c r="G84" t="s">
        <v>109</v>
      </c>
      <c r="H84" s="91">
        <v>16797</v>
      </c>
      <c r="I84" s="91">
        <v>9599</v>
      </c>
      <c r="J84" s="91">
        <v>0</v>
      </c>
      <c r="K84" s="91">
        <v>5802.8261639700004</v>
      </c>
      <c r="L84" s="91">
        <v>0.2</v>
      </c>
      <c r="M84" s="91">
        <v>0.54</v>
      </c>
      <c r="N84" s="91">
        <v>0.05</v>
      </c>
    </row>
    <row r="85" spans="2:14">
      <c r="B85" t="s">
        <v>2301</v>
      </c>
      <c r="C85" t="s">
        <v>2302</v>
      </c>
      <c r="D85" t="s">
        <v>1472</v>
      </c>
      <c r="E85" t="s">
        <v>2303</v>
      </c>
      <c r="F85" t="s">
        <v>126</v>
      </c>
      <c r="G85" t="s">
        <v>113</v>
      </c>
      <c r="H85" s="91">
        <v>6036</v>
      </c>
      <c r="I85" s="91">
        <v>5565</v>
      </c>
      <c r="J85" s="91">
        <v>0</v>
      </c>
      <c r="K85" s="91">
        <v>1415.9671923599999</v>
      </c>
      <c r="L85" s="91">
        <v>0.24</v>
      </c>
      <c r="M85" s="91">
        <v>0.13</v>
      </c>
      <c r="N85" s="91">
        <v>0.01</v>
      </c>
    </row>
    <row r="86" spans="2:14">
      <c r="B86" s="92" t="s">
        <v>2304</v>
      </c>
      <c r="D86" s="16"/>
      <c r="E86" s="16"/>
      <c r="F86" s="16"/>
      <c r="G86" s="16"/>
      <c r="H86" s="93">
        <v>2956431</v>
      </c>
      <c r="J86" s="93">
        <v>0</v>
      </c>
      <c r="K86" s="93">
        <v>73005.033535900002</v>
      </c>
      <c r="M86" s="93">
        <v>6.75</v>
      </c>
      <c r="N86" s="93">
        <v>0.62</v>
      </c>
    </row>
    <row r="87" spans="2:14">
      <c r="B87" t="s">
        <v>2305</v>
      </c>
      <c r="C87" t="s">
        <v>2306</v>
      </c>
      <c r="D87" t="s">
        <v>1472</v>
      </c>
      <c r="E87" t="s">
        <v>2307</v>
      </c>
      <c r="F87" t="s">
        <v>1243</v>
      </c>
      <c r="G87" t="s">
        <v>116</v>
      </c>
      <c r="H87" s="91">
        <v>2759527</v>
      </c>
      <c r="I87" s="91">
        <v>168.5</v>
      </c>
      <c r="J87" s="91">
        <v>0</v>
      </c>
      <c r="K87" s="91">
        <v>21965.669348380001</v>
      </c>
      <c r="L87" s="91">
        <v>1.8</v>
      </c>
      <c r="M87" s="91">
        <v>2.0299999999999998</v>
      </c>
      <c r="N87" s="91">
        <v>0.19</v>
      </c>
    </row>
    <row r="88" spans="2:14">
      <c r="B88" t="s">
        <v>2308</v>
      </c>
      <c r="C88" t="s">
        <v>2309</v>
      </c>
      <c r="D88" t="s">
        <v>1472</v>
      </c>
      <c r="E88" t="s">
        <v>2310</v>
      </c>
      <c r="F88" t="s">
        <v>1233</v>
      </c>
      <c r="G88" t="s">
        <v>109</v>
      </c>
      <c r="H88" s="91">
        <v>115000</v>
      </c>
      <c r="I88" s="91">
        <v>6768</v>
      </c>
      <c r="J88" s="91">
        <v>0</v>
      </c>
      <c r="K88" s="91">
        <v>28011.736799999999</v>
      </c>
      <c r="L88" s="91">
        <v>0.26</v>
      </c>
      <c r="M88" s="91">
        <v>2.59</v>
      </c>
      <c r="N88" s="91">
        <v>0.24</v>
      </c>
    </row>
    <row r="89" spans="2:14">
      <c r="B89" t="s">
        <v>2311</v>
      </c>
      <c r="C89" t="s">
        <v>2312</v>
      </c>
      <c r="D89" t="s">
        <v>1472</v>
      </c>
      <c r="E89" t="s">
        <v>2280</v>
      </c>
      <c r="F89" t="s">
        <v>1233</v>
      </c>
      <c r="G89" t="s">
        <v>109</v>
      </c>
      <c r="H89" s="91">
        <v>81904</v>
      </c>
      <c r="I89" s="91">
        <v>7812</v>
      </c>
      <c r="J89" s="91">
        <v>0</v>
      </c>
      <c r="K89" s="91">
        <v>23027.627387519999</v>
      </c>
      <c r="L89" s="91">
        <v>0.03</v>
      </c>
      <c r="M89" s="91">
        <v>2.13</v>
      </c>
      <c r="N89" s="91">
        <v>0.19</v>
      </c>
    </row>
    <row r="90" spans="2:14">
      <c r="B90" s="92" t="s">
        <v>1151</v>
      </c>
      <c r="D90" s="16"/>
      <c r="E90" s="16"/>
      <c r="F90" s="16"/>
      <c r="G90" s="16"/>
      <c r="H90" s="93">
        <v>0</v>
      </c>
      <c r="J90" s="93">
        <v>0</v>
      </c>
      <c r="K90" s="93">
        <v>0</v>
      </c>
      <c r="M90" s="93">
        <v>0</v>
      </c>
      <c r="N90" s="93">
        <v>0</v>
      </c>
    </row>
    <row r="91" spans="2:14">
      <c r="B91" t="s">
        <v>286</v>
      </c>
      <c r="C91" t="s">
        <v>286</v>
      </c>
      <c r="D91" s="16"/>
      <c r="E91" s="16"/>
      <c r="F91" t="s">
        <v>286</v>
      </c>
      <c r="G91" t="s">
        <v>286</v>
      </c>
      <c r="H91" s="91">
        <v>0</v>
      </c>
      <c r="I91" s="91">
        <v>0</v>
      </c>
      <c r="K91" s="91">
        <v>0</v>
      </c>
      <c r="L91" s="91">
        <v>0</v>
      </c>
      <c r="M91" s="91">
        <v>0</v>
      </c>
      <c r="N91" s="91">
        <v>0</v>
      </c>
    </row>
    <row r="92" spans="2:14">
      <c r="B92" s="92" t="s">
        <v>2137</v>
      </c>
      <c r="D92" s="16"/>
      <c r="E92" s="16"/>
      <c r="F92" s="16"/>
      <c r="G92" s="16"/>
      <c r="H92" s="93">
        <v>0</v>
      </c>
      <c r="J92" s="93">
        <v>0</v>
      </c>
      <c r="K92" s="93">
        <v>0</v>
      </c>
      <c r="M92" s="93">
        <v>0</v>
      </c>
      <c r="N92" s="93">
        <v>0</v>
      </c>
    </row>
    <row r="93" spans="2:14">
      <c r="B93" t="s">
        <v>286</v>
      </c>
      <c r="C93" t="s">
        <v>286</v>
      </c>
      <c r="D93" s="16"/>
      <c r="E93" s="16"/>
      <c r="F93" t="s">
        <v>286</v>
      </c>
      <c r="G93" t="s">
        <v>286</v>
      </c>
      <c r="H93" s="91">
        <v>0</v>
      </c>
      <c r="I93" s="91">
        <v>0</v>
      </c>
      <c r="K93" s="91">
        <v>0</v>
      </c>
      <c r="L93" s="91">
        <v>0</v>
      </c>
      <c r="M93" s="91">
        <v>0</v>
      </c>
      <c r="N93" s="91">
        <v>0</v>
      </c>
    </row>
    <row r="94" spans="2:14">
      <c r="B94" t="s">
        <v>294</v>
      </c>
      <c r="D94" s="16"/>
      <c r="E94" s="16"/>
      <c r="F94" s="16"/>
      <c r="G94" s="16"/>
    </row>
    <row r="95" spans="2:14">
      <c r="B95" t="s">
        <v>390</v>
      </c>
      <c r="D95" s="16"/>
      <c r="E95" s="16"/>
      <c r="F95" s="16"/>
      <c r="G95" s="16"/>
    </row>
    <row r="96" spans="2:14">
      <c r="B96" t="s">
        <v>391</v>
      </c>
      <c r="D96" s="16"/>
      <c r="E96" s="16"/>
      <c r="F96" s="16"/>
      <c r="G96" s="16"/>
    </row>
    <row r="97" spans="2:7">
      <c r="B97" t="s">
        <v>392</v>
      </c>
      <c r="D97" s="16"/>
      <c r="E97" s="16"/>
      <c r="F97" s="16"/>
      <c r="G97" s="16"/>
    </row>
    <row r="98" spans="2:7">
      <c r="B98" t="s">
        <v>393</v>
      </c>
      <c r="D98" s="16"/>
      <c r="E98" s="16"/>
      <c r="F98" s="16"/>
      <c r="G98" s="16"/>
    </row>
    <row r="99" spans="2:7">
      <c r="D99" s="16"/>
      <c r="E99" s="16"/>
      <c r="F99" s="16"/>
      <c r="G99" s="16"/>
    </row>
    <row r="100" spans="2:7">
      <c r="D100" s="16"/>
      <c r="E100" s="16"/>
      <c r="F100" s="16"/>
      <c r="G100" s="16"/>
    </row>
    <row r="101" spans="2:7">
      <c r="D101" s="16"/>
      <c r="E101" s="16"/>
      <c r="F101" s="16"/>
      <c r="G101" s="16"/>
    </row>
    <row r="102" spans="2:7">
      <c r="D102" s="16"/>
      <c r="E102" s="16"/>
      <c r="F102" s="16"/>
      <c r="G102" s="16"/>
    </row>
    <row r="103" spans="2:7">
      <c r="D103" s="16"/>
      <c r="E103" s="16"/>
      <c r="F103" s="16"/>
      <c r="G103" s="16"/>
    </row>
    <row r="104" spans="2:7">
      <c r="D104" s="16"/>
      <c r="E104" s="16"/>
      <c r="F104" s="16"/>
      <c r="G104" s="16"/>
    </row>
    <row r="105" spans="2:7">
      <c r="D105" s="16"/>
      <c r="E105" s="16"/>
      <c r="F105" s="16"/>
      <c r="G105" s="16"/>
    </row>
    <row r="106" spans="2:7">
      <c r="D106" s="16"/>
      <c r="E106" s="16"/>
      <c r="F106" s="16"/>
      <c r="G106" s="16"/>
    </row>
    <row r="107" spans="2:7">
      <c r="D107" s="16"/>
      <c r="E107" s="16"/>
      <c r="F107" s="16"/>
      <c r="G107" s="16"/>
    </row>
    <row r="108" spans="2:7">
      <c r="D108" s="16"/>
      <c r="E108" s="16"/>
      <c r="F108" s="16"/>
      <c r="G108" s="16"/>
    </row>
    <row r="109" spans="2:7">
      <c r="D109" s="16"/>
      <c r="E109" s="16"/>
      <c r="F109" s="16"/>
      <c r="G109" s="16"/>
    </row>
    <row r="110" spans="2:7">
      <c r="D110" s="16"/>
      <c r="E110" s="16"/>
      <c r="F110" s="16"/>
      <c r="G110" s="16"/>
    </row>
    <row r="111" spans="2:7">
      <c r="D111" s="16"/>
      <c r="E111" s="16"/>
      <c r="F111" s="16"/>
      <c r="G111" s="16"/>
    </row>
    <row r="112" spans="2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sheetProtection sheet="1" objects="1" scenarios="1"/>
  <mergeCells count="2">
    <mergeCell ref="B6:N6"/>
    <mergeCell ref="B7:N7"/>
  </mergeCells>
  <dataValidations count="1">
    <dataValidation allowBlank="1" showInputMessage="1" showErrorMessage="1" sqref="K8:N1048576 J9:J1048576 J5:N7 A5:I1048576 O5:XFD1048576 C1:C4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 s="1" customFormat="1">
      <c r="B1" s="2" t="s">
        <v>0</v>
      </c>
      <c r="C1" s="99">
        <v>43373</v>
      </c>
    </row>
    <row r="2" spans="2:65" s="1" customFormat="1">
      <c r="B2" s="2" t="s">
        <v>1</v>
      </c>
      <c r="C2" s="12" t="s">
        <v>3664</v>
      </c>
    </row>
    <row r="3" spans="2:65" s="1" customFormat="1">
      <c r="B3" s="2" t="s">
        <v>2</v>
      </c>
      <c r="C3" s="26" t="s">
        <v>3665</v>
      </c>
    </row>
    <row r="4" spans="2:65" s="1" customFormat="1">
      <c r="B4" s="2" t="s">
        <v>3</v>
      </c>
      <c r="C4" s="100" t="s">
        <v>218</v>
      </c>
    </row>
    <row r="5" spans="2:65">
      <c r="B5" s="89" t="s">
        <v>219</v>
      </c>
      <c r="C5" t="s">
        <v>220</v>
      </c>
    </row>
    <row r="6" spans="2:65" ht="26.25" customHeight="1">
      <c r="B6" s="114" t="s">
        <v>69</v>
      </c>
      <c r="C6" s="115"/>
      <c r="D6" s="115"/>
      <c r="E6" s="115"/>
      <c r="F6" s="115"/>
      <c r="G6" s="115"/>
      <c r="H6" s="115"/>
      <c r="I6" s="115"/>
      <c r="J6" s="115"/>
      <c r="K6" s="115"/>
      <c r="L6" s="115"/>
      <c r="M6" s="115"/>
      <c r="N6" s="115"/>
      <c r="O6" s="116"/>
    </row>
    <row r="7" spans="2:65" ht="26.25" customHeight="1">
      <c r="B7" s="114" t="s">
        <v>96</v>
      </c>
      <c r="C7" s="115"/>
      <c r="D7" s="115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6"/>
      <c r="BM7" s="19"/>
    </row>
    <row r="8" spans="2:65" s="19" customFormat="1" ht="78.75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90">
        <v>5697466.0999999996</v>
      </c>
      <c r="K11" s="7"/>
      <c r="L11" s="90">
        <v>979248.56663200702</v>
      </c>
      <c r="M11" s="7"/>
      <c r="N11" s="90">
        <v>100</v>
      </c>
      <c r="O11" s="90">
        <v>8.27</v>
      </c>
      <c r="P11" s="35"/>
      <c r="BG11" s="16"/>
      <c r="BH11" s="19"/>
      <c r="BI11" s="16"/>
      <c r="BM11" s="16"/>
    </row>
    <row r="12" spans="2:65">
      <c r="B12" s="92" t="s">
        <v>228</v>
      </c>
      <c r="C12" s="16"/>
      <c r="D12" s="16"/>
      <c r="E12" s="16"/>
      <c r="J12" s="93">
        <v>0</v>
      </c>
      <c r="L12" s="93">
        <v>0</v>
      </c>
      <c r="N12" s="93">
        <v>0</v>
      </c>
      <c r="O12" s="93">
        <v>0</v>
      </c>
    </row>
    <row r="13" spans="2:65">
      <c r="B13" s="92" t="s">
        <v>2313</v>
      </c>
      <c r="C13" s="16"/>
      <c r="D13" s="16"/>
      <c r="E13" s="16"/>
      <c r="J13" s="93">
        <v>0</v>
      </c>
      <c r="L13" s="93">
        <v>0</v>
      </c>
      <c r="N13" s="93">
        <v>0</v>
      </c>
      <c r="O13" s="93">
        <v>0</v>
      </c>
    </row>
    <row r="14" spans="2:65">
      <c r="B14" t="s">
        <v>286</v>
      </c>
      <c r="C14" t="s">
        <v>286</v>
      </c>
      <c r="D14" s="16"/>
      <c r="E14" s="16"/>
      <c r="F14" t="s">
        <v>286</v>
      </c>
      <c r="G14" t="s">
        <v>286</v>
      </c>
      <c r="I14" t="s">
        <v>286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</row>
    <row r="15" spans="2:65">
      <c r="B15" s="92" t="s">
        <v>2314</v>
      </c>
      <c r="C15" s="16"/>
      <c r="D15" s="16"/>
      <c r="E15" s="16"/>
      <c r="J15" s="93">
        <v>0</v>
      </c>
      <c r="L15" s="93">
        <v>0</v>
      </c>
      <c r="N15" s="93">
        <v>0</v>
      </c>
      <c r="O15" s="93">
        <v>0</v>
      </c>
    </row>
    <row r="16" spans="2:65">
      <c r="B16" t="s">
        <v>286</v>
      </c>
      <c r="C16" t="s">
        <v>286</v>
      </c>
      <c r="D16" s="16"/>
      <c r="E16" s="16"/>
      <c r="F16" t="s">
        <v>286</v>
      </c>
      <c r="G16" t="s">
        <v>286</v>
      </c>
      <c r="I16" t="s">
        <v>286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</row>
    <row r="17" spans="2:15">
      <c r="B17" s="92" t="s">
        <v>93</v>
      </c>
      <c r="C17" s="16"/>
      <c r="D17" s="16"/>
      <c r="E17" s="16"/>
      <c r="J17" s="93">
        <v>0</v>
      </c>
      <c r="L17" s="93">
        <v>0</v>
      </c>
      <c r="N17" s="93">
        <v>0</v>
      </c>
      <c r="O17" s="93">
        <v>0</v>
      </c>
    </row>
    <row r="18" spans="2:15">
      <c r="B18" t="s">
        <v>286</v>
      </c>
      <c r="C18" t="s">
        <v>286</v>
      </c>
      <c r="D18" s="16"/>
      <c r="E18" s="16"/>
      <c r="F18" t="s">
        <v>286</v>
      </c>
      <c r="G18" t="s">
        <v>286</v>
      </c>
      <c r="I18" t="s">
        <v>286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</row>
    <row r="19" spans="2:15">
      <c r="B19" s="92" t="s">
        <v>1151</v>
      </c>
      <c r="C19" s="16"/>
      <c r="D19" s="16"/>
      <c r="E19" s="16"/>
      <c r="J19" s="93">
        <v>0</v>
      </c>
      <c r="L19" s="93">
        <v>0</v>
      </c>
      <c r="N19" s="93">
        <v>0</v>
      </c>
      <c r="O19" s="93">
        <v>0</v>
      </c>
    </row>
    <row r="20" spans="2:15">
      <c r="B20" t="s">
        <v>286</v>
      </c>
      <c r="C20" t="s">
        <v>286</v>
      </c>
      <c r="D20" s="16"/>
      <c r="E20" s="16"/>
      <c r="F20" t="s">
        <v>286</v>
      </c>
      <c r="G20" t="s">
        <v>286</v>
      </c>
      <c r="I20" t="s">
        <v>286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</row>
    <row r="21" spans="2:15">
      <c r="B21" s="92" t="s">
        <v>292</v>
      </c>
      <c r="C21" s="16"/>
      <c r="D21" s="16"/>
      <c r="E21" s="16"/>
      <c r="J21" s="93">
        <v>5697466.0999999996</v>
      </c>
      <c r="L21" s="93">
        <v>979248.56663200702</v>
      </c>
      <c r="N21" s="93">
        <v>100</v>
      </c>
      <c r="O21" s="93">
        <v>8.27</v>
      </c>
    </row>
    <row r="22" spans="2:15">
      <c r="B22" s="92" t="s">
        <v>2313</v>
      </c>
      <c r="C22" s="16"/>
      <c r="D22" s="16"/>
      <c r="E22" s="16"/>
      <c r="J22" s="93">
        <v>1704294.36</v>
      </c>
      <c r="L22" s="93">
        <v>67625.069593652603</v>
      </c>
      <c r="N22" s="93">
        <v>6.91</v>
      </c>
      <c r="O22" s="93">
        <v>0.56999999999999995</v>
      </c>
    </row>
    <row r="23" spans="2:15">
      <c r="B23" t="s">
        <v>2315</v>
      </c>
      <c r="C23" t="s">
        <v>2316</v>
      </c>
      <c r="D23" t="s">
        <v>126</v>
      </c>
      <c r="E23" t="s">
        <v>1937</v>
      </c>
      <c r="F23" t="s">
        <v>1233</v>
      </c>
      <c r="G23" t="s">
        <v>286</v>
      </c>
      <c r="H23" t="s">
        <v>287</v>
      </c>
      <c r="I23" t="s">
        <v>109</v>
      </c>
      <c r="J23" s="91">
        <v>275407.82</v>
      </c>
      <c r="K23" s="91">
        <v>2314</v>
      </c>
      <c r="L23" s="91">
        <v>22936.200100325201</v>
      </c>
      <c r="M23" s="91">
        <v>0</v>
      </c>
      <c r="N23" s="91">
        <v>2.34</v>
      </c>
      <c r="O23" s="91">
        <v>0.19</v>
      </c>
    </row>
    <row r="24" spans="2:15">
      <c r="B24" t="s">
        <v>2317</v>
      </c>
      <c r="C24" t="s">
        <v>2318</v>
      </c>
      <c r="D24" t="s">
        <v>126</v>
      </c>
      <c r="E24" t="s">
        <v>2319</v>
      </c>
      <c r="F24" t="s">
        <v>1233</v>
      </c>
      <c r="G24" t="s">
        <v>286</v>
      </c>
      <c r="H24" t="s">
        <v>287</v>
      </c>
      <c r="I24" t="s">
        <v>109</v>
      </c>
      <c r="J24" s="91">
        <v>1428886.54</v>
      </c>
      <c r="K24" s="91">
        <v>869</v>
      </c>
      <c r="L24" s="91">
        <v>44688.869493327402</v>
      </c>
      <c r="M24" s="91">
        <v>0.02</v>
      </c>
      <c r="N24" s="91">
        <v>4.5599999999999996</v>
      </c>
      <c r="O24" s="91">
        <v>0.38</v>
      </c>
    </row>
    <row r="25" spans="2:15">
      <c r="B25" s="92" t="s">
        <v>2314</v>
      </c>
      <c r="C25" s="16"/>
      <c r="D25" s="16"/>
      <c r="E25" s="16"/>
      <c r="J25" s="93">
        <v>2580161.48</v>
      </c>
      <c r="L25" s="93">
        <v>621386.2188706114</v>
      </c>
      <c r="N25" s="93">
        <v>63.46</v>
      </c>
      <c r="O25" s="93">
        <v>5.25</v>
      </c>
    </row>
    <row r="26" spans="2:15">
      <c r="B26" t="s">
        <v>2320</v>
      </c>
      <c r="C26" t="s">
        <v>2321</v>
      </c>
      <c r="D26" t="s">
        <v>126</v>
      </c>
      <c r="E26" t="s">
        <v>2322</v>
      </c>
      <c r="F26" t="s">
        <v>1233</v>
      </c>
      <c r="G26" t="s">
        <v>1248</v>
      </c>
      <c r="H26" t="s">
        <v>1165</v>
      </c>
      <c r="I26" t="s">
        <v>113</v>
      </c>
      <c r="J26" s="91">
        <v>6606.14</v>
      </c>
      <c r="K26" s="91">
        <v>98048.000000000073</v>
      </c>
      <c r="L26" s="91">
        <v>27303.938915706902</v>
      </c>
      <c r="M26" s="91">
        <v>0</v>
      </c>
      <c r="N26" s="91">
        <v>2.79</v>
      </c>
      <c r="O26" s="91">
        <v>0.23</v>
      </c>
    </row>
    <row r="27" spans="2:15">
      <c r="B27" t="s">
        <v>2323</v>
      </c>
      <c r="C27" t="s">
        <v>2324</v>
      </c>
      <c r="D27" t="s">
        <v>126</v>
      </c>
      <c r="E27" t="s">
        <v>2325</v>
      </c>
      <c r="F27" t="s">
        <v>1233</v>
      </c>
      <c r="G27" t="s">
        <v>286</v>
      </c>
      <c r="H27" t="s">
        <v>287</v>
      </c>
      <c r="I27" t="s">
        <v>109</v>
      </c>
      <c r="J27" s="91">
        <v>383316.2</v>
      </c>
      <c r="K27" s="91">
        <v>1278</v>
      </c>
      <c r="L27" s="91">
        <v>17630.712948564</v>
      </c>
      <c r="M27" s="91">
        <v>0</v>
      </c>
      <c r="N27" s="91">
        <v>1.8</v>
      </c>
      <c r="O27" s="91">
        <v>0.15</v>
      </c>
    </row>
    <row r="28" spans="2:15">
      <c r="B28" t="s">
        <v>2326</v>
      </c>
      <c r="C28" t="s">
        <v>2327</v>
      </c>
      <c r="D28" t="s">
        <v>126</v>
      </c>
      <c r="E28" t="s">
        <v>2328</v>
      </c>
      <c r="F28" t="s">
        <v>1233</v>
      </c>
      <c r="G28" t="s">
        <v>286</v>
      </c>
      <c r="H28" t="s">
        <v>287</v>
      </c>
      <c r="I28" t="s">
        <v>109</v>
      </c>
      <c r="J28" s="91">
        <v>367</v>
      </c>
      <c r="K28" s="91">
        <v>968490</v>
      </c>
      <c r="L28" s="91">
        <v>12792.1355217</v>
      </c>
      <c r="M28" s="91">
        <v>0</v>
      </c>
      <c r="N28" s="91">
        <v>1.31</v>
      </c>
      <c r="O28" s="91">
        <v>0.11</v>
      </c>
    </row>
    <row r="29" spans="2:15">
      <c r="B29" t="s">
        <v>2329</v>
      </c>
      <c r="C29" t="s">
        <v>2330</v>
      </c>
      <c r="D29" t="s">
        <v>126</v>
      </c>
      <c r="E29" t="s">
        <v>2331</v>
      </c>
      <c r="F29" t="s">
        <v>1233</v>
      </c>
      <c r="G29" t="s">
        <v>286</v>
      </c>
      <c r="H29" t="s">
        <v>287</v>
      </c>
      <c r="I29" t="s">
        <v>113</v>
      </c>
      <c r="J29" s="91">
        <v>29570.45</v>
      </c>
      <c r="K29" s="91">
        <v>18673.750000000022</v>
      </c>
      <c r="L29" s="91">
        <v>23277.067452240899</v>
      </c>
      <c r="M29" s="91">
        <v>0</v>
      </c>
      <c r="N29" s="91">
        <v>2.38</v>
      </c>
      <c r="O29" s="91">
        <v>0.2</v>
      </c>
    </row>
    <row r="30" spans="2:15">
      <c r="B30" t="s">
        <v>2332</v>
      </c>
      <c r="C30" t="s">
        <v>2333</v>
      </c>
      <c r="D30" t="s">
        <v>126</v>
      </c>
      <c r="E30" t="s">
        <v>2334</v>
      </c>
      <c r="F30" t="s">
        <v>1233</v>
      </c>
      <c r="G30" t="s">
        <v>286</v>
      </c>
      <c r="H30" t="s">
        <v>287</v>
      </c>
      <c r="I30" t="s">
        <v>116</v>
      </c>
      <c r="J30" s="91">
        <v>70637.27</v>
      </c>
      <c r="K30" s="91">
        <v>15358.149999999994</v>
      </c>
      <c r="L30" s="91">
        <v>51248.681916953603</v>
      </c>
      <c r="M30" s="91">
        <v>0</v>
      </c>
      <c r="N30" s="91">
        <v>5.23</v>
      </c>
      <c r="O30" s="91">
        <v>0.43</v>
      </c>
    </row>
    <row r="31" spans="2:15">
      <c r="B31" t="s">
        <v>2335</v>
      </c>
      <c r="C31" t="s">
        <v>2336</v>
      </c>
      <c r="D31" t="s">
        <v>126</v>
      </c>
      <c r="E31" t="s">
        <v>1452</v>
      </c>
      <c r="F31" t="s">
        <v>1233</v>
      </c>
      <c r="G31" t="s">
        <v>286</v>
      </c>
      <c r="H31" t="s">
        <v>287</v>
      </c>
      <c r="I31" t="s">
        <v>109</v>
      </c>
      <c r="J31" s="91">
        <v>15331.73</v>
      </c>
      <c r="K31" s="91">
        <v>129207</v>
      </c>
      <c r="L31" s="91">
        <v>71294.996503578906</v>
      </c>
      <c r="M31" s="91">
        <v>0</v>
      </c>
      <c r="N31" s="91">
        <v>7.28</v>
      </c>
      <c r="O31" s="91">
        <v>0.6</v>
      </c>
    </row>
    <row r="32" spans="2:15">
      <c r="B32" t="s">
        <v>2337</v>
      </c>
      <c r="C32" t="s">
        <v>2338</v>
      </c>
      <c r="D32" t="s">
        <v>126</v>
      </c>
      <c r="E32" t="s">
        <v>2339</v>
      </c>
      <c r="F32" t="s">
        <v>1233</v>
      </c>
      <c r="G32" t="s">
        <v>286</v>
      </c>
      <c r="H32" t="s">
        <v>287</v>
      </c>
      <c r="I32" t="s">
        <v>109</v>
      </c>
      <c r="J32" s="91">
        <v>513000</v>
      </c>
      <c r="K32" s="91">
        <v>1334</v>
      </c>
      <c r="L32" s="91">
        <v>24629.468580000001</v>
      </c>
      <c r="M32" s="91">
        <v>0</v>
      </c>
      <c r="N32" s="91">
        <v>2.52</v>
      </c>
      <c r="O32" s="91">
        <v>0.21</v>
      </c>
    </row>
    <row r="33" spans="2:15">
      <c r="B33" t="s">
        <v>2340</v>
      </c>
      <c r="C33" t="s">
        <v>2341</v>
      </c>
      <c r="D33" t="s">
        <v>126</v>
      </c>
      <c r="E33" t="s">
        <v>2342</v>
      </c>
      <c r="F33" t="s">
        <v>1233</v>
      </c>
      <c r="G33" t="s">
        <v>286</v>
      </c>
      <c r="H33" t="s">
        <v>287</v>
      </c>
      <c r="I33" t="s">
        <v>109</v>
      </c>
      <c r="J33" s="91">
        <v>36187.33</v>
      </c>
      <c r="K33" s="91">
        <v>11688.400000000016</v>
      </c>
      <c r="L33" s="91">
        <v>15222.761847112301</v>
      </c>
      <c r="M33" s="91">
        <v>0</v>
      </c>
      <c r="N33" s="91">
        <v>1.55</v>
      </c>
      <c r="O33" s="91">
        <v>0.13</v>
      </c>
    </row>
    <row r="34" spans="2:15">
      <c r="B34" t="s">
        <v>2343</v>
      </c>
      <c r="C34" t="s">
        <v>2344</v>
      </c>
      <c r="D34" t="s">
        <v>126</v>
      </c>
      <c r="E34" t="s">
        <v>2342</v>
      </c>
      <c r="F34" t="s">
        <v>1233</v>
      </c>
      <c r="G34" t="s">
        <v>286</v>
      </c>
      <c r="H34" t="s">
        <v>287</v>
      </c>
      <c r="I34" t="s">
        <v>109</v>
      </c>
      <c r="J34" s="91">
        <v>98631.03</v>
      </c>
      <c r="K34" s="91">
        <v>12489</v>
      </c>
      <c r="L34" s="91">
        <v>44332.587582783301</v>
      </c>
      <c r="M34" s="91">
        <v>0</v>
      </c>
      <c r="N34" s="91">
        <v>4.53</v>
      </c>
      <c r="O34" s="91">
        <v>0.37</v>
      </c>
    </row>
    <row r="35" spans="2:15">
      <c r="B35" t="s">
        <v>2345</v>
      </c>
      <c r="C35" t="s">
        <v>2346</v>
      </c>
      <c r="D35" t="s">
        <v>126</v>
      </c>
      <c r="E35" t="s">
        <v>2347</v>
      </c>
      <c r="F35" t="s">
        <v>1233</v>
      </c>
      <c r="G35" t="s">
        <v>286</v>
      </c>
      <c r="H35" t="s">
        <v>287</v>
      </c>
      <c r="I35" t="s">
        <v>109</v>
      </c>
      <c r="J35" s="91">
        <v>568.17999999999995</v>
      </c>
      <c r="K35" s="91">
        <v>1161763</v>
      </c>
      <c r="L35" s="91">
        <v>23756.657143226599</v>
      </c>
      <c r="M35" s="91">
        <v>0</v>
      </c>
      <c r="N35" s="91">
        <v>2.4300000000000002</v>
      </c>
      <c r="O35" s="91">
        <v>0.2</v>
      </c>
    </row>
    <row r="36" spans="2:15">
      <c r="B36" t="s">
        <v>2348</v>
      </c>
      <c r="C36" t="s">
        <v>2349</v>
      </c>
      <c r="D36" t="s">
        <v>126</v>
      </c>
      <c r="E36" t="s">
        <v>2350</v>
      </c>
      <c r="F36" t="s">
        <v>1233</v>
      </c>
      <c r="G36" t="s">
        <v>286</v>
      </c>
      <c r="H36" t="s">
        <v>287</v>
      </c>
      <c r="I36" t="s">
        <v>109</v>
      </c>
      <c r="J36" s="91">
        <v>0.02</v>
      </c>
      <c r="K36" s="91">
        <v>2789</v>
      </c>
      <c r="L36" s="91">
        <v>2.0075221999999999E-3</v>
      </c>
      <c r="M36" s="91">
        <v>0</v>
      </c>
      <c r="N36" s="91">
        <v>0</v>
      </c>
      <c r="O36" s="91">
        <v>0</v>
      </c>
    </row>
    <row r="37" spans="2:15">
      <c r="B37" t="s">
        <v>2351</v>
      </c>
      <c r="C37" t="s">
        <v>2352</v>
      </c>
      <c r="D37" t="s">
        <v>126</v>
      </c>
      <c r="E37" t="s">
        <v>2322</v>
      </c>
      <c r="F37" t="s">
        <v>1233</v>
      </c>
      <c r="G37" t="s">
        <v>286</v>
      </c>
      <c r="H37" t="s">
        <v>287</v>
      </c>
      <c r="I37" t="s">
        <v>116</v>
      </c>
      <c r="J37" s="91">
        <v>6769.4</v>
      </c>
      <c r="K37" s="91">
        <v>111761</v>
      </c>
      <c r="L37" s="91">
        <v>35739.654109016003</v>
      </c>
      <c r="M37" s="91">
        <v>0</v>
      </c>
      <c r="N37" s="91">
        <v>3.65</v>
      </c>
      <c r="O37" s="91">
        <v>0.3</v>
      </c>
    </row>
    <row r="38" spans="2:15">
      <c r="B38" t="s">
        <v>2353</v>
      </c>
      <c r="C38" t="s">
        <v>2354</v>
      </c>
      <c r="D38" t="s">
        <v>126</v>
      </c>
      <c r="E38" t="s">
        <v>2322</v>
      </c>
      <c r="F38" t="s">
        <v>1233</v>
      </c>
      <c r="G38" t="s">
        <v>286</v>
      </c>
      <c r="H38" t="s">
        <v>287</v>
      </c>
      <c r="I38" t="s">
        <v>113</v>
      </c>
      <c r="J38" s="91">
        <v>5214.62</v>
      </c>
      <c r="K38" s="91">
        <v>187936.00000000009</v>
      </c>
      <c r="L38" s="91">
        <v>41311.5449043853</v>
      </c>
      <c r="M38" s="91">
        <v>0</v>
      </c>
      <c r="N38" s="91">
        <v>4.22</v>
      </c>
      <c r="O38" s="91">
        <v>0.35</v>
      </c>
    </row>
    <row r="39" spans="2:15">
      <c r="B39" t="s">
        <v>2355</v>
      </c>
      <c r="C39" t="s">
        <v>2356</v>
      </c>
      <c r="D39" t="s">
        <v>126</v>
      </c>
      <c r="E39" t="s">
        <v>2357</v>
      </c>
      <c r="F39" t="s">
        <v>1233</v>
      </c>
      <c r="G39" t="s">
        <v>286</v>
      </c>
      <c r="H39" t="s">
        <v>287</v>
      </c>
      <c r="I39" t="s">
        <v>109</v>
      </c>
      <c r="J39" s="91">
        <v>0.01</v>
      </c>
      <c r="K39" s="91">
        <v>194686.44</v>
      </c>
      <c r="L39" s="91">
        <v>7.0067649755999994E-2</v>
      </c>
      <c r="M39" s="91">
        <v>0</v>
      </c>
      <c r="N39" s="91">
        <v>0</v>
      </c>
      <c r="O39" s="91">
        <v>0</v>
      </c>
    </row>
    <row r="40" spans="2:15">
      <c r="B40" t="s">
        <v>2358</v>
      </c>
      <c r="C40" t="s">
        <v>2359</v>
      </c>
      <c r="D40" t="s">
        <v>126</v>
      </c>
      <c r="E40" t="s">
        <v>2360</v>
      </c>
      <c r="F40" t="s">
        <v>1233</v>
      </c>
      <c r="G40" t="s">
        <v>286</v>
      </c>
      <c r="H40" t="s">
        <v>287</v>
      </c>
      <c r="I40" t="s">
        <v>109</v>
      </c>
      <c r="J40" s="91">
        <v>10475.89</v>
      </c>
      <c r="K40" s="91">
        <v>97945.590000000142</v>
      </c>
      <c r="L40" s="91">
        <v>36928.1594934354</v>
      </c>
      <c r="M40" s="91">
        <v>0</v>
      </c>
      <c r="N40" s="91">
        <v>3.77</v>
      </c>
      <c r="O40" s="91">
        <v>0.31</v>
      </c>
    </row>
    <row r="41" spans="2:15">
      <c r="B41" t="s">
        <v>2361</v>
      </c>
      <c r="C41" t="s">
        <v>2324</v>
      </c>
      <c r="D41" t="s">
        <v>126</v>
      </c>
      <c r="E41" t="s">
        <v>2325</v>
      </c>
      <c r="F41" t="s">
        <v>1233</v>
      </c>
      <c r="G41" t="s">
        <v>286</v>
      </c>
      <c r="H41" t="s">
        <v>287</v>
      </c>
      <c r="I41" t="s">
        <v>109</v>
      </c>
      <c r="J41" s="91">
        <v>0.02</v>
      </c>
      <c r="K41" s="91">
        <v>1276</v>
      </c>
      <c r="L41" s="91">
        <v>9.1846479999999997E-4</v>
      </c>
      <c r="M41" s="91">
        <v>0</v>
      </c>
      <c r="N41" s="91">
        <v>0</v>
      </c>
      <c r="O41" s="91">
        <v>0</v>
      </c>
    </row>
    <row r="42" spans="2:15">
      <c r="B42" t="s">
        <v>2362</v>
      </c>
      <c r="C42" t="s">
        <v>2363</v>
      </c>
      <c r="D42" t="s">
        <v>126</v>
      </c>
      <c r="E42" t="s">
        <v>2364</v>
      </c>
      <c r="F42" t="s">
        <v>1233</v>
      </c>
      <c r="G42" t="s">
        <v>286</v>
      </c>
      <c r="H42" t="s">
        <v>287</v>
      </c>
      <c r="I42" t="s">
        <v>109</v>
      </c>
      <c r="J42" s="91">
        <v>10861</v>
      </c>
      <c r="K42" s="91">
        <v>30048.27</v>
      </c>
      <c r="L42" s="91">
        <v>11745.4898343153</v>
      </c>
      <c r="M42" s="91">
        <v>0</v>
      </c>
      <c r="N42" s="91">
        <v>1.2</v>
      </c>
      <c r="O42" s="91">
        <v>0.1</v>
      </c>
    </row>
    <row r="43" spans="2:15">
      <c r="B43" t="s">
        <v>2365</v>
      </c>
      <c r="C43" t="s">
        <v>2366</v>
      </c>
      <c r="D43" t="s">
        <v>126</v>
      </c>
      <c r="E43" t="s">
        <v>2367</v>
      </c>
      <c r="F43" t="s">
        <v>1233</v>
      </c>
      <c r="G43" t="s">
        <v>286</v>
      </c>
      <c r="H43" t="s">
        <v>287</v>
      </c>
      <c r="I43" t="s">
        <v>109</v>
      </c>
      <c r="J43" s="91">
        <v>1188026.1299999999</v>
      </c>
      <c r="K43" s="91">
        <v>1629</v>
      </c>
      <c r="L43" s="91">
        <v>69651.251422062298</v>
      </c>
      <c r="M43" s="91">
        <v>0.01</v>
      </c>
      <c r="N43" s="91">
        <v>7.11</v>
      </c>
      <c r="O43" s="91">
        <v>0.59</v>
      </c>
    </row>
    <row r="44" spans="2:15">
      <c r="B44" t="s">
        <v>2365</v>
      </c>
      <c r="C44" t="s">
        <v>2368</v>
      </c>
      <c r="D44" t="s">
        <v>126</v>
      </c>
      <c r="E44" t="s">
        <v>2367</v>
      </c>
      <c r="F44" t="s">
        <v>1233</v>
      </c>
      <c r="G44" t="s">
        <v>286</v>
      </c>
      <c r="H44" t="s">
        <v>287</v>
      </c>
      <c r="I44" t="s">
        <v>113</v>
      </c>
      <c r="J44" s="91">
        <v>1263.81</v>
      </c>
      <c r="K44" s="91">
        <v>201104.00000000076</v>
      </c>
      <c r="L44" s="91">
        <v>10713.744558001001</v>
      </c>
      <c r="M44" s="91">
        <v>0</v>
      </c>
      <c r="N44" s="91">
        <v>1.0900000000000001</v>
      </c>
      <c r="O44" s="91">
        <v>0.09</v>
      </c>
    </row>
    <row r="45" spans="2:15">
      <c r="B45" t="s">
        <v>2369</v>
      </c>
      <c r="C45" t="s">
        <v>2370</v>
      </c>
      <c r="D45" t="s">
        <v>126</v>
      </c>
      <c r="E45" t="s">
        <v>2371</v>
      </c>
      <c r="F45" t="s">
        <v>1243</v>
      </c>
      <c r="G45" t="s">
        <v>286</v>
      </c>
      <c r="H45" t="s">
        <v>287</v>
      </c>
      <c r="I45" t="s">
        <v>109</v>
      </c>
      <c r="J45" s="91">
        <v>2017.5</v>
      </c>
      <c r="K45" s="91">
        <v>177714.7</v>
      </c>
      <c r="L45" s="91">
        <v>12903.833266927501</v>
      </c>
      <c r="M45" s="91">
        <v>0</v>
      </c>
      <c r="N45" s="91">
        <v>1.32</v>
      </c>
      <c r="O45" s="91">
        <v>0.11</v>
      </c>
    </row>
    <row r="46" spans="2:15">
      <c r="B46" t="s">
        <v>2372</v>
      </c>
      <c r="C46" t="s">
        <v>2373</v>
      </c>
      <c r="D46" t="s">
        <v>126</v>
      </c>
      <c r="E46" t="s">
        <v>2322</v>
      </c>
      <c r="F46" t="s">
        <v>1233</v>
      </c>
      <c r="G46" t="s">
        <v>286</v>
      </c>
      <c r="H46" t="s">
        <v>287</v>
      </c>
      <c r="I46" t="s">
        <v>113</v>
      </c>
      <c r="J46" s="91">
        <v>169202.55</v>
      </c>
      <c r="K46" s="91">
        <v>9931</v>
      </c>
      <c r="L46" s="91">
        <v>70833.495990803698</v>
      </c>
      <c r="M46" s="91">
        <v>0</v>
      </c>
      <c r="N46" s="91">
        <v>7.23</v>
      </c>
      <c r="O46" s="91">
        <v>0.6</v>
      </c>
    </row>
    <row r="47" spans="2:15">
      <c r="B47" t="s">
        <v>2374</v>
      </c>
      <c r="C47" t="s">
        <v>2375</v>
      </c>
      <c r="D47" t="s">
        <v>126</v>
      </c>
      <c r="E47" t="s">
        <v>2376</v>
      </c>
      <c r="F47" t="s">
        <v>1233</v>
      </c>
      <c r="G47" t="s">
        <v>286</v>
      </c>
      <c r="H47" t="s">
        <v>287</v>
      </c>
      <c r="I47" t="s">
        <v>113</v>
      </c>
      <c r="J47" s="91">
        <v>11292.59</v>
      </c>
      <c r="K47" s="91">
        <v>24926.000000000084</v>
      </c>
      <c r="L47" s="91">
        <v>11865.469911424399</v>
      </c>
      <c r="M47" s="91">
        <v>0</v>
      </c>
      <c r="N47" s="91">
        <v>1.21</v>
      </c>
      <c r="O47" s="91">
        <v>0.1</v>
      </c>
    </row>
    <row r="48" spans="2:15">
      <c r="B48" t="s">
        <v>2377</v>
      </c>
      <c r="C48" t="s">
        <v>2378</v>
      </c>
      <c r="D48" t="s">
        <v>126</v>
      </c>
      <c r="E48" t="s">
        <v>2379</v>
      </c>
      <c r="F48" t="s">
        <v>1233</v>
      </c>
      <c r="G48" t="s">
        <v>286</v>
      </c>
      <c r="H48" t="s">
        <v>287</v>
      </c>
      <c r="I48" t="s">
        <v>109</v>
      </c>
      <c r="J48" s="91">
        <v>20822.61</v>
      </c>
      <c r="K48" s="91">
        <v>10948</v>
      </c>
      <c r="L48" s="91">
        <v>8204.4939747371991</v>
      </c>
      <c r="M48" s="91">
        <v>0</v>
      </c>
      <c r="N48" s="91">
        <v>0.84</v>
      </c>
      <c r="O48" s="91">
        <v>7.0000000000000007E-2</v>
      </c>
    </row>
    <row r="49" spans="2:15">
      <c r="B49" s="92" t="s">
        <v>93</v>
      </c>
      <c r="C49" s="16"/>
      <c r="D49" s="16"/>
      <c r="E49" s="16"/>
      <c r="J49" s="93">
        <v>1413010.26</v>
      </c>
      <c r="L49" s="93">
        <v>290237.278167743</v>
      </c>
      <c r="N49" s="93">
        <v>29.64</v>
      </c>
      <c r="O49" s="93">
        <v>2.4500000000000002</v>
      </c>
    </row>
    <row r="50" spans="2:15">
      <c r="B50" t="s">
        <v>2380</v>
      </c>
      <c r="C50" t="s">
        <v>2381</v>
      </c>
      <c r="D50" t="s">
        <v>126</v>
      </c>
      <c r="E50" t="s">
        <v>2382</v>
      </c>
      <c r="F50" t="s">
        <v>1233</v>
      </c>
      <c r="G50" t="s">
        <v>1357</v>
      </c>
      <c r="H50" t="s">
        <v>248</v>
      </c>
      <c r="I50" t="s">
        <v>113</v>
      </c>
      <c r="J50" s="91">
        <v>126643.85</v>
      </c>
      <c r="K50" s="91">
        <v>1358.9</v>
      </c>
      <c r="L50" s="91">
        <v>7254.54860060581</v>
      </c>
      <c r="M50" s="91">
        <v>0.01</v>
      </c>
      <c r="N50" s="91">
        <v>0.74</v>
      </c>
      <c r="O50" s="91">
        <v>0.06</v>
      </c>
    </row>
    <row r="51" spans="2:15">
      <c r="B51" t="s">
        <v>2383</v>
      </c>
      <c r="C51" t="s">
        <v>2384</v>
      </c>
      <c r="D51" t="s">
        <v>126</v>
      </c>
      <c r="E51" t="s">
        <v>2385</v>
      </c>
      <c r="F51" t="s">
        <v>1233</v>
      </c>
      <c r="G51" t="s">
        <v>286</v>
      </c>
      <c r="H51" t="s">
        <v>287</v>
      </c>
      <c r="I51" t="s">
        <v>109</v>
      </c>
      <c r="J51" s="91">
        <v>64553</v>
      </c>
      <c r="K51" s="91">
        <v>2469.0300000000002</v>
      </c>
      <c r="L51" s="91">
        <v>5736.2047363041002</v>
      </c>
      <c r="M51" s="91">
        <v>0</v>
      </c>
      <c r="N51" s="91">
        <v>0.59</v>
      </c>
      <c r="O51" s="91">
        <v>0.05</v>
      </c>
    </row>
    <row r="52" spans="2:15">
      <c r="B52" t="s">
        <v>2386</v>
      </c>
      <c r="C52" t="s">
        <v>2387</v>
      </c>
      <c r="D52" t="s">
        <v>126</v>
      </c>
      <c r="E52" t="s">
        <v>2388</v>
      </c>
      <c r="F52" t="s">
        <v>1233</v>
      </c>
      <c r="G52" t="s">
        <v>286</v>
      </c>
      <c r="H52" t="s">
        <v>287</v>
      </c>
      <c r="I52" t="s">
        <v>113</v>
      </c>
      <c r="J52" s="91">
        <v>3210</v>
      </c>
      <c r="K52" s="91">
        <v>172741</v>
      </c>
      <c r="L52" s="91">
        <v>23374.334405940001</v>
      </c>
      <c r="M52" s="91">
        <v>0</v>
      </c>
      <c r="N52" s="91">
        <v>2.39</v>
      </c>
      <c r="O52" s="91">
        <v>0.2</v>
      </c>
    </row>
    <row r="53" spans="2:15">
      <c r="B53" t="s">
        <v>2389</v>
      </c>
      <c r="C53" t="s">
        <v>2390</v>
      </c>
      <c r="D53" t="s">
        <v>126</v>
      </c>
      <c r="E53" t="s">
        <v>2391</v>
      </c>
      <c r="F53" t="s">
        <v>1233</v>
      </c>
      <c r="G53" t="s">
        <v>286</v>
      </c>
      <c r="H53" t="s">
        <v>287</v>
      </c>
      <c r="I53" t="s">
        <v>113</v>
      </c>
      <c r="J53" s="91">
        <v>31558</v>
      </c>
      <c r="K53" s="91">
        <v>3788</v>
      </c>
      <c r="L53" s="91">
        <v>5039.1609904159995</v>
      </c>
      <c r="M53" s="91">
        <v>0</v>
      </c>
      <c r="N53" s="91">
        <v>0.51</v>
      </c>
      <c r="O53" s="91">
        <v>0.04</v>
      </c>
    </row>
    <row r="54" spans="2:15">
      <c r="B54" t="s">
        <v>2392</v>
      </c>
      <c r="C54" t="s">
        <v>2393</v>
      </c>
      <c r="D54" t="s">
        <v>126</v>
      </c>
      <c r="E54" t="s">
        <v>2394</v>
      </c>
      <c r="F54" t="s">
        <v>1233</v>
      </c>
      <c r="G54" t="s">
        <v>286</v>
      </c>
      <c r="H54" t="s">
        <v>287</v>
      </c>
      <c r="I54" t="s">
        <v>113</v>
      </c>
      <c r="J54" s="91">
        <v>51891</v>
      </c>
      <c r="K54" s="91">
        <v>2653</v>
      </c>
      <c r="L54" s="91">
        <v>5803.207256742</v>
      </c>
      <c r="M54" s="91">
        <v>0</v>
      </c>
      <c r="N54" s="91">
        <v>0.59</v>
      </c>
      <c r="O54" s="91">
        <v>0.05</v>
      </c>
    </row>
    <row r="55" spans="2:15">
      <c r="B55" t="s">
        <v>2395</v>
      </c>
      <c r="C55" t="s">
        <v>2396</v>
      </c>
      <c r="D55" t="s">
        <v>126</v>
      </c>
      <c r="E55" t="s">
        <v>1452</v>
      </c>
      <c r="F55" t="s">
        <v>1233</v>
      </c>
      <c r="G55" t="s">
        <v>286</v>
      </c>
      <c r="H55" t="s">
        <v>287</v>
      </c>
      <c r="I55" t="s">
        <v>113</v>
      </c>
      <c r="J55" s="91">
        <v>4902</v>
      </c>
      <c r="K55" s="91">
        <v>126223</v>
      </c>
      <c r="L55" s="91">
        <v>26082.582884484</v>
      </c>
      <c r="M55" s="91">
        <v>0</v>
      </c>
      <c r="N55" s="91">
        <v>2.66</v>
      </c>
      <c r="O55" s="91">
        <v>0.22</v>
      </c>
    </row>
    <row r="56" spans="2:15">
      <c r="B56" t="s">
        <v>2397</v>
      </c>
      <c r="C56" t="s">
        <v>2396</v>
      </c>
      <c r="D56" t="s">
        <v>126</v>
      </c>
      <c r="E56" t="s">
        <v>1452</v>
      </c>
      <c r="F56" t="s">
        <v>1233</v>
      </c>
      <c r="G56" t="s">
        <v>286</v>
      </c>
      <c r="H56" t="s">
        <v>287</v>
      </c>
      <c r="I56" t="s">
        <v>113</v>
      </c>
      <c r="J56" s="91">
        <v>6905</v>
      </c>
      <c r="K56" s="91">
        <v>125817</v>
      </c>
      <c r="L56" s="91">
        <v>36621.97819329</v>
      </c>
      <c r="M56" s="91">
        <v>0</v>
      </c>
      <c r="N56" s="91">
        <v>3.74</v>
      </c>
      <c r="O56" s="91">
        <v>0.31</v>
      </c>
    </row>
    <row r="57" spans="2:15">
      <c r="B57" t="s">
        <v>2398</v>
      </c>
      <c r="C57" t="s">
        <v>2399</v>
      </c>
      <c r="D57" t="s">
        <v>126</v>
      </c>
      <c r="E57" t="s">
        <v>2400</v>
      </c>
      <c r="F57" t="s">
        <v>1233</v>
      </c>
      <c r="G57" t="s">
        <v>286</v>
      </c>
      <c r="H57" t="s">
        <v>287</v>
      </c>
      <c r="I57" t="s">
        <v>109</v>
      </c>
      <c r="J57" s="91">
        <v>87621</v>
      </c>
      <c r="K57" s="91">
        <v>2092</v>
      </c>
      <c r="L57" s="91">
        <v>6597.0797206799998</v>
      </c>
      <c r="M57" s="91">
        <v>0</v>
      </c>
      <c r="N57" s="91">
        <v>0.67</v>
      </c>
      <c r="O57" s="91">
        <v>0.06</v>
      </c>
    </row>
    <row r="58" spans="2:15">
      <c r="B58" t="s">
        <v>2401</v>
      </c>
      <c r="C58" t="s">
        <v>2402</v>
      </c>
      <c r="D58" t="s">
        <v>126</v>
      </c>
      <c r="E58" t="s">
        <v>2403</v>
      </c>
      <c r="F58" t="s">
        <v>1233</v>
      </c>
      <c r="G58" t="s">
        <v>286</v>
      </c>
      <c r="H58" t="s">
        <v>287</v>
      </c>
      <c r="I58" t="s">
        <v>113</v>
      </c>
      <c r="J58" s="91">
        <v>4408</v>
      </c>
      <c r="K58" s="91">
        <v>29595</v>
      </c>
      <c r="L58" s="91">
        <v>5499.1899530399996</v>
      </c>
      <c r="M58" s="91">
        <v>0</v>
      </c>
      <c r="N58" s="91">
        <v>0.56000000000000005</v>
      </c>
      <c r="O58" s="91">
        <v>0.05</v>
      </c>
    </row>
    <row r="59" spans="2:15">
      <c r="B59" t="s">
        <v>2404</v>
      </c>
      <c r="C59" t="s">
        <v>2405</v>
      </c>
      <c r="D59" t="s">
        <v>126</v>
      </c>
      <c r="E59" t="s">
        <v>2406</v>
      </c>
      <c r="F59" t="s">
        <v>1233</v>
      </c>
      <c r="G59" t="s">
        <v>286</v>
      </c>
      <c r="H59" t="s">
        <v>287</v>
      </c>
      <c r="I59" t="s">
        <v>109</v>
      </c>
      <c r="J59" s="91">
        <v>490200</v>
      </c>
      <c r="K59" s="91">
        <v>958.2</v>
      </c>
      <c r="L59" s="91">
        <v>16904.849943599998</v>
      </c>
      <c r="M59" s="91">
        <v>0</v>
      </c>
      <c r="N59" s="91">
        <v>1.73</v>
      </c>
      <c r="O59" s="91">
        <v>0.14000000000000001</v>
      </c>
    </row>
    <row r="60" spans="2:15">
      <c r="B60" t="s">
        <v>2407</v>
      </c>
      <c r="C60" t="s">
        <v>2408</v>
      </c>
      <c r="D60" t="s">
        <v>126</v>
      </c>
      <c r="E60" t="s">
        <v>2409</v>
      </c>
      <c r="F60" t="s">
        <v>1233</v>
      </c>
      <c r="G60" t="s">
        <v>286</v>
      </c>
      <c r="H60" t="s">
        <v>287</v>
      </c>
      <c r="I60" t="s">
        <v>109</v>
      </c>
      <c r="J60" s="91">
        <v>42818.21</v>
      </c>
      <c r="K60" s="91">
        <v>1490.4400000000026</v>
      </c>
      <c r="L60" s="91">
        <v>2296.8088451172798</v>
      </c>
      <c r="M60" s="91">
        <v>0</v>
      </c>
      <c r="N60" s="91">
        <v>0.23</v>
      </c>
      <c r="O60" s="91">
        <v>0.02</v>
      </c>
    </row>
    <row r="61" spans="2:15">
      <c r="B61" t="s">
        <v>2410</v>
      </c>
      <c r="C61" t="s">
        <v>2408</v>
      </c>
      <c r="D61" t="s">
        <v>126</v>
      </c>
      <c r="E61" t="s">
        <v>2409</v>
      </c>
      <c r="F61" t="s">
        <v>216</v>
      </c>
      <c r="G61" t="s">
        <v>286</v>
      </c>
      <c r="H61" t="s">
        <v>287</v>
      </c>
      <c r="I61" t="s">
        <v>109</v>
      </c>
      <c r="J61" s="91">
        <v>3629.92</v>
      </c>
      <c r="K61" s="91">
        <v>1511.98</v>
      </c>
      <c r="L61" s="91">
        <v>197.52630823318401</v>
      </c>
      <c r="M61" s="91">
        <v>0.01</v>
      </c>
      <c r="N61" s="91">
        <v>0.02</v>
      </c>
      <c r="O61" s="91">
        <v>0</v>
      </c>
    </row>
    <row r="62" spans="2:15">
      <c r="B62" t="s">
        <v>2411</v>
      </c>
      <c r="C62" t="s">
        <v>2412</v>
      </c>
      <c r="D62" t="s">
        <v>126</v>
      </c>
      <c r="E62" t="s">
        <v>2413</v>
      </c>
      <c r="F62" t="s">
        <v>1233</v>
      </c>
      <c r="G62" t="s">
        <v>286</v>
      </c>
      <c r="H62" t="s">
        <v>287</v>
      </c>
      <c r="I62" t="s">
        <v>109</v>
      </c>
      <c r="J62" s="91">
        <v>1302</v>
      </c>
      <c r="K62" s="91">
        <v>94061.68</v>
      </c>
      <c r="L62" s="91">
        <v>4407.6343818863998</v>
      </c>
      <c r="M62" s="91">
        <v>0</v>
      </c>
      <c r="N62" s="91">
        <v>0.45</v>
      </c>
      <c r="O62" s="91">
        <v>0.04</v>
      </c>
    </row>
    <row r="63" spans="2:15">
      <c r="B63" t="s">
        <v>2414</v>
      </c>
      <c r="C63" t="s">
        <v>2415</v>
      </c>
      <c r="D63" t="s">
        <v>126</v>
      </c>
      <c r="E63" t="s">
        <v>2416</v>
      </c>
      <c r="F63" t="s">
        <v>1233</v>
      </c>
      <c r="G63" t="s">
        <v>286</v>
      </c>
      <c r="H63" t="s">
        <v>287</v>
      </c>
      <c r="I63" t="s">
        <v>109</v>
      </c>
      <c r="J63" s="91">
        <v>150636.9</v>
      </c>
      <c r="K63" s="91">
        <v>1776</v>
      </c>
      <c r="L63" s="91">
        <v>9628.4455270559993</v>
      </c>
      <c r="M63" s="91">
        <v>0.01</v>
      </c>
      <c r="N63" s="91">
        <v>0.98</v>
      </c>
      <c r="O63" s="91">
        <v>0.08</v>
      </c>
    </row>
    <row r="64" spans="2:15">
      <c r="B64" t="s">
        <v>2417</v>
      </c>
      <c r="C64" t="s">
        <v>2418</v>
      </c>
      <c r="D64" t="s">
        <v>126</v>
      </c>
      <c r="E64" t="s">
        <v>2419</v>
      </c>
      <c r="F64" t="s">
        <v>1233</v>
      </c>
      <c r="G64" t="s">
        <v>286</v>
      </c>
      <c r="H64" t="s">
        <v>287</v>
      </c>
      <c r="I64" t="s">
        <v>109</v>
      </c>
      <c r="J64" s="91">
        <v>78</v>
      </c>
      <c r="K64" s="91">
        <v>46089.11</v>
      </c>
      <c r="L64" s="91">
        <v>129.3822713742</v>
      </c>
      <c r="M64" s="91">
        <v>0</v>
      </c>
      <c r="N64" s="91">
        <v>0.01</v>
      </c>
      <c r="O64" s="91">
        <v>0</v>
      </c>
    </row>
    <row r="65" spans="2:15">
      <c r="B65" t="s">
        <v>2420</v>
      </c>
      <c r="C65" t="s">
        <v>2418</v>
      </c>
      <c r="D65" t="s">
        <v>126</v>
      </c>
      <c r="E65" t="s">
        <v>2419</v>
      </c>
      <c r="F65" t="s">
        <v>1233</v>
      </c>
      <c r="G65" t="s">
        <v>286</v>
      </c>
      <c r="H65" t="s">
        <v>287</v>
      </c>
      <c r="I65" t="s">
        <v>109</v>
      </c>
      <c r="J65" s="91">
        <v>2264</v>
      </c>
      <c r="K65" s="91">
        <v>45123.93</v>
      </c>
      <c r="L65" s="91">
        <v>3676.7591849447999</v>
      </c>
      <c r="M65" s="91">
        <v>0</v>
      </c>
      <c r="N65" s="91">
        <v>0.38</v>
      </c>
      <c r="O65" s="91">
        <v>0.03</v>
      </c>
    </row>
    <row r="66" spans="2:15">
      <c r="B66" t="s">
        <v>2421</v>
      </c>
      <c r="C66" t="s">
        <v>2422</v>
      </c>
      <c r="D66" t="s">
        <v>126</v>
      </c>
      <c r="E66" t="s">
        <v>2423</v>
      </c>
      <c r="F66" t="s">
        <v>1233</v>
      </c>
      <c r="G66" t="s">
        <v>286</v>
      </c>
      <c r="H66" t="s">
        <v>287</v>
      </c>
      <c r="I66" t="s">
        <v>109</v>
      </c>
      <c r="J66" s="91">
        <v>93586.32</v>
      </c>
      <c r="K66" s="91">
        <v>2333.1399999999994</v>
      </c>
      <c r="L66" s="91">
        <v>7858.4160193463504</v>
      </c>
      <c r="M66" s="91">
        <v>0</v>
      </c>
      <c r="N66" s="91">
        <v>0.8</v>
      </c>
      <c r="O66" s="91">
        <v>7.0000000000000007E-2</v>
      </c>
    </row>
    <row r="67" spans="2:15">
      <c r="B67" t="s">
        <v>2421</v>
      </c>
      <c r="C67" t="s">
        <v>2422</v>
      </c>
      <c r="D67" t="s">
        <v>126</v>
      </c>
      <c r="E67" t="s">
        <v>2423</v>
      </c>
      <c r="F67" t="s">
        <v>1233</v>
      </c>
      <c r="G67" t="s">
        <v>286</v>
      </c>
      <c r="H67" t="s">
        <v>287</v>
      </c>
      <c r="I67" t="s">
        <v>109</v>
      </c>
      <c r="J67" s="91">
        <v>21225.09</v>
      </c>
      <c r="K67" s="91">
        <v>2330.6700000000037</v>
      </c>
      <c r="L67" s="91">
        <v>1780.3778115657001</v>
      </c>
      <c r="M67" s="91">
        <v>0</v>
      </c>
      <c r="N67" s="91">
        <v>0.18</v>
      </c>
      <c r="O67" s="91">
        <v>0.02</v>
      </c>
    </row>
    <row r="68" spans="2:15">
      <c r="B68" t="s">
        <v>2424</v>
      </c>
      <c r="C68" t="s">
        <v>2425</v>
      </c>
      <c r="D68" t="s">
        <v>126</v>
      </c>
      <c r="E68" t="s">
        <v>2426</v>
      </c>
      <c r="F68" t="s">
        <v>1233</v>
      </c>
      <c r="G68" t="s">
        <v>286</v>
      </c>
      <c r="H68" t="s">
        <v>287</v>
      </c>
      <c r="I68" t="s">
        <v>223</v>
      </c>
      <c r="J68" s="91">
        <v>16825</v>
      </c>
      <c r="K68" s="91">
        <v>1038900</v>
      </c>
      <c r="L68" s="91">
        <v>5581.5515451000001</v>
      </c>
      <c r="M68" s="91">
        <v>0</v>
      </c>
      <c r="N68" s="91">
        <v>0.56999999999999995</v>
      </c>
      <c r="O68" s="91">
        <v>0.05</v>
      </c>
    </row>
    <row r="69" spans="2:15">
      <c r="B69" t="s">
        <v>2427</v>
      </c>
      <c r="C69" t="s">
        <v>2428</v>
      </c>
      <c r="D69" t="s">
        <v>126</v>
      </c>
      <c r="E69" t="s">
        <v>2429</v>
      </c>
      <c r="F69" t="s">
        <v>1233</v>
      </c>
      <c r="G69" t="s">
        <v>286</v>
      </c>
      <c r="H69" t="s">
        <v>287</v>
      </c>
      <c r="I69" t="s">
        <v>223</v>
      </c>
      <c r="J69" s="91">
        <v>79967.929999999993</v>
      </c>
      <c r="K69" s="91">
        <v>1166381.9999999998</v>
      </c>
      <c r="L69" s="91">
        <v>29783.9835765553</v>
      </c>
      <c r="M69" s="91">
        <v>0</v>
      </c>
      <c r="N69" s="91">
        <v>3.04</v>
      </c>
      <c r="O69" s="91">
        <v>0.25</v>
      </c>
    </row>
    <row r="70" spans="2:15">
      <c r="B70" t="s">
        <v>2430</v>
      </c>
      <c r="C70" t="s">
        <v>2431</v>
      </c>
      <c r="D70" t="s">
        <v>126</v>
      </c>
      <c r="E70" t="s">
        <v>2280</v>
      </c>
      <c r="F70" t="s">
        <v>1233</v>
      </c>
      <c r="G70" t="s">
        <v>286</v>
      </c>
      <c r="H70" t="s">
        <v>287</v>
      </c>
      <c r="I70" t="s">
        <v>109</v>
      </c>
      <c r="J70" s="91">
        <v>128785.04</v>
      </c>
      <c r="K70" s="91">
        <v>18550.969999999998</v>
      </c>
      <c r="L70" s="91">
        <v>85983.256011461897</v>
      </c>
      <c r="M70" s="91">
        <v>0</v>
      </c>
      <c r="N70" s="91">
        <v>8.7799999999999994</v>
      </c>
      <c r="O70" s="91">
        <v>0.73</v>
      </c>
    </row>
    <row r="71" spans="2:15">
      <c r="B71" s="92" t="s">
        <v>1151</v>
      </c>
      <c r="C71" s="16"/>
      <c r="D71" s="16"/>
      <c r="E71" s="16"/>
      <c r="J71" s="93">
        <v>0</v>
      </c>
      <c r="L71" s="93">
        <v>0</v>
      </c>
      <c r="N71" s="93">
        <v>0</v>
      </c>
      <c r="O71" s="93">
        <v>0</v>
      </c>
    </row>
    <row r="72" spans="2:15">
      <c r="B72" t="s">
        <v>286</v>
      </c>
      <c r="C72" t="s">
        <v>286</v>
      </c>
      <c r="D72" s="16"/>
      <c r="E72" s="16"/>
      <c r="F72" t="s">
        <v>286</v>
      </c>
      <c r="G72" t="s">
        <v>286</v>
      </c>
      <c r="I72" t="s">
        <v>286</v>
      </c>
      <c r="J72" s="91">
        <v>0</v>
      </c>
      <c r="K72" s="91">
        <v>0</v>
      </c>
      <c r="L72" s="91">
        <v>0</v>
      </c>
      <c r="M72" s="91">
        <v>0</v>
      </c>
      <c r="N72" s="91">
        <v>0</v>
      </c>
      <c r="O72" s="91">
        <v>0</v>
      </c>
    </row>
    <row r="73" spans="2:15">
      <c r="B73" t="s">
        <v>294</v>
      </c>
      <c r="C73" s="16"/>
      <c r="D73" s="16"/>
      <c r="E73" s="16"/>
    </row>
    <row r="74" spans="2:15">
      <c r="B74" t="s">
        <v>390</v>
      </c>
      <c r="C74" s="16"/>
      <c r="D74" s="16"/>
      <c r="E74" s="16"/>
    </row>
    <row r="75" spans="2:15">
      <c r="B75" t="s">
        <v>391</v>
      </c>
      <c r="C75" s="16"/>
      <c r="D75" s="16"/>
      <c r="E75" s="16"/>
    </row>
    <row r="76" spans="2:15">
      <c r="B76" t="s">
        <v>392</v>
      </c>
      <c r="C76" s="16"/>
      <c r="D76" s="16"/>
      <c r="E76" s="16"/>
    </row>
    <row r="77" spans="2:15">
      <c r="C77" s="16"/>
      <c r="D77" s="16"/>
      <c r="E77" s="16"/>
    </row>
    <row r="78" spans="2:15">
      <c r="C78" s="16"/>
      <c r="D78" s="16"/>
      <c r="E78" s="16"/>
    </row>
    <row r="79" spans="2:15">
      <c r="C79" s="16"/>
      <c r="D79" s="16"/>
      <c r="E79" s="16"/>
    </row>
    <row r="80" spans="2:1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sheetProtection sheet="1" objects="1" scenarios="1"/>
  <mergeCells count="2">
    <mergeCell ref="B6:O6"/>
    <mergeCell ref="B7:O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 s="1" customFormat="1">
      <c r="B1" s="2" t="s">
        <v>0</v>
      </c>
      <c r="C1" s="99">
        <v>43373</v>
      </c>
    </row>
    <row r="2" spans="2:60" s="1" customFormat="1">
      <c r="B2" s="2" t="s">
        <v>1</v>
      </c>
      <c r="C2" s="12" t="s">
        <v>3664</v>
      </c>
    </row>
    <row r="3" spans="2:60" s="1" customFormat="1">
      <c r="B3" s="2" t="s">
        <v>2</v>
      </c>
      <c r="C3" s="26" t="s">
        <v>3665</v>
      </c>
    </row>
    <row r="4" spans="2:60" s="1" customFormat="1">
      <c r="B4" s="2" t="s">
        <v>3</v>
      </c>
      <c r="C4" s="100" t="s">
        <v>218</v>
      </c>
    </row>
    <row r="5" spans="2:60">
      <c r="B5" s="89" t="s">
        <v>219</v>
      </c>
      <c r="C5" t="s">
        <v>220</v>
      </c>
    </row>
    <row r="6" spans="2:60" ht="26.25" customHeight="1">
      <c r="B6" s="114" t="s">
        <v>69</v>
      </c>
      <c r="C6" s="115"/>
      <c r="D6" s="115"/>
      <c r="E6" s="115"/>
      <c r="F6" s="115"/>
      <c r="G6" s="115"/>
      <c r="H6" s="115"/>
      <c r="I6" s="115"/>
      <c r="J6" s="115"/>
      <c r="K6" s="115"/>
      <c r="L6" s="116"/>
    </row>
    <row r="7" spans="2:60" ht="26.25" customHeight="1">
      <c r="B7" s="114" t="s">
        <v>98</v>
      </c>
      <c r="C7" s="115"/>
      <c r="D7" s="115"/>
      <c r="E7" s="115"/>
      <c r="F7" s="115"/>
      <c r="G7" s="115"/>
      <c r="H7" s="115"/>
      <c r="I7" s="115"/>
      <c r="J7" s="115"/>
      <c r="K7" s="115"/>
      <c r="L7" s="116"/>
      <c r="BH7" s="19"/>
    </row>
    <row r="8" spans="2:60" s="19" customFormat="1" ht="78.75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90">
        <v>126752</v>
      </c>
      <c r="H11" s="7"/>
      <c r="I11" s="90">
        <v>166.84486999999999</v>
      </c>
      <c r="J11" s="25"/>
      <c r="K11" s="90">
        <v>100</v>
      </c>
      <c r="L11" s="90">
        <v>0</v>
      </c>
      <c r="BC11" s="16"/>
      <c r="BD11" s="19"/>
      <c r="BE11" s="16"/>
      <c r="BG11" s="16"/>
    </row>
    <row r="12" spans="2:60">
      <c r="B12" s="92" t="s">
        <v>228</v>
      </c>
      <c r="D12" s="16"/>
      <c r="E12" s="16"/>
      <c r="G12" s="93">
        <v>126752</v>
      </c>
      <c r="I12" s="93">
        <v>166.84486999999999</v>
      </c>
      <c r="K12" s="93">
        <v>100</v>
      </c>
      <c r="L12" s="93">
        <v>0</v>
      </c>
    </row>
    <row r="13" spans="2:60">
      <c r="B13" s="92" t="s">
        <v>2432</v>
      </c>
      <c r="D13" s="16"/>
      <c r="E13" s="16"/>
      <c r="G13" s="93">
        <v>126752</v>
      </c>
      <c r="I13" s="93">
        <v>166.84486999999999</v>
      </c>
      <c r="K13" s="93">
        <v>100</v>
      </c>
      <c r="L13" s="93">
        <v>0</v>
      </c>
    </row>
    <row r="14" spans="2:60">
      <c r="B14" t="s">
        <v>2433</v>
      </c>
      <c r="C14" t="s">
        <v>2434</v>
      </c>
      <c r="D14" t="s">
        <v>103</v>
      </c>
      <c r="E14" t="s">
        <v>126</v>
      </c>
      <c r="F14" t="s">
        <v>105</v>
      </c>
      <c r="G14" s="91">
        <v>16215</v>
      </c>
      <c r="H14" s="91">
        <v>163.19999999999999</v>
      </c>
      <c r="I14" s="91">
        <v>26.462879999999998</v>
      </c>
      <c r="J14" s="91">
        <v>1.35</v>
      </c>
      <c r="K14" s="91">
        <v>15.86</v>
      </c>
      <c r="L14" s="91">
        <v>0</v>
      </c>
    </row>
    <row r="15" spans="2:60">
      <c r="B15" t="s">
        <v>2435</v>
      </c>
      <c r="C15" t="s">
        <v>2436</v>
      </c>
      <c r="D15" t="s">
        <v>103</v>
      </c>
      <c r="E15" t="s">
        <v>1542</v>
      </c>
      <c r="F15" t="s">
        <v>105</v>
      </c>
      <c r="G15" s="91">
        <v>110537</v>
      </c>
      <c r="H15" s="91">
        <v>127</v>
      </c>
      <c r="I15" s="91">
        <v>140.38199</v>
      </c>
      <c r="J15" s="91">
        <v>1.72</v>
      </c>
      <c r="K15" s="91">
        <v>84.14</v>
      </c>
      <c r="L15" s="91">
        <v>0</v>
      </c>
    </row>
    <row r="16" spans="2:60">
      <c r="B16" s="92" t="s">
        <v>292</v>
      </c>
      <c r="D16" s="16"/>
      <c r="E16" s="16"/>
      <c r="G16" s="93">
        <v>0</v>
      </c>
      <c r="I16" s="93">
        <v>0</v>
      </c>
      <c r="K16" s="93">
        <v>0</v>
      </c>
      <c r="L16" s="93">
        <v>0</v>
      </c>
    </row>
    <row r="17" spans="2:12">
      <c r="B17" s="92" t="s">
        <v>2437</v>
      </c>
      <c r="D17" s="16"/>
      <c r="E17" s="16"/>
      <c r="G17" s="93">
        <v>0</v>
      </c>
      <c r="I17" s="93">
        <v>0</v>
      </c>
      <c r="K17" s="93">
        <v>0</v>
      </c>
      <c r="L17" s="93">
        <v>0</v>
      </c>
    </row>
    <row r="18" spans="2:12">
      <c r="B18" t="s">
        <v>286</v>
      </c>
      <c r="C18" t="s">
        <v>286</v>
      </c>
      <c r="D18" s="16"/>
      <c r="E18" t="s">
        <v>286</v>
      </c>
      <c r="F18" t="s">
        <v>286</v>
      </c>
      <c r="G18" s="91">
        <v>0</v>
      </c>
      <c r="H18" s="91">
        <v>0</v>
      </c>
      <c r="I18" s="91">
        <v>0</v>
      </c>
      <c r="J18" s="91">
        <v>0</v>
      </c>
      <c r="K18" s="91">
        <v>0</v>
      </c>
      <c r="L18" s="91">
        <v>0</v>
      </c>
    </row>
    <row r="19" spans="2:12">
      <c r="B19" t="s">
        <v>294</v>
      </c>
      <c r="D19" s="16"/>
      <c r="E19" s="16"/>
    </row>
    <row r="20" spans="2:12">
      <c r="B20" t="s">
        <v>390</v>
      </c>
      <c r="D20" s="16"/>
      <c r="E20" s="16"/>
    </row>
    <row r="21" spans="2:12">
      <c r="B21" t="s">
        <v>391</v>
      </c>
      <c r="D21" s="16"/>
      <c r="E21" s="16"/>
    </row>
    <row r="22" spans="2:12">
      <c r="B22" t="s">
        <v>392</v>
      </c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summary xmlns="bfcfe556-96ce-4d01-8fd6-8e85e8b36402" xsi:nil="true"/>
    <product xmlns="bfcfe556-96ce-4d01-8fd6-8e85e8b36402">Yozma</product>
    <_x05ea__x05d0__x05e8__x05d9__x05da_ xmlns="556d651a-f128-4b84-9e10-e5d878421e87">2018-12-05T10:48:01+00:00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BB4D597F-40D5-4EB0-83F1-A43403F743AE}"/>
</file>

<file path=customXml/itemProps2.xml><?xml version="1.0" encoding="utf-8"?>
<ds:datastoreItem xmlns:ds="http://schemas.openxmlformats.org/officeDocument/2006/customXml" ds:itemID="{BC00D029-360A-4468-A6AA-288232F67390}"/>
</file>

<file path=customXml/itemProps3.xml><?xml version="1.0" encoding="utf-8"?>
<ds:datastoreItem xmlns:ds="http://schemas.openxmlformats.org/officeDocument/2006/customXml" ds:itemID="{905B292C-E24B-44C3-9CFD-DDD11533892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31</vt:i4>
      </vt:variant>
      <vt:variant>
        <vt:lpstr>טווחים בעלי שם</vt:lpstr>
      </vt:variant>
      <vt:variant>
        <vt:i4>27</vt:i4>
      </vt:variant>
    </vt:vector>
  </HeadingPairs>
  <TitlesOfParts>
    <vt:vector size="58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T18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512237744_g579_p318.xlsx</dc:title>
  <dc:creator>Yuli</dc:creator>
  <cp:lastModifiedBy>אופיר שנקר</cp:lastModifiedBy>
  <dcterms:created xsi:type="dcterms:W3CDTF">2015-11-10T09:34:27Z</dcterms:created>
  <dcterms:modified xsi:type="dcterms:W3CDTF">2018-12-03T10:02:45Z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0x0101003AD5DD09B7E788449783873D031F677A</vt:lpwstr>
  </property>
  <property fmtid="{D5CDD505-2E9C-101B-9397-08002B2CF9AE}" pid="3" name="TemplateUrl">
    <vt:lpwstr/>
  </property>
  <property fmtid="{D5CDD505-2E9C-101B-9397-08002B2CF9AE}" pid="4" name="_SourceUrl">
    <vt:lpwstr/>
  </property>
  <property fmtid="{D5CDD505-2E9C-101B-9397-08002B2CF9AE}" pid="5" name="_SharedFileIndex">
    <vt:lpwstr/>
  </property>
  <property fmtid="{D5CDD505-2E9C-101B-9397-08002B2CF9AE}" pid="6" name="xd_Signature">
    <vt:bool>false</vt:bool>
  </property>
  <property fmtid="{D5CDD505-2E9C-101B-9397-08002B2CF9AE}" pid="7" name="xd_ProgID">
    <vt:lpwstr/>
  </property>
</Properties>
</file>