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5" i="2" l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J21" i="2"/>
  <c r="L20" i="2"/>
  <c r="L19" i="2"/>
  <c r="L18" i="2"/>
  <c r="L17" i="2"/>
  <c r="L16" i="2"/>
  <c r="L15" i="2"/>
  <c r="J14" i="2"/>
  <c r="L14" i="2" l="1"/>
  <c r="J13" i="2"/>
  <c r="L13" i="2" l="1"/>
  <c r="J12" i="2"/>
  <c r="J11" i="2" l="1"/>
  <c r="L12" i="2"/>
  <c r="K19" i="2" l="1"/>
  <c r="K17" i="2"/>
  <c r="K15" i="2"/>
  <c r="K20" i="2"/>
  <c r="K18" i="2"/>
  <c r="K31" i="2"/>
  <c r="K23" i="2"/>
  <c r="K34" i="2"/>
  <c r="K32" i="2"/>
  <c r="K30" i="2"/>
  <c r="K28" i="2"/>
  <c r="K26" i="2"/>
  <c r="K24" i="2"/>
  <c r="K22" i="2"/>
  <c r="K16" i="2"/>
  <c r="L11" i="2"/>
  <c r="K35" i="2"/>
  <c r="K33" i="2"/>
  <c r="K29" i="2"/>
  <c r="K27" i="2"/>
  <c r="K25" i="2"/>
  <c r="K21" i="2"/>
  <c r="K11" i="2"/>
  <c r="K14" i="2"/>
  <c r="K13" i="2"/>
  <c r="K12" i="2"/>
</calcChain>
</file>

<file path=xl/sharedStrings.xml><?xml version="1.0" encoding="utf-8"?>
<sst xmlns="http://schemas.openxmlformats.org/spreadsheetml/2006/main" count="3036" uniqueCount="563">
  <si>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</si>
  <si>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</si>
  <si>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</si>
  <si>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</si>
  <si>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</si>
  <si>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</si>
  <si>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</si>
  <si>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</si>
  <si>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</si>
  <si>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</si>
  <si>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</si>
  <si>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</si>
  <si>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</si>
  <si>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</si>
  <si>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</si>
  <si>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</si>
  <si>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</si>
  <si>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</si>
  <si>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</si>
  <si>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</si>
  <si>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</si>
  <si>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</si>
  <si>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</si>
  <si>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</si>
  <si>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</si>
  <si>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</si>
  <si>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</si>
  <si>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</si>
  <si>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</si>
  <si>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</si>
  <si>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</si>
  <si>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</si>
  <si>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</si>
  <si>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</si>
  <si>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</si>
  <si>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</si>
  <si>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</si>
  <si>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</si>
  <si>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</si>
  <si>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</si>
  <si>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</si>
  <si>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</si>
  <si>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</si>
  <si>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</si>
  <si>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</si>
  <si>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</si>
  <si>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</si>
  <si>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</si>
  <si>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</si>
  <si>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</si>
  <si>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</si>
  <si>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</si>
  <si>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</si>
  <si>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</si>
  <si>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</si>
  <si>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</si>
  <si>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</si>
  <si>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</si>
  <si>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</si>
  <si>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</si>
  <si>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</si>
  <si>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</si>
  <si>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</si>
  <si>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</si>
  <si>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</si>
  <si>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</si>
  <si>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</si>
  <si>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</si>
  <si>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</si>
  <si>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</si>
  <si>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</si>
  <si>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</si>
  <si>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</si>
  <si>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</si>
  <si>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</si>
  <si>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</si>
  <si>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</si>
  <si>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</si>
  <si>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</si>
  <si>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</si>
  <si>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</si>
  <si>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</si>
  <si>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</si>
  <si>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</si>
  <si>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</si>
  <si>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</si>
  <si>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</si>
  <si>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</si>
  <si>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</si>
  <si>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</si>
  <si>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</si>
  <si>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</si>
  <si>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</si>
  <si>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</si>
  <si>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</si>
  <si>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</si>
  <si>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</si>
  <si>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</si>
  <si>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</si>
  <si>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</si>
  <si>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</si>
  <si>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</si>
  <si>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</si>
  <si>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</si>
  <si>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</si>
  <si>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</si>
  <si>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</si>
  <si>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</si>
  <si>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</si>
  <si>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</si>
  <si>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</si>
  <si>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</si>
  <si>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</si>
  <si>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</si>
  <si>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</si>
  <si>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</si>
  <si>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</si>
  <si>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</si>
  <si>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</si>
  <si>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</si>
  <si>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</si>
  <si>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</si>
  <si>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</si>
  <si>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</si>
  <si>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</si>
  <si>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</si>
  <si>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</si>
  <si>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</si>
  <si>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</si>
  <si>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</si>
  <si>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</si>
  <si>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</si>
  <si>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</si>
  <si>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</si>
  <si>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</si>
  <si>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</si>
  <si>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</si>
  <si>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</si>
  <si>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</si>
  <si>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</si>
  <si>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</si>
  <si>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</si>
  <si>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</si>
  <si>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</si>
  <si>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</si>
  <si>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</si>
  <si>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</si>
  <si>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</si>
  <si>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</si>
  <si>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</si>
  <si>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</si>
  <si>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</si>
  <si>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</si>
  <si>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</si>
  <si>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</si>
  <si>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</si>
  <si>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</si>
  <si>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</si>
  <si>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</si>
  <si>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</si>
  <si>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</si>
  <si>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</si>
  <si>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</si>
  <si>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</si>
  <si>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</si>
  <si>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</si>
  <si>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</si>
  <si>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</si>
  <si>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</si>
  <si>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</si>
  <si>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</si>
  <si>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</si>
  <si>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</si>
  <si>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</si>
  <si>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</si>
  <si>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</si>
  <si>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</si>
  <si>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</si>
  <si>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</si>
  <si>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</si>
  <si>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</si>
  <si>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</si>
  <si>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</si>
  <si>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</si>
  <si>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</si>
  <si>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</si>
  <si>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</si>
  <si>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</si>
  <si>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</si>
  <si>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</si>
  <si>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</si>
  <si>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</si>
  <si>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</si>
  <si>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</si>
  <si>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</si>
  <si>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</si>
  <si>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</si>
  <si>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</si>
  <si>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</si>
  <si>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</si>
  <si>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</si>
  <si>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</si>
  <si>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</si>
  <si>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</si>
  <si>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</si>
  <si>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</si>
  <si>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</si>
  <si>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</si>
  <si>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</si>
  <si>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</si>
  <si>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</si>
  <si>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</si>
  <si>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</si>
  <si>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</si>
  <si>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</si>
  <si>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</si>
  <si>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</si>
  <si>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</si>
  <si>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</si>
  <si>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</si>
  <si>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</si>
  <si>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</si>
  <si>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</si>
  <si>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</si>
  <si>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</si>
  <si>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</si>
  <si>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</si>
  <si>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</si>
  <si>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</si>
  <si>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</si>
  <si>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</si>
  <si>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</si>
  <si>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</si>
  <si>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</si>
  <si>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</si>
  <si>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</si>
  <si>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</si>
  <si>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</si>
  <si>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</si>
  <si>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</si>
  <si>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</si>
  <si>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</si>
  <si>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</si>
  <si>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</si>
  <si>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</si>
  <si>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</si>
  <si>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</si>
  <si>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</si>
  <si>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</si>
  <si>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</si>
  <si>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</si>
  <si>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גליל 5904- גליל</t>
  </si>
  <si>
    <t>9590431</t>
  </si>
  <si>
    <t>26/03/17</t>
  </si>
  <si>
    <t>ממשל צמודה 0527- גליל</t>
  </si>
  <si>
    <t>1140847</t>
  </si>
  <si>
    <t>29/10/17</t>
  </si>
  <si>
    <t>ממשל צמודה 0545- גליל</t>
  </si>
  <si>
    <t>1134865</t>
  </si>
  <si>
    <t>27/09/18</t>
  </si>
  <si>
    <t>ממשל צמודה 0923- גליל</t>
  </si>
  <si>
    <t>1128081</t>
  </si>
  <si>
    <t>30/07/17</t>
  </si>
  <si>
    <t>ממשל צמודה 1019- גליל</t>
  </si>
  <si>
    <t>1114750</t>
  </si>
  <si>
    <t>27/11/16</t>
  </si>
  <si>
    <t>ממשל צמודה 1025- גליל</t>
  </si>
  <si>
    <t>1135912</t>
  </si>
  <si>
    <t>09/03/17</t>
  </si>
  <si>
    <t>ממשלתי צמוד 1020- גליל</t>
  </si>
  <si>
    <t>1137181</t>
  </si>
  <si>
    <t>15/01/17</t>
  </si>
  <si>
    <t>ממשלתי צמוד 841- גליל</t>
  </si>
  <si>
    <t>1120583</t>
  </si>
  <si>
    <t>04/04/17</t>
  </si>
  <si>
    <t>ממשלתי צמודה 0536- גליל</t>
  </si>
  <si>
    <t>1097708</t>
  </si>
  <si>
    <t>21/12/16</t>
  </si>
  <si>
    <t>ממשלתי צמודה 922- גליל</t>
  </si>
  <si>
    <t>1124056</t>
  </si>
  <si>
    <t>09/04/17</t>
  </si>
  <si>
    <t>סה"כ לא צמודות</t>
  </si>
  <si>
    <t>סה"כ מלווה קצר מועד</t>
  </si>
  <si>
    <t>סה"כ שחר</t>
  </si>
  <si>
    <t>ממשל שיקלית 0928- שחר</t>
  </si>
  <si>
    <t>1150879</t>
  </si>
  <si>
    <t>16/07/18</t>
  </si>
  <si>
    <t>ממשל שקלית 0121- שחר</t>
  </si>
  <si>
    <t>1142223</t>
  </si>
  <si>
    <t>06/11/17</t>
  </si>
  <si>
    <t>ממשל שקלית 0122- שחר</t>
  </si>
  <si>
    <t>1123272</t>
  </si>
  <si>
    <t>12/11/17</t>
  </si>
  <si>
    <t>ממשל שקלית 0219- שחר</t>
  </si>
  <si>
    <t>1110907</t>
  </si>
  <si>
    <t>23/07/17</t>
  </si>
  <si>
    <t>ממשל שקלית 0327- שחר</t>
  </si>
  <si>
    <t>1139344</t>
  </si>
  <si>
    <t>01/06/17</t>
  </si>
  <si>
    <t>ממשל שקלית 0347- שחר</t>
  </si>
  <si>
    <t>1140193</t>
  </si>
  <si>
    <t>21/06/18</t>
  </si>
  <si>
    <t>ממשל שקלית 0825- שחר</t>
  </si>
  <si>
    <t>1135557</t>
  </si>
  <si>
    <t>16/10/17</t>
  </si>
  <si>
    <t>ממשל שקלית 1018- שחר</t>
  </si>
  <si>
    <t>1136548</t>
  </si>
  <si>
    <t>30/01/17</t>
  </si>
  <si>
    <t>ממשל שקלית 120- שחר</t>
  </si>
  <si>
    <t>1115773</t>
  </si>
  <si>
    <t>02/07/17</t>
  </si>
  <si>
    <t>ממשל שקלית 323- שחר</t>
  </si>
  <si>
    <t>1126747</t>
  </si>
  <si>
    <t>17/01/17</t>
  </si>
  <si>
    <t>ממשל שקלית 421- שחר</t>
  </si>
  <si>
    <t>1138130</t>
  </si>
  <si>
    <t>ממשל שקלית 519- שחר</t>
  </si>
  <si>
    <t>1131770</t>
  </si>
  <si>
    <t>08/05/17</t>
  </si>
  <si>
    <t>ממשלתי שקלי  1026- שחר</t>
  </si>
  <si>
    <t>1099456</t>
  </si>
  <si>
    <t>17/05/17</t>
  </si>
  <si>
    <t>ממשלתי שקלי 324- שחר</t>
  </si>
  <si>
    <t>1130848</t>
  </si>
  <si>
    <t>ממשלתי שקלית 0142- שחר</t>
  </si>
  <si>
    <t>1125400</t>
  </si>
  <si>
    <t>08/02/17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</si>
  <si>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</si>
  <si>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</si>
  <si>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</si>
  <si>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</si>
  <si>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</si>
  <si>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</si>
  <si>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</si>
  <si>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</si>
  <si>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</si>
  <si>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</si>
  <si>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</si>
  <si>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</si>
  <si>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</si>
  <si>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</si>
  <si>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</si>
  <si>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</si>
  <si>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</si>
  <si>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</si>
  <si>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</si>
  <si>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</si>
  <si>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</si>
  <si>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</si>
  <si>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</si>
  <si>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</si>
  <si>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</si>
  <si>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</si>
  <si>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</si>
  <si>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</si>
  <si>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</si>
  <si>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</si>
  <si>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</si>
  <si>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</si>
  <si>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</si>
  <si>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</si>
  <si>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</si>
  <si>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</si>
  <si>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</si>
  <si>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</si>
  <si>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</si>
  <si>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</si>
  <si>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</si>
  <si>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</si>
  <si>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</si>
  <si>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</si>
  <si>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60- פסגות מוצרי מדדים בע"מ</t>
  </si>
  <si>
    <t>1109479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</si>
  <si>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</si>
  <si>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</si>
  <si>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</si>
  <si>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</si>
  <si>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</si>
  <si>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</si>
  <si>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</si>
  <si>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</si>
  <si>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</si>
  <si>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</si>
  <si>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</si>
  <si>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</si>
  <si>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</si>
  <si>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</si>
  <si>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</si>
  <si>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</si>
  <si>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</si>
  <si>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</si>
  <si>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NASDAQ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</si>
  <si>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</si>
  <si>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</si>
  <si>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</si>
  <si>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</si>
  <si>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</si>
  <si>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</si>
  <si>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</si>
  <si>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</si>
  <si>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</si>
  <si>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</si>
  <si>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</si>
  <si>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</si>
  <si>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</si>
  <si>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</si>
  <si>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</si>
  <si>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</si>
  <si>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</si>
  <si>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</si>
  <si>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</si>
  <si>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</si>
  <si>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</si>
  <si>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</si>
  <si>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</si>
  <si>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</si>
  <si>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</si>
  <si>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</si>
  <si>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</si>
  <si>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</si>
  <si>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</si>
  <si>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</si>
  <si>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</si>
  <si>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</si>
  <si>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</si>
  <si>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</si>
  <si>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</si>
  <si>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</si>
  <si>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</si>
  <si>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</si>
  <si>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</si>
  <si>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</si>
  <si>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</si>
  <si>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</si>
  <si>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</si>
  <si>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</si>
  <si>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</si>
  <si>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</si>
  <si>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</si>
  <si>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</si>
  <si>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</si>
  <si>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</si>
  <si>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</si>
  <si>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</si>
  <si>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</si>
  <si>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</si>
  <si>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</si>
  <si>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</si>
  <si>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</si>
  <si>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</si>
  <si>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</si>
  <si>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</si>
  <si>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</si>
  <si>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</si>
  <si>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</si>
  <si>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</si>
  <si>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</si>
  <si>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</si>
  <si>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</si>
  <si>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</si>
  <si>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</si>
  <si>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</si>
  <si>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</si>
  <si>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</si>
  <si>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</si>
  <si>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</si>
  <si>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</si>
  <si>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</si>
  <si>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</si>
  <si>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</si>
  <si>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</si>
  <si>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</si>
  <si>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</si>
  <si>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</si>
  <si>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</si>
  <si>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</si>
  <si>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</si>
  <si>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</si>
  <si>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</si>
  <si>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</si>
  <si>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</si>
  <si>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</si>
  <si>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</si>
  <si>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</si>
  <si>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</si>
  <si>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</si>
  <si>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</si>
  <si>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</si>
  <si>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</si>
  <si>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</si>
  <si>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</si>
  <si>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</si>
  <si>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</si>
  <si>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</si>
  <si>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</si>
  <si>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</si>
  <si>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</si>
  <si>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</si>
  <si>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</si>
  <si>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</si>
  <si>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20180611 USD\ILS 3.5077000 20190225- בנק לאומי לישראל בע"מ</t>
  </si>
  <si>
    <t>90006735</t>
  </si>
  <si>
    <t>11/06/18</t>
  </si>
  <si>
    <t>FWD CCY\ILS 20180614 USD\ILS 3.5350000 20190225- בנק לאומי לישראל בע"מ</t>
  </si>
  <si>
    <t>90006758</t>
  </si>
  <si>
    <t>14/06/18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</si>
  <si>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</si>
  <si>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</si>
  <si>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</si>
  <si>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</si>
  <si>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</si>
  <si>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</si>
  <si>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20180628 USD\ILS 3.5695000 20190522- בנק לאומי לישראל בע"מ</t>
  </si>
  <si>
    <t>90006829</t>
  </si>
  <si>
    <t>28/06/18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</si>
  <si>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</si>
  <si>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</si>
  <si>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</si>
  <si>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</si>
  <si>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</si>
  <si>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</si>
  <si>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20180801 USD\ILS 3.5998000 20190522- בנק לאומי לישראל בע"מ</t>
  </si>
  <si>
    <t>90006983</t>
  </si>
  <si>
    <t>01/08/18</t>
  </si>
  <si>
    <t>FWD CCY\ILS 20180830 USD\ILS 3.5330000 20190618- בנק לאומי לישראל בע"מ</t>
  </si>
  <si>
    <t>90007112</t>
  </si>
  <si>
    <t>30/08/18</t>
  </si>
  <si>
    <t>FWD CCY\CCY 20180705 USD\JPY 109.0770000 20190116- בנק לאומי לישראל בע"מ</t>
  </si>
  <si>
    <t>90006868</t>
  </si>
  <si>
    <t>05/07/18</t>
  </si>
  <si>
    <t>FWD CCY\CCY 20180725 EUR\USD 1.1865400 20190129- בנק לאומי לישראל בע"מ</t>
  </si>
  <si>
    <t>90006951</t>
  </si>
  <si>
    <t>25/07/18</t>
  </si>
  <si>
    <t>FWD CCY\CCY 20180807 EUR\USD 1.1750000 20190211- בנק לאומי לישראל בע"מ</t>
  </si>
  <si>
    <t>90007003</t>
  </si>
  <si>
    <t>07/08/18</t>
  </si>
  <si>
    <t>FWD CCY\CCY 20180820 EUR\USD 1.1585500 20190211- בנק לאומי לישראל בע"מ</t>
  </si>
  <si>
    <t>90007063</t>
  </si>
  <si>
    <t>20/08/18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</si>
  <si>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</si>
  <si>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</si>
  <si>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</si>
  <si>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</si>
  <si>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</si>
  <si>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</si>
  <si>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</si>
  <si>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</si>
  <si>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</si>
  <si>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</si>
  <si>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</si>
  <si>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</si>
  <si>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</si>
  <si>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</si>
  <si>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</si>
  <si>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</si>
  <si>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</si>
  <si>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</si>
  <si>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</si>
  <si>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</si>
  <si>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</si>
  <si>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</si>
  <si>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מסלול הלכתי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</si>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</sst>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7937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11177.852207055537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560</v>
      </c>
    </row>
    <row r="3" spans="1:36">
      <c r="B3" s="2" t="s">
        <v>2</v>
      </c>
      <c r="C3" s="95" t="s">
        <v>561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1163.22172491688</v>
      </c>
      <c r="D11" s="90">
        <v>10.41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1923.8631992390001</v>
      </c>
      <c r="D13" s="91">
        <v>17.21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8124.6490947009997</v>
      </c>
      <c r="D17" s="91">
        <v>72.69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-28.712271801343526</v>
      </c>
      <c r="D31" s="91">
        <v>-0.26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-5.1695399999999996</v>
      </c>
      <c r="D37" s="91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11177.852207055537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222</v>
      </c>
      <c r="D49">
        <v>3.1932000000000002E-2</v>
      </c>
    </row>
    <row r="50" spans="3:4">
      <c r="C50" t="s">
        <v>119</v>
      </c>
      <c r="D50">
        <v>2.7555000000000001</v>
      </c>
    </row>
    <row r="51" spans="3:4">
      <c r="C51" t="s">
        <v>123</v>
      </c>
      <c r="D51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560</v>
      </c>
    </row>
    <row r="3" spans="2:61" s="1" customFormat="1">
      <c r="B3" s="2" t="s">
        <v>2</v>
      </c>
      <c r="C3" s="95" t="s">
        <v>561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457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458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459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342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457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460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459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461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342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244</v>
      </c>
      <c r="C32" s="16"/>
      <c r="D32" s="16"/>
      <c r="E32" s="16"/>
    </row>
    <row r="33" spans="2:5">
      <c r="B33" t="s">
        <v>334</v>
      </c>
      <c r="C33" s="16"/>
      <c r="D33" s="16"/>
      <c r="E33" s="16"/>
    </row>
    <row r="34" spans="2:5">
      <c r="B34" t="s">
        <v>335</v>
      </c>
      <c r="C34" s="16"/>
      <c r="D34" s="16"/>
      <c r="E34" s="16"/>
    </row>
    <row r="35" spans="2:5">
      <c r="B35" t="s">
        <v>336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560</v>
      </c>
    </row>
    <row r="3" spans="1:60" s="1" customFormat="1">
      <c r="B3" s="2" t="s">
        <v>2</v>
      </c>
      <c r="C3" s="95" t="s">
        <v>561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242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236</v>
      </c>
      <c r="C15" t="s">
        <v>236</v>
      </c>
      <c r="D15" s="19"/>
      <c r="E15" t="s">
        <v>236</v>
      </c>
      <c r="F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560</v>
      </c>
    </row>
    <row r="3" spans="2:81" s="1" customFormat="1">
      <c r="B3" s="2" t="s">
        <v>2</v>
      </c>
      <c r="C3" s="95" t="s">
        <v>561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462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463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236</v>
      </c>
      <c r="C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464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465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462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463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464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465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</row>
    <row r="41" spans="2:17">
      <c r="B41" t="s">
        <v>334</v>
      </c>
    </row>
    <row r="42" spans="2:17">
      <c r="B42" t="s">
        <v>335</v>
      </c>
    </row>
    <row r="43" spans="2:17">
      <c r="B43" t="s">
        <v>336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560</v>
      </c>
    </row>
    <row r="3" spans="2:72" s="1" customFormat="1">
      <c r="B3" s="2" t="s">
        <v>2</v>
      </c>
      <c r="C3" s="95" t="s">
        <v>561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469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470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471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472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342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332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473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334</v>
      </c>
    </row>
    <row r="29" spans="2:16">
      <c r="B29" t="s">
        <v>335</v>
      </c>
    </row>
    <row r="30" spans="2:16">
      <c r="B30" t="s">
        <v>336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560</v>
      </c>
    </row>
    <row r="3" spans="2:65" s="1" customFormat="1">
      <c r="B3" s="2" t="s">
        <v>2</v>
      </c>
      <c r="C3" s="95" t="s">
        <v>561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474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475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339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342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476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477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334</v>
      </c>
      <c r="D27" s="16"/>
      <c r="E27" s="16"/>
      <c r="F27" s="16"/>
    </row>
    <row r="28" spans="2:19">
      <c r="B28" t="s">
        <v>335</v>
      </c>
      <c r="D28" s="16"/>
      <c r="E28" s="16"/>
      <c r="F28" s="16"/>
    </row>
    <row r="29" spans="2:19">
      <c r="B29" t="s">
        <v>336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560</v>
      </c>
    </row>
    <row r="3" spans="2:81" s="1" customFormat="1">
      <c r="B3" s="2" t="s">
        <v>2</v>
      </c>
      <c r="C3" s="95" t="s">
        <v>561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474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475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339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342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340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341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C26" s="16"/>
      <c r="D26" s="16"/>
      <c r="E26" s="16"/>
    </row>
    <row r="27" spans="2:19">
      <c r="B27" t="s">
        <v>334</v>
      </c>
      <c r="C27" s="16"/>
      <c r="D27" s="16"/>
      <c r="E27" s="16"/>
    </row>
    <row r="28" spans="2:19">
      <c r="B28" t="s">
        <v>335</v>
      </c>
      <c r="C28" s="16"/>
      <c r="D28" s="16"/>
      <c r="E28" s="16"/>
    </row>
    <row r="29" spans="2:19">
      <c r="B29" t="s">
        <v>336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560</v>
      </c>
    </row>
    <row r="3" spans="2:98" s="1" customFormat="1">
      <c r="B3" s="2" t="s">
        <v>2</v>
      </c>
      <c r="C3" s="95" t="s">
        <v>561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236</v>
      </c>
      <c r="C13" t="s">
        <v>236</v>
      </c>
      <c r="D13" s="16"/>
      <c r="E13" s="16"/>
      <c r="F13" t="s">
        <v>236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242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340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341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334</v>
      </c>
      <c r="C20" s="16"/>
      <c r="D20" s="16"/>
      <c r="E20" s="16"/>
    </row>
    <row r="21" spans="2:13">
      <c r="B21" t="s">
        <v>335</v>
      </c>
      <c r="C21" s="16"/>
      <c r="D21" s="16"/>
      <c r="E21" s="16"/>
    </row>
    <row r="22" spans="2:13">
      <c r="B22" t="s">
        <v>336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560</v>
      </c>
    </row>
    <row r="3" spans="2:55" s="1" customFormat="1">
      <c r="B3" s="2" t="s">
        <v>2</v>
      </c>
      <c r="C3" s="95" t="s">
        <v>561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478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479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480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481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236</v>
      </c>
      <c r="C20" t="s">
        <v>236</v>
      </c>
      <c r="D20" t="s">
        <v>236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242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482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236</v>
      </c>
      <c r="C23" t="s">
        <v>236</v>
      </c>
      <c r="D23" t="s">
        <v>236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483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236</v>
      </c>
      <c r="C25" t="s">
        <v>236</v>
      </c>
      <c r="D25" t="s">
        <v>236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484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485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236</v>
      </c>
      <c r="C29" t="s">
        <v>236</v>
      </c>
      <c r="D29" t="s">
        <v>236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244</v>
      </c>
      <c r="C30" s="16"/>
    </row>
    <row r="31" spans="2:11">
      <c r="B31" t="s">
        <v>334</v>
      </c>
      <c r="C31" s="16"/>
    </row>
    <row r="32" spans="2:11">
      <c r="B32" t="s">
        <v>335</v>
      </c>
      <c r="C32" s="16"/>
    </row>
    <row r="33" spans="2:3">
      <c r="B33" t="s">
        <v>336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560</v>
      </c>
    </row>
    <row r="3" spans="2:59" s="1" customFormat="1">
      <c r="B3" s="2" t="s">
        <v>2</v>
      </c>
      <c r="C3" s="95" t="s">
        <v>561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486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456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236</v>
      </c>
      <c r="C15" t="s">
        <v>236</v>
      </c>
      <c r="D15" t="s">
        <v>236</v>
      </c>
      <c r="E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244</v>
      </c>
      <c r="C16" s="16"/>
      <c r="D16" s="16"/>
    </row>
    <row r="17" spans="2:4">
      <c r="B17" t="s">
        <v>334</v>
      </c>
      <c r="C17" s="16"/>
      <c r="D17" s="16"/>
    </row>
    <row r="18" spans="2:4">
      <c r="B18" t="s">
        <v>335</v>
      </c>
      <c r="C18" s="16"/>
      <c r="D18" s="16"/>
    </row>
    <row r="19" spans="2:4">
      <c r="B19" t="s">
        <v>336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560</v>
      </c>
    </row>
    <row r="3" spans="2:52" s="1" customFormat="1">
      <c r="B3" s="2" t="s">
        <v>2</v>
      </c>
      <c r="C3" s="95" t="s">
        <v>561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457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458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487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459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342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457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460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459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461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342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244</v>
      </c>
      <c r="C34" s="16"/>
      <c r="D34" s="16"/>
    </row>
    <row r="35" spans="2:12">
      <c r="B35" t="s">
        <v>334</v>
      </c>
      <c r="C35" s="16"/>
      <c r="D35" s="16"/>
    </row>
    <row r="36" spans="2:12">
      <c r="B36" t="s">
        <v>335</v>
      </c>
      <c r="C36" s="16"/>
      <c r="D36" s="16"/>
    </row>
    <row r="37" spans="2:12">
      <c r="B37" t="s">
        <v>336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11" sqref="B11:L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560</v>
      </c>
    </row>
    <row r="3" spans="2:13" s="1" customFormat="1">
      <c r="B3" s="2" t="s">
        <v>2</v>
      </c>
      <c r="C3" s="95" t="s">
        <v>561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J12+J31</f>
        <v>1163.2217249168798</v>
      </c>
      <c r="K11" s="97">
        <f>J11/$J$11*100</f>
        <v>100</v>
      </c>
      <c r="L11" s="97">
        <f>J11/'[5]סכום נכסי הקרן'!$C$42*100</f>
        <v>10.406486893632806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f>J13+J15+J21+J23+J25+J27+J29</f>
        <v>1163.2217249168798</v>
      </c>
      <c r="K12" s="99">
        <f t="shared" ref="K12:K35" si="0">J12/$J$11*100</f>
        <v>100</v>
      </c>
      <c r="L12" s="99">
        <f>J12/'[5]סכום נכסי הקרן'!$C$42*100</f>
        <v>10.406486893632806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f>SUM(J14)</f>
        <v>1060.4147499999999</v>
      </c>
      <c r="K13" s="99">
        <f t="shared" si="0"/>
        <v>91.161876303141938</v>
      </c>
      <c r="L13" s="99">
        <f>J13/'[5]סכום נכסי הקרן'!$C$42*100</f>
        <v>9.4867487094762151</v>
      </c>
    </row>
    <row r="14" spans="2:13">
      <c r="B14" s="95" t="s">
        <v>562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1060.17588+0.23887</f>
        <v>1060.4147499999999</v>
      </c>
      <c r="K14" s="91">
        <f t="shared" si="0"/>
        <v>91.161876303141938</v>
      </c>
      <c r="L14" s="91">
        <f>J14/'[5]סכום נכסי הקרן'!$C$42*100</f>
        <v>9.4867487094762151</v>
      </c>
    </row>
    <row r="15" spans="2:13">
      <c r="B15" s="98" t="s">
        <v>229</v>
      </c>
      <c r="C15" s="26"/>
      <c r="D15" s="27"/>
      <c r="E15" s="27"/>
      <c r="F15" s="27"/>
      <c r="G15" s="27"/>
      <c r="H15" s="27"/>
      <c r="I15" s="99">
        <v>0</v>
      </c>
      <c r="J15" s="99">
        <v>102.80697491687999</v>
      </c>
      <c r="K15" s="99">
        <f t="shared" si="0"/>
        <v>8.8381236968580748</v>
      </c>
      <c r="L15" s="99">
        <f>J15/'[5]סכום נכסי הקרן'!$C$42*100</f>
        <v>0.9197381841565907</v>
      </c>
    </row>
    <row r="16" spans="2:13">
      <c r="B16" s="95" t="s">
        <v>562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3.5889853999999999</v>
      </c>
      <c r="K16" s="91">
        <f t="shared" si="0"/>
        <v>0.30853837433757159</v>
      </c>
      <c r="L16" s="91">
        <f>J16/'[5]סכום נכסי הקרן'!$C$42*100</f>
        <v>3.2108005487267111E-2</v>
      </c>
    </row>
    <row r="17" spans="2:12">
      <c r="B17" s="95" t="s">
        <v>562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99.664371759999995</v>
      </c>
      <c r="K17" s="91">
        <f t="shared" si="0"/>
        <v>8.5679599705827112</v>
      </c>
      <c r="L17" s="91">
        <f>J17/'[5]סכום נכסי הקרן'!$C$42*100</f>
        <v>0.89162363139039502</v>
      </c>
    </row>
    <row r="18" spans="2:12">
      <c r="B18" s="95" t="s">
        <v>562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1.5096557850000001</v>
      </c>
      <c r="K18" s="91">
        <f t="shared" si="0"/>
        <v>0.12978228936601707</v>
      </c>
      <c r="L18" s="91">
        <f>J18/'[5]סכום נכסי הקרן'!$C$42*100</f>
        <v>1.3505776933131168E-2</v>
      </c>
    </row>
    <row r="19" spans="2:12">
      <c r="B19" s="95" t="s">
        <v>562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-6.8835795839999996</v>
      </c>
      <c r="K19" s="91">
        <f t="shared" si="0"/>
        <v>-0.59176848545292415</v>
      </c>
      <c r="L19" s="91">
        <f>J19/'[5]סכום נכסי הקרן'!$C$42*100</f>
        <v>-6.1582309879307913E-2</v>
      </c>
    </row>
    <row r="20" spans="2:12">
      <c r="B20" s="95" t="s">
        <v>562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4.9275415558800004</v>
      </c>
      <c r="K20" s="91">
        <f t="shared" si="0"/>
        <v>0.42361154802469903</v>
      </c>
      <c r="L20" s="91">
        <f>J20/'[5]סכום נכסי הקרן'!$C$42*100</f>
        <v>4.4083080225105341E-2</v>
      </c>
    </row>
    <row r="21" spans="2:12">
      <c r="B21" s="98" t="s">
        <v>235</v>
      </c>
      <c r="D21" s="16"/>
      <c r="I21" s="99">
        <v>0</v>
      </c>
      <c r="J21" s="99">
        <f>SUM(J22)</f>
        <v>0</v>
      </c>
      <c r="K21" s="99">
        <f t="shared" si="0"/>
        <v>0</v>
      </c>
      <c r="L21" s="99">
        <f>J21/'[5]סכום נכסי הקרן'!$C$42*100</f>
        <v>0</v>
      </c>
    </row>
    <row r="22" spans="2:12">
      <c r="B22" t="s">
        <v>236</v>
      </c>
      <c r="C22" t="s">
        <v>236</v>
      </c>
      <c r="D22" s="16"/>
      <c r="E22" t="s">
        <v>236</v>
      </c>
      <c r="G22" t="s">
        <v>236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J22/'[5]סכום נכסי הקרן'!$C$42*100</f>
        <v>0</v>
      </c>
    </row>
    <row r="23" spans="2:12">
      <c r="B23" s="98" t="s">
        <v>238</v>
      </c>
      <c r="D23" s="16"/>
      <c r="I23" s="99">
        <v>0</v>
      </c>
      <c r="J23" s="99">
        <v>0</v>
      </c>
      <c r="K23" s="99">
        <f t="shared" si="0"/>
        <v>0</v>
      </c>
      <c r="L23" s="99">
        <f>J23/'[5]סכום נכסי הקרן'!$C$42*100</f>
        <v>0</v>
      </c>
    </row>
    <row r="24" spans="2:12">
      <c r="B24" t="s">
        <v>236</v>
      </c>
      <c r="C24" t="s">
        <v>236</v>
      </c>
      <c r="D24" s="16"/>
      <c r="E24" t="s">
        <v>236</v>
      </c>
      <c r="G24" t="s">
        <v>236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J24/'[5]סכום נכסי הקרן'!$C$42*100</f>
        <v>0</v>
      </c>
    </row>
    <row r="25" spans="2:12">
      <c r="B25" s="98" t="s">
        <v>239</v>
      </c>
      <c r="D25" s="16"/>
      <c r="I25" s="99">
        <v>0</v>
      </c>
      <c r="J25" s="99">
        <v>0</v>
      </c>
      <c r="K25" s="99">
        <f t="shared" si="0"/>
        <v>0</v>
      </c>
      <c r="L25" s="99">
        <f>J25/'[5]סכום נכסי הקרן'!$C$42*100</f>
        <v>0</v>
      </c>
    </row>
    <row r="26" spans="2:12">
      <c r="B26" t="s">
        <v>236</v>
      </c>
      <c r="C26" t="s">
        <v>236</v>
      </c>
      <c r="D26" s="16"/>
      <c r="E26" t="s">
        <v>236</v>
      </c>
      <c r="G26" t="s">
        <v>236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J26/'[5]סכום נכסי הקרן'!$C$42*100</f>
        <v>0</v>
      </c>
    </row>
    <row r="27" spans="2:12">
      <c r="B27" s="98" t="s">
        <v>240</v>
      </c>
      <c r="D27" s="16"/>
      <c r="I27" s="99">
        <v>0</v>
      </c>
      <c r="J27" s="99">
        <v>0</v>
      </c>
      <c r="K27" s="99">
        <f t="shared" si="0"/>
        <v>0</v>
      </c>
      <c r="L27" s="99">
        <f>J27/'[5]סכום נכסי הקרן'!$C$42*100</f>
        <v>0</v>
      </c>
    </row>
    <row r="28" spans="2:12">
      <c r="B28" t="s">
        <v>236</v>
      </c>
      <c r="C28" t="s">
        <v>236</v>
      </c>
      <c r="D28" s="16"/>
      <c r="E28" t="s">
        <v>236</v>
      </c>
      <c r="G28" t="s">
        <v>236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J28/'[5]סכום נכסי הקרן'!$C$42*100</f>
        <v>0</v>
      </c>
    </row>
    <row r="29" spans="2:12">
      <c r="B29" s="98" t="s">
        <v>241</v>
      </c>
      <c r="D29" s="16"/>
      <c r="I29" s="99">
        <v>0</v>
      </c>
      <c r="J29" s="99">
        <v>0</v>
      </c>
      <c r="K29" s="99">
        <f t="shared" si="0"/>
        <v>0</v>
      </c>
      <c r="L29" s="99">
        <f>J29/'[5]סכום נכסי הקרן'!$C$42*100</f>
        <v>0</v>
      </c>
    </row>
    <row r="30" spans="2:12">
      <c r="B30" t="s">
        <v>236</v>
      </c>
      <c r="C30" t="s">
        <v>236</v>
      </c>
      <c r="D30" s="16"/>
      <c r="E30" t="s">
        <v>236</v>
      </c>
      <c r="G30" t="s">
        <v>236</v>
      </c>
      <c r="H30" s="91">
        <v>0</v>
      </c>
      <c r="I30" s="91">
        <v>0</v>
      </c>
      <c r="J30" s="91">
        <v>0</v>
      </c>
      <c r="K30" s="91">
        <f t="shared" si="0"/>
        <v>0</v>
      </c>
      <c r="L30" s="91">
        <f>J30/'[5]סכום נכסי הקרן'!$C$42*100</f>
        <v>0</v>
      </c>
    </row>
    <row r="31" spans="2:12">
      <c r="B31" s="98" t="s">
        <v>242</v>
      </c>
      <c r="D31" s="16"/>
      <c r="I31" s="99">
        <v>0</v>
      </c>
      <c r="J31" s="99">
        <v>0</v>
      </c>
      <c r="K31" s="99">
        <f t="shared" si="0"/>
        <v>0</v>
      </c>
      <c r="L31" s="99">
        <f>J31/'[5]סכום נכסי הקרן'!$C$42*100</f>
        <v>0</v>
      </c>
    </row>
    <row r="32" spans="2:12">
      <c r="B32" s="98" t="s">
        <v>243</v>
      </c>
      <c r="D32" s="16"/>
      <c r="I32" s="99">
        <v>0</v>
      </c>
      <c r="J32" s="99">
        <v>0</v>
      </c>
      <c r="K32" s="99">
        <f t="shared" si="0"/>
        <v>0</v>
      </c>
      <c r="L32" s="99">
        <f>J32/'[5]סכום נכסי הקרן'!$C$42*100</f>
        <v>0</v>
      </c>
    </row>
    <row r="33" spans="2:12">
      <c r="B33" t="s">
        <v>236</v>
      </c>
      <c r="C33" t="s">
        <v>236</v>
      </c>
      <c r="D33" s="16"/>
      <c r="E33" t="s">
        <v>236</v>
      </c>
      <c r="G33" t="s">
        <v>236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J33/'[5]סכום נכסי הקרן'!$C$42*100</f>
        <v>0</v>
      </c>
    </row>
    <row r="34" spans="2:12">
      <c r="B34" s="98" t="s">
        <v>241</v>
      </c>
      <c r="D34" s="16"/>
      <c r="I34" s="99">
        <v>0</v>
      </c>
      <c r="J34" s="99">
        <v>0</v>
      </c>
      <c r="K34" s="99">
        <f t="shared" si="0"/>
        <v>0</v>
      </c>
      <c r="L34" s="99">
        <f>J34/'[5]סכום נכסי הקרן'!$C$42*100</f>
        <v>0</v>
      </c>
    </row>
    <row r="35" spans="2:12">
      <c r="B35" t="s">
        <v>236</v>
      </c>
      <c r="C35" t="s">
        <v>236</v>
      </c>
      <c r="D35" s="16"/>
      <c r="E35" t="s">
        <v>236</v>
      </c>
      <c r="G35" t="s">
        <v>236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J35/'[5]סכום נכסי הקרן'!$C$42*100</f>
        <v>0</v>
      </c>
    </row>
    <row r="36" spans="2:12">
      <c r="B36" t="s">
        <v>244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560</v>
      </c>
    </row>
    <row r="3" spans="2:49" s="1" customFormat="1">
      <c r="B3" s="2" t="s">
        <v>2</v>
      </c>
      <c r="C3" s="95" t="s">
        <v>561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-509340.8</v>
      </c>
      <c r="H11" s="7"/>
      <c r="I11" s="90">
        <v>-28.712271801343526</v>
      </c>
      <c r="J11" s="90">
        <v>100</v>
      </c>
      <c r="K11" s="90">
        <v>-0.26</v>
      </c>
      <c r="AW11" s="16"/>
    </row>
    <row r="12" spans="2:49">
      <c r="B12" s="92" t="s">
        <v>223</v>
      </c>
      <c r="C12" s="16"/>
      <c r="D12" s="16"/>
      <c r="G12" s="93">
        <v>-509340.8</v>
      </c>
      <c r="I12" s="93">
        <v>-28.712271801343526</v>
      </c>
      <c r="J12" s="93">
        <v>100</v>
      </c>
      <c r="K12" s="93">
        <v>-0.26</v>
      </c>
    </row>
    <row r="13" spans="2:49">
      <c r="B13" s="92" t="s">
        <v>457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458</v>
      </c>
      <c r="C15" s="16"/>
      <c r="D15" s="16"/>
      <c r="G15" s="93">
        <v>-470820</v>
      </c>
      <c r="I15" s="93">
        <v>-28.115816086797409</v>
      </c>
      <c r="J15" s="93">
        <v>97.92</v>
      </c>
      <c r="K15" s="93">
        <v>-0.25</v>
      </c>
    </row>
    <row r="16" spans="2:49">
      <c r="B16" t="s">
        <v>488</v>
      </c>
      <c r="C16" t="s">
        <v>489</v>
      </c>
      <c r="D16" t="s">
        <v>126</v>
      </c>
      <c r="E16" t="s">
        <v>109</v>
      </c>
      <c r="F16" t="s">
        <v>490</v>
      </c>
      <c r="G16" s="91">
        <v>-8000</v>
      </c>
      <c r="H16" s="91">
        <v>22.132249999999999</v>
      </c>
      <c r="I16" s="91">
        <v>-1.77058</v>
      </c>
      <c r="J16" s="91">
        <v>6.17</v>
      </c>
      <c r="K16" s="91">
        <v>-0.02</v>
      </c>
    </row>
    <row r="17" spans="2:11">
      <c r="B17" t="s">
        <v>491</v>
      </c>
      <c r="C17" t="s">
        <v>492</v>
      </c>
      <c r="D17" t="s">
        <v>126</v>
      </c>
      <c r="E17" t="s">
        <v>109</v>
      </c>
      <c r="F17" t="s">
        <v>493</v>
      </c>
      <c r="G17" s="91">
        <v>-8000</v>
      </c>
      <c r="H17" s="91">
        <v>20.680375000000002</v>
      </c>
      <c r="I17" s="91">
        <v>-1.6544300000000001</v>
      </c>
      <c r="J17" s="91">
        <v>5.76</v>
      </c>
      <c r="K17" s="91">
        <v>-0.01</v>
      </c>
    </row>
    <row r="18" spans="2:11">
      <c r="B18" t="s">
        <v>494</v>
      </c>
      <c r="C18" t="s">
        <v>495</v>
      </c>
      <c r="D18" t="s">
        <v>126</v>
      </c>
      <c r="E18" t="s">
        <v>109</v>
      </c>
      <c r="F18" t="s">
        <v>496</v>
      </c>
      <c r="G18" s="91">
        <v>-30000</v>
      </c>
      <c r="H18" s="91">
        <v>17.685400000000001</v>
      </c>
      <c r="I18" s="91">
        <v>-5.3056200000000002</v>
      </c>
      <c r="J18" s="91">
        <v>18.48</v>
      </c>
      <c r="K18" s="91">
        <v>-0.05</v>
      </c>
    </row>
    <row r="19" spans="2:11">
      <c r="B19" t="s">
        <v>497</v>
      </c>
      <c r="C19" t="s">
        <v>498</v>
      </c>
      <c r="D19" t="s">
        <v>126</v>
      </c>
      <c r="E19" t="s">
        <v>109</v>
      </c>
      <c r="F19" t="s">
        <v>499</v>
      </c>
      <c r="G19" s="91">
        <v>-307820</v>
      </c>
      <c r="H19" s="91">
        <v>6.5482121991119486</v>
      </c>
      <c r="I19" s="91">
        <v>-20.156706791306402</v>
      </c>
      <c r="J19" s="91">
        <v>70.2</v>
      </c>
      <c r="K19" s="91">
        <v>-0.18</v>
      </c>
    </row>
    <row r="20" spans="2:11">
      <c r="B20" t="s">
        <v>500</v>
      </c>
      <c r="C20" t="s">
        <v>501</v>
      </c>
      <c r="D20" t="s">
        <v>126</v>
      </c>
      <c r="E20" t="s">
        <v>109</v>
      </c>
      <c r="F20" t="s">
        <v>502</v>
      </c>
      <c r="G20" s="91">
        <v>-17000</v>
      </c>
      <c r="H20" s="91">
        <v>4.9405882352941175</v>
      </c>
      <c r="I20" s="91">
        <v>-0.83989999999999998</v>
      </c>
      <c r="J20" s="91">
        <v>2.93</v>
      </c>
      <c r="K20" s="91">
        <v>-0.01</v>
      </c>
    </row>
    <row r="21" spans="2:11">
      <c r="B21" t="s">
        <v>503</v>
      </c>
      <c r="C21" t="s">
        <v>504</v>
      </c>
      <c r="D21" t="s">
        <v>126</v>
      </c>
      <c r="E21" t="s">
        <v>109</v>
      </c>
      <c r="F21" t="s">
        <v>505</v>
      </c>
      <c r="G21" s="91">
        <v>-10000</v>
      </c>
      <c r="H21" s="91">
        <v>3.1249769022785001</v>
      </c>
      <c r="I21" s="91">
        <v>-0.31249769022785001</v>
      </c>
      <c r="J21" s="91">
        <v>1.0900000000000001</v>
      </c>
      <c r="K21" s="91">
        <v>0</v>
      </c>
    </row>
    <row r="22" spans="2:11">
      <c r="B22" t="s">
        <v>506</v>
      </c>
      <c r="C22" t="s">
        <v>507</v>
      </c>
      <c r="D22" t="s">
        <v>126</v>
      </c>
      <c r="E22" t="s">
        <v>109</v>
      </c>
      <c r="F22" t="s">
        <v>508</v>
      </c>
      <c r="G22" s="91">
        <v>-49000</v>
      </c>
      <c r="H22" s="91">
        <v>-0.55645</v>
      </c>
      <c r="I22" s="91">
        <v>0.27266049999999997</v>
      </c>
      <c r="J22" s="91">
        <v>-0.95</v>
      </c>
      <c r="K22" s="91">
        <v>0</v>
      </c>
    </row>
    <row r="23" spans="2:11">
      <c r="B23" t="s">
        <v>509</v>
      </c>
      <c r="C23" t="s">
        <v>510</v>
      </c>
      <c r="D23" t="s">
        <v>126</v>
      </c>
      <c r="E23" t="s">
        <v>109</v>
      </c>
      <c r="F23" t="s">
        <v>511</v>
      </c>
      <c r="G23" s="91">
        <v>12000</v>
      </c>
      <c r="H23" s="91">
        <v>-1.671</v>
      </c>
      <c r="I23" s="91">
        <v>-0.20052</v>
      </c>
      <c r="J23" s="91">
        <v>0.7</v>
      </c>
      <c r="K23" s="91">
        <v>0</v>
      </c>
    </row>
    <row r="24" spans="2:11">
      <c r="B24" t="s">
        <v>512</v>
      </c>
      <c r="C24" t="s">
        <v>513</v>
      </c>
      <c r="D24" t="s">
        <v>126</v>
      </c>
      <c r="E24" t="s">
        <v>109</v>
      </c>
      <c r="F24" t="s">
        <v>514</v>
      </c>
      <c r="G24" s="91">
        <v>-12000</v>
      </c>
      <c r="H24" s="91">
        <v>-3.5731666666666668</v>
      </c>
      <c r="I24" s="91">
        <v>0.42877999999999999</v>
      </c>
      <c r="J24" s="91">
        <v>-1.49</v>
      </c>
      <c r="K24" s="91">
        <v>0</v>
      </c>
    </row>
    <row r="25" spans="2:11">
      <c r="B25" t="s">
        <v>515</v>
      </c>
      <c r="C25" t="s">
        <v>516</v>
      </c>
      <c r="D25" t="s">
        <v>126</v>
      </c>
      <c r="E25" t="s">
        <v>109</v>
      </c>
      <c r="F25" t="s">
        <v>517</v>
      </c>
      <c r="G25" s="91">
        <v>30000</v>
      </c>
      <c r="H25" s="91">
        <v>-1.7210666666666701</v>
      </c>
      <c r="I25" s="91">
        <v>-0.516320000000001</v>
      </c>
      <c r="J25" s="91">
        <v>1.8</v>
      </c>
      <c r="K25" s="91">
        <v>0</v>
      </c>
    </row>
    <row r="26" spans="2:11">
      <c r="B26" t="s">
        <v>518</v>
      </c>
      <c r="C26" t="s">
        <v>519</v>
      </c>
      <c r="D26" t="s">
        <v>126</v>
      </c>
      <c r="E26" t="s">
        <v>109</v>
      </c>
      <c r="F26" t="s">
        <v>520</v>
      </c>
      <c r="G26" s="91">
        <v>-38000</v>
      </c>
      <c r="H26" s="91">
        <v>-2.9674999999999998</v>
      </c>
      <c r="I26" s="91">
        <v>1.12765</v>
      </c>
      <c r="J26" s="91">
        <v>-3.93</v>
      </c>
      <c r="K26" s="91">
        <v>0.01</v>
      </c>
    </row>
    <row r="27" spans="2:11">
      <c r="B27" t="s">
        <v>521</v>
      </c>
      <c r="C27" t="s">
        <v>522</v>
      </c>
      <c r="D27" t="s">
        <v>126</v>
      </c>
      <c r="E27" t="s">
        <v>109</v>
      </c>
      <c r="F27" t="s">
        <v>523</v>
      </c>
      <c r="G27" s="91">
        <v>-10000</v>
      </c>
      <c r="H27" s="91">
        <v>-6.60657894736842</v>
      </c>
      <c r="I27" s="91">
        <v>0.660657894736842</v>
      </c>
      <c r="J27" s="91">
        <v>-2.2999999999999998</v>
      </c>
      <c r="K27" s="91">
        <v>0.01</v>
      </c>
    </row>
    <row r="28" spans="2:11">
      <c r="B28" t="s">
        <v>524</v>
      </c>
      <c r="C28" t="s">
        <v>525</v>
      </c>
      <c r="D28" t="s">
        <v>126</v>
      </c>
      <c r="E28" t="s">
        <v>109</v>
      </c>
      <c r="F28" t="s">
        <v>526</v>
      </c>
      <c r="G28" s="91">
        <v>-23000</v>
      </c>
      <c r="H28" s="91">
        <v>-0.65656521739130436</v>
      </c>
      <c r="I28" s="91">
        <v>0.15101000000000001</v>
      </c>
      <c r="J28" s="91">
        <v>-0.53</v>
      </c>
      <c r="K28" s="91">
        <v>0</v>
      </c>
    </row>
    <row r="29" spans="2:11">
      <c r="B29" s="92" t="s">
        <v>487</v>
      </c>
      <c r="C29" s="16"/>
      <c r="D29" s="16"/>
      <c r="G29" s="93">
        <v>-38520.800000000003</v>
      </c>
      <c r="I29" s="93">
        <v>-0.59645571454611701</v>
      </c>
      <c r="J29" s="93">
        <v>2.08</v>
      </c>
      <c r="K29" s="93">
        <v>-0.01</v>
      </c>
    </row>
    <row r="30" spans="2:11">
      <c r="B30" t="s">
        <v>527</v>
      </c>
      <c r="C30" t="s">
        <v>528</v>
      </c>
      <c r="D30" t="s">
        <v>126</v>
      </c>
      <c r="E30" t="s">
        <v>109</v>
      </c>
      <c r="F30" t="s">
        <v>529</v>
      </c>
      <c r="G30" s="91">
        <v>229.2</v>
      </c>
      <c r="H30" s="91">
        <v>8.320244328097731</v>
      </c>
      <c r="I30" s="91">
        <v>1.907E-2</v>
      </c>
      <c r="J30" s="91">
        <v>-7.0000000000000007E-2</v>
      </c>
      <c r="K30" s="91">
        <v>0</v>
      </c>
    </row>
    <row r="31" spans="2:11">
      <c r="B31" t="s">
        <v>530</v>
      </c>
      <c r="C31" t="s">
        <v>531</v>
      </c>
      <c r="D31" t="s">
        <v>126</v>
      </c>
      <c r="E31" t="s">
        <v>113</v>
      </c>
      <c r="F31" t="s">
        <v>532</v>
      </c>
      <c r="G31" s="91">
        <v>-24750</v>
      </c>
      <c r="H31" s="91">
        <v>-0.91382306477093334</v>
      </c>
      <c r="I31" s="91">
        <v>0.22617120853080599</v>
      </c>
      <c r="J31" s="91">
        <v>-0.79</v>
      </c>
      <c r="K31" s="91">
        <v>0</v>
      </c>
    </row>
    <row r="32" spans="2:11">
      <c r="B32" t="s">
        <v>533</v>
      </c>
      <c r="C32" t="s">
        <v>534</v>
      </c>
      <c r="D32" t="s">
        <v>126</v>
      </c>
      <c r="E32" t="s">
        <v>113</v>
      </c>
      <c r="F32" t="s">
        <v>535</v>
      </c>
      <c r="G32" s="91">
        <v>-8400</v>
      </c>
      <c r="H32" s="91">
        <v>3.6661538461538452</v>
      </c>
      <c r="I32" s="91">
        <v>-0.30795692307692302</v>
      </c>
      <c r="J32" s="91">
        <v>1.07</v>
      </c>
      <c r="K32" s="91">
        <v>0</v>
      </c>
    </row>
    <row r="33" spans="2:11">
      <c r="B33" t="s">
        <v>536</v>
      </c>
      <c r="C33" t="s">
        <v>537</v>
      </c>
      <c r="D33" t="s">
        <v>126</v>
      </c>
      <c r="E33" t="s">
        <v>113</v>
      </c>
      <c r="F33" t="s">
        <v>538</v>
      </c>
      <c r="G33" s="91">
        <v>-5600</v>
      </c>
      <c r="H33" s="91">
        <v>9.531071428571428</v>
      </c>
      <c r="I33" s="91">
        <v>-0.53373999999999999</v>
      </c>
      <c r="J33" s="91">
        <v>1.86</v>
      </c>
      <c r="K33" s="91">
        <v>0</v>
      </c>
    </row>
    <row r="34" spans="2:11">
      <c r="B34" s="92" t="s">
        <v>459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236</v>
      </c>
      <c r="C35" t="s">
        <v>236</v>
      </c>
      <c r="D35" t="s">
        <v>236</v>
      </c>
      <c r="E35" t="s">
        <v>236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s="92" t="s">
        <v>342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t="s">
        <v>236</v>
      </c>
      <c r="C37" t="s">
        <v>236</v>
      </c>
      <c r="D37" t="s">
        <v>236</v>
      </c>
      <c r="E37" t="s">
        <v>236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</row>
    <row r="38" spans="2:11">
      <c r="B38" s="92" t="s">
        <v>242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s="92" t="s">
        <v>457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236</v>
      </c>
      <c r="C40" t="s">
        <v>236</v>
      </c>
      <c r="D40" t="s">
        <v>236</v>
      </c>
      <c r="E40" t="s">
        <v>236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s="92" t="s">
        <v>460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236</v>
      </c>
      <c r="C42" t="s">
        <v>236</v>
      </c>
      <c r="D42" t="s">
        <v>236</v>
      </c>
      <c r="E42" t="s">
        <v>236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s="92" t="s">
        <v>459</v>
      </c>
      <c r="C43" s="16"/>
      <c r="D43" s="16"/>
      <c r="G43" s="93">
        <v>0</v>
      </c>
      <c r="I43" s="93">
        <v>0</v>
      </c>
      <c r="J43" s="93">
        <v>0</v>
      </c>
      <c r="K43" s="93">
        <v>0</v>
      </c>
    </row>
    <row r="44" spans="2:11">
      <c r="B44" t="s">
        <v>236</v>
      </c>
      <c r="C44" t="s">
        <v>236</v>
      </c>
      <c r="D44" t="s">
        <v>236</v>
      </c>
      <c r="E44" t="s">
        <v>236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</row>
    <row r="45" spans="2:11">
      <c r="B45" s="92" t="s">
        <v>342</v>
      </c>
      <c r="C45" s="16"/>
      <c r="D45" s="16"/>
      <c r="G45" s="93">
        <v>0</v>
      </c>
      <c r="I45" s="93">
        <v>0</v>
      </c>
      <c r="J45" s="93">
        <v>0</v>
      </c>
      <c r="K45" s="93">
        <v>0</v>
      </c>
    </row>
    <row r="46" spans="2:11">
      <c r="B46" t="s">
        <v>236</v>
      </c>
      <c r="C46" t="s">
        <v>236</v>
      </c>
      <c r="D46" t="s">
        <v>236</v>
      </c>
      <c r="E46" t="s">
        <v>236</v>
      </c>
      <c r="G46" s="91">
        <v>0</v>
      </c>
      <c r="H46" s="91">
        <v>0</v>
      </c>
      <c r="I46" s="91">
        <v>0</v>
      </c>
      <c r="J46" s="91">
        <v>0</v>
      </c>
      <c r="K46" s="91">
        <v>0</v>
      </c>
    </row>
    <row r="47" spans="2:11">
      <c r="B47" t="s">
        <v>244</v>
      </c>
      <c r="C47" s="16"/>
      <c r="D47" s="16"/>
    </row>
    <row r="48" spans="2:11">
      <c r="B48" t="s">
        <v>334</v>
      </c>
      <c r="C48" s="16"/>
      <c r="D48" s="16"/>
    </row>
    <row r="49" spans="2:4">
      <c r="B49" t="s">
        <v>335</v>
      </c>
      <c r="C49" s="16"/>
      <c r="D49" s="16"/>
    </row>
    <row r="50" spans="2:4">
      <c r="B50" t="s">
        <v>336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560</v>
      </c>
    </row>
    <row r="3" spans="2:78" s="1" customFormat="1">
      <c r="B3" s="2" t="s">
        <v>2</v>
      </c>
      <c r="C3" s="95" t="s">
        <v>561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462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463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464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465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D19" s="16"/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466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467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468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D25" s="16"/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462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463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464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465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D33" s="16"/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466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467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D37" s="16"/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468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D39" s="16"/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  <c r="D40" s="16"/>
    </row>
    <row r="41" spans="2:17">
      <c r="B41" t="s">
        <v>334</v>
      </c>
      <c r="D41" s="16"/>
    </row>
    <row r="42" spans="2:17">
      <c r="B42" t="s">
        <v>335</v>
      </c>
      <c r="D42" s="16"/>
    </row>
    <row r="43" spans="2:17">
      <c r="B43" t="s">
        <v>336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560</v>
      </c>
    </row>
    <row r="3" spans="2:59" s="1" customFormat="1">
      <c r="B3" s="2" t="s">
        <v>2</v>
      </c>
      <c r="C3" s="95" t="s">
        <v>561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539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540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236</v>
      </c>
      <c r="D16" t="s">
        <v>236</v>
      </c>
      <c r="F16" t="s">
        <v>236</v>
      </c>
      <c r="I16" s="91">
        <v>0</v>
      </c>
      <c r="J16" t="s">
        <v>236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541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236</v>
      </c>
      <c r="D18" t="s">
        <v>236</v>
      </c>
      <c r="F18" t="s">
        <v>236</v>
      </c>
      <c r="I18" s="91">
        <v>0</v>
      </c>
      <c r="J18" t="s">
        <v>236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542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236</v>
      </c>
      <c r="D20" t="s">
        <v>236</v>
      </c>
      <c r="F20" t="s">
        <v>236</v>
      </c>
      <c r="I20" s="91">
        <v>0</v>
      </c>
      <c r="J20" t="s">
        <v>236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543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236</v>
      </c>
      <c r="D22" t="s">
        <v>236</v>
      </c>
      <c r="F22" t="s">
        <v>236</v>
      </c>
      <c r="I22" s="91">
        <v>0</v>
      </c>
      <c r="J22" t="s">
        <v>236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544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545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236</v>
      </c>
      <c r="D25" t="s">
        <v>236</v>
      </c>
      <c r="F25" t="s">
        <v>236</v>
      </c>
      <c r="I25" s="91">
        <v>0</v>
      </c>
      <c r="J25" t="s">
        <v>236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546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236</v>
      </c>
      <c r="D27" t="s">
        <v>236</v>
      </c>
      <c r="F27" t="s">
        <v>236</v>
      </c>
      <c r="I27" s="91">
        <v>0</v>
      </c>
      <c r="J27" t="s">
        <v>236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547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236</v>
      </c>
      <c r="D29" t="s">
        <v>236</v>
      </c>
      <c r="F29" t="s">
        <v>236</v>
      </c>
      <c r="I29" s="91">
        <v>0</v>
      </c>
      <c r="J29" t="s">
        <v>236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548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236</v>
      </c>
      <c r="D31" t="s">
        <v>236</v>
      </c>
      <c r="F31" t="s">
        <v>236</v>
      </c>
      <c r="I31" s="91">
        <v>0</v>
      </c>
      <c r="J31" t="s">
        <v>236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242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549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236</v>
      </c>
      <c r="D34" t="s">
        <v>236</v>
      </c>
      <c r="F34" t="s">
        <v>236</v>
      </c>
      <c r="I34" s="91">
        <v>0</v>
      </c>
      <c r="J34" t="s">
        <v>236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541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236</v>
      </c>
      <c r="D36" t="s">
        <v>236</v>
      </c>
      <c r="F36" t="s">
        <v>236</v>
      </c>
      <c r="I36" s="91">
        <v>0</v>
      </c>
      <c r="J36" t="s">
        <v>236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542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236</v>
      </c>
      <c r="D38" t="s">
        <v>236</v>
      </c>
      <c r="F38" t="s">
        <v>236</v>
      </c>
      <c r="I38" s="91">
        <v>0</v>
      </c>
      <c r="J38" t="s">
        <v>236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548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236</v>
      </c>
      <c r="D40" t="s">
        <v>236</v>
      </c>
      <c r="F40" t="s">
        <v>236</v>
      </c>
      <c r="I40" s="91">
        <v>0</v>
      </c>
      <c r="J40" t="s">
        <v>236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244</v>
      </c>
    </row>
    <row r="42" spans="2:17">
      <c r="B42" t="s">
        <v>334</v>
      </c>
    </row>
    <row r="43" spans="2:17">
      <c r="B43" t="s">
        <v>335</v>
      </c>
    </row>
    <row r="44" spans="2:17">
      <c r="B44" t="s">
        <v>336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560</v>
      </c>
    </row>
    <row r="3" spans="2:64" s="1" customFormat="1">
      <c r="B3" s="2" t="s">
        <v>2</v>
      </c>
      <c r="C3" s="95" t="s">
        <v>561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474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236</v>
      </c>
      <c r="C14" t="s">
        <v>236</v>
      </c>
      <c r="E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475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236</v>
      </c>
      <c r="C16" t="s">
        <v>236</v>
      </c>
      <c r="E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550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551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342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236</v>
      </c>
      <c r="C22" t="s">
        <v>236</v>
      </c>
      <c r="E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236</v>
      </c>
      <c r="C24" t="s">
        <v>236</v>
      </c>
      <c r="E24" t="s">
        <v>236</v>
      </c>
      <c r="G24" s="91">
        <v>0</v>
      </c>
      <c r="H24" t="s">
        <v>236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244</v>
      </c>
    </row>
    <row r="26" spans="2:15">
      <c r="B26" t="s">
        <v>334</v>
      </c>
    </row>
    <row r="27" spans="2:15">
      <c r="B27" t="s">
        <v>335</v>
      </c>
    </row>
    <row r="28" spans="2:15">
      <c r="B28" t="s">
        <v>336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560</v>
      </c>
    </row>
    <row r="3" spans="2:55" s="1" customFormat="1">
      <c r="B3" s="2" t="s">
        <v>2</v>
      </c>
      <c r="C3" s="95" t="s">
        <v>561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552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553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242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552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553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560</v>
      </c>
    </row>
    <row r="3" spans="2:60" s="1" customFormat="1">
      <c r="B3" s="2" t="s">
        <v>2</v>
      </c>
      <c r="C3" s="95" t="s">
        <v>561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560</v>
      </c>
    </row>
    <row r="3" spans="2:60" s="1" customFormat="1">
      <c r="B3" s="2" t="s">
        <v>2</v>
      </c>
      <c r="C3" s="95" t="s">
        <v>561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-5.1695399999999996</v>
      </c>
      <c r="J11" s="90">
        <v>100</v>
      </c>
      <c r="K11" s="90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-5.1695399999999996</v>
      </c>
      <c r="J12" s="93">
        <v>100</v>
      </c>
      <c r="K12" s="93">
        <v>-0.05</v>
      </c>
    </row>
    <row r="13" spans="2:60">
      <c r="B13" t="s">
        <v>554</v>
      </c>
      <c r="C13" t="s">
        <v>555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-6.7772699999999997</v>
      </c>
      <c r="J13" s="91">
        <v>131.1</v>
      </c>
      <c r="K13" s="91">
        <v>-0.06</v>
      </c>
    </row>
    <row r="14" spans="2:60">
      <c r="B14" t="s">
        <v>556</v>
      </c>
      <c r="C14" t="s">
        <v>557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-0.74711000000000005</v>
      </c>
      <c r="J14" s="91">
        <v>14.45</v>
      </c>
      <c r="K14" s="91">
        <v>-0.01</v>
      </c>
    </row>
    <row r="15" spans="2:60">
      <c r="B15" t="s">
        <v>558</v>
      </c>
      <c r="C15" t="s">
        <v>559</v>
      </c>
      <c r="D15" t="s">
        <v>236</v>
      </c>
      <c r="E15" t="s">
        <v>237</v>
      </c>
      <c r="F15" s="91">
        <v>0</v>
      </c>
      <c r="G15" t="s">
        <v>105</v>
      </c>
      <c r="H15" s="91">
        <v>0</v>
      </c>
      <c r="I15" s="91">
        <v>2.3548399999999998</v>
      </c>
      <c r="J15" s="91">
        <v>-45.55</v>
      </c>
      <c r="K15" s="91">
        <v>0.02</v>
      </c>
    </row>
    <row r="16" spans="2:60">
      <c r="B16" s="92" t="s">
        <v>242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236</v>
      </c>
      <c r="C17" t="s">
        <v>236</v>
      </c>
      <c r="D17" t="s">
        <v>236</v>
      </c>
      <c r="E17" s="19"/>
      <c r="F17" s="91">
        <v>0</v>
      </c>
      <c r="G17" t="s">
        <v>236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560</v>
      </c>
    </row>
    <row r="3" spans="2:17" s="1" customFormat="1">
      <c r="B3" s="2" t="s">
        <v>2</v>
      </c>
      <c r="C3" s="95" t="s">
        <v>561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236</v>
      </c>
      <c r="C13" s="91">
        <v>0</v>
      </c>
    </row>
    <row r="14" spans="2:17">
      <c r="B14" s="92" t="s">
        <v>242</v>
      </c>
      <c r="C14" s="93">
        <v>0</v>
      </c>
    </row>
    <row r="15" spans="2:17">
      <c r="B15" t="s">
        <v>236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560</v>
      </c>
    </row>
    <row r="3" spans="2:18" s="1" customFormat="1">
      <c r="B3" s="2" t="s">
        <v>2</v>
      </c>
      <c r="C3" s="95" t="s">
        <v>561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338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281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342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334</v>
      </c>
      <c r="D27" s="16"/>
    </row>
    <row r="28" spans="2:16">
      <c r="B28" t="s">
        <v>336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560</v>
      </c>
    </row>
    <row r="3" spans="2:18" s="1" customFormat="1">
      <c r="B3" s="2" t="s">
        <v>2</v>
      </c>
      <c r="C3" s="95" t="s">
        <v>561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474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475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342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334</v>
      </c>
      <c r="D27" s="16"/>
    </row>
    <row r="28" spans="2:16">
      <c r="B28" t="s">
        <v>336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560</v>
      </c>
    </row>
    <row r="3" spans="2:53" s="1" customFormat="1">
      <c r="B3" s="2" t="s">
        <v>2</v>
      </c>
      <c r="C3" s="95" t="s">
        <v>561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5.62</v>
      </c>
      <c r="I11" s="7"/>
      <c r="J11" s="7"/>
      <c r="K11" s="90">
        <v>0.77</v>
      </c>
      <c r="L11" s="90">
        <v>1671600.29</v>
      </c>
      <c r="M11" s="7"/>
      <c r="N11" s="90">
        <v>2.6816499999999999</v>
      </c>
      <c r="O11" s="90">
        <v>1923.8631992390001</v>
      </c>
      <c r="P11" s="7"/>
      <c r="Q11" s="90">
        <v>100</v>
      </c>
      <c r="R11" s="90">
        <v>17.21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5.62</v>
      </c>
      <c r="K12" s="93">
        <v>0.77</v>
      </c>
      <c r="L12" s="93">
        <v>1671600.29</v>
      </c>
      <c r="N12" s="93">
        <v>2.6816499999999999</v>
      </c>
      <c r="O12" s="93">
        <v>1923.8631992390001</v>
      </c>
      <c r="Q12" s="93">
        <v>100</v>
      </c>
      <c r="R12" s="93">
        <v>17.21</v>
      </c>
    </row>
    <row r="13" spans="2:53">
      <c r="B13" s="92" t="s">
        <v>245</v>
      </c>
      <c r="C13" s="16"/>
      <c r="D13" s="16"/>
      <c r="H13" s="93">
        <v>5.43</v>
      </c>
      <c r="K13" s="93">
        <v>-0.18</v>
      </c>
      <c r="L13" s="93">
        <v>605929.29</v>
      </c>
      <c r="N13" s="93">
        <v>2.1501600000000001</v>
      </c>
      <c r="O13" s="93">
        <v>752.26862683900004</v>
      </c>
      <c r="Q13" s="93">
        <v>39.1</v>
      </c>
      <c r="R13" s="93">
        <v>6.73</v>
      </c>
    </row>
    <row r="14" spans="2:53">
      <c r="B14" s="92" t="s">
        <v>246</v>
      </c>
      <c r="C14" s="16"/>
      <c r="D14" s="16"/>
      <c r="H14" s="93">
        <v>5.43</v>
      </c>
      <c r="K14" s="93">
        <v>-0.18</v>
      </c>
      <c r="L14" s="93">
        <v>605929.29</v>
      </c>
      <c r="N14" s="93">
        <v>2.1501600000000001</v>
      </c>
      <c r="O14" s="93">
        <v>752.26862683900004</v>
      </c>
      <c r="Q14" s="93">
        <v>39.1</v>
      </c>
      <c r="R14" s="93">
        <v>6.73</v>
      </c>
    </row>
    <row r="15" spans="2:53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 t="s">
        <v>250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82642.240000000005</v>
      </c>
      <c r="M15" s="91">
        <v>148.85</v>
      </c>
      <c r="N15" s="91">
        <v>0</v>
      </c>
      <c r="O15" s="91">
        <v>123.01297424000001</v>
      </c>
      <c r="P15" s="91">
        <v>0</v>
      </c>
      <c r="Q15" s="91">
        <v>6.39</v>
      </c>
      <c r="R15" s="91">
        <v>1.1000000000000001</v>
      </c>
    </row>
    <row r="16" spans="2:53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 t="s">
        <v>253</v>
      </c>
      <c r="H16" s="91">
        <v>5.35</v>
      </c>
      <c r="I16" t="s">
        <v>105</v>
      </c>
      <c r="J16" s="91">
        <v>4</v>
      </c>
      <c r="K16" s="91">
        <v>-0.03</v>
      </c>
      <c r="L16" s="91">
        <v>28269.59</v>
      </c>
      <c r="M16" s="91">
        <v>153.77000000000001</v>
      </c>
      <c r="N16" s="91">
        <v>0</v>
      </c>
      <c r="O16" s="91">
        <v>43.470148543000001</v>
      </c>
      <c r="P16" s="91">
        <v>0</v>
      </c>
      <c r="Q16" s="91">
        <v>2.2599999999999998</v>
      </c>
      <c r="R16" s="91">
        <v>0.39</v>
      </c>
    </row>
    <row r="17" spans="2:18">
      <c r="B17" t="s">
        <v>254</v>
      </c>
      <c r="C17" t="s">
        <v>255</v>
      </c>
      <c r="D17" t="s">
        <v>103</v>
      </c>
      <c r="E17" t="s">
        <v>249</v>
      </c>
      <c r="F17" t="s">
        <v>154</v>
      </c>
      <c r="G17" t="s">
        <v>256</v>
      </c>
      <c r="H17" s="91">
        <v>8.4</v>
      </c>
      <c r="I17" t="s">
        <v>105</v>
      </c>
      <c r="J17" s="91">
        <v>0.75</v>
      </c>
      <c r="K17" s="91">
        <v>0.41</v>
      </c>
      <c r="L17" s="91">
        <v>72884.38</v>
      </c>
      <c r="M17" s="91">
        <v>104.47</v>
      </c>
      <c r="N17" s="91">
        <v>0</v>
      </c>
      <c r="O17" s="91">
        <v>76.142311785999993</v>
      </c>
      <c r="P17" s="91">
        <v>0</v>
      </c>
      <c r="Q17" s="91">
        <v>3.96</v>
      </c>
      <c r="R17" s="91">
        <v>0.68</v>
      </c>
    </row>
    <row r="18" spans="2:18">
      <c r="B18" t="s">
        <v>257</v>
      </c>
      <c r="C18" t="s">
        <v>258</v>
      </c>
      <c r="D18" t="s">
        <v>103</v>
      </c>
      <c r="E18" t="s">
        <v>249</v>
      </c>
      <c r="F18" t="s">
        <v>154</v>
      </c>
      <c r="G18" t="s">
        <v>259</v>
      </c>
      <c r="H18" s="91">
        <v>23.21</v>
      </c>
      <c r="I18" t="s">
        <v>105</v>
      </c>
      <c r="J18" s="91">
        <v>1</v>
      </c>
      <c r="K18" s="91">
        <v>1.53</v>
      </c>
      <c r="L18" s="91">
        <v>9309.01</v>
      </c>
      <c r="M18" s="91">
        <v>89.81</v>
      </c>
      <c r="N18" s="91">
        <v>0</v>
      </c>
      <c r="O18" s="91">
        <v>8.3604218810000006</v>
      </c>
      <c r="P18" s="91">
        <v>0</v>
      </c>
      <c r="Q18" s="91">
        <v>0.43</v>
      </c>
      <c r="R18" s="91">
        <v>7.0000000000000007E-2</v>
      </c>
    </row>
    <row r="19" spans="2:18">
      <c r="B19" t="s">
        <v>260</v>
      </c>
      <c r="C19" t="s">
        <v>261</v>
      </c>
      <c r="D19" t="s">
        <v>103</v>
      </c>
      <c r="E19" t="s">
        <v>249</v>
      </c>
      <c r="F19" t="s">
        <v>154</v>
      </c>
      <c r="G19" t="s">
        <v>262</v>
      </c>
      <c r="H19" s="91">
        <v>4.83</v>
      </c>
      <c r="I19" t="s">
        <v>105</v>
      </c>
      <c r="J19" s="91">
        <v>1.75</v>
      </c>
      <c r="K19" s="91">
        <v>-0.17</v>
      </c>
      <c r="L19" s="91">
        <v>26481.74</v>
      </c>
      <c r="M19" s="91">
        <v>111.8</v>
      </c>
      <c r="N19" s="91">
        <v>0.46004</v>
      </c>
      <c r="O19" s="91">
        <v>30.06662532</v>
      </c>
      <c r="P19" s="91">
        <v>0</v>
      </c>
      <c r="Q19" s="91">
        <v>1.56</v>
      </c>
      <c r="R19" s="91">
        <v>0.27</v>
      </c>
    </row>
    <row r="20" spans="2:18">
      <c r="B20" t="s">
        <v>263</v>
      </c>
      <c r="C20" t="s">
        <v>264</v>
      </c>
      <c r="D20" t="s">
        <v>103</v>
      </c>
      <c r="E20" t="s">
        <v>249</v>
      </c>
      <c r="F20" t="s">
        <v>154</v>
      </c>
      <c r="G20" t="s">
        <v>265</v>
      </c>
      <c r="H20" s="91">
        <v>1.05</v>
      </c>
      <c r="I20" t="s">
        <v>105</v>
      </c>
      <c r="J20" s="91">
        <v>3</v>
      </c>
      <c r="K20" s="91">
        <v>-0.9</v>
      </c>
      <c r="L20" s="91">
        <v>106422.71</v>
      </c>
      <c r="M20" s="91">
        <v>118.16</v>
      </c>
      <c r="N20" s="91">
        <v>0</v>
      </c>
      <c r="O20" s="91">
        <v>125.749074136</v>
      </c>
      <c r="P20" s="91">
        <v>0</v>
      </c>
      <c r="Q20" s="91">
        <v>6.54</v>
      </c>
      <c r="R20" s="91">
        <v>1.1200000000000001</v>
      </c>
    </row>
    <row r="21" spans="2:18">
      <c r="B21" t="s">
        <v>266</v>
      </c>
      <c r="C21" t="s">
        <v>267</v>
      </c>
      <c r="D21" t="s">
        <v>103</v>
      </c>
      <c r="E21" t="s">
        <v>249</v>
      </c>
      <c r="F21" t="s">
        <v>154</v>
      </c>
      <c r="G21" t="s">
        <v>268</v>
      </c>
      <c r="H21" s="91">
        <v>6.88</v>
      </c>
      <c r="I21" t="s">
        <v>105</v>
      </c>
      <c r="J21" s="91">
        <v>0.75</v>
      </c>
      <c r="K21" s="91">
        <v>0.18</v>
      </c>
      <c r="L21" s="91">
        <v>20581.240000000002</v>
      </c>
      <c r="M21" s="91">
        <v>105.4</v>
      </c>
      <c r="N21" s="91">
        <v>0</v>
      </c>
      <c r="O21" s="91">
        <v>21.692626959999998</v>
      </c>
      <c r="P21" s="91">
        <v>0</v>
      </c>
      <c r="Q21" s="91">
        <v>1.1299999999999999</v>
      </c>
      <c r="R21" s="91">
        <v>0.19</v>
      </c>
    </row>
    <row r="22" spans="2:18">
      <c r="B22" t="s">
        <v>269</v>
      </c>
      <c r="C22" t="s">
        <v>270</v>
      </c>
      <c r="D22" t="s">
        <v>103</v>
      </c>
      <c r="E22" t="s">
        <v>249</v>
      </c>
      <c r="F22" t="s">
        <v>154</v>
      </c>
      <c r="G22" t="s">
        <v>271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130528.6</v>
      </c>
      <c r="M22" s="91">
        <v>102.87</v>
      </c>
      <c r="N22" s="91">
        <v>0</v>
      </c>
      <c r="O22" s="91">
        <v>134.27477081999999</v>
      </c>
      <c r="P22" s="91">
        <v>0</v>
      </c>
      <c r="Q22" s="91">
        <v>6.98</v>
      </c>
      <c r="R22" s="91">
        <v>1.2</v>
      </c>
    </row>
    <row r="23" spans="2:18">
      <c r="B23" t="s">
        <v>272</v>
      </c>
      <c r="C23" t="s">
        <v>273</v>
      </c>
      <c r="D23" t="s">
        <v>103</v>
      </c>
      <c r="E23" t="s">
        <v>249</v>
      </c>
      <c r="F23" t="s">
        <v>154</v>
      </c>
      <c r="G23" t="s">
        <v>274</v>
      </c>
      <c r="H23" s="91">
        <v>18.03</v>
      </c>
      <c r="I23" t="s">
        <v>105</v>
      </c>
      <c r="J23" s="91">
        <v>2.75</v>
      </c>
      <c r="K23" s="91">
        <v>1.3</v>
      </c>
      <c r="L23" s="91">
        <v>11971.47</v>
      </c>
      <c r="M23" s="91">
        <v>138.25</v>
      </c>
      <c r="N23" s="91">
        <v>0</v>
      </c>
      <c r="O23" s="91">
        <v>16.550557274999999</v>
      </c>
      <c r="P23" s="91">
        <v>0</v>
      </c>
      <c r="Q23" s="91">
        <v>0.86</v>
      </c>
      <c r="R23" s="91">
        <v>0.15</v>
      </c>
    </row>
    <row r="24" spans="2:18">
      <c r="B24" t="s">
        <v>275</v>
      </c>
      <c r="C24" t="s">
        <v>276</v>
      </c>
      <c r="D24" t="s">
        <v>103</v>
      </c>
      <c r="E24" t="s">
        <v>249</v>
      </c>
      <c r="F24" t="s">
        <v>154</v>
      </c>
      <c r="G24" t="s">
        <v>277</v>
      </c>
      <c r="H24" s="91">
        <v>13.79</v>
      </c>
      <c r="I24" t="s">
        <v>105</v>
      </c>
      <c r="J24" s="91">
        <v>4</v>
      </c>
      <c r="K24" s="91">
        <v>1.05</v>
      </c>
      <c r="L24" s="91">
        <v>57444.42</v>
      </c>
      <c r="M24" s="91">
        <v>177.18</v>
      </c>
      <c r="N24" s="91">
        <v>0</v>
      </c>
      <c r="O24" s="91">
        <v>101.780023356</v>
      </c>
      <c r="P24" s="91">
        <v>0</v>
      </c>
      <c r="Q24" s="91">
        <v>5.29</v>
      </c>
      <c r="R24" s="91">
        <v>0.91</v>
      </c>
    </row>
    <row r="25" spans="2:18">
      <c r="B25" t="s">
        <v>278</v>
      </c>
      <c r="C25" t="s">
        <v>279</v>
      </c>
      <c r="D25" t="s">
        <v>103</v>
      </c>
      <c r="E25" t="s">
        <v>249</v>
      </c>
      <c r="F25" t="s">
        <v>154</v>
      </c>
      <c r="G25" t="s">
        <v>280</v>
      </c>
      <c r="H25" s="91">
        <v>3.85</v>
      </c>
      <c r="I25" t="s">
        <v>105</v>
      </c>
      <c r="J25" s="91">
        <v>2.75</v>
      </c>
      <c r="K25" s="91">
        <v>-0.37</v>
      </c>
      <c r="L25" s="91">
        <v>59393.89</v>
      </c>
      <c r="M25" s="91">
        <v>116.98</v>
      </c>
      <c r="N25" s="91">
        <v>1.6901200000000001</v>
      </c>
      <c r="O25" s="91">
        <v>71.169092522</v>
      </c>
      <c r="P25" s="91">
        <v>0</v>
      </c>
      <c r="Q25" s="91">
        <v>3.7</v>
      </c>
      <c r="R25" s="91">
        <v>0.64</v>
      </c>
    </row>
    <row r="26" spans="2:18">
      <c r="B26" s="92" t="s">
        <v>281</v>
      </c>
      <c r="C26" s="16"/>
      <c r="D26" s="16"/>
      <c r="H26" s="93">
        <v>5.74</v>
      </c>
      <c r="K26" s="93">
        <v>1.38</v>
      </c>
      <c r="L26" s="93">
        <v>1065671</v>
      </c>
      <c r="N26" s="93">
        <v>0.53149000000000002</v>
      </c>
      <c r="O26" s="93">
        <v>1171.5945724000001</v>
      </c>
      <c r="Q26" s="93">
        <v>60.9</v>
      </c>
      <c r="R26" s="93">
        <v>10.48</v>
      </c>
    </row>
    <row r="27" spans="2:18">
      <c r="B27" s="92" t="s">
        <v>282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283</v>
      </c>
      <c r="C29" s="16"/>
      <c r="D29" s="16"/>
      <c r="H29" s="93">
        <v>5.74</v>
      </c>
      <c r="K29" s="93">
        <v>1.38</v>
      </c>
      <c r="L29" s="93">
        <v>1065671</v>
      </c>
      <c r="N29" s="93">
        <v>0.53149000000000002</v>
      </c>
      <c r="O29" s="93">
        <v>1171.5945724000001</v>
      </c>
      <c r="Q29" s="93">
        <v>60.9</v>
      </c>
      <c r="R29" s="93">
        <v>10.48</v>
      </c>
    </row>
    <row r="30" spans="2:18">
      <c r="B30" t="s">
        <v>284</v>
      </c>
      <c r="C30" t="s">
        <v>285</v>
      </c>
      <c r="D30" t="s">
        <v>103</v>
      </c>
      <c r="E30" t="s">
        <v>249</v>
      </c>
      <c r="F30" t="s">
        <v>154</v>
      </c>
      <c r="G30" t="s">
        <v>286</v>
      </c>
      <c r="H30" s="91">
        <v>9.06</v>
      </c>
      <c r="I30" t="s">
        <v>105</v>
      </c>
      <c r="J30" s="91">
        <v>2.25</v>
      </c>
      <c r="K30" s="91">
        <v>2.21</v>
      </c>
      <c r="L30" s="91">
        <v>96875</v>
      </c>
      <c r="M30" s="91">
        <v>100.4</v>
      </c>
      <c r="N30" s="91">
        <v>0.53149000000000002</v>
      </c>
      <c r="O30" s="91">
        <v>97.793989999999994</v>
      </c>
      <c r="P30" s="91">
        <v>0</v>
      </c>
      <c r="Q30" s="91">
        <v>5.08</v>
      </c>
      <c r="R30" s="91">
        <v>0.87</v>
      </c>
    </row>
    <row r="31" spans="2:18">
      <c r="B31" t="s">
        <v>287</v>
      </c>
      <c r="C31" t="s">
        <v>288</v>
      </c>
      <c r="D31" t="s">
        <v>103</v>
      </c>
      <c r="E31" t="s">
        <v>249</v>
      </c>
      <c r="F31" t="s">
        <v>154</v>
      </c>
      <c r="G31" t="s">
        <v>289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21822</v>
      </c>
      <c r="M31" s="91">
        <v>100.08</v>
      </c>
      <c r="N31" s="91">
        <v>0</v>
      </c>
      <c r="O31" s="91">
        <v>21.839457599999999</v>
      </c>
      <c r="P31" s="91">
        <v>0</v>
      </c>
      <c r="Q31" s="91">
        <v>1.1399999999999999</v>
      </c>
      <c r="R31" s="91">
        <v>0.2</v>
      </c>
    </row>
    <row r="32" spans="2:18">
      <c r="B32" t="s">
        <v>290</v>
      </c>
      <c r="C32" t="s">
        <v>291</v>
      </c>
      <c r="D32" t="s">
        <v>103</v>
      </c>
      <c r="E32" t="s">
        <v>249</v>
      </c>
      <c r="F32" t="s">
        <v>154</v>
      </c>
      <c r="G32" t="s">
        <v>292</v>
      </c>
      <c r="H32" s="91">
        <v>3.06</v>
      </c>
      <c r="I32" t="s">
        <v>105</v>
      </c>
      <c r="J32" s="91">
        <v>5.5</v>
      </c>
      <c r="K32" s="91">
        <v>0.89</v>
      </c>
      <c r="L32" s="91">
        <v>153068</v>
      </c>
      <c r="M32" s="91">
        <v>118.75</v>
      </c>
      <c r="N32" s="91">
        <v>0</v>
      </c>
      <c r="O32" s="91">
        <v>181.76824999999999</v>
      </c>
      <c r="P32" s="91">
        <v>0</v>
      </c>
      <c r="Q32" s="91">
        <v>9.4499999999999993</v>
      </c>
      <c r="R32" s="91">
        <v>1.63</v>
      </c>
    </row>
    <row r="33" spans="2:18">
      <c r="B33" t="s">
        <v>293</v>
      </c>
      <c r="C33" t="s">
        <v>294</v>
      </c>
      <c r="D33" t="s">
        <v>103</v>
      </c>
      <c r="E33" t="s">
        <v>249</v>
      </c>
      <c r="F33" t="s">
        <v>154</v>
      </c>
      <c r="G33" t="s">
        <v>295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40303</v>
      </c>
      <c r="M33" s="91">
        <v>105.94</v>
      </c>
      <c r="N33" s="91">
        <v>0</v>
      </c>
      <c r="O33" s="91">
        <v>42.696998200000003</v>
      </c>
      <c r="P33" s="91">
        <v>0</v>
      </c>
      <c r="Q33" s="91">
        <v>2.2200000000000002</v>
      </c>
      <c r="R33" s="91">
        <v>0.38</v>
      </c>
    </row>
    <row r="34" spans="2:18">
      <c r="B34" t="s">
        <v>296</v>
      </c>
      <c r="C34" t="s">
        <v>297</v>
      </c>
      <c r="D34" t="s">
        <v>103</v>
      </c>
      <c r="E34" t="s">
        <v>249</v>
      </c>
      <c r="F34" t="s">
        <v>154</v>
      </c>
      <c r="G34" t="s">
        <v>298</v>
      </c>
      <c r="H34" s="91">
        <v>7.82</v>
      </c>
      <c r="I34" t="s">
        <v>105</v>
      </c>
      <c r="J34" s="91">
        <v>2</v>
      </c>
      <c r="K34" s="91">
        <v>2</v>
      </c>
      <c r="L34" s="91">
        <v>187326</v>
      </c>
      <c r="M34" s="91">
        <v>101.03</v>
      </c>
      <c r="N34" s="91">
        <v>0</v>
      </c>
      <c r="O34" s="91">
        <v>189.25545779999999</v>
      </c>
      <c r="P34" s="91">
        <v>0</v>
      </c>
      <c r="Q34" s="91">
        <v>9.84</v>
      </c>
      <c r="R34" s="91">
        <v>1.69</v>
      </c>
    </row>
    <row r="35" spans="2:18">
      <c r="B35" t="s">
        <v>299</v>
      </c>
      <c r="C35" t="s">
        <v>300</v>
      </c>
      <c r="D35" t="s">
        <v>103</v>
      </c>
      <c r="E35" t="s">
        <v>249</v>
      </c>
      <c r="F35" t="s">
        <v>154</v>
      </c>
      <c r="G35" t="s">
        <v>301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47574</v>
      </c>
      <c r="M35" s="91">
        <v>111.75</v>
      </c>
      <c r="N35" s="91">
        <v>0</v>
      </c>
      <c r="O35" s="91">
        <v>53.163944999999998</v>
      </c>
      <c r="P35" s="91">
        <v>0</v>
      </c>
      <c r="Q35" s="91">
        <v>2.76</v>
      </c>
      <c r="R35" s="91">
        <v>0.48</v>
      </c>
    </row>
    <row r="36" spans="2:18">
      <c r="B36" t="s">
        <v>302</v>
      </c>
      <c r="C36" t="s">
        <v>303</v>
      </c>
      <c r="D36" t="s">
        <v>103</v>
      </c>
      <c r="E36" t="s">
        <v>249</v>
      </c>
      <c r="F36" t="s">
        <v>154</v>
      </c>
      <c r="G36" t="s">
        <v>304</v>
      </c>
      <c r="H36" s="91">
        <v>6.56</v>
      </c>
      <c r="I36" t="s">
        <v>105</v>
      </c>
      <c r="J36" s="91">
        <v>1.75</v>
      </c>
      <c r="K36" s="91">
        <v>1.79</v>
      </c>
      <c r="L36" s="91">
        <v>27629</v>
      </c>
      <c r="M36" s="91">
        <v>99.93</v>
      </c>
      <c r="N36" s="91">
        <v>0</v>
      </c>
      <c r="O36" s="91">
        <v>27.609659700000002</v>
      </c>
      <c r="P36" s="91">
        <v>0</v>
      </c>
      <c r="Q36" s="91">
        <v>1.44</v>
      </c>
      <c r="R36" s="91">
        <v>0.25</v>
      </c>
    </row>
    <row r="37" spans="2:18">
      <c r="B37" t="s">
        <v>305</v>
      </c>
      <c r="C37" t="s">
        <v>306</v>
      </c>
      <c r="D37" t="s">
        <v>103</v>
      </c>
      <c r="E37" t="s">
        <v>249</v>
      </c>
      <c r="F37" t="s">
        <v>154</v>
      </c>
      <c r="G37" t="s">
        <v>307</v>
      </c>
      <c r="H37" s="91">
        <v>0.08</v>
      </c>
      <c r="I37" t="s">
        <v>105</v>
      </c>
      <c r="J37" s="91">
        <v>0.5</v>
      </c>
      <c r="K37" s="91">
        <v>0.26</v>
      </c>
      <c r="L37" s="91">
        <v>971</v>
      </c>
      <c r="M37" s="91">
        <v>100.48</v>
      </c>
      <c r="N37" s="91">
        <v>0</v>
      </c>
      <c r="O37" s="91">
        <v>0.97566079999999999</v>
      </c>
      <c r="P37" s="91">
        <v>0</v>
      </c>
      <c r="Q37" s="91">
        <v>0.05</v>
      </c>
      <c r="R37" s="91">
        <v>0.01</v>
      </c>
    </row>
    <row r="38" spans="2:18">
      <c r="B38" t="s">
        <v>308</v>
      </c>
      <c r="C38" t="s">
        <v>309</v>
      </c>
      <c r="D38" t="s">
        <v>103</v>
      </c>
      <c r="E38" t="s">
        <v>249</v>
      </c>
      <c r="F38" t="s">
        <v>154</v>
      </c>
      <c r="G38" t="s">
        <v>310</v>
      </c>
      <c r="H38" s="91">
        <v>1.28</v>
      </c>
      <c r="I38" t="s">
        <v>105</v>
      </c>
      <c r="J38" s="91">
        <v>5</v>
      </c>
      <c r="K38" s="91">
        <v>0.28000000000000003</v>
      </c>
      <c r="L38" s="91">
        <v>88574</v>
      </c>
      <c r="M38" s="91">
        <v>109.6</v>
      </c>
      <c r="N38" s="91">
        <v>0</v>
      </c>
      <c r="O38" s="91">
        <v>97.077104000000006</v>
      </c>
      <c r="P38" s="91">
        <v>0</v>
      </c>
      <c r="Q38" s="91">
        <v>5.05</v>
      </c>
      <c r="R38" s="91">
        <v>0.87</v>
      </c>
    </row>
    <row r="39" spans="2:18">
      <c r="B39" t="s">
        <v>311</v>
      </c>
      <c r="C39" t="s">
        <v>312</v>
      </c>
      <c r="D39" t="s">
        <v>103</v>
      </c>
      <c r="E39" t="s">
        <v>249</v>
      </c>
      <c r="F39" t="s">
        <v>154</v>
      </c>
      <c r="G39" t="s">
        <v>313</v>
      </c>
      <c r="H39" s="91">
        <v>4.13</v>
      </c>
      <c r="I39" t="s">
        <v>105</v>
      </c>
      <c r="J39" s="91">
        <v>4.25</v>
      </c>
      <c r="K39" s="91">
        <v>1.19</v>
      </c>
      <c r="L39" s="91">
        <v>2970</v>
      </c>
      <c r="M39" s="91">
        <v>115.5</v>
      </c>
      <c r="N39" s="91">
        <v>0</v>
      </c>
      <c r="O39" s="91">
        <v>3.4303499999999998</v>
      </c>
      <c r="P39" s="91">
        <v>0</v>
      </c>
      <c r="Q39" s="91">
        <v>0.18</v>
      </c>
      <c r="R39" s="91">
        <v>0.03</v>
      </c>
    </row>
    <row r="40" spans="2:18">
      <c r="B40" t="s">
        <v>314</v>
      </c>
      <c r="C40" t="s">
        <v>315</v>
      </c>
      <c r="D40" t="s">
        <v>103</v>
      </c>
      <c r="E40" t="s">
        <v>249</v>
      </c>
      <c r="F40" t="s">
        <v>154</v>
      </c>
      <c r="G40" t="s">
        <v>277</v>
      </c>
      <c r="H40" s="91">
        <v>2.5499999999999998</v>
      </c>
      <c r="I40" t="s">
        <v>105</v>
      </c>
      <c r="J40" s="91">
        <v>1</v>
      </c>
      <c r="K40" s="91">
        <v>0.69</v>
      </c>
      <c r="L40" s="91">
        <v>19200</v>
      </c>
      <c r="M40" s="91">
        <v>101.21</v>
      </c>
      <c r="N40" s="91">
        <v>0</v>
      </c>
      <c r="O40" s="91">
        <v>19.432320000000001</v>
      </c>
      <c r="P40" s="91">
        <v>0</v>
      </c>
      <c r="Q40" s="91">
        <v>1.01</v>
      </c>
      <c r="R40" s="91">
        <v>0.17</v>
      </c>
    </row>
    <row r="41" spans="2:18">
      <c r="B41" t="s">
        <v>316</v>
      </c>
      <c r="C41" t="s">
        <v>317</v>
      </c>
      <c r="D41" t="s">
        <v>103</v>
      </c>
      <c r="E41" t="s">
        <v>249</v>
      </c>
      <c r="F41" t="s">
        <v>154</v>
      </c>
      <c r="G41" t="s">
        <v>318</v>
      </c>
      <c r="H41" s="91">
        <v>0.66</v>
      </c>
      <c r="I41" t="s">
        <v>105</v>
      </c>
      <c r="J41" s="91">
        <v>2.25</v>
      </c>
      <c r="K41" s="91">
        <v>0.18</v>
      </c>
      <c r="L41" s="91">
        <v>153555</v>
      </c>
      <c r="M41" s="91">
        <v>102.13</v>
      </c>
      <c r="N41" s="91">
        <v>0</v>
      </c>
      <c r="O41" s="91">
        <v>156.82572149999999</v>
      </c>
      <c r="P41" s="91">
        <v>0</v>
      </c>
      <c r="Q41" s="91">
        <v>8.15</v>
      </c>
      <c r="R41" s="91">
        <v>1.4</v>
      </c>
    </row>
    <row r="42" spans="2:18">
      <c r="B42" t="s">
        <v>319</v>
      </c>
      <c r="C42" t="s">
        <v>320</v>
      </c>
      <c r="D42" t="s">
        <v>103</v>
      </c>
      <c r="E42" t="s">
        <v>249</v>
      </c>
      <c r="F42" t="s">
        <v>154</v>
      </c>
      <c r="G42" t="s">
        <v>321</v>
      </c>
      <c r="H42" s="91">
        <v>6.52</v>
      </c>
      <c r="I42" t="s">
        <v>105</v>
      </c>
      <c r="J42" s="91">
        <v>6.25</v>
      </c>
      <c r="K42" s="91">
        <v>1.9</v>
      </c>
      <c r="L42" s="91">
        <v>32579</v>
      </c>
      <c r="M42" s="91">
        <v>138.05000000000001</v>
      </c>
      <c r="N42" s="91">
        <v>0</v>
      </c>
      <c r="O42" s="91">
        <v>44.975309500000002</v>
      </c>
      <c r="P42" s="91">
        <v>0</v>
      </c>
      <c r="Q42" s="91">
        <v>2.34</v>
      </c>
      <c r="R42" s="91">
        <v>0.4</v>
      </c>
    </row>
    <row r="43" spans="2:18">
      <c r="B43" t="s">
        <v>322</v>
      </c>
      <c r="C43" t="s">
        <v>323</v>
      </c>
      <c r="D43" t="s">
        <v>103</v>
      </c>
      <c r="E43" t="s">
        <v>249</v>
      </c>
      <c r="F43" t="s">
        <v>154</v>
      </c>
      <c r="G43" t="s">
        <v>265</v>
      </c>
      <c r="H43" s="91">
        <v>5.01</v>
      </c>
      <c r="I43" t="s">
        <v>105</v>
      </c>
      <c r="J43" s="91">
        <v>3.75</v>
      </c>
      <c r="K43" s="91">
        <v>1.44</v>
      </c>
      <c r="L43" s="91">
        <v>96281</v>
      </c>
      <c r="M43" s="91">
        <v>114.03</v>
      </c>
      <c r="N43" s="91">
        <v>0</v>
      </c>
      <c r="O43" s="91">
        <v>109.7892243</v>
      </c>
      <c r="P43" s="91">
        <v>0</v>
      </c>
      <c r="Q43" s="91">
        <v>5.71</v>
      </c>
      <c r="R43" s="91">
        <v>0.98</v>
      </c>
    </row>
    <row r="44" spans="2:18">
      <c r="B44" t="s">
        <v>324</v>
      </c>
      <c r="C44" t="s">
        <v>325</v>
      </c>
      <c r="D44" t="s">
        <v>103</v>
      </c>
      <c r="E44" t="s">
        <v>249</v>
      </c>
      <c r="F44" t="s">
        <v>154</v>
      </c>
      <c r="G44" t="s">
        <v>326</v>
      </c>
      <c r="H44" s="91">
        <v>14.91</v>
      </c>
      <c r="I44" t="s">
        <v>105</v>
      </c>
      <c r="J44" s="91">
        <v>5.5</v>
      </c>
      <c r="K44" s="91">
        <v>2.97</v>
      </c>
      <c r="L44" s="91">
        <v>59944</v>
      </c>
      <c r="M44" s="91">
        <v>145.85</v>
      </c>
      <c r="N44" s="91">
        <v>0</v>
      </c>
      <c r="O44" s="91">
        <v>87.428324000000003</v>
      </c>
      <c r="P44" s="91">
        <v>0</v>
      </c>
      <c r="Q44" s="91">
        <v>4.54</v>
      </c>
      <c r="R44" s="91">
        <v>0.78</v>
      </c>
    </row>
    <row r="45" spans="2:18">
      <c r="B45" t="s">
        <v>327</v>
      </c>
      <c r="C45" t="s">
        <v>328</v>
      </c>
      <c r="D45" t="s">
        <v>103</v>
      </c>
      <c r="E45" t="s">
        <v>249</v>
      </c>
      <c r="F45" t="s">
        <v>154</v>
      </c>
      <c r="G45" t="s">
        <v>329</v>
      </c>
      <c r="H45" s="91">
        <v>4.04</v>
      </c>
      <c r="I45" t="s">
        <v>105</v>
      </c>
      <c r="J45" s="91">
        <v>1.25</v>
      </c>
      <c r="K45" s="91">
        <v>1.1499999999999999</v>
      </c>
      <c r="L45" s="91">
        <v>37000</v>
      </c>
      <c r="M45" s="91">
        <v>101.44</v>
      </c>
      <c r="N45" s="91">
        <v>0</v>
      </c>
      <c r="O45" s="91">
        <v>37.532800000000002</v>
      </c>
      <c r="P45" s="91">
        <v>0</v>
      </c>
      <c r="Q45" s="91">
        <v>1.95</v>
      </c>
      <c r="R45" s="91">
        <v>0.34</v>
      </c>
    </row>
    <row r="46" spans="2:18">
      <c r="B46" s="92" t="s">
        <v>330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236</v>
      </c>
      <c r="C47" t="s">
        <v>236</v>
      </c>
      <c r="D47" s="16"/>
      <c r="E47" t="s">
        <v>236</v>
      </c>
      <c r="H47" s="91">
        <v>0</v>
      </c>
      <c r="I47" t="s">
        <v>236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331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236</v>
      </c>
      <c r="C49" t="s">
        <v>236</v>
      </c>
      <c r="D49" s="16"/>
      <c r="E49" t="s">
        <v>236</v>
      </c>
      <c r="H49" s="91">
        <v>0</v>
      </c>
      <c r="I49" t="s">
        <v>236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242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332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236</v>
      </c>
      <c r="C52" t="s">
        <v>236</v>
      </c>
      <c r="D52" s="16"/>
      <c r="E52" t="s">
        <v>236</v>
      </c>
      <c r="H52" s="91">
        <v>0</v>
      </c>
      <c r="I52" t="s">
        <v>236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333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236</v>
      </c>
      <c r="C54" t="s">
        <v>236</v>
      </c>
      <c r="D54" s="16"/>
      <c r="E54" t="s">
        <v>236</v>
      </c>
      <c r="H54" s="91">
        <v>0</v>
      </c>
      <c r="I54" t="s">
        <v>236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334</v>
      </c>
      <c r="C55" s="16"/>
      <c r="D55" s="16"/>
    </row>
    <row r="56" spans="2:18">
      <c r="B56" t="s">
        <v>335</v>
      </c>
      <c r="C56" s="16"/>
      <c r="D56" s="16"/>
    </row>
    <row r="57" spans="2:18">
      <c r="B57" t="s">
        <v>336</v>
      </c>
      <c r="C57" s="16"/>
      <c r="D57" s="16"/>
    </row>
    <row r="58" spans="2:18">
      <c r="B58" t="s">
        <v>337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560</v>
      </c>
    </row>
    <row r="3" spans="2:23" s="1" customFormat="1">
      <c r="B3" s="2" t="s">
        <v>2</v>
      </c>
      <c r="C3" s="95" t="s">
        <v>561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474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475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339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342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244</v>
      </c>
      <c r="D26" s="16"/>
    </row>
    <row r="27" spans="2:23">
      <c r="B27" t="s">
        <v>334</v>
      </c>
      <c r="D27" s="16"/>
    </row>
    <row r="28" spans="2:23">
      <c r="B28" t="s">
        <v>335</v>
      </c>
      <c r="D28" s="16"/>
    </row>
    <row r="29" spans="2:23">
      <c r="B29" t="s">
        <v>336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560</v>
      </c>
    </row>
    <row r="3" spans="2:68" s="1" customFormat="1">
      <c r="B3" s="2" t="s">
        <v>2</v>
      </c>
      <c r="C3" s="95" t="s">
        <v>561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338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281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339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340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341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334</v>
      </c>
      <c r="C25" s="16"/>
      <c r="D25" s="16"/>
      <c r="E25" s="16"/>
      <c r="F25" s="16"/>
      <c r="G25" s="16"/>
    </row>
    <row r="26" spans="2:21">
      <c r="B26" t="s">
        <v>335</v>
      </c>
      <c r="C26" s="16"/>
      <c r="D26" s="16"/>
      <c r="E26" s="16"/>
      <c r="F26" s="16"/>
      <c r="G26" s="16"/>
    </row>
    <row r="27" spans="2:21">
      <c r="B27" t="s">
        <v>336</v>
      </c>
      <c r="C27" s="16"/>
      <c r="D27" s="16"/>
      <c r="E27" s="16"/>
      <c r="F27" s="16"/>
      <c r="G27" s="16"/>
    </row>
    <row r="28" spans="2:21">
      <c r="B28" t="s">
        <v>337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560</v>
      </c>
    </row>
    <row r="3" spans="2:66" s="1" customFormat="1">
      <c r="B3" s="2" t="s">
        <v>2</v>
      </c>
      <c r="C3" s="95" t="s">
        <v>561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338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281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339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342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236</v>
      </c>
      <c r="C20" t="s">
        <v>236</v>
      </c>
      <c r="D20" s="16"/>
      <c r="E20" s="16"/>
      <c r="F20" s="16"/>
      <c r="G20" t="s">
        <v>236</v>
      </c>
      <c r="H20" t="s">
        <v>236</v>
      </c>
      <c r="K20" s="91">
        <v>0</v>
      </c>
      <c r="L20" t="s">
        <v>236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242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340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341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236</v>
      </c>
      <c r="C25" t="s">
        <v>236</v>
      </c>
      <c r="D25" s="16"/>
      <c r="E25" s="16"/>
      <c r="F25" s="16"/>
      <c r="G25" t="s">
        <v>236</v>
      </c>
      <c r="H25" t="s">
        <v>236</v>
      </c>
      <c r="K25" s="91">
        <v>0</v>
      </c>
      <c r="L25" t="s">
        <v>236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244</v>
      </c>
      <c r="C26" s="16"/>
      <c r="D26" s="16"/>
      <c r="E26" s="16"/>
      <c r="F26" s="16"/>
    </row>
    <row r="27" spans="2:21">
      <c r="B27" t="s">
        <v>334</v>
      </c>
      <c r="C27" s="16"/>
      <c r="D27" s="16"/>
      <c r="E27" s="16"/>
      <c r="F27" s="16"/>
    </row>
    <row r="28" spans="2:21">
      <c r="B28" t="s">
        <v>335</v>
      </c>
      <c r="C28" s="16"/>
      <c r="D28" s="16"/>
      <c r="E28" s="16"/>
      <c r="F28" s="16"/>
    </row>
    <row r="29" spans="2:21">
      <c r="B29" t="s">
        <v>336</v>
      </c>
      <c r="C29" s="16"/>
      <c r="D29" s="16"/>
      <c r="E29" s="16"/>
      <c r="F29" s="16"/>
    </row>
    <row r="30" spans="2:21">
      <c r="B30" t="s">
        <v>337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560</v>
      </c>
    </row>
    <row r="3" spans="2:62" s="1" customFormat="1">
      <c r="B3" s="2" t="s">
        <v>2</v>
      </c>
      <c r="C3" s="95" t="s">
        <v>561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343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236</v>
      </c>
      <c r="C14" t="s">
        <v>236</v>
      </c>
      <c r="E14" s="16"/>
      <c r="F14" s="16"/>
      <c r="G14" t="s">
        <v>236</v>
      </c>
      <c r="H14" t="s">
        <v>236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344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236</v>
      </c>
      <c r="C16" t="s">
        <v>236</v>
      </c>
      <c r="E16" s="16"/>
      <c r="F16" s="16"/>
      <c r="G16" t="s">
        <v>236</v>
      </c>
      <c r="H16" t="s">
        <v>236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345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s="16"/>
      <c r="F18" s="16"/>
      <c r="G18" t="s">
        <v>236</v>
      </c>
      <c r="H18" t="s">
        <v>236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346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s="16"/>
      <c r="F20" s="16"/>
      <c r="G20" t="s">
        <v>236</v>
      </c>
      <c r="H20" t="s">
        <v>236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340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E23" s="16"/>
      <c r="F23" s="16"/>
      <c r="G23" t="s">
        <v>236</v>
      </c>
      <c r="H23" t="s">
        <v>236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341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E25" s="16"/>
      <c r="F25" s="16"/>
      <c r="G25" t="s">
        <v>236</v>
      </c>
      <c r="H25" t="s">
        <v>236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244</v>
      </c>
      <c r="E26" s="16"/>
      <c r="F26" s="16"/>
      <c r="G26" s="16"/>
    </row>
    <row r="27" spans="2:15">
      <c r="B27" t="s">
        <v>334</v>
      </c>
      <c r="E27" s="16"/>
      <c r="F27" s="16"/>
      <c r="G27" s="16"/>
    </row>
    <row r="28" spans="2:15">
      <c r="B28" t="s">
        <v>335</v>
      </c>
      <c r="E28" s="16"/>
      <c r="F28" s="16"/>
      <c r="G28" s="16"/>
    </row>
    <row r="29" spans="2:15">
      <c r="B29" t="s">
        <v>336</v>
      </c>
      <c r="E29" s="16"/>
      <c r="F29" s="16"/>
      <c r="G29" s="16"/>
    </row>
    <row r="30" spans="2:15">
      <c r="B30" t="s">
        <v>337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560</v>
      </c>
    </row>
    <row r="3" spans="2:63" s="1" customFormat="1">
      <c r="B3" s="2" t="s">
        <v>2</v>
      </c>
      <c r="C3" s="95" t="s">
        <v>561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501167</v>
      </c>
      <c r="I11" s="7"/>
      <c r="J11" s="90">
        <v>2.3305738140000001</v>
      </c>
      <c r="K11" s="90">
        <v>8124.6490947009997</v>
      </c>
      <c r="L11" s="7"/>
      <c r="M11" s="90">
        <v>100</v>
      </c>
      <c r="N11" s="90">
        <v>72.69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482505</v>
      </c>
      <c r="J12" s="93">
        <v>0</v>
      </c>
      <c r="K12" s="93">
        <v>4202.5995634999999</v>
      </c>
      <c r="M12" s="93">
        <v>51.73</v>
      </c>
      <c r="N12" s="93">
        <v>37.6</v>
      </c>
    </row>
    <row r="13" spans="2:63">
      <c r="B13" s="92" t="s">
        <v>347</v>
      </c>
      <c r="D13" s="16"/>
      <c r="E13" s="16"/>
      <c r="F13" s="16"/>
      <c r="G13" s="16"/>
      <c r="H13" s="93">
        <v>38531</v>
      </c>
      <c r="J13" s="93">
        <v>0</v>
      </c>
      <c r="K13" s="93">
        <v>1190.6731600000001</v>
      </c>
      <c r="M13" s="93">
        <v>14.66</v>
      </c>
      <c r="N13" s="93">
        <v>10.65</v>
      </c>
    </row>
    <row r="14" spans="2:63">
      <c r="B14" t="s">
        <v>348</v>
      </c>
      <c r="C14" t="s">
        <v>349</v>
      </c>
      <c r="D14" t="s">
        <v>103</v>
      </c>
      <c r="E14" t="s">
        <v>350</v>
      </c>
      <c r="F14" t="s">
        <v>131</v>
      </c>
      <c r="G14" t="s">
        <v>105</v>
      </c>
      <c r="H14" s="91">
        <v>17596</v>
      </c>
      <c r="I14" s="91">
        <v>1479</v>
      </c>
      <c r="J14" s="91">
        <v>0</v>
      </c>
      <c r="K14" s="91">
        <v>260.24484000000001</v>
      </c>
      <c r="L14" s="91">
        <v>0.01</v>
      </c>
      <c r="M14" s="91">
        <v>3.2</v>
      </c>
      <c r="N14" s="91">
        <v>2.33</v>
      </c>
    </row>
    <row r="15" spans="2:63">
      <c r="B15" t="s">
        <v>351</v>
      </c>
      <c r="C15" t="s">
        <v>352</v>
      </c>
      <c r="D15" t="s">
        <v>103</v>
      </c>
      <c r="E15" t="s">
        <v>353</v>
      </c>
      <c r="F15" t="s">
        <v>131</v>
      </c>
      <c r="G15" t="s">
        <v>105</v>
      </c>
      <c r="H15" s="91">
        <v>16254</v>
      </c>
      <c r="I15" s="91">
        <v>1473</v>
      </c>
      <c r="J15" s="91">
        <v>0</v>
      </c>
      <c r="K15" s="91">
        <v>239.42142000000001</v>
      </c>
      <c r="L15" s="91">
        <v>0</v>
      </c>
      <c r="M15" s="91">
        <v>2.95</v>
      </c>
      <c r="N15" s="91">
        <v>2.14</v>
      </c>
    </row>
    <row r="16" spans="2:63">
      <c r="B16" t="s">
        <v>354</v>
      </c>
      <c r="C16" t="s">
        <v>355</v>
      </c>
      <c r="D16" t="s">
        <v>103</v>
      </c>
      <c r="E16" t="s">
        <v>356</v>
      </c>
      <c r="F16" t="s">
        <v>131</v>
      </c>
      <c r="G16" t="s">
        <v>105</v>
      </c>
      <c r="H16" s="91">
        <v>1884</v>
      </c>
      <c r="I16" s="91">
        <v>14750</v>
      </c>
      <c r="J16" s="91">
        <v>0</v>
      </c>
      <c r="K16" s="91">
        <v>277.89</v>
      </c>
      <c r="L16" s="91">
        <v>0</v>
      </c>
      <c r="M16" s="91">
        <v>3.42</v>
      </c>
      <c r="N16" s="91">
        <v>2.4900000000000002</v>
      </c>
    </row>
    <row r="17" spans="2:14">
      <c r="B17" t="s">
        <v>357</v>
      </c>
      <c r="C17" t="s">
        <v>358</v>
      </c>
      <c r="D17" t="s">
        <v>103</v>
      </c>
      <c r="E17" t="s">
        <v>359</v>
      </c>
      <c r="F17" t="s">
        <v>131</v>
      </c>
      <c r="G17" t="s">
        <v>105</v>
      </c>
      <c r="H17" s="91">
        <v>2797</v>
      </c>
      <c r="I17" s="91">
        <v>14770</v>
      </c>
      <c r="J17" s="91">
        <v>0</v>
      </c>
      <c r="K17" s="91">
        <v>413.11689999999999</v>
      </c>
      <c r="L17" s="91">
        <v>0.01</v>
      </c>
      <c r="M17" s="91">
        <v>5.08</v>
      </c>
      <c r="N17" s="91">
        <v>3.7</v>
      </c>
    </row>
    <row r="18" spans="2:14">
      <c r="B18" s="92" t="s">
        <v>360</v>
      </c>
      <c r="D18" s="16"/>
      <c r="E18" s="16"/>
      <c r="F18" s="16"/>
      <c r="G18" s="16"/>
      <c r="H18" s="93">
        <v>0</v>
      </c>
      <c r="J18" s="93">
        <v>0</v>
      </c>
      <c r="K18" s="93">
        <v>0</v>
      </c>
      <c r="M18" s="93">
        <v>0</v>
      </c>
      <c r="N18" s="93">
        <v>0</v>
      </c>
    </row>
    <row r="19" spans="2:14">
      <c r="B19" t="s">
        <v>236</v>
      </c>
      <c r="C19" t="s">
        <v>236</v>
      </c>
      <c r="D19" s="16"/>
      <c r="E19" s="16"/>
      <c r="F19" t="s">
        <v>236</v>
      </c>
      <c r="G19" t="s">
        <v>236</v>
      </c>
      <c r="H19" s="91">
        <v>0</v>
      </c>
      <c r="I19" s="91">
        <v>0</v>
      </c>
      <c r="K19" s="91">
        <v>0</v>
      </c>
      <c r="L19" s="91">
        <v>0</v>
      </c>
      <c r="M19" s="91">
        <v>0</v>
      </c>
      <c r="N19" s="91">
        <v>0</v>
      </c>
    </row>
    <row r="20" spans="2:14">
      <c r="B20" s="92" t="s">
        <v>361</v>
      </c>
      <c r="D20" s="16"/>
      <c r="E20" s="16"/>
      <c r="F20" s="16"/>
      <c r="G20" s="16"/>
      <c r="H20" s="93">
        <v>443974</v>
      </c>
      <c r="J20" s="93">
        <v>0</v>
      </c>
      <c r="K20" s="93">
        <v>3011.9264035000001</v>
      </c>
      <c r="M20" s="93">
        <v>37.07</v>
      </c>
      <c r="N20" s="93">
        <v>26.95</v>
      </c>
    </row>
    <row r="21" spans="2:14">
      <c r="B21" t="s">
        <v>362</v>
      </c>
      <c r="C21" t="s">
        <v>363</v>
      </c>
      <c r="D21" t="s">
        <v>103</v>
      </c>
      <c r="E21" t="s">
        <v>364</v>
      </c>
      <c r="F21" t="s">
        <v>126</v>
      </c>
      <c r="G21" t="s">
        <v>105</v>
      </c>
      <c r="H21" s="91">
        <v>8119</v>
      </c>
      <c r="I21" s="91">
        <v>3264.35</v>
      </c>
      <c r="J21" s="91">
        <v>0</v>
      </c>
      <c r="K21" s="91">
        <v>265.0325765</v>
      </c>
      <c r="L21" s="91">
        <v>0.01</v>
      </c>
      <c r="M21" s="91">
        <v>3.26</v>
      </c>
      <c r="N21" s="91">
        <v>2.37</v>
      </c>
    </row>
    <row r="22" spans="2:14">
      <c r="B22" t="s">
        <v>365</v>
      </c>
      <c r="C22" t="s">
        <v>366</v>
      </c>
      <c r="D22" t="s">
        <v>103</v>
      </c>
      <c r="E22" t="s">
        <v>350</v>
      </c>
      <c r="F22" t="s">
        <v>131</v>
      </c>
      <c r="G22" t="s">
        <v>105</v>
      </c>
      <c r="H22" s="91">
        <v>249388</v>
      </c>
      <c r="I22" s="91">
        <v>329.11</v>
      </c>
      <c r="J22" s="91">
        <v>0</v>
      </c>
      <c r="K22" s="91">
        <v>820.76084679999997</v>
      </c>
      <c r="L22" s="91">
        <v>0.08</v>
      </c>
      <c r="M22" s="91">
        <v>10.1</v>
      </c>
      <c r="N22" s="91">
        <v>7.34</v>
      </c>
    </row>
    <row r="23" spans="2:14">
      <c r="B23" t="s">
        <v>367</v>
      </c>
      <c r="C23" t="s">
        <v>368</v>
      </c>
      <c r="D23" t="s">
        <v>103</v>
      </c>
      <c r="E23" t="s">
        <v>350</v>
      </c>
      <c r="F23" t="s">
        <v>131</v>
      </c>
      <c r="G23" t="s">
        <v>105</v>
      </c>
      <c r="H23" s="91">
        <v>41110</v>
      </c>
      <c r="I23" s="91">
        <v>364.31</v>
      </c>
      <c r="J23" s="91">
        <v>0</v>
      </c>
      <c r="K23" s="91">
        <v>149.767841</v>
      </c>
      <c r="L23" s="91">
        <v>0.02</v>
      </c>
      <c r="M23" s="91">
        <v>1.84</v>
      </c>
      <c r="N23" s="91">
        <v>1.34</v>
      </c>
    </row>
    <row r="24" spans="2:14">
      <c r="B24" t="s">
        <v>369</v>
      </c>
      <c r="C24" t="s">
        <v>370</v>
      </c>
      <c r="D24" t="s">
        <v>103</v>
      </c>
      <c r="E24" t="s">
        <v>353</v>
      </c>
      <c r="F24" t="s">
        <v>131</v>
      </c>
      <c r="G24" t="s">
        <v>105</v>
      </c>
      <c r="H24" s="91">
        <v>9770</v>
      </c>
      <c r="I24" s="91">
        <v>360.78</v>
      </c>
      <c r="J24" s="91">
        <v>0</v>
      </c>
      <c r="K24" s="91">
        <v>35.248206000000003</v>
      </c>
      <c r="L24" s="91">
        <v>0.01</v>
      </c>
      <c r="M24" s="91">
        <v>0.43</v>
      </c>
      <c r="N24" s="91">
        <v>0.32</v>
      </c>
    </row>
    <row r="25" spans="2:14">
      <c r="B25" t="s">
        <v>371</v>
      </c>
      <c r="C25" t="s">
        <v>372</v>
      </c>
      <c r="D25" t="s">
        <v>103</v>
      </c>
      <c r="E25" t="s">
        <v>353</v>
      </c>
      <c r="F25" t="s">
        <v>131</v>
      </c>
      <c r="G25" t="s">
        <v>105</v>
      </c>
      <c r="H25" s="91">
        <v>75200</v>
      </c>
      <c r="I25" s="91">
        <v>329.8</v>
      </c>
      <c r="J25" s="91">
        <v>0</v>
      </c>
      <c r="K25" s="91">
        <v>248.00960000000001</v>
      </c>
      <c r="L25" s="91">
        <v>0.01</v>
      </c>
      <c r="M25" s="91">
        <v>3.05</v>
      </c>
      <c r="N25" s="91">
        <v>2.2200000000000002</v>
      </c>
    </row>
    <row r="26" spans="2:14">
      <c r="B26" t="s">
        <v>373</v>
      </c>
      <c r="C26" t="s">
        <v>374</v>
      </c>
      <c r="D26" t="s">
        <v>103</v>
      </c>
      <c r="E26" t="s">
        <v>364</v>
      </c>
      <c r="F26" t="s">
        <v>131</v>
      </c>
      <c r="G26" t="s">
        <v>105</v>
      </c>
      <c r="H26" s="91">
        <v>13134</v>
      </c>
      <c r="I26" s="91">
        <v>361.75</v>
      </c>
      <c r="J26" s="91">
        <v>0</v>
      </c>
      <c r="K26" s="91">
        <v>47.512245</v>
      </c>
      <c r="L26" s="91">
        <v>0</v>
      </c>
      <c r="M26" s="91">
        <v>0.57999999999999996</v>
      </c>
      <c r="N26" s="91">
        <v>0.43</v>
      </c>
    </row>
    <row r="27" spans="2:14">
      <c r="B27" t="s">
        <v>375</v>
      </c>
      <c r="C27" t="s">
        <v>376</v>
      </c>
      <c r="D27" t="s">
        <v>103</v>
      </c>
      <c r="E27" t="s">
        <v>364</v>
      </c>
      <c r="F27" t="s">
        <v>131</v>
      </c>
      <c r="G27" t="s">
        <v>105</v>
      </c>
      <c r="H27" s="91">
        <v>5000</v>
      </c>
      <c r="I27" s="91">
        <v>277.45</v>
      </c>
      <c r="J27" s="91">
        <v>0</v>
      </c>
      <c r="K27" s="91">
        <v>13.8725</v>
      </c>
      <c r="L27" s="91">
        <v>0</v>
      </c>
      <c r="M27" s="91">
        <v>0.17</v>
      </c>
      <c r="N27" s="91">
        <v>0.12</v>
      </c>
    </row>
    <row r="28" spans="2:14">
      <c r="B28" t="s">
        <v>377</v>
      </c>
      <c r="C28" t="s">
        <v>378</v>
      </c>
      <c r="D28" t="s">
        <v>103</v>
      </c>
      <c r="E28" t="s">
        <v>364</v>
      </c>
      <c r="F28" t="s">
        <v>131</v>
      </c>
      <c r="G28" t="s">
        <v>105</v>
      </c>
      <c r="H28" s="91">
        <v>8650</v>
      </c>
      <c r="I28" s="91">
        <v>3372.23</v>
      </c>
      <c r="J28" s="91">
        <v>0</v>
      </c>
      <c r="K28" s="91">
        <v>291.69789500000002</v>
      </c>
      <c r="L28" s="91">
        <v>0.03</v>
      </c>
      <c r="M28" s="91">
        <v>3.59</v>
      </c>
      <c r="N28" s="91">
        <v>2.61</v>
      </c>
    </row>
    <row r="29" spans="2:14">
      <c r="B29" t="s">
        <v>379</v>
      </c>
      <c r="C29" t="s">
        <v>380</v>
      </c>
      <c r="D29" t="s">
        <v>103</v>
      </c>
      <c r="E29" t="s">
        <v>356</v>
      </c>
      <c r="F29" t="s">
        <v>131</v>
      </c>
      <c r="G29" t="s">
        <v>105</v>
      </c>
      <c r="H29" s="91">
        <v>22788</v>
      </c>
      <c r="I29" s="91">
        <v>3281.64</v>
      </c>
      <c r="J29" s="91">
        <v>0</v>
      </c>
      <c r="K29" s="91">
        <v>747.82012320000001</v>
      </c>
      <c r="L29" s="91">
        <v>0.02</v>
      </c>
      <c r="M29" s="91">
        <v>9.1999999999999993</v>
      </c>
      <c r="N29" s="91">
        <v>6.69</v>
      </c>
    </row>
    <row r="30" spans="2:14">
      <c r="B30" t="s">
        <v>381</v>
      </c>
      <c r="C30" t="s">
        <v>382</v>
      </c>
      <c r="D30" t="s">
        <v>103</v>
      </c>
      <c r="E30" t="s">
        <v>356</v>
      </c>
      <c r="F30" t="s">
        <v>131</v>
      </c>
      <c r="G30" t="s">
        <v>105</v>
      </c>
      <c r="H30" s="91">
        <v>6320</v>
      </c>
      <c r="I30" s="91">
        <v>3632.95</v>
      </c>
      <c r="J30" s="91">
        <v>0</v>
      </c>
      <c r="K30" s="91">
        <v>229.60244</v>
      </c>
      <c r="L30" s="91">
        <v>0.03</v>
      </c>
      <c r="M30" s="91">
        <v>2.83</v>
      </c>
      <c r="N30" s="91">
        <v>2.0499999999999998</v>
      </c>
    </row>
    <row r="31" spans="2:14">
      <c r="B31" t="s">
        <v>383</v>
      </c>
      <c r="C31" t="s">
        <v>384</v>
      </c>
      <c r="D31" t="s">
        <v>103</v>
      </c>
      <c r="E31" t="s">
        <v>385</v>
      </c>
      <c r="F31" t="s">
        <v>131</v>
      </c>
      <c r="G31" t="s">
        <v>105</v>
      </c>
      <c r="H31" s="91">
        <v>4495</v>
      </c>
      <c r="I31" s="91">
        <v>3617.4</v>
      </c>
      <c r="J31" s="91">
        <v>0</v>
      </c>
      <c r="K31" s="91">
        <v>162.60212999999999</v>
      </c>
      <c r="L31" s="91">
        <v>0.01</v>
      </c>
      <c r="M31" s="91">
        <v>2</v>
      </c>
      <c r="N31" s="91">
        <v>1.45</v>
      </c>
    </row>
    <row r="32" spans="2:14">
      <c r="B32" s="92" t="s">
        <v>386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236</v>
      </c>
      <c r="C33" t="s">
        <v>236</v>
      </c>
      <c r="D33" s="16"/>
      <c r="E33" s="16"/>
      <c r="F33" t="s">
        <v>236</v>
      </c>
      <c r="G33" t="s">
        <v>236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342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236</v>
      </c>
      <c r="C35" t="s">
        <v>236</v>
      </c>
      <c r="D35" s="16"/>
      <c r="E35" s="16"/>
      <c r="F35" t="s">
        <v>236</v>
      </c>
      <c r="G35" t="s">
        <v>236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387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236</v>
      </c>
      <c r="C37" t="s">
        <v>236</v>
      </c>
      <c r="D37" s="16"/>
      <c r="E37" s="16"/>
      <c r="F37" t="s">
        <v>236</v>
      </c>
      <c r="G37" t="s">
        <v>236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242</v>
      </c>
      <c r="D38" s="16"/>
      <c r="E38" s="16"/>
      <c r="F38" s="16"/>
      <c r="G38" s="16"/>
      <c r="H38" s="93">
        <v>18662</v>
      </c>
      <c r="J38" s="93">
        <v>2.3305738140000001</v>
      </c>
      <c r="K38" s="93">
        <v>3922.0495312009998</v>
      </c>
      <c r="M38" s="93">
        <v>48.27</v>
      </c>
      <c r="N38" s="93">
        <v>35.090000000000003</v>
      </c>
    </row>
    <row r="39" spans="2:14">
      <c r="B39" s="92" t="s">
        <v>388</v>
      </c>
      <c r="D39" s="16"/>
      <c r="E39" s="16"/>
      <c r="F39" s="16"/>
      <c r="G39" s="16"/>
      <c r="H39" s="93">
        <v>12886</v>
      </c>
      <c r="J39" s="93">
        <v>0.57206104999999996</v>
      </c>
      <c r="K39" s="93">
        <v>2569.2023278430001</v>
      </c>
      <c r="M39" s="93">
        <v>31.62</v>
      </c>
      <c r="N39" s="93">
        <v>22.98</v>
      </c>
    </row>
    <row r="40" spans="2:14">
      <c r="B40" t="s">
        <v>389</v>
      </c>
      <c r="C40" t="s">
        <v>390</v>
      </c>
      <c r="D40" t="s">
        <v>391</v>
      </c>
      <c r="E40" t="s">
        <v>392</v>
      </c>
      <c r="F40" t="s">
        <v>393</v>
      </c>
      <c r="G40" t="s">
        <v>109</v>
      </c>
      <c r="H40" s="91">
        <v>1495</v>
      </c>
      <c r="I40" s="91">
        <v>2880</v>
      </c>
      <c r="J40" s="91">
        <v>0</v>
      </c>
      <c r="K40" s="91">
        <v>154.95854399999999</v>
      </c>
      <c r="L40" s="91">
        <v>0</v>
      </c>
      <c r="M40" s="91">
        <v>1.91</v>
      </c>
      <c r="N40" s="91">
        <v>1.39</v>
      </c>
    </row>
    <row r="41" spans="2:14">
      <c r="B41" t="s">
        <v>394</v>
      </c>
      <c r="C41" t="s">
        <v>395</v>
      </c>
      <c r="D41" t="s">
        <v>391</v>
      </c>
      <c r="E41" t="s">
        <v>396</v>
      </c>
      <c r="F41" t="s">
        <v>393</v>
      </c>
      <c r="G41" t="s">
        <v>119</v>
      </c>
      <c r="H41" s="91">
        <v>365</v>
      </c>
      <c r="I41" s="91">
        <v>3435</v>
      </c>
      <c r="J41" s="91">
        <v>0</v>
      </c>
      <c r="K41" s="91">
        <v>34.547770125</v>
      </c>
      <c r="L41" s="91">
        <v>0</v>
      </c>
      <c r="M41" s="91">
        <v>0.43</v>
      </c>
      <c r="N41" s="91">
        <v>0.31</v>
      </c>
    </row>
    <row r="42" spans="2:14">
      <c r="B42" t="s">
        <v>397</v>
      </c>
      <c r="C42" t="s">
        <v>398</v>
      </c>
      <c r="D42" t="s">
        <v>391</v>
      </c>
      <c r="E42" t="s">
        <v>399</v>
      </c>
      <c r="F42" t="s">
        <v>393</v>
      </c>
      <c r="G42" t="s">
        <v>109</v>
      </c>
      <c r="H42" s="91">
        <v>204</v>
      </c>
      <c r="I42" s="91">
        <v>28439</v>
      </c>
      <c r="J42" s="91">
        <v>0</v>
      </c>
      <c r="K42" s="91">
        <v>208.79800044000001</v>
      </c>
      <c r="L42" s="91">
        <v>0</v>
      </c>
      <c r="M42" s="91">
        <v>2.57</v>
      </c>
      <c r="N42" s="91">
        <v>1.87</v>
      </c>
    </row>
    <row r="43" spans="2:14">
      <c r="B43" t="s">
        <v>400</v>
      </c>
      <c r="C43" t="s">
        <v>401</v>
      </c>
      <c r="D43" t="s">
        <v>391</v>
      </c>
      <c r="E43" t="s">
        <v>402</v>
      </c>
      <c r="F43" t="s">
        <v>393</v>
      </c>
      <c r="G43" t="s">
        <v>109</v>
      </c>
      <c r="H43" s="91">
        <v>631</v>
      </c>
      <c r="I43" s="91">
        <v>2558</v>
      </c>
      <c r="J43" s="91">
        <v>0</v>
      </c>
      <c r="K43" s="91">
        <v>58.091387019999999</v>
      </c>
      <c r="L43" s="91">
        <v>0.01</v>
      </c>
      <c r="M43" s="91">
        <v>0.72</v>
      </c>
      <c r="N43" s="91">
        <v>0.52</v>
      </c>
    </row>
    <row r="44" spans="2:14">
      <c r="B44" t="s">
        <v>403</v>
      </c>
      <c r="C44" t="s">
        <v>404</v>
      </c>
      <c r="D44" t="s">
        <v>391</v>
      </c>
      <c r="E44" t="s">
        <v>405</v>
      </c>
      <c r="F44" t="s">
        <v>393</v>
      </c>
      <c r="G44" t="s">
        <v>109</v>
      </c>
      <c r="H44" s="91">
        <v>310</v>
      </c>
      <c r="I44" s="91">
        <v>3424</v>
      </c>
      <c r="J44" s="91">
        <v>0</v>
      </c>
      <c r="K44" s="91">
        <v>38.201225600000001</v>
      </c>
      <c r="L44" s="91">
        <v>0</v>
      </c>
      <c r="M44" s="91">
        <v>0.47</v>
      </c>
      <c r="N44" s="91">
        <v>0.34</v>
      </c>
    </row>
    <row r="45" spans="2:14">
      <c r="B45" t="s">
        <v>406</v>
      </c>
      <c r="C45" t="s">
        <v>407</v>
      </c>
      <c r="D45" t="s">
        <v>391</v>
      </c>
      <c r="E45" t="s">
        <v>408</v>
      </c>
      <c r="F45" t="s">
        <v>393</v>
      </c>
      <c r="G45" t="s">
        <v>109</v>
      </c>
      <c r="H45" s="91">
        <v>2385</v>
      </c>
      <c r="I45" s="91">
        <v>2985.38</v>
      </c>
      <c r="J45" s="91">
        <v>0</v>
      </c>
      <c r="K45" s="91">
        <v>256.25352548699999</v>
      </c>
      <c r="L45" s="91">
        <v>0.01</v>
      </c>
      <c r="M45" s="91">
        <v>3.15</v>
      </c>
      <c r="N45" s="91">
        <v>2.29</v>
      </c>
    </row>
    <row r="46" spans="2:14">
      <c r="B46" t="s">
        <v>409</v>
      </c>
      <c r="C46" t="s">
        <v>410</v>
      </c>
      <c r="D46" t="s">
        <v>391</v>
      </c>
      <c r="E46" t="s">
        <v>411</v>
      </c>
      <c r="F46" t="s">
        <v>393</v>
      </c>
      <c r="G46" t="s">
        <v>222</v>
      </c>
      <c r="H46" s="91">
        <v>3273</v>
      </c>
      <c r="I46" s="91">
        <v>188100</v>
      </c>
      <c r="J46" s="91">
        <v>0</v>
      </c>
      <c r="K46" s="91">
        <v>196.589773116</v>
      </c>
      <c r="L46" s="91">
        <v>0</v>
      </c>
      <c r="M46" s="91">
        <v>2.42</v>
      </c>
      <c r="N46" s="91">
        <v>1.76</v>
      </c>
    </row>
    <row r="47" spans="2:14">
      <c r="B47" t="s">
        <v>412</v>
      </c>
      <c r="C47" t="s">
        <v>413</v>
      </c>
      <c r="D47" t="s">
        <v>391</v>
      </c>
      <c r="E47" t="s">
        <v>414</v>
      </c>
      <c r="F47" t="s">
        <v>393</v>
      </c>
      <c r="G47" t="s">
        <v>109</v>
      </c>
      <c r="H47" s="91">
        <v>427</v>
      </c>
      <c r="I47" s="91">
        <v>52109</v>
      </c>
      <c r="J47" s="91">
        <v>0</v>
      </c>
      <c r="K47" s="91">
        <v>800.79704257000003</v>
      </c>
      <c r="L47" s="91">
        <v>0.01</v>
      </c>
      <c r="M47" s="91">
        <v>9.86</v>
      </c>
      <c r="N47" s="91">
        <v>7.16</v>
      </c>
    </row>
    <row r="48" spans="2:14">
      <c r="B48" t="s">
        <v>415</v>
      </c>
      <c r="C48" t="s">
        <v>416</v>
      </c>
      <c r="D48" t="s">
        <v>417</v>
      </c>
      <c r="E48" t="s">
        <v>418</v>
      </c>
      <c r="F48" t="s">
        <v>393</v>
      </c>
      <c r="G48" t="s">
        <v>113</v>
      </c>
      <c r="H48" s="91">
        <v>1131</v>
      </c>
      <c r="I48" s="91">
        <v>8015</v>
      </c>
      <c r="J48" s="91">
        <v>0</v>
      </c>
      <c r="K48" s="91">
        <v>382.12453461000001</v>
      </c>
      <c r="L48" s="91">
        <v>0.03</v>
      </c>
      <c r="M48" s="91">
        <v>4.7</v>
      </c>
      <c r="N48" s="91">
        <v>3.42</v>
      </c>
    </row>
    <row r="49" spans="2:14">
      <c r="B49" t="s">
        <v>419</v>
      </c>
      <c r="C49" t="s">
        <v>420</v>
      </c>
      <c r="D49" t="s">
        <v>421</v>
      </c>
      <c r="E49" t="s">
        <v>422</v>
      </c>
      <c r="F49" t="s">
        <v>393</v>
      </c>
      <c r="G49" t="s">
        <v>109</v>
      </c>
      <c r="H49" s="91">
        <v>714</v>
      </c>
      <c r="I49" s="91">
        <v>5541.75</v>
      </c>
      <c r="J49" s="91">
        <v>0.57206104999999996</v>
      </c>
      <c r="K49" s="91">
        <v>142.97763495500001</v>
      </c>
      <c r="L49" s="91">
        <v>0</v>
      </c>
      <c r="M49" s="91">
        <v>1.76</v>
      </c>
      <c r="N49" s="91">
        <v>1.28</v>
      </c>
    </row>
    <row r="50" spans="2:14">
      <c r="B50" t="s">
        <v>423</v>
      </c>
      <c r="C50" t="s">
        <v>424</v>
      </c>
      <c r="D50" t="s">
        <v>110</v>
      </c>
      <c r="E50" t="s">
        <v>425</v>
      </c>
      <c r="F50" t="s">
        <v>393</v>
      </c>
      <c r="G50" t="s">
        <v>123</v>
      </c>
      <c r="H50" s="91">
        <v>105</v>
      </c>
      <c r="I50" s="91">
        <v>7956</v>
      </c>
      <c r="J50" s="91">
        <v>0</v>
      </c>
      <c r="K50" s="91">
        <v>21.741599879999999</v>
      </c>
      <c r="L50" s="91">
        <v>0</v>
      </c>
      <c r="M50" s="91">
        <v>0.27</v>
      </c>
      <c r="N50" s="91">
        <v>0.19</v>
      </c>
    </row>
    <row r="51" spans="2:14">
      <c r="B51" t="s">
        <v>426</v>
      </c>
      <c r="C51" t="s">
        <v>427</v>
      </c>
      <c r="D51" t="s">
        <v>421</v>
      </c>
      <c r="E51" t="s">
        <v>428</v>
      </c>
      <c r="F51" t="s">
        <v>393</v>
      </c>
      <c r="G51" t="s">
        <v>109</v>
      </c>
      <c r="H51" s="91">
        <v>1846</v>
      </c>
      <c r="I51" s="91">
        <v>4126</v>
      </c>
      <c r="J51" s="91">
        <v>0</v>
      </c>
      <c r="K51" s="91">
        <v>274.12129004000002</v>
      </c>
      <c r="L51" s="91">
        <v>0</v>
      </c>
      <c r="M51" s="91">
        <v>3.37</v>
      </c>
      <c r="N51" s="91">
        <v>2.4500000000000002</v>
      </c>
    </row>
    <row r="52" spans="2:14">
      <c r="B52" s="92" t="s">
        <v>429</v>
      </c>
      <c r="D52" s="16"/>
      <c r="E52" s="16"/>
      <c r="F52" s="16"/>
      <c r="G52" s="16"/>
      <c r="H52" s="93">
        <v>5776</v>
      </c>
      <c r="J52" s="93">
        <v>1.758512764</v>
      </c>
      <c r="K52" s="93">
        <v>1352.8472033579999</v>
      </c>
      <c r="M52" s="93">
        <v>16.649999999999999</v>
      </c>
      <c r="N52" s="93">
        <v>12.1</v>
      </c>
    </row>
    <row r="53" spans="2:14">
      <c r="B53" t="s">
        <v>430</v>
      </c>
      <c r="C53" t="s">
        <v>431</v>
      </c>
      <c r="D53" t="s">
        <v>391</v>
      </c>
      <c r="E53" t="s">
        <v>432</v>
      </c>
      <c r="F53" t="s">
        <v>393</v>
      </c>
      <c r="G53" t="s">
        <v>113</v>
      </c>
      <c r="H53" s="91">
        <v>202</v>
      </c>
      <c r="I53" s="91">
        <v>19665</v>
      </c>
      <c r="J53" s="91">
        <v>0</v>
      </c>
      <c r="K53" s="91">
        <v>167.44959882000001</v>
      </c>
      <c r="L53" s="91">
        <v>0.02</v>
      </c>
      <c r="M53" s="91">
        <v>2.06</v>
      </c>
      <c r="N53" s="91">
        <v>1.5</v>
      </c>
    </row>
    <row r="54" spans="2:14">
      <c r="B54" t="s">
        <v>433</v>
      </c>
      <c r="C54" t="s">
        <v>434</v>
      </c>
      <c r="D54" t="s">
        <v>391</v>
      </c>
      <c r="E54" t="s">
        <v>435</v>
      </c>
      <c r="F54" t="s">
        <v>393</v>
      </c>
      <c r="G54" t="s">
        <v>109</v>
      </c>
      <c r="H54" s="91">
        <v>419</v>
      </c>
      <c r="I54" s="91">
        <v>11006</v>
      </c>
      <c r="J54" s="91">
        <v>1.25957802</v>
      </c>
      <c r="K54" s="91">
        <v>167.22796688</v>
      </c>
      <c r="L54" s="91">
        <v>0</v>
      </c>
      <c r="M54" s="91">
        <v>2.06</v>
      </c>
      <c r="N54" s="91">
        <v>1.5</v>
      </c>
    </row>
    <row r="55" spans="2:14">
      <c r="B55" t="s">
        <v>436</v>
      </c>
      <c r="C55" t="s">
        <v>437</v>
      </c>
      <c r="D55" t="s">
        <v>391</v>
      </c>
      <c r="E55" t="s">
        <v>402</v>
      </c>
      <c r="F55" t="s">
        <v>393</v>
      </c>
      <c r="G55" t="s">
        <v>109</v>
      </c>
      <c r="H55" s="91">
        <v>200</v>
      </c>
      <c r="I55" s="91">
        <v>9705</v>
      </c>
      <c r="J55" s="91">
        <v>0</v>
      </c>
      <c r="K55" s="91">
        <v>69.856589999999997</v>
      </c>
      <c r="L55" s="91">
        <v>0.01</v>
      </c>
      <c r="M55" s="91">
        <v>0.86</v>
      </c>
      <c r="N55" s="91">
        <v>0.62</v>
      </c>
    </row>
    <row r="56" spans="2:14">
      <c r="B56" t="s">
        <v>438</v>
      </c>
      <c r="C56" t="s">
        <v>439</v>
      </c>
      <c r="D56" t="s">
        <v>391</v>
      </c>
      <c r="E56" t="s">
        <v>440</v>
      </c>
      <c r="F56" t="s">
        <v>393</v>
      </c>
      <c r="G56" t="s">
        <v>109</v>
      </c>
      <c r="H56" s="91">
        <v>400</v>
      </c>
      <c r="I56" s="91">
        <v>10372</v>
      </c>
      <c r="J56" s="91">
        <v>0</v>
      </c>
      <c r="K56" s="91">
        <v>149.31531200000001</v>
      </c>
      <c r="L56" s="91">
        <v>0</v>
      </c>
      <c r="M56" s="91">
        <v>1.84</v>
      </c>
      <c r="N56" s="91">
        <v>1.34</v>
      </c>
    </row>
    <row r="57" spans="2:14">
      <c r="B57" t="s">
        <v>441</v>
      </c>
      <c r="C57" t="s">
        <v>442</v>
      </c>
      <c r="D57" t="s">
        <v>391</v>
      </c>
      <c r="E57" t="s">
        <v>440</v>
      </c>
      <c r="F57" t="s">
        <v>393</v>
      </c>
      <c r="G57" t="s">
        <v>113</v>
      </c>
      <c r="H57" s="91">
        <v>64</v>
      </c>
      <c r="I57" s="91">
        <v>10399</v>
      </c>
      <c r="J57" s="91">
        <v>0.49893474399999999</v>
      </c>
      <c r="K57" s="91">
        <v>28.553939287999999</v>
      </c>
      <c r="L57" s="91">
        <v>0</v>
      </c>
      <c r="M57" s="91">
        <v>0.35</v>
      </c>
      <c r="N57" s="91">
        <v>0.26</v>
      </c>
    </row>
    <row r="58" spans="2:14">
      <c r="B58" t="s">
        <v>443</v>
      </c>
      <c r="C58" t="s">
        <v>444</v>
      </c>
      <c r="D58" t="s">
        <v>391</v>
      </c>
      <c r="E58" t="s">
        <v>445</v>
      </c>
      <c r="F58" t="s">
        <v>393</v>
      </c>
      <c r="G58" t="s">
        <v>109</v>
      </c>
      <c r="H58" s="91">
        <v>1011</v>
      </c>
      <c r="I58" s="91">
        <v>3603</v>
      </c>
      <c r="J58" s="91">
        <v>0</v>
      </c>
      <c r="K58" s="91">
        <v>131.09836167</v>
      </c>
      <c r="L58" s="91">
        <v>0</v>
      </c>
      <c r="M58" s="91">
        <v>1.61</v>
      </c>
      <c r="N58" s="91">
        <v>1.17</v>
      </c>
    </row>
    <row r="59" spans="2:14">
      <c r="B59" t="s">
        <v>446</v>
      </c>
      <c r="C59" t="s">
        <v>447</v>
      </c>
      <c r="D59" t="s">
        <v>391</v>
      </c>
      <c r="E59" t="s">
        <v>448</v>
      </c>
      <c r="F59" t="s">
        <v>393</v>
      </c>
      <c r="G59" t="s">
        <v>109</v>
      </c>
      <c r="H59" s="91">
        <v>2001</v>
      </c>
      <c r="I59" s="91">
        <v>3326</v>
      </c>
      <c r="J59" s="91">
        <v>0</v>
      </c>
      <c r="K59" s="91">
        <v>239.52518273999999</v>
      </c>
      <c r="L59" s="91">
        <v>0</v>
      </c>
      <c r="M59" s="91">
        <v>2.95</v>
      </c>
      <c r="N59" s="91">
        <v>2.14</v>
      </c>
    </row>
    <row r="60" spans="2:14">
      <c r="B60" t="s">
        <v>449</v>
      </c>
      <c r="C60" t="s">
        <v>450</v>
      </c>
      <c r="D60" t="s">
        <v>391</v>
      </c>
      <c r="E60" t="s">
        <v>448</v>
      </c>
      <c r="F60" t="s">
        <v>393</v>
      </c>
      <c r="G60" t="s">
        <v>109</v>
      </c>
      <c r="H60" s="91">
        <v>426</v>
      </c>
      <c r="I60" s="91">
        <v>6768</v>
      </c>
      <c r="J60" s="91">
        <v>0</v>
      </c>
      <c r="K60" s="91">
        <v>103.76521631999999</v>
      </c>
      <c r="L60" s="91">
        <v>0</v>
      </c>
      <c r="M60" s="91">
        <v>1.28</v>
      </c>
      <c r="N60" s="91">
        <v>0.93</v>
      </c>
    </row>
    <row r="61" spans="2:14">
      <c r="B61" t="s">
        <v>451</v>
      </c>
      <c r="C61" t="s">
        <v>452</v>
      </c>
      <c r="D61" t="s">
        <v>391</v>
      </c>
      <c r="E61" t="s">
        <v>425</v>
      </c>
      <c r="F61" t="s">
        <v>393</v>
      </c>
      <c r="G61" t="s">
        <v>109</v>
      </c>
      <c r="H61" s="91">
        <v>1053</v>
      </c>
      <c r="I61" s="91">
        <v>7812</v>
      </c>
      <c r="J61" s="91">
        <v>0</v>
      </c>
      <c r="K61" s="91">
        <v>296.05503564000003</v>
      </c>
      <c r="L61" s="91">
        <v>0</v>
      </c>
      <c r="M61" s="91">
        <v>3.64</v>
      </c>
      <c r="N61" s="91">
        <v>2.65</v>
      </c>
    </row>
    <row r="62" spans="2:14">
      <c r="B62" s="92" t="s">
        <v>342</v>
      </c>
      <c r="D62" s="16"/>
      <c r="E62" s="16"/>
      <c r="F62" s="16"/>
      <c r="G62" s="16"/>
      <c r="H62" s="93">
        <v>0</v>
      </c>
      <c r="J62" s="93">
        <v>0</v>
      </c>
      <c r="K62" s="93">
        <v>0</v>
      </c>
      <c r="M62" s="93">
        <v>0</v>
      </c>
      <c r="N62" s="93">
        <v>0</v>
      </c>
    </row>
    <row r="63" spans="2:14">
      <c r="B63" t="s">
        <v>236</v>
      </c>
      <c r="C63" t="s">
        <v>236</v>
      </c>
      <c r="D63" s="16"/>
      <c r="E63" s="16"/>
      <c r="F63" t="s">
        <v>236</v>
      </c>
      <c r="G63" t="s">
        <v>236</v>
      </c>
      <c r="H63" s="91">
        <v>0</v>
      </c>
      <c r="I63" s="91">
        <v>0</v>
      </c>
      <c r="K63" s="91">
        <v>0</v>
      </c>
      <c r="L63" s="91">
        <v>0</v>
      </c>
      <c r="M63" s="91">
        <v>0</v>
      </c>
      <c r="N63" s="91">
        <v>0</v>
      </c>
    </row>
    <row r="64" spans="2:14">
      <c r="B64" s="92" t="s">
        <v>387</v>
      </c>
      <c r="D64" s="16"/>
      <c r="E64" s="16"/>
      <c r="F64" s="16"/>
      <c r="G64" s="16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236</v>
      </c>
      <c r="C65" t="s">
        <v>236</v>
      </c>
      <c r="D65" s="16"/>
      <c r="E65" s="16"/>
      <c r="F65" t="s">
        <v>236</v>
      </c>
      <c r="G65" t="s">
        <v>236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t="s">
        <v>244</v>
      </c>
      <c r="D66" s="16"/>
      <c r="E66" s="16"/>
      <c r="F66" s="16"/>
      <c r="G66" s="16"/>
    </row>
    <row r="67" spans="2:14">
      <c r="B67" t="s">
        <v>334</v>
      </c>
      <c r="D67" s="16"/>
      <c r="E67" s="16"/>
      <c r="F67" s="16"/>
      <c r="G67" s="16"/>
    </row>
    <row r="68" spans="2:14">
      <c r="B68" t="s">
        <v>335</v>
      </c>
      <c r="D68" s="16"/>
      <c r="E68" s="16"/>
      <c r="F68" s="16"/>
      <c r="G68" s="16"/>
    </row>
    <row r="69" spans="2:14">
      <c r="B69" t="s">
        <v>336</v>
      </c>
      <c r="D69" s="16"/>
      <c r="E69" s="16"/>
      <c r="F69" s="16"/>
      <c r="G69" s="16"/>
    </row>
    <row r="70" spans="2:14">
      <c r="B70" t="s">
        <v>337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560</v>
      </c>
    </row>
    <row r="3" spans="2:65" s="1" customFormat="1">
      <c r="B3" s="2" t="s">
        <v>2</v>
      </c>
      <c r="C3" s="95" t="s">
        <v>561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453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454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342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453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454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236</v>
      </c>
      <c r="C27" t="s">
        <v>236</v>
      </c>
      <c r="D27" s="16"/>
      <c r="E27" s="16"/>
      <c r="F27" t="s">
        <v>236</v>
      </c>
      <c r="G27" t="s">
        <v>236</v>
      </c>
      <c r="I27" t="s">
        <v>236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342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244</v>
      </c>
      <c r="C30" s="16"/>
      <c r="D30" s="16"/>
      <c r="E30" s="16"/>
    </row>
    <row r="31" spans="2:15">
      <c r="B31" t="s">
        <v>334</v>
      </c>
      <c r="C31" s="16"/>
      <c r="D31" s="16"/>
      <c r="E31" s="16"/>
    </row>
    <row r="32" spans="2:15">
      <c r="B32" t="s">
        <v>335</v>
      </c>
      <c r="C32" s="16"/>
      <c r="D32" s="16"/>
      <c r="E32" s="16"/>
    </row>
    <row r="33" spans="2:5">
      <c r="B33" t="s">
        <v>336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560</v>
      </c>
    </row>
    <row r="3" spans="2:60" s="1" customFormat="1">
      <c r="B3" s="2" t="s">
        <v>2</v>
      </c>
      <c r="C3" s="95" t="s">
        <v>561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455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242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456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236</v>
      </c>
      <c r="C17" t="s">
        <v>236</v>
      </c>
      <c r="D17" s="16"/>
      <c r="E17" t="s">
        <v>236</v>
      </c>
      <c r="F17" t="s">
        <v>236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244</v>
      </c>
      <c r="D18" s="16"/>
      <c r="E18" s="16"/>
    </row>
    <row r="19" spans="2:12">
      <c r="B19" t="s">
        <v>334</v>
      </c>
      <c r="D19" s="16"/>
      <c r="E19" s="16"/>
    </row>
    <row r="20" spans="2:12">
      <c r="B20" t="s">
        <v>335</v>
      </c>
      <c r="D20" s="16"/>
      <c r="E20" s="16"/>
    </row>
    <row r="21" spans="2:12">
      <c r="B21" t="s">
        <v>336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8346D24-4411-4946-9C7D-3A4C563D58D7}"/>
</file>

<file path=customXml/itemProps2.xml><?xml version="1.0" encoding="utf-8"?>
<ds:datastoreItem xmlns:ds="http://schemas.openxmlformats.org/officeDocument/2006/customXml" ds:itemID="{2DA8BBAC-DED5-4411-9769-F88B9ABC45E1}"/>
</file>

<file path=customXml/itemProps3.xml><?xml version="1.0" encoding="utf-8"?>
<ds:datastoreItem xmlns:ds="http://schemas.openxmlformats.org/officeDocument/2006/customXml" ds:itemID="{818F449E-AF60-41DC-9A36-8B11CC5F46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512237744_g7937_p318.xlsx</dc:title>
  <dc:creator>Yuli</dc:creator>
  <cp:lastModifiedBy>אופיר שנקר</cp:lastModifiedBy>
  <dcterms:created xsi:type="dcterms:W3CDTF">2015-11-10T09:34:27Z</dcterms:created>
  <dcterms:modified xsi:type="dcterms:W3CDTF">2018-12-03T10:07:00Z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