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F:\אירנה\תפעול אירנה\בקרה על דוחות רבעוניים וחצי שנתיים\2018\דוח רבעוני-רשימת הנכסים ברמת הנכס הבודד\09.2018\דוחות לשידור לאוצר\"/>
    </mc:Choice>
  </mc:AlternateContent>
  <bookViews>
    <workbookView xWindow="480" yWindow="15" windowWidth="15120" windowHeight="9285" tabRatio="78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0" r:id="rId27"/>
    <sheet name="עלות מתואמת אג&quot;ח קונצרני סחיר" sheetId="27" r:id="rId28"/>
    <sheet name="עלות מתואמת אג&quot;ח קונצרני ל.סחיר" sheetId="28" r:id="rId29"/>
    <sheet name="עלות מתואמת מסגרות אשראי ללווים" sheetId="29" r:id="rId30"/>
  </sheets>
  <externalReferences>
    <externalReference r:id="rId31"/>
  </externalReferences>
  <calcPr calcId="162913"/>
  <webPublishing codePage="1252"/>
</workbook>
</file>

<file path=xl/calcChain.xml><?xml version="1.0" encoding="utf-8"?>
<calcChain xmlns="http://schemas.openxmlformats.org/spreadsheetml/2006/main">
  <c r="C11" i="30" l="1"/>
  <c r="C12" i="30"/>
  <c r="C43" i="1" l="1"/>
  <c r="G100" i="6" l="1"/>
</calcChain>
</file>

<file path=xl/sharedStrings.xml><?xml version="1.0" encoding="utf-8"?>
<sst xmlns="http://schemas.openxmlformats.org/spreadsheetml/2006/main" count="3617" uniqueCount="1189">
  <si>
    <t>תאריך דיווח</t>
  </si>
  <si>
    <t>27/09/2018</t>
  </si>
  <si>
    <t xml:space="preserve">החברה המדווחת </t>
  </si>
  <si>
    <t>אי בי אי גמל בע"מ</t>
  </si>
  <si>
    <t xml:space="preserve">שם מסלול </t>
  </si>
  <si>
    <t>כללי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</si>
  <si>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</si>
  <si>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</si>
  <si>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</si>
  <si>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</si>
  <si>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</si>
  <si>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</si>
  <si>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</si>
  <si>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</si>
  <si>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</si>
  <si>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</si>
  <si>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</si>
  <si>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</si>
  <si>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(2) תעודות חוב מסחריות</t>
  </si>
  <si>
    <t>0</t>
  </si>
  <si>
    <t>0.00%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</si>
  <si>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</si>
  <si>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</si>
  <si>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</si>
  <si>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</si>
  <si>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</si>
  <si>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</si>
  <si>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</si>
  <si>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</si>
  <si>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</si>
  <si>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</si>
  <si>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</si>
  <si>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</si>
  <si>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</si>
  <si>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</si>
  <si>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</si>
  <si>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</si>
  <si>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</si>
  <si>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</si>
  <si>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</si>
  <si>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</si>
  <si>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</si>
  <si>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</si>
  <si>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</si>
  <si>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</si>
  <si>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</si>
  <si>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</si>
  <si>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</si>
  <si>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</si>
  <si>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</si>
  <si>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</si>
  <si>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</si>
  <si>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</si>
  <si>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</si>
  <si>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</si>
  <si>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</si>
  <si>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</si>
  <si>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</si>
  <si>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</si>
  <si>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</si>
  <si>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</si>
  <si>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</si>
  <si>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</si>
  <si>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09:15:40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07/10/2018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</si>
  <si>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</si>
  <si>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</si>
  <si>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</si>
  <si>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</si>
  <si>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</si>
  <si>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</si>
  <si>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</si>
  <si>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</si>
  <si>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</si>
  <si>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</si>
  <si>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</si>
  <si>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</si>
  <si>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</si>
  <si>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</si>
  <si>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</si>
  <si>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</si>
  <si>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</si>
  <si>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</si>
  <si>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</si>
  <si>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</si>
  <si>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</si>
  <si>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</si>
  <si>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</si>
  <si>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</si>
  <si>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</si>
  <si>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</si>
  <si>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</si>
  <si>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</si>
  <si>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EURO       יורו</t>
  </si>
  <si>
    <t>99119</t>
  </si>
  <si>
    <t>דולר ארה"ב</t>
  </si>
  <si>
    <t>99028</t>
  </si>
  <si>
    <t>דולרים לקבל</t>
  </si>
  <si>
    <t>99226</t>
  </si>
  <si>
    <t>התחיבות דולרית</t>
  </si>
  <si>
    <t>99218</t>
  </si>
  <si>
    <t>התחיבות ליש"ט</t>
  </si>
  <si>
    <t>99063</t>
  </si>
  <si>
    <t>יורו בטחונות</t>
  </si>
  <si>
    <t>99112</t>
  </si>
  <si>
    <t>ליש"ט</t>
  </si>
  <si>
    <t>99069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</si>
  <si>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</si>
  <si>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</si>
  <si>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</si>
  <si>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</si>
  <si>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</si>
  <si>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</si>
  <si>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</si>
  <si>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</si>
  <si>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</si>
  <si>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</si>
  <si>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</si>
  <si>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</si>
  <si>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</si>
  <si>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</si>
  <si>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</si>
  <si>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</si>
  <si>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</si>
  <si>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</si>
  <si>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</si>
  <si>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</si>
  <si>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</si>
  <si>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</si>
  <si>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</si>
  <si>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</si>
  <si>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</si>
  <si>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</si>
  <si>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</si>
  <si>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</si>
  <si>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</si>
  <si>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</si>
  <si>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</si>
  <si>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</si>
  <si>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</si>
  <si>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</si>
  <si>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t>גליל 5903</t>
  </si>
  <si>
    <t>9590332</t>
  </si>
  <si>
    <t>TASE</t>
  </si>
  <si>
    <t>RF</t>
  </si>
  <si>
    <t xml:space="preserve"> </t>
  </si>
  <si>
    <t xml:space="preserve"> 4.0000</t>
  </si>
  <si>
    <t>גליל 5904</t>
  </si>
  <si>
    <t>9590431</t>
  </si>
  <si>
    <t>ממשלתית צמודה 0.1% 1020</t>
  </si>
  <si>
    <t>1137181</t>
  </si>
  <si>
    <t xml:space="preserve"> 0.1000</t>
  </si>
  <si>
    <t>ממשלתית צמודה 0.75% 1025</t>
  </si>
  <si>
    <t>1135912</t>
  </si>
  <si>
    <t xml:space="preserve"> 0.7500</t>
  </si>
  <si>
    <t>ממשלתית צמודה 2.75% 09/22</t>
  </si>
  <si>
    <t>1124056</t>
  </si>
  <si>
    <t xml:space="preserve"> 2.7500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</si>
  <si>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</si>
  <si>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</si>
  <si>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t>ממשלית שקלית 6.0 02/19</t>
  </si>
  <si>
    <t>1110907</t>
  </si>
  <si>
    <t xml:space="preserve"> 6.0000</t>
  </si>
  <si>
    <t>ממשלתית שקלית 2.25% 05/19</t>
  </si>
  <si>
    <t>1131770</t>
  </si>
  <si>
    <t xml:space="preserve"> 2.2500</t>
  </si>
  <si>
    <t>ממשלתית שקלית 3.75% 03/24</t>
  </si>
  <si>
    <t>1130848</t>
  </si>
  <si>
    <t xml:space="preserve"> 3.7500</t>
  </si>
  <si>
    <t>ממשלתית שקלית 4.25 03/23</t>
  </si>
  <si>
    <t>1126747</t>
  </si>
  <si>
    <t xml:space="preserve"> 4.2500</t>
  </si>
  <si>
    <t>ממשלתית שקלית 5 01/20</t>
  </si>
  <si>
    <t>1115773</t>
  </si>
  <si>
    <t xml:space="preserve"> 5.0000</t>
  </si>
  <si>
    <t>ממשלתית שקלית 5.5% 01/22</t>
  </si>
  <si>
    <t>1123272</t>
  </si>
  <si>
    <t xml:space="preserve"> 5.5000</t>
  </si>
  <si>
    <t>ממשלתית שקלית 6.25 10/26</t>
  </si>
  <si>
    <t>1099456</t>
  </si>
  <si>
    <t xml:space="preserve"> 6.2500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</si>
  <si>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</si>
  <si>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</si>
  <si>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</si>
  <si>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</si>
  <si>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</si>
  <si>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</si>
  <si>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</si>
  <si>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</si>
  <si>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</si>
  <si>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</si>
  <si>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</si>
  <si>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</si>
  <si>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</si>
  <si>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</si>
  <si>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</si>
  <si>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</si>
  <si>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</si>
  <si>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</si>
  <si>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</si>
  <si>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</si>
  <si>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</si>
  <si>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</si>
  <si>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</si>
  <si>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</si>
  <si>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</si>
  <si>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</si>
  <si>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</si>
  <si>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</si>
  <si>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</si>
  <si>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</si>
  <si>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לאומי אגח 179</t>
  </si>
  <si>
    <t>6040372</t>
  </si>
  <si>
    <t>בורסה ת"א</t>
  </si>
  <si>
    <t>בנקים</t>
  </si>
  <si>
    <t>ilAAA</t>
  </si>
  <si>
    <t>S&amp;P מעלות</t>
  </si>
  <si>
    <t>מז טפ הנפק אגח 44</t>
  </si>
  <si>
    <t>2310209</t>
  </si>
  <si>
    <t xml:space="preserve"> 0.9900</t>
  </si>
  <si>
    <t>מז טפ הנפק אגח 46</t>
  </si>
  <si>
    <t>2310225</t>
  </si>
  <si>
    <t xml:space="preserve"> 1.2200</t>
  </si>
  <si>
    <t>מזרחי טפחות הנפק אגח 43</t>
  </si>
  <si>
    <t>2310191</t>
  </si>
  <si>
    <t>פועלים הנפקות אגח 32</t>
  </si>
  <si>
    <t>1940535</t>
  </si>
  <si>
    <t>פועלים הנפקות אגח 35</t>
  </si>
  <si>
    <t>1940618</t>
  </si>
  <si>
    <t>פועלים הנפקות אגח34</t>
  </si>
  <si>
    <t>1940576</t>
  </si>
  <si>
    <t xml:space="preserve"> 0.7000</t>
  </si>
  <si>
    <t>לאומי התח נד יד</t>
  </si>
  <si>
    <t>6040299</t>
  </si>
  <si>
    <t>ilAA+</t>
  </si>
  <si>
    <t xml:space="preserve"> 3.4000</t>
  </si>
  <si>
    <t>עזריאלי אגח ג</t>
  </si>
  <si>
    <t>1136324</t>
  </si>
  <si>
    <t>נדלן בינוי</t>
  </si>
  <si>
    <t xml:space="preserve"> 1.6400</t>
  </si>
  <si>
    <t>עזריאלי אגח ד</t>
  </si>
  <si>
    <t>1138650</t>
  </si>
  <si>
    <t>Aa1.il</t>
  </si>
  <si>
    <t>מידרוג</t>
  </si>
  <si>
    <t xml:space="preserve"> 1.3400</t>
  </si>
  <si>
    <t>אמות אגח ג</t>
  </si>
  <si>
    <t>1117357</t>
  </si>
  <si>
    <t>ilAA</t>
  </si>
  <si>
    <t xml:space="preserve"> 4.9000</t>
  </si>
  <si>
    <t>ארפורט סיטי אגח ה</t>
  </si>
  <si>
    <t>1133487</t>
  </si>
  <si>
    <t xml:space="preserve"> 2.3400</t>
  </si>
  <si>
    <t>בזק אגח 6</t>
  </si>
  <si>
    <t>2300143</t>
  </si>
  <si>
    <t>תקשורת ומדיה</t>
  </si>
  <si>
    <t xml:space="preserve"> 3.7000</t>
  </si>
  <si>
    <t>ביג אגח יא</t>
  </si>
  <si>
    <t>1151117</t>
  </si>
  <si>
    <t>בינלאומי הנפק התח כא</t>
  </si>
  <si>
    <t>1126598</t>
  </si>
  <si>
    <t xml:space="preserve"> 2.8000</t>
  </si>
  <si>
    <t>גב ים אגח ו</t>
  </si>
  <si>
    <t>7590128</t>
  </si>
  <si>
    <t xml:space="preserve"> 4.7500</t>
  </si>
  <si>
    <t>דיסקונט מנפיקים כ הת ד</t>
  </si>
  <si>
    <t>7480049</t>
  </si>
  <si>
    <t>הראל הנפקות  אגח א</t>
  </si>
  <si>
    <t>1099738</t>
  </si>
  <si>
    <t xml:space="preserve"> 4.6500</t>
  </si>
  <si>
    <t>וילאר אגח ט</t>
  </si>
  <si>
    <t>4160164</t>
  </si>
  <si>
    <t xml:space="preserve"> 0.8000</t>
  </si>
  <si>
    <t>לאומי שטרי הון נד' 200</t>
  </si>
  <si>
    <t>6040141</t>
  </si>
  <si>
    <t>מליסרון אגח טז</t>
  </si>
  <si>
    <t>3230265</t>
  </si>
  <si>
    <t xml:space="preserve"> 2.3500</t>
  </si>
  <si>
    <t>מליסרון אגח י</t>
  </si>
  <si>
    <t>3230190</t>
  </si>
  <si>
    <t xml:space="preserve"> 1.7600</t>
  </si>
  <si>
    <t>מליסרון אגח יד</t>
  </si>
  <si>
    <t>3230232</t>
  </si>
  <si>
    <t xml:space="preserve"> 2.1500</t>
  </si>
  <si>
    <t>ריט 1 אגח ו</t>
  </si>
  <si>
    <t>1138544</t>
  </si>
  <si>
    <t xml:space="preserve"> 3.5000</t>
  </si>
  <si>
    <t>שופרסל אגח ד</t>
  </si>
  <si>
    <t>7770191</t>
  </si>
  <si>
    <t>מסחר</t>
  </si>
  <si>
    <t xml:space="preserve"> 2.9900</t>
  </si>
  <si>
    <t>שופרסל אגח ו</t>
  </si>
  <si>
    <t>7770217</t>
  </si>
  <si>
    <t xml:space="preserve"> 4.3000</t>
  </si>
  <si>
    <t>אגוד הנפקות אגח ט</t>
  </si>
  <si>
    <t>1139492</t>
  </si>
  <si>
    <t>Aa3.il</t>
  </si>
  <si>
    <t xml:space="preserve"> 0.9500</t>
  </si>
  <si>
    <t>אלוני חץ אגח ח</t>
  </si>
  <si>
    <t>3900271</t>
  </si>
  <si>
    <t>ilAA-</t>
  </si>
  <si>
    <t xml:space="preserve"> 4.4500</t>
  </si>
  <si>
    <t>ביג אגח ט</t>
  </si>
  <si>
    <t>1141050</t>
  </si>
  <si>
    <t xml:space="preserve"> 1.9500</t>
  </si>
  <si>
    <t>גזית גלוב אגח ד</t>
  </si>
  <si>
    <t>1260397</t>
  </si>
  <si>
    <t xml:space="preserve"> 5.1000</t>
  </si>
  <si>
    <t>הראל הנפק אגח ה</t>
  </si>
  <si>
    <t>1119221</t>
  </si>
  <si>
    <t xml:space="preserve"> 3.9000</t>
  </si>
  <si>
    <t>הראל הנפקות אגח ח</t>
  </si>
  <si>
    <t>1128875</t>
  </si>
  <si>
    <t>מבני תעשיה אגח יט</t>
  </si>
  <si>
    <t>2260487</t>
  </si>
  <si>
    <t xml:space="preserve"> 2.6000</t>
  </si>
  <si>
    <t>סלע נדלן אגח ג</t>
  </si>
  <si>
    <t>1138973</t>
  </si>
  <si>
    <t xml:space="preserve"> 1.9600</t>
  </si>
  <si>
    <t>פז נפט אגח ו</t>
  </si>
  <si>
    <t>1139542</t>
  </si>
  <si>
    <t>אנרגיה</t>
  </si>
  <si>
    <t xml:space="preserve"> 1.9400</t>
  </si>
  <si>
    <t>מבני תעשיה אגח כ</t>
  </si>
  <si>
    <t>2260495</t>
  </si>
  <si>
    <t>ilA+</t>
  </si>
  <si>
    <t xml:space="preserve"> 2.8100</t>
  </si>
  <si>
    <t>מיטב דש השקעות אגח ג</t>
  </si>
  <si>
    <t>1121763</t>
  </si>
  <si>
    <t>שרותים פיננסים</t>
  </si>
  <si>
    <t>A1.il</t>
  </si>
  <si>
    <t xml:space="preserve"> 3.9500</t>
  </si>
  <si>
    <t>סלקום אגח ו</t>
  </si>
  <si>
    <t>1125996</t>
  </si>
  <si>
    <t xml:space="preserve"> 4.6000</t>
  </si>
  <si>
    <t>סלקום אגח ח</t>
  </si>
  <si>
    <t>1132828</t>
  </si>
  <si>
    <t xml:space="preserve"> 1.9800</t>
  </si>
  <si>
    <t>רבוע נדלן אגח ו</t>
  </si>
  <si>
    <t>1140607</t>
  </si>
  <si>
    <t>רבוע נדלן אגח ז</t>
  </si>
  <si>
    <t>1140615</t>
  </si>
  <si>
    <t xml:space="preserve"> 1.6000</t>
  </si>
  <si>
    <t>גירון אגח ז</t>
  </si>
  <si>
    <t>1142629</t>
  </si>
  <si>
    <t>A2.il</t>
  </si>
  <si>
    <t xml:space="preserve"> 1.9000</t>
  </si>
  <si>
    <t>הכשרת הישוב אגח 21</t>
  </si>
  <si>
    <t>6120224</t>
  </si>
  <si>
    <t>ilA</t>
  </si>
  <si>
    <t xml:space="preserve"> 1.8000</t>
  </si>
  <si>
    <t>ויתניה אגח ה</t>
  </si>
  <si>
    <t>1150903</t>
  </si>
  <si>
    <t>כלכלית ירושלים אגח טו</t>
  </si>
  <si>
    <t>1980416</t>
  </si>
  <si>
    <t>כלכלית ירושלים אגח יד</t>
  </si>
  <si>
    <t>1980390</t>
  </si>
  <si>
    <t xml:space="preserve"> 2.4000</t>
  </si>
  <si>
    <t>נכסים ובנין אגח ד</t>
  </si>
  <si>
    <t>6990154</t>
  </si>
  <si>
    <t xml:space="preserve"> 4.9500</t>
  </si>
  <si>
    <t>אפריקה נכס אגח ח</t>
  </si>
  <si>
    <t>1142231</t>
  </si>
  <si>
    <t>A3.il</t>
  </si>
  <si>
    <t xml:space="preserve"> 2.5700</t>
  </si>
  <si>
    <t>בזן אגח א</t>
  </si>
  <si>
    <t>2590255</t>
  </si>
  <si>
    <t>ilA-</t>
  </si>
  <si>
    <t xml:space="preserve"> 4.8000</t>
  </si>
  <si>
    <t>הכשרת הישוב אגח 17</t>
  </si>
  <si>
    <t>6120182</t>
  </si>
  <si>
    <t>הכשרת הישוב אגח 22</t>
  </si>
  <si>
    <t>6120240</t>
  </si>
  <si>
    <t>דיסקונט השק אגח ו</t>
  </si>
  <si>
    <t>6390207</t>
  </si>
  <si>
    <t>השקעה ואחזקות</t>
  </si>
  <si>
    <t>ilBBB+</t>
  </si>
  <si>
    <t>אלדן ד חסום</t>
  </si>
  <si>
    <t>1140822</t>
  </si>
  <si>
    <t>אפריקה אגח כז</t>
  </si>
  <si>
    <t>6110431</t>
  </si>
  <si>
    <t xml:space="preserve"> 6.8000</t>
  </si>
  <si>
    <t>חלל תקשורת אגח ח</t>
  </si>
  <si>
    <t>1131416</t>
  </si>
  <si>
    <t xml:space="preserve"> 3.8500</t>
  </si>
  <si>
    <t>מגוריט אגח א</t>
  </si>
  <si>
    <t>1141712</t>
  </si>
  <si>
    <t xml:space="preserve"> 1.0000</t>
  </si>
  <si>
    <t>מניבים ריט אגח א</t>
  </si>
  <si>
    <t>1140581</t>
  </si>
  <si>
    <t xml:space="preserve"> 2.1000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</si>
  <si>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</si>
  <si>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מזרחי טפחות הנפק אגח 41</t>
  </si>
  <si>
    <t>2310175</t>
  </si>
  <si>
    <t xml:space="preserve"> 2.4700</t>
  </si>
  <si>
    <t>פועלים הנפקות אגח 29</t>
  </si>
  <si>
    <t>1940485</t>
  </si>
  <si>
    <t xml:space="preserve"> 5.9000</t>
  </si>
  <si>
    <t>אלביט מערכות אגח א</t>
  </si>
  <si>
    <t>1119635</t>
  </si>
  <si>
    <t>ביטחוניות</t>
  </si>
  <si>
    <t xml:space="preserve"> 4.8400</t>
  </si>
  <si>
    <t>בזק אגח 9</t>
  </si>
  <si>
    <t>2300176</t>
  </si>
  <si>
    <t xml:space="preserve"> 3.6500</t>
  </si>
  <si>
    <t>גב ים אגח ח</t>
  </si>
  <si>
    <t>7590151</t>
  </si>
  <si>
    <t xml:space="preserve"> 2.5500</t>
  </si>
  <si>
    <t>וילאר אגח ח</t>
  </si>
  <si>
    <t>4160156</t>
  </si>
  <si>
    <t>חשמל אגח 26</t>
  </si>
  <si>
    <t>6000202</t>
  </si>
  <si>
    <t>Aa2.il</t>
  </si>
  <si>
    <t>כיל אגח ה</t>
  </si>
  <si>
    <t>2810299</t>
  </si>
  <si>
    <t>כימיה, גומי ופלסטיק</t>
  </si>
  <si>
    <t xml:space="preserve"> 2.4500</t>
  </si>
  <si>
    <t>לאומי שה נד 301</t>
  </si>
  <si>
    <t>6040265</t>
  </si>
  <si>
    <t xml:space="preserve"> 2.1260</t>
  </si>
  <si>
    <t>לאומי שטרי הון נד' 201</t>
  </si>
  <si>
    <t>6040158</t>
  </si>
  <si>
    <t xml:space="preserve"> 1.5500</t>
  </si>
  <si>
    <t>מגדל הון אגח ד</t>
  </si>
  <si>
    <t>1137033</t>
  </si>
  <si>
    <t xml:space="preserve"> 3.3900</t>
  </si>
  <si>
    <t>סילברסטין אגח א'</t>
  </si>
  <si>
    <t>1145598</t>
  </si>
  <si>
    <t>דה זראסאי אגח ג1</t>
  </si>
  <si>
    <t>1137975</t>
  </si>
  <si>
    <t xml:space="preserve"> 4.3500</t>
  </si>
  <si>
    <t>הראל הנפקות אגח טו</t>
  </si>
  <si>
    <t>1143130</t>
  </si>
  <si>
    <t xml:space="preserve"> 3.0500</t>
  </si>
  <si>
    <t>הראל הנפקות אגח יד</t>
  </si>
  <si>
    <t>1143122</t>
  </si>
  <si>
    <t>טאואר אגח ז</t>
  </si>
  <si>
    <t>1138494</t>
  </si>
  <si>
    <t>מוליכים למחצה</t>
  </si>
  <si>
    <t xml:space="preserve"> 2.7900</t>
  </si>
  <si>
    <t>מגדל הון אגח ו</t>
  </si>
  <si>
    <t>1142785</t>
  </si>
  <si>
    <t xml:space="preserve"> 2.6300</t>
  </si>
  <si>
    <t>סאמיט אגח ז</t>
  </si>
  <si>
    <t>1133479</t>
  </si>
  <si>
    <t>פניקס הון אגח ח</t>
  </si>
  <si>
    <t>1139815</t>
  </si>
  <si>
    <t xml:space="preserve"> 3.6100</t>
  </si>
  <si>
    <t>קיי.בי.אס אגח א</t>
  </si>
  <si>
    <t>1137918</t>
  </si>
  <si>
    <t>קרסו אגח א'</t>
  </si>
  <si>
    <t>1136464</t>
  </si>
  <si>
    <t>דמרי אגח ח</t>
  </si>
  <si>
    <t>1153725</t>
  </si>
  <si>
    <t>יוניברסל מוטורס אגח ב</t>
  </si>
  <si>
    <t>1141647</t>
  </si>
  <si>
    <t>לייטסטון אגח א</t>
  </si>
  <si>
    <t>1133891</t>
  </si>
  <si>
    <t xml:space="preserve"> 6.3460</t>
  </si>
  <si>
    <t>מבני תעשיה אגח טו</t>
  </si>
  <si>
    <t>2260420</t>
  </si>
  <si>
    <t xml:space="preserve"> 5.7400</t>
  </si>
  <si>
    <t>מגה אור אגח ה</t>
  </si>
  <si>
    <t>1132687</t>
  </si>
  <si>
    <t>מויניאן אגח א</t>
  </si>
  <si>
    <t>1135656</t>
  </si>
  <si>
    <t>מנורה הון התח נד סד ה'</t>
  </si>
  <si>
    <t>1143411</t>
  </si>
  <si>
    <t xml:space="preserve"> 3.4300</t>
  </si>
  <si>
    <t>נייר חדרה אגח 6</t>
  </si>
  <si>
    <t>6320105</t>
  </si>
  <si>
    <t>עץ נייר ודפוס</t>
  </si>
  <si>
    <t xml:space="preserve"> 5.8900</t>
  </si>
  <si>
    <t>נכסים ובנין אגח ז</t>
  </si>
  <si>
    <t>6990196</t>
  </si>
  <si>
    <t xml:space="preserve"> 7.0500</t>
  </si>
  <si>
    <t>נכסים ובנין אגח ט</t>
  </si>
  <si>
    <t>6990212</t>
  </si>
  <si>
    <t>סלקום אגח ז</t>
  </si>
  <si>
    <t>1126002</t>
  </si>
  <si>
    <t xml:space="preserve"> 6.9900</t>
  </si>
  <si>
    <t>סלקום אגח יב</t>
  </si>
  <si>
    <t>1143080</t>
  </si>
  <si>
    <t xml:space="preserve"> 2.5000</t>
  </si>
  <si>
    <t>ספנסר אגח ג</t>
  </si>
  <si>
    <t>1147495</t>
  </si>
  <si>
    <t>פרטנר אגח ו</t>
  </si>
  <si>
    <t>1141415</t>
  </si>
  <si>
    <t xml:space="preserve"> 2.1600</t>
  </si>
  <si>
    <t>פתאל אירופה אגח ב</t>
  </si>
  <si>
    <t>1140854</t>
  </si>
  <si>
    <t xml:space="preserve"> 2.8500</t>
  </si>
  <si>
    <t>פתאל אירופה אגח ג</t>
  </si>
  <si>
    <t>1141852</t>
  </si>
  <si>
    <t xml:space="preserve"> 2.6500</t>
  </si>
  <si>
    <t>פתאל החז אגח ב</t>
  </si>
  <si>
    <t>1150812</t>
  </si>
  <si>
    <t>רילייטד אגח א</t>
  </si>
  <si>
    <t>1134923</t>
  </si>
  <si>
    <t>אול-יר אגח ג</t>
  </si>
  <si>
    <t>1140136</t>
  </si>
  <si>
    <t>אול-יר אגח ה</t>
  </si>
  <si>
    <t>1143304</t>
  </si>
  <si>
    <t xml:space="preserve"> 3.0000</t>
  </si>
  <si>
    <t>אפריקה מגורים אגח ג</t>
  </si>
  <si>
    <t>1135698</t>
  </si>
  <si>
    <t>דלק קב אגח לא</t>
  </si>
  <si>
    <t>1134790</t>
  </si>
  <si>
    <t>דלק קב אגח לד</t>
  </si>
  <si>
    <t>1143361</t>
  </si>
  <si>
    <t xml:space="preserve"> 4.4800</t>
  </si>
  <si>
    <t>ספנסר אגח א</t>
  </si>
  <si>
    <t>1133800</t>
  </si>
  <si>
    <t xml:space="preserve"> 6.9000</t>
  </si>
  <si>
    <t>אלבר אגח יד</t>
  </si>
  <si>
    <t>1132562</t>
  </si>
  <si>
    <t xml:space="preserve"> 3.3000</t>
  </si>
  <si>
    <t>אמ.די.ג'י אגח ב</t>
  </si>
  <si>
    <t>1140557</t>
  </si>
  <si>
    <t>אנקור אגח א</t>
  </si>
  <si>
    <t>1141118</t>
  </si>
  <si>
    <t xml:space="preserve"> 5.4000</t>
  </si>
  <si>
    <t>בזן אגח ד</t>
  </si>
  <si>
    <t>2590362</t>
  </si>
  <si>
    <t>בזן אגח ה</t>
  </si>
  <si>
    <t>2590388</t>
  </si>
  <si>
    <t>דור אלון אגח ו</t>
  </si>
  <si>
    <t>1140656</t>
  </si>
  <si>
    <t xml:space="preserve"> 2.9500</t>
  </si>
  <si>
    <t>דלשה קפיטל אגח ב</t>
  </si>
  <si>
    <t>1137314</t>
  </si>
  <si>
    <t>הכשרת הישוב אגח 19</t>
  </si>
  <si>
    <t>6120208</t>
  </si>
  <si>
    <t>צ'וזן נכסים אגח א</t>
  </si>
  <si>
    <t>1141894</t>
  </si>
  <si>
    <t xml:space="preserve"> 6.7500</t>
  </si>
  <si>
    <t>אורשי אגח א</t>
  </si>
  <si>
    <t>1141654</t>
  </si>
  <si>
    <t>Baa1.il</t>
  </si>
  <si>
    <t xml:space="preserve"> 3.0400</t>
  </si>
  <si>
    <t>אלדן תחבורה אגח א</t>
  </si>
  <si>
    <t>1134840</t>
  </si>
  <si>
    <t>אלדן תחבורה אגח ג</t>
  </si>
  <si>
    <t>1140813</t>
  </si>
  <si>
    <t>דיסקונט השק אגח י</t>
  </si>
  <si>
    <t>6390348</t>
  </si>
  <si>
    <t>וו.סי.ג'י אגח א</t>
  </si>
  <si>
    <t>1141209</t>
  </si>
  <si>
    <t>נובל אסטס אגח א</t>
  </si>
  <si>
    <t>1141860</t>
  </si>
  <si>
    <t>סאות'רן פרופ אגח א</t>
  </si>
  <si>
    <t>1140094</t>
  </si>
  <si>
    <t xml:space="preserve"> 7.3000</t>
  </si>
  <si>
    <t>סקייליין אגח א</t>
  </si>
  <si>
    <t>1138775</t>
  </si>
  <si>
    <t xml:space="preserve"> 5.2000</t>
  </si>
  <si>
    <t>אידיבי פתוח אגח יד</t>
  </si>
  <si>
    <t>7980337</t>
  </si>
  <si>
    <t>גבאי מניבים אגח ח</t>
  </si>
  <si>
    <t>7710171</t>
  </si>
  <si>
    <t>רציו מימון אגח ב</t>
  </si>
  <si>
    <t>1139443</t>
  </si>
  <si>
    <t xml:space="preserve"> 2.0000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</si>
  <si>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</si>
  <si>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t>ישראמקו אגח א</t>
  </si>
  <si>
    <t>2320174</t>
  </si>
  <si>
    <t>חיפושי נפט וגז</t>
  </si>
  <si>
    <t xml:space="preserve"> 3.4900</t>
  </si>
  <si>
    <t>פננטפארק אגח א</t>
  </si>
  <si>
    <t>1142371</t>
  </si>
  <si>
    <t xml:space="preserve"> 3.8300</t>
  </si>
  <si>
    <t>חברה לישראל אגח 11</t>
  </si>
  <si>
    <t>5760244</t>
  </si>
  <si>
    <t xml:space="preserve"> 5.4500</t>
  </si>
  <si>
    <t>מדלי אגח א</t>
  </si>
  <si>
    <t>1143155</t>
  </si>
  <si>
    <t xml:space="preserve"> 5.3000</t>
  </si>
  <si>
    <t>בזן אגח ט</t>
  </si>
  <si>
    <t>2590461</t>
  </si>
  <si>
    <t xml:space="preserve"> 4.7000</t>
  </si>
  <si>
    <t>סקייליין אגח ב</t>
  </si>
  <si>
    <t>1142033</t>
  </si>
  <si>
    <t xml:space="preserve"> 5.6500</t>
  </si>
  <si>
    <t>חלל תקש אגח טז</t>
  </si>
  <si>
    <t>1139922</t>
  </si>
  <si>
    <t xml:space="preserve"> 5.9500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</si>
  <si>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</si>
  <si>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</si>
  <si>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</si>
  <si>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t>ISRAEL CHEMICALS LIMITED</t>
  </si>
  <si>
    <t>IL0028103310</t>
  </si>
  <si>
    <t>אחר</t>
  </si>
  <si>
    <t>Bloomberg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</si>
  <si>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</si>
  <si>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t>AHTLN 5.25 8/26</t>
  </si>
  <si>
    <t>US045054AH68</t>
  </si>
  <si>
    <t>מניה - לא סחיר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</si>
  <si>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</si>
  <si>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</si>
  <si>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</si>
  <si>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</si>
  <si>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</si>
  <si>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</si>
  <si>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</si>
  <si>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</si>
  <si>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פז נפט 5 ש"ח ע"נ</t>
  </si>
  <si>
    <t>1100007</t>
  </si>
  <si>
    <t>הפניקס</t>
  </si>
  <si>
    <t>767012</t>
  </si>
  <si>
    <t>ביטוח</t>
  </si>
  <si>
    <t>הראל השקעות</t>
  </si>
  <si>
    <t>585018</t>
  </si>
  <si>
    <t>אלביט מערכות</t>
  </si>
  <si>
    <t>1081124</t>
  </si>
  <si>
    <t>בל"ל סטוק רגיל 1 ש"ח</t>
  </si>
  <si>
    <t>604611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</si>
  <si>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</si>
  <si>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</si>
  <si>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</si>
  <si>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</si>
  <si>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</si>
  <si>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</si>
  <si>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</si>
  <si>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</si>
  <si>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</si>
  <si>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</si>
  <si>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קבוצת דלק</t>
  </si>
  <si>
    <t>1084128</t>
  </si>
  <si>
    <t>דלק קידוחים יהש 1 ש"ח</t>
  </si>
  <si>
    <t>475020</t>
  </si>
  <si>
    <t>ישראמקו 0.01 ש"ח</t>
  </si>
  <si>
    <t>232017</t>
  </si>
  <si>
    <t>כימיקלים לישראל 1 ש"ח</t>
  </si>
  <si>
    <t>281014</t>
  </si>
  <si>
    <t>טאואר</t>
  </si>
  <si>
    <t>1082379</t>
  </si>
  <si>
    <t>שטראוס גרופ 1 ש"ח</t>
  </si>
  <si>
    <t>746016</t>
  </si>
  <si>
    <t>מזון</t>
  </si>
  <si>
    <t>שופרסל ב' 0.1 ש"ח</t>
  </si>
  <si>
    <t>777037</t>
  </si>
  <si>
    <t>אירפורט סיטי 0.01 ש"ח</t>
  </si>
  <si>
    <t>1095835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</si>
  <si>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</si>
  <si>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</si>
  <si>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</si>
  <si>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</si>
  <si>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</si>
  <si>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</si>
  <si>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</si>
  <si>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</si>
  <si>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</si>
  <si>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</si>
  <si>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</si>
  <si>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</si>
  <si>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</si>
  <si>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</si>
  <si>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</si>
  <si>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</si>
  <si>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</si>
  <si>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</si>
  <si>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</si>
  <si>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</si>
  <si>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</si>
  <si>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</si>
  <si>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</si>
  <si>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</si>
  <si>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</si>
  <si>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</si>
  <si>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</si>
  <si>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אלקטרה צריכה</t>
  </si>
  <si>
    <t>5010129</t>
  </si>
  <si>
    <t>מיטרוניקס מ"ר 0.1 ש"ח</t>
  </si>
  <si>
    <t>1091065</t>
  </si>
  <si>
    <t>אלקטרוניקה ואופטיקה</t>
  </si>
  <si>
    <t>דור אלון 1 ש"ח</t>
  </si>
  <si>
    <t>1093202</t>
  </si>
  <si>
    <t>איידיאיי ביטוח</t>
  </si>
  <si>
    <t>1129501</t>
  </si>
  <si>
    <t>דקסיה ישראל בע"מ</t>
  </si>
  <si>
    <t>711010</t>
  </si>
  <si>
    <t>איי אי אס מר 1 שח</t>
  </si>
  <si>
    <t>431015</t>
  </si>
  <si>
    <t>אלקטרה 1 ש"ח</t>
  </si>
  <si>
    <t>739037</t>
  </si>
  <si>
    <t>קנון</t>
  </si>
  <si>
    <t>1134139</t>
  </si>
  <si>
    <t>רציו יחידות השתתפות</t>
  </si>
  <si>
    <t>394015</t>
  </si>
  <si>
    <t>אפקון החזקות</t>
  </si>
  <si>
    <t>578013</t>
  </si>
  <si>
    <t>חשמל</t>
  </si>
  <si>
    <t>נובה מ"ר 0.01 ש"ח</t>
  </si>
  <si>
    <t>1084557</t>
  </si>
  <si>
    <t>נטו           1 ש"ח</t>
  </si>
  <si>
    <t>168013</t>
  </si>
  <si>
    <t>סקופ מר 1 שח</t>
  </si>
  <si>
    <t>288019</t>
  </si>
  <si>
    <t>תדיראן הולדינגס 1 שח</t>
  </si>
  <si>
    <t>258012</t>
  </si>
  <si>
    <t>אינרום בנייה מ"ר</t>
  </si>
  <si>
    <t>1132356</t>
  </si>
  <si>
    <t>מתכת</t>
  </si>
  <si>
    <t>GENER בראק אן וי מ"ר 0.01</t>
  </si>
  <si>
    <t>1121607</t>
  </si>
  <si>
    <t>ביג</t>
  </si>
  <si>
    <t>1097260</t>
  </si>
  <si>
    <t>גב-ים</t>
  </si>
  <si>
    <t>759019</t>
  </si>
  <si>
    <t>דמרי מ"ר 1 ש"ח</t>
  </si>
  <si>
    <t>1090315</t>
  </si>
  <si>
    <t>חברה כלכלית לירושלים 1 שח</t>
  </si>
  <si>
    <t>198010</t>
  </si>
  <si>
    <t>מבני תעשיה 1 ש'ח</t>
  </si>
  <si>
    <t>226019</t>
  </si>
  <si>
    <t>סלע נדלן</t>
  </si>
  <si>
    <t>1109644</t>
  </si>
  <si>
    <t>ריט 1 מ"ר 1 ש"ח</t>
  </si>
  <si>
    <t>1098920</t>
  </si>
  <si>
    <t>גילת לווין מ"ר 0.2 ש"ח</t>
  </si>
  <si>
    <t>1082510</t>
  </si>
  <si>
    <t>ציוד תקשורת</t>
  </si>
  <si>
    <t>פורמולה מערכות 1 ש"ח</t>
  </si>
  <si>
    <t>256016</t>
  </si>
  <si>
    <t>שירותי מידע</t>
  </si>
  <si>
    <t>דנאל כא   מר 1 שח</t>
  </si>
  <si>
    <t>314013</t>
  </si>
  <si>
    <t>שרותים</t>
  </si>
  <si>
    <t>נאוי    0.01 ש'ח</t>
  </si>
  <si>
    <t>208017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</si>
  <si>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</si>
  <si>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t>פריורטק בע"מ</t>
  </si>
  <si>
    <t>328013</t>
  </si>
  <si>
    <t>ג'י.פי. גלובל פאוור</t>
  </si>
  <si>
    <t>1144781</t>
  </si>
  <si>
    <t>איילון אחזקות 1 ש"ח</t>
  </si>
  <si>
    <t>209015</t>
  </si>
  <si>
    <t>אלמור חשמל</t>
  </si>
  <si>
    <t>1142454</t>
  </si>
  <si>
    <t>פלסטו קרגל מ"ר 1 ש"ח</t>
  </si>
  <si>
    <t>727016</t>
  </si>
  <si>
    <t>בריינסוויי 0.04 ש"ח</t>
  </si>
  <si>
    <t>1100718</t>
  </si>
  <si>
    <t>מיכשור רפואי</t>
  </si>
  <si>
    <t>גלוברנדס</t>
  </si>
  <si>
    <t>1147487</t>
  </si>
  <si>
    <t>סאני תקשורת 0.12 שח</t>
  </si>
  <si>
    <t>1082353</t>
  </si>
  <si>
    <t>איידיאו גרופ מ"ר 1 ש"ח</t>
  </si>
  <si>
    <t>505016</t>
  </si>
  <si>
    <t>יעקובי קבוצה</t>
  </si>
  <si>
    <t>1142421</t>
  </si>
  <si>
    <t>על בד מר 1 שח</t>
  </si>
  <si>
    <t>625012</t>
  </si>
  <si>
    <t>פוינטר</t>
  </si>
  <si>
    <t>1138189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</si>
  <si>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</si>
  <si>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t>L 'סים מנ' בכו</t>
  </si>
  <si>
    <t>1142355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</si>
  <si>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</si>
  <si>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</si>
  <si>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</si>
  <si>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t>ELBIT SYSTEMS LTD</t>
  </si>
  <si>
    <t>IL0010811243</t>
  </si>
  <si>
    <t>NASDAQ</t>
  </si>
  <si>
    <t>Electronics</t>
  </si>
  <si>
    <t>ITURAN LOCATION</t>
  </si>
  <si>
    <t>IL0010818685</t>
  </si>
  <si>
    <t>INTEC PHARMA LTD</t>
  </si>
  <si>
    <t>IL0011177958</t>
  </si>
  <si>
    <t>Pharmaceuticals</t>
  </si>
  <si>
    <t>GILAT SATELLITE NETWORKS</t>
  </si>
  <si>
    <t>IL0010825102</t>
  </si>
  <si>
    <t>Semiconductors</t>
  </si>
  <si>
    <t>MELLANOX TECHNOLOGIS LTD</t>
  </si>
  <si>
    <t>IL0011017329</t>
  </si>
  <si>
    <t>NOVA MEASURING INSTRUMENT</t>
  </si>
  <si>
    <t>IL0010845571</t>
  </si>
  <si>
    <t>POINTER TELOCATION</t>
  </si>
  <si>
    <t>IL0010826274</t>
  </si>
  <si>
    <t>TEVA PHARMACEUTICAL-SP AD</t>
  </si>
  <si>
    <t>US8816242098</t>
  </si>
  <si>
    <t>NYSE</t>
  </si>
  <si>
    <t>NICE LTD - SPON ADR</t>
  </si>
  <si>
    <t>US6536561086</t>
  </si>
  <si>
    <t>Telecommunications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</si>
  <si>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</si>
  <si>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NUTRIEN LTD</t>
  </si>
  <si>
    <t>CA67077M1086</t>
  </si>
  <si>
    <t>MOSAIC CO/THE</t>
  </si>
  <si>
    <t>US61945C1036</t>
  </si>
  <si>
    <t>Chemicals</t>
  </si>
  <si>
    <t>SOLAREDGE TECHNOLOGIES IN</t>
  </si>
  <si>
    <t>US83417M1045</t>
  </si>
  <si>
    <t>Energy-Alternate Sources</t>
  </si>
  <si>
    <t>MYLAN LAB</t>
  </si>
  <si>
    <t>NL0011031208</t>
  </si>
  <si>
    <t>PERRIGO COMPANY</t>
  </si>
  <si>
    <t>IE00BGH1M568</t>
  </si>
  <si>
    <t>ADO PROPERTIES SA</t>
  </si>
  <si>
    <t>LU1250154413</t>
  </si>
  <si>
    <t>FWB</t>
  </si>
  <si>
    <t>Real Estate</t>
  </si>
  <si>
    <t>AROUNDTOWN PROPERTY HOLDI</t>
  </si>
  <si>
    <t>LU1673108939</t>
  </si>
  <si>
    <t>888 HOLDINGS PLC</t>
  </si>
  <si>
    <t>GI000A0F6407</t>
  </si>
  <si>
    <t>LSE</t>
  </si>
  <si>
    <t>MICROSOFT CORP</t>
  </si>
  <si>
    <t>US5949181045</t>
  </si>
  <si>
    <t>Software &amp; Services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</si>
  <si>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</si>
  <si>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</si>
  <si>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</si>
  <si>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</si>
  <si>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</si>
  <si>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t>הראל סל ז ת"א 35</t>
  </si>
  <si>
    <t>1113703</t>
  </si>
  <si>
    <t>מניות</t>
  </si>
  <si>
    <t>הראלס יד יתר60</t>
  </si>
  <si>
    <t>1116383</t>
  </si>
  <si>
    <t>תכלית גלובל ח תא90</t>
  </si>
  <si>
    <t>1105386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</si>
  <si>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</si>
  <si>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הראלס נ ספשק</t>
  </si>
  <si>
    <t>1123249</t>
  </si>
  <si>
    <t>הראלס סה יורוס</t>
  </si>
  <si>
    <t>1128180</t>
  </si>
  <si>
    <t>תכלמר נג דקס</t>
  </si>
  <si>
    <t>1118793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</si>
  <si>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</si>
  <si>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t>הראלס כד תבשקל</t>
  </si>
  <si>
    <t>1116292</t>
  </si>
  <si>
    <t>אג"ח</t>
  </si>
  <si>
    <t>פסג מדד רפה תבש</t>
  </si>
  <si>
    <t>1134568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</si>
  <si>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</si>
  <si>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</si>
  <si>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</si>
  <si>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</si>
  <si>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</si>
  <si>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t>DOW JONES EURO STOXX 50 E</t>
  </si>
  <si>
    <t>DE0005933956</t>
  </si>
  <si>
    <t>INVESCO EXCHANGE TRADED F</t>
  </si>
  <si>
    <t>US46138E8003</t>
  </si>
  <si>
    <t>AMEX</t>
  </si>
  <si>
    <t>ISHA CURR HEDGED MSCI JAP</t>
  </si>
  <si>
    <t>US46434V8862</t>
  </si>
  <si>
    <t>ISHARES BRAZIL</t>
  </si>
  <si>
    <t>US4642864007</t>
  </si>
  <si>
    <t>ISHARES CORE EM IMI UCITS</t>
  </si>
  <si>
    <t>IE00BKM4GZ66</t>
  </si>
  <si>
    <t>SIX</t>
  </si>
  <si>
    <t>ISHARES MSCI JAPAN ETF</t>
  </si>
  <si>
    <t>US46434G8226</t>
  </si>
  <si>
    <t>ISHARES PLC-ISHARES FTSE</t>
  </si>
  <si>
    <t>IE0005042456</t>
  </si>
  <si>
    <t>ISHARES S&amp;P 500 INDEX FUN</t>
  </si>
  <si>
    <t>US4642872000</t>
  </si>
  <si>
    <t>MARKET VECTORS GOLD MINER</t>
  </si>
  <si>
    <t>US9229083632</t>
  </si>
  <si>
    <t>SPDR TRUST SERIES 1</t>
  </si>
  <si>
    <t>US78462F1030</t>
  </si>
  <si>
    <t>WIG FP</t>
  </si>
  <si>
    <t>LU0459113907</t>
  </si>
  <si>
    <t>CAC</t>
  </si>
  <si>
    <t>WISDOMTREE INDIA EARNINGS</t>
  </si>
  <si>
    <t>US97717W4226</t>
  </si>
  <si>
    <t>WISDOMTREE JAPAN DIVIDEND</t>
  </si>
  <si>
    <t>US97717W8516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</si>
  <si>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</si>
  <si>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</si>
  <si>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</si>
  <si>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</si>
  <si>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</si>
  <si>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</si>
  <si>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</si>
  <si>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</si>
  <si>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</si>
  <si>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</si>
  <si>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</si>
  <si>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</si>
  <si>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</si>
  <si>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t>CRED SUISSE IRIS BAL-SBII</t>
  </si>
  <si>
    <t>LU1614180567</t>
  </si>
  <si>
    <t>CS NOVA LUX GLB SEN LOAN-</t>
  </si>
  <si>
    <t>LU0635707705</t>
  </si>
  <si>
    <t>PHOENIX ANCHOR</t>
  </si>
  <si>
    <t>KYG706222984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</si>
  <si>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</si>
  <si>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t>ASHMORE SICAV - EMERGING</t>
  </si>
  <si>
    <t>LU0880945901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</si>
  <si>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</si>
  <si>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t>UBSSWIC LX</t>
  </si>
  <si>
    <t>LU0132668087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</si>
  <si>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</si>
  <si>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t>GCCOIDR KY</t>
  </si>
  <si>
    <t>KYG4087A3149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</si>
  <si>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</si>
  <si>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</si>
  <si>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</si>
  <si>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</si>
  <si>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</si>
  <si>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</si>
  <si>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</si>
  <si>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</si>
  <si>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</si>
  <si>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</si>
  <si>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</si>
  <si>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</si>
  <si>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</si>
  <si>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</si>
  <si>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</si>
  <si>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t>TEVA 09/18 C23</t>
  </si>
  <si>
    <t>8827610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</si>
  <si>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</si>
  <si>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</si>
  <si>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</si>
  <si>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</si>
  <si>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</si>
  <si>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</si>
  <si>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</si>
  <si>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</si>
  <si>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</si>
  <si>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</si>
  <si>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</si>
  <si>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</si>
  <si>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</si>
  <si>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</si>
  <si>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</si>
  <si>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</si>
  <si>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</si>
  <si>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</si>
  <si>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t>אלה פקדונות אגח ב</t>
  </si>
  <si>
    <t>1142215</t>
  </si>
  <si>
    <t xml:space="preserve"> 0.6180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</si>
  <si>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</si>
  <si>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</si>
  <si>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</si>
  <si>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</si>
  <si>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</si>
  <si>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</si>
  <si>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</si>
  <si>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</si>
  <si>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</si>
  <si>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</si>
  <si>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</si>
  <si>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</si>
  <si>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</si>
  <si>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</si>
  <si>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</si>
  <si>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</si>
  <si>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</si>
  <si>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</si>
  <si>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</si>
  <si>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</si>
  <si>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</si>
  <si>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</si>
  <si>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</si>
  <si>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</si>
  <si>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</si>
  <si>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</si>
  <si>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</si>
  <si>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</si>
  <si>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</si>
  <si>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</si>
  <si>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</si>
  <si>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</si>
  <si>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</si>
  <si>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</si>
  <si>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</si>
  <si>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</si>
  <si>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</si>
  <si>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</si>
  <si>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מימון ישיר הנפ אגח -6רמ</t>
  </si>
  <si>
    <t>1145606</t>
  </si>
  <si>
    <t>מניות והמירים</t>
  </si>
  <si>
    <t>מימון ישיר הנפ אגח -7רמ</t>
  </si>
  <si>
    <t>1153071</t>
  </si>
  <si>
    <t>מימון ישיר הנפ אגח -8רמ</t>
  </si>
  <si>
    <t>1154798</t>
  </si>
  <si>
    <t>מימון ישיר קב אג א-רמ</t>
  </si>
  <si>
    <t>1139740</t>
  </si>
  <si>
    <t xml:space="preserve"> 3.1500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</si>
  <si>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</si>
  <si>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גב-ים נגב אגח א-רמ</t>
  </si>
  <si>
    <t>1151141</t>
  </si>
  <si>
    <t>אלטשולר שחם אגח א-רמ</t>
  </si>
  <si>
    <t>1139336</t>
  </si>
  <si>
    <t xml:space="preserve"> 2.9200</t>
  </si>
  <si>
    <t>י.ח.ק להשקעות אגח א - רמ</t>
  </si>
  <si>
    <t>1143007</t>
  </si>
  <si>
    <t>פרטנר 6 עתידי</t>
  </si>
  <si>
    <t>1141416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</si>
  <si>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</si>
  <si>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</si>
  <si>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</si>
  <si>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</si>
  <si>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</si>
  <si>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</si>
  <si>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</si>
  <si>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</si>
  <si>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</si>
  <si>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</si>
  <si>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</si>
  <si>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t>ויולה ג'נרישן ניהול הלמןא</t>
  </si>
  <si>
    <t>11017589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</si>
  <si>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</si>
  <si>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</si>
  <si>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</si>
  <si>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</si>
  <si>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</si>
  <si>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</si>
  <si>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</si>
  <si>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</si>
  <si>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</si>
  <si>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t>קרן טריו שותפות</t>
  </si>
  <si>
    <t>11017156</t>
  </si>
  <si>
    <t>קרן נוקד אקוויטי שותפות מ</t>
  </si>
  <si>
    <t>11016889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</si>
  <si>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</si>
  <si>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t>קרן ארבל פאונד בעמ</t>
  </si>
  <si>
    <t>11017399</t>
  </si>
  <si>
    <t>קרן יסודות ב נדלן ופיתוח</t>
  </si>
  <si>
    <t>78998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</si>
  <si>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</si>
  <si>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t>ויולה ג'נריישן קפיטל הלמן</t>
  </si>
  <si>
    <t>11017571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</si>
  <si>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</si>
  <si>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</si>
  <si>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</si>
  <si>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</si>
  <si>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t>IBI ILS FUND $</t>
  </si>
  <si>
    <t>62001722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</si>
  <si>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</si>
  <si>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</si>
  <si>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</si>
  <si>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</si>
  <si>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</si>
  <si>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</si>
  <si>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</si>
  <si>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</si>
  <si>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</si>
  <si>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</si>
  <si>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</si>
  <si>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</si>
  <si>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</si>
  <si>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</si>
  <si>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</si>
  <si>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</si>
  <si>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</si>
  <si>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</si>
  <si>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</si>
  <si>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</si>
  <si>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</si>
  <si>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</si>
  <si>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</si>
  <si>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</si>
  <si>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</si>
  <si>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</si>
  <si>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</si>
  <si>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</si>
  <si>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</si>
  <si>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</si>
  <si>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</si>
  <si>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</si>
  <si>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</si>
  <si>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</si>
  <si>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</si>
  <si>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</si>
  <si>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</si>
  <si>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</si>
  <si>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</si>
  <si>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</si>
  <si>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</si>
  <si>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</si>
  <si>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</si>
  <si>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</si>
  <si>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</si>
  <si>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</si>
  <si>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</si>
  <si>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</si>
  <si>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</si>
  <si>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</si>
  <si>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</si>
  <si>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</si>
  <si>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</si>
  <si>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</si>
  <si>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</si>
  <si>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</si>
  <si>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</si>
  <si>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</si>
  <si>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</si>
  <si>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</si>
  <si>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</si>
  <si>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</si>
  <si>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</si>
  <si>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</si>
  <si>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</si>
  <si>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t>הלוואות ר.משתנה</t>
  </si>
  <si>
    <t>11016953</t>
  </si>
  <si>
    <t>הלוואות ר.קבועה</t>
  </si>
  <si>
    <t>11017386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</si>
  <si>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</si>
  <si>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</si>
  <si>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</si>
  <si>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</si>
  <si>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</si>
  <si>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</si>
  <si>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</si>
  <si>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</si>
  <si>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</si>
  <si>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</si>
  <si>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</si>
  <si>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</si>
  <si>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</si>
  <si>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</si>
  <si>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</si>
  <si>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</si>
  <si>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</si>
  <si>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</si>
  <si>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</si>
  <si>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</si>
  <si>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</si>
  <si>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</si>
  <si>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</si>
  <si>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</si>
  <si>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</si>
  <si>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</si>
  <si>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</si>
  <si>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</si>
  <si>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</si>
  <si>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</si>
  <si>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</si>
  <si>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</si>
  <si>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</si>
  <si>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</si>
  <si>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</si>
  <si>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</si>
  <si>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</si>
  <si>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</si>
  <si>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</si>
  <si>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</si>
  <si>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</si>
  <si>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</si>
  <si>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</si>
  <si>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</si>
  <si>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</si>
  <si>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</si>
  <si>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</si>
  <si>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</si>
  <si>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</si>
  <si>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</si>
  <si>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</si>
  <si>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</si>
  <si>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</si>
  <si>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</si>
  <si>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</si>
  <si>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</si>
  <si>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</si>
  <si>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</si>
  <si>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</si>
  <si>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</si>
  <si>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</si>
  <si>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</si>
  <si>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</si>
  <si>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</si>
  <si>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</si>
  <si>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</si>
  <si>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</si>
  <si>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</si>
  <si>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</si>
  <si>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</si>
  <si>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</si>
  <si>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</si>
  <si>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</si>
  <si>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</si>
  <si>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</si>
  <si>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</si>
  <si>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</si>
  <si>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</si>
  <si>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</si>
  <si>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</si>
  <si>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</si>
  <si>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t>ארבל</t>
  </si>
  <si>
    <t>יסודות</t>
  </si>
  <si>
    <t>יוולה ג'נירשיין</t>
  </si>
  <si>
    <t>NR</t>
  </si>
  <si>
    <t>מלונות ותיירות</t>
  </si>
  <si>
    <t>שרותים פיננסיים</t>
  </si>
  <si>
    <t>Commercial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</si>
</sst>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0"/>
    <numFmt numFmtId="165" formatCode="#,##0.00;#,##0.00&quot;-&quot;"/>
    <numFmt numFmtId="166" formatCode="#,##0.00%"/>
    <numFmt numFmtId="167" formatCode="#0.##"/>
    <numFmt numFmtId="168" formatCode="#0.####"/>
    <numFmt numFmtId="169" formatCode="#,##0.####"/>
    <numFmt numFmtId="170" formatCode="#,##0.##"/>
    <numFmt numFmtId="171" formatCode="#,##0.00;\-#,##0.00;\ "/>
    <numFmt numFmtId="172" formatCode="0.0000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right" vertical="center" readingOrder="2"/>
    </xf>
    <xf numFmtId="164" fontId="1" fillId="0" borderId="0" xfId="0" applyNumberFormat="1" applyFont="1" applyAlignment="1">
      <alignment horizontal="right" vertical="center" readingOrder="2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 readingOrder="2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 readingOrder="2"/>
    </xf>
    <xf numFmtId="0" fontId="3" fillId="2" borderId="1" xfId="0" applyFont="1" applyFill="1" applyBorder="1" applyAlignment="1">
      <alignment horizontal="right" vertical="top" readingOrder="2"/>
    </xf>
    <xf numFmtId="0" fontId="3" fillId="3" borderId="1" xfId="0" applyFont="1" applyFill="1" applyBorder="1" applyAlignment="1">
      <alignment horizontal="right" vertical="top" readingOrder="2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 readingOrder="2"/>
    </xf>
    <xf numFmtId="166" fontId="3" fillId="0" borderId="1" xfId="0" applyNumberFormat="1" applyFont="1" applyBorder="1" applyAlignment="1">
      <alignment horizontal="center" vertical="top" readingOrder="2"/>
    </xf>
    <xf numFmtId="165" fontId="1" fillId="0" borderId="1" xfId="0" applyNumberFormat="1" applyFont="1" applyBorder="1" applyAlignment="1">
      <alignment horizontal="center" vertical="top" readingOrder="2"/>
    </xf>
    <xf numFmtId="166" fontId="1" fillId="0" borderId="1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top" readingOrder="2"/>
    </xf>
    <xf numFmtId="0" fontId="3" fillId="0" borderId="1" xfId="0" applyFont="1" applyBorder="1" applyAlignment="1">
      <alignment horizontal="center" vertical="top" readingOrder="2"/>
    </xf>
    <xf numFmtId="0" fontId="3" fillId="4" borderId="1" xfId="0" applyFont="1" applyFill="1" applyBorder="1" applyAlignment="1">
      <alignment horizontal="center" vertical="top" readingOrder="2"/>
    </xf>
    <xf numFmtId="4" fontId="1" fillId="0" borderId="1" xfId="0" applyNumberFormat="1" applyFont="1" applyBorder="1" applyAlignment="1">
      <alignment horizontal="center" vertical="top" readingOrder="2"/>
    </xf>
    <xf numFmtId="0" fontId="3" fillId="0" borderId="1" xfId="0" applyFont="1" applyBorder="1" applyAlignment="1">
      <alignment horizontal="right" vertical="center" readingOrder="2"/>
    </xf>
    <xf numFmtId="165" fontId="3" fillId="0" borderId="1" xfId="0" applyNumberFormat="1" applyFont="1" applyBorder="1" applyAlignment="1">
      <alignment horizontal="center" vertical="center" readingOrder="2"/>
    </xf>
    <xf numFmtId="4" fontId="3" fillId="0" borderId="1" xfId="0" applyNumberFormat="1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 readingOrder="2"/>
    </xf>
    <xf numFmtId="164" fontId="1" fillId="0" borderId="1" xfId="0" applyNumberFormat="1" applyFont="1" applyBorder="1" applyAlignment="1">
      <alignment horizontal="center" vertical="top" readingOrder="2"/>
    </xf>
    <xf numFmtId="167" fontId="1" fillId="0" borderId="1" xfId="0" applyNumberFormat="1" applyFont="1" applyBorder="1" applyAlignment="1">
      <alignment horizontal="center" vertical="top" readingOrder="2"/>
    </xf>
    <xf numFmtId="168" fontId="1" fillId="0" borderId="1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top" readingOrder="1"/>
    </xf>
    <xf numFmtId="169" fontId="1" fillId="0" borderId="1" xfId="0" applyNumberFormat="1" applyFont="1" applyBorder="1" applyAlignment="1">
      <alignment horizontal="center" vertical="top" readingOrder="2"/>
    </xf>
    <xf numFmtId="3" fontId="1" fillId="0" borderId="1" xfId="0" applyNumberFormat="1" applyFont="1" applyBorder="1" applyAlignment="1">
      <alignment horizontal="center" vertical="top" readingOrder="2"/>
    </xf>
    <xf numFmtId="14" fontId="1" fillId="0" borderId="1" xfId="0" applyNumberFormat="1" applyFont="1" applyBorder="1" applyAlignment="1">
      <alignment horizontal="center" vertical="top" readingOrder="2"/>
    </xf>
    <xf numFmtId="170" fontId="1" fillId="0" borderId="1" xfId="0" applyNumberFormat="1" applyFont="1" applyBorder="1" applyAlignment="1">
      <alignment horizontal="center" vertical="top" readingOrder="2"/>
    </xf>
    <xf numFmtId="0" fontId="3" fillId="0" borderId="1" xfId="0" applyFont="1" applyBorder="1" applyAlignment="1">
      <alignment horizontal="center" vertical="center" readingOrder="2"/>
    </xf>
    <xf numFmtId="171" fontId="3" fillId="0" borderId="1" xfId="0" applyNumberFormat="1" applyFont="1" applyBorder="1" applyAlignment="1">
      <alignment horizontal="center" vertical="center" readingOrder="2"/>
    </xf>
    <xf numFmtId="0" fontId="3" fillId="3" borderId="5" xfId="0" applyFont="1" applyFill="1" applyBorder="1" applyAlignment="1">
      <alignment horizontal="right" vertical="top" readingOrder="2"/>
    </xf>
    <xf numFmtId="0" fontId="0" fillId="0" borderId="1" xfId="0" applyFont="1" applyBorder="1" applyAlignment="1">
      <alignment horizontal="right" vertical="center" readingOrder="2"/>
    </xf>
    <xf numFmtId="172" fontId="1" fillId="0" borderId="1" xfId="0" applyNumberFormat="1" applyFont="1" applyBorder="1" applyAlignment="1">
      <alignment horizontal="center" vertical="top" readingOrder="2"/>
    </xf>
    <xf numFmtId="0" fontId="0" fillId="0" borderId="1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right" vertical="center" readingOrder="2"/>
    </xf>
    <xf numFmtId="0" fontId="1" fillId="5" borderId="1" xfId="0" applyFont="1" applyFill="1" applyBorder="1" applyAlignment="1">
      <alignment horizontal="center" vertical="top" readingOrder="2"/>
    </xf>
    <xf numFmtId="164" fontId="1" fillId="5" borderId="1" xfId="0" applyNumberFormat="1" applyFont="1" applyFill="1" applyBorder="1" applyAlignment="1">
      <alignment horizontal="center" vertical="top" readingOrder="2"/>
    </xf>
    <xf numFmtId="0" fontId="0" fillId="5" borderId="1" xfId="0" applyFont="1" applyFill="1" applyBorder="1" applyAlignment="1">
      <alignment horizontal="center" vertical="top" readingOrder="2"/>
    </xf>
    <xf numFmtId="4" fontId="1" fillId="5" borderId="1" xfId="0" applyNumberFormat="1" applyFont="1" applyFill="1" applyBorder="1" applyAlignment="1">
      <alignment horizontal="center" vertical="top" readingOrder="2"/>
    </xf>
    <xf numFmtId="3" fontId="1" fillId="5" borderId="1" xfId="0" applyNumberFormat="1" applyFont="1" applyFill="1" applyBorder="1" applyAlignment="1">
      <alignment horizontal="center" vertical="top" readingOrder="2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7" fontId="1" fillId="5" borderId="1" xfId="0" applyNumberFormat="1" applyFont="1" applyFill="1" applyBorder="1" applyAlignment="1">
      <alignment horizontal="center" vertical="top" readingOrder="2"/>
    </xf>
    <xf numFmtId="168" fontId="1" fillId="5" borderId="1" xfId="0" applyNumberFormat="1" applyFont="1" applyFill="1" applyBorder="1" applyAlignment="1">
      <alignment horizontal="center" vertical="top" readingOrder="2"/>
    </xf>
    <xf numFmtId="21" fontId="1" fillId="0" borderId="0" xfId="0" applyNumberFormat="1" applyFont="1" applyAlignment="1">
      <alignment horizontal="right" vertical="center" readingOrder="2"/>
    </xf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Border="1" applyAlignment="1">
      <alignment horizontal="left" vertical="center" indent="3" readingOrder="2"/>
    </xf>
    <xf numFmtId="3" fontId="1" fillId="0" borderId="0" xfId="0" applyNumberFormat="1" applyFont="1" applyAlignment="1">
      <alignment horizontal="center" vertical="top" readingOrder="2"/>
    </xf>
    <xf numFmtId="0" fontId="2" fillId="0" borderId="0" xfId="0" applyFont="1" applyAlignment="1">
      <alignment horizontal="center" vertical="center" readingOrder="2"/>
    </xf>
    <xf numFmtId="0" fontId="3" fillId="0" borderId="2" xfId="0" applyFont="1" applyBorder="1" applyAlignment="1">
      <alignment horizontal="center" vertical="top" readingOrder="2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 readingOrder="2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 readingOrder="2"/>
    </xf>
    <xf numFmtId="4" fontId="0" fillId="0" borderId="1" xfId="0" applyNumberFormat="1" applyBorder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511;&#1493;&#1508;&#1493;&#1514;%20&#1490;&#1502;&#1500;\&#1488;&#1507;.&#1488;&#1501;.&#1488;&#1512;%20&#1513;&#1497;&#1512;&#1493;&#1514;&#1497;%20&#1514;&#1508;&#1506;&#1493;&#1500;\&#1495;&#1513;&#1489;&#1493;&#1514;\&#1488;&#1497;.%20&#1489;&#1497;.%20&#1488;&#1497;\&#1491;&#1493;&#1495;&#1493;&#1514;\&#1512;&#1513;&#1497;&#1502;&#1492;%20&#1512;&#1489;&#1506;&#1493;&#1504;&#1497;&#1514;\2018\3.2018\&#1491;&#1493;&#1495;%20&#1512;&#1489;&#1506;&#1493;&#1504;&#1497;%20&#1500;&#1488;&#1493;&#1510;&#1512;%20&#1500;&#1511;&#1493;&#1508;&#1492;-h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מניות"/>
      <sheetName val="אג&quot;ח קונצרני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עלות מתואמת אג&quot;ח קונצרני"/>
      <sheetName val="עלות מתואמת אג&quot;ח קונצרני ל.סחיר"/>
      <sheetName val="עלות מתואמת מסגרת אשראי ללווי"/>
      <sheetName val="יתרת התחייבות להשקעה"/>
    </sheetNames>
    <sheetDataSet>
      <sheetData sheetId="0"/>
      <sheetData sheetId="1"/>
      <sheetData sheetId="2"/>
      <sheetData sheetId="3"/>
      <sheetData sheetId="4">
        <row r="1">
          <cell r="B1" t="str">
            <v>תאריך דיווח</v>
          </cell>
          <cell r="C1" t="str">
            <v>27/09/2018</v>
          </cell>
        </row>
        <row r="2">
          <cell r="B2" t="str">
            <v xml:space="preserve">החברה המדווחת </v>
          </cell>
          <cell r="C2" t="str">
            <v>אי בי אי גמל בע"מ</v>
          </cell>
        </row>
        <row r="3">
          <cell r="B3" t="str">
            <v xml:space="preserve">שם מסלול </v>
          </cell>
          <cell r="C3" t="str">
            <v>גמל להשקעה</v>
          </cell>
        </row>
        <row r="4">
          <cell r="B4" t="str">
            <v>מספר מסלול</v>
          </cell>
          <cell r="C4">
            <v>7972</v>
          </cell>
        </row>
        <row r="8">
          <cell r="B8" t="str">
            <v>מספר ני"ע</v>
          </cell>
          <cell r="C8" t="str">
            <v>זירת מסחר</v>
          </cell>
          <cell r="D8" t="str">
            <v>ספק מידע</v>
          </cell>
          <cell r="E8" t="str">
            <v>ענף מסחר</v>
          </cell>
          <cell r="F8" t="str">
            <v>סוג מטבע</v>
          </cell>
          <cell r="G8" t="str">
            <v>ערך נקוב</v>
          </cell>
          <cell r="H8" t="str">
            <v>שער</v>
          </cell>
          <cell r="I8" t="str">
            <v>פדיון/דיבידנד לקבל</v>
          </cell>
          <cell r="J8" t="str">
            <v>שווי שוק</v>
          </cell>
          <cell r="K8" t="str">
            <v>שעור מערך נקוב מונפק</v>
          </cell>
          <cell r="L8" t="str">
            <v>שעור מנכסי אפיק ההשקעה</v>
          </cell>
          <cell r="M8" t="str">
            <v xml:space="preserve">שעור מסך נכסי השקעה </v>
          </cell>
        </row>
        <row r="9">
          <cell r="G9" t="str">
            <v>יחידות</v>
          </cell>
          <cell r="H9" t="str">
            <v>אגורות</v>
          </cell>
          <cell r="I9" t="str">
            <v>אלפי ש"ח</v>
          </cell>
          <cell r="J9" t="str">
            <v>אלפי ש"ח</v>
          </cell>
          <cell r="K9" t="str">
            <v>אחוזים</v>
          </cell>
          <cell r="L9" t="str">
            <v>אחוזים</v>
          </cell>
          <cell r="M9" t="str">
            <v>אחוזים</v>
          </cell>
        </row>
        <row r="10">
          <cell r="B10" t="str">
            <v>(1)</v>
          </cell>
          <cell r="C10" t="str">
            <v>(2)</v>
          </cell>
          <cell r="D10" t="str">
            <v>(3)</v>
          </cell>
          <cell r="E10" t="str">
            <v>(5)</v>
          </cell>
          <cell r="F10" t="str">
            <v>(6)</v>
          </cell>
          <cell r="G10" t="str">
            <v>(7)</v>
          </cell>
          <cell r="H10" t="str">
            <v>(8)</v>
          </cell>
          <cell r="I10" t="str">
            <v>(9)</v>
          </cell>
          <cell r="J10" t="str">
            <v>(10)</v>
          </cell>
          <cell r="K10" t="str">
            <v>(11)</v>
          </cell>
          <cell r="L10" t="str">
            <v>(12)</v>
          </cell>
          <cell r="M10" t="str">
            <v>(13)</v>
          </cell>
        </row>
        <row r="11">
          <cell r="J11">
            <v>31639.862010000001</v>
          </cell>
          <cell r="L11">
            <v>100</v>
          </cell>
          <cell r="M11">
            <v>19.352592085196999</v>
          </cell>
        </row>
        <row r="12">
          <cell r="J12">
            <v>30349.582470000001</v>
          </cell>
          <cell r="L12">
            <v>95.921981140143998</v>
          </cell>
          <cell r="M12">
            <v>18.563389730091998</v>
          </cell>
        </row>
        <row r="13">
          <cell r="J13">
            <v>21366.94514</v>
          </cell>
          <cell r="L13">
            <v>67.531726697311996</v>
          </cell>
          <cell r="M13">
            <v>13.069139595820999</v>
          </cell>
        </row>
        <row r="14">
          <cell r="B14" t="str">
            <v>2590248</v>
          </cell>
          <cell r="C14" t="str">
            <v>TASE</v>
          </cell>
          <cell r="D14" t="str">
            <v>בורסה ת"א</v>
          </cell>
          <cell r="E14" t="str">
            <v>אנרגיה</v>
          </cell>
          <cell r="F14" t="str">
            <v>שקל חדש</v>
          </cell>
          <cell r="G14">
            <v>198966</v>
          </cell>
          <cell r="H14">
            <v>181.2</v>
          </cell>
          <cell r="I14">
            <v>0</v>
          </cell>
          <cell r="J14">
            <v>360.52638999999999</v>
          </cell>
          <cell r="K14">
            <v>6.2109944329999996E-3</v>
          </cell>
          <cell r="L14">
            <v>1.139468907563</v>
          </cell>
          <cell r="M14">
            <v>0.22051676961800001</v>
          </cell>
        </row>
        <row r="15">
          <cell r="B15" t="str">
            <v>1100007</v>
          </cell>
          <cell r="C15" t="str">
            <v>TASE</v>
          </cell>
          <cell r="D15" t="str">
            <v>בורסה ת"א</v>
          </cell>
          <cell r="E15" t="str">
            <v>אנרגיה</v>
          </cell>
          <cell r="F15" t="str">
            <v>שקל חדש</v>
          </cell>
          <cell r="G15">
            <v>1084</v>
          </cell>
          <cell r="H15">
            <v>57050</v>
          </cell>
          <cell r="I15">
            <v>0</v>
          </cell>
          <cell r="J15">
            <v>618.42200000000003</v>
          </cell>
          <cell r="K15">
            <v>1.0661777722999999E-2</v>
          </cell>
          <cell r="L15">
            <v>1.9545660464779999</v>
          </cell>
          <cell r="M15">
            <v>0.37825919401000002</v>
          </cell>
        </row>
        <row r="16">
          <cell r="B16" t="str">
            <v>767012</v>
          </cell>
          <cell r="C16" t="str">
            <v>TASE</v>
          </cell>
          <cell r="D16" t="str">
            <v>בורסה ת"א</v>
          </cell>
          <cell r="E16" t="str">
            <v>ביטוח</v>
          </cell>
          <cell r="F16" t="str">
            <v>שקל חדש</v>
          </cell>
          <cell r="G16">
            <v>10047</v>
          </cell>
          <cell r="H16">
            <v>2198</v>
          </cell>
          <cell r="I16">
            <v>0</v>
          </cell>
          <cell r="J16">
            <v>220.83305999999999</v>
          </cell>
          <cell r="K16">
            <v>3.9236008860000001E-3</v>
          </cell>
          <cell r="L16">
            <v>0.69795835370600001</v>
          </cell>
          <cell r="M16">
            <v>0.135073033117</v>
          </cell>
        </row>
        <row r="17">
          <cell r="B17" t="str">
            <v>585018</v>
          </cell>
          <cell r="C17" t="str">
            <v>TASE</v>
          </cell>
          <cell r="D17" t="str">
            <v>בורסה ת"א</v>
          </cell>
          <cell r="E17" t="str">
            <v>ביטוח</v>
          </cell>
          <cell r="F17" t="str">
            <v>שקל חדש</v>
          </cell>
          <cell r="G17">
            <v>12033</v>
          </cell>
          <cell r="H17">
            <v>2796</v>
          </cell>
          <cell r="I17">
            <v>0</v>
          </cell>
          <cell r="J17">
            <v>336.44268</v>
          </cell>
          <cell r="K17">
            <v>5.612962436E-3</v>
          </cell>
          <cell r="L17">
            <v>1.0633506552380001</v>
          </cell>
          <cell r="M17">
            <v>0.20578591474300001</v>
          </cell>
        </row>
        <row r="18">
          <cell r="B18" t="str">
            <v>1081124</v>
          </cell>
          <cell r="C18" t="str">
            <v>TASE</v>
          </cell>
          <cell r="D18" t="str">
            <v>בורסה ת"א</v>
          </cell>
          <cell r="E18" t="str">
            <v>ביטחוניות</v>
          </cell>
          <cell r="F18" t="str">
            <v>שקל חדש</v>
          </cell>
          <cell r="G18">
            <v>1655</v>
          </cell>
          <cell r="H18">
            <v>46120</v>
          </cell>
          <cell r="I18">
            <v>0</v>
          </cell>
          <cell r="J18">
            <v>763.28599999999994</v>
          </cell>
          <cell r="K18">
            <v>3.8710568950000002E-3</v>
          </cell>
          <cell r="L18">
            <v>2.4124188650340002</v>
          </cell>
          <cell r="M18">
            <v>0.46686558233600001</v>
          </cell>
        </row>
        <row r="19">
          <cell r="B19" t="str">
            <v>604611</v>
          </cell>
          <cell r="C19" t="str">
            <v>TASE</v>
          </cell>
          <cell r="D19" t="str">
            <v>בורסה ת"א</v>
          </cell>
          <cell r="E19" t="str">
            <v>בנקים</v>
          </cell>
          <cell r="F19" t="str">
            <v>שקל חדש</v>
          </cell>
          <cell r="G19">
            <v>87918</v>
          </cell>
          <cell r="H19">
            <v>2399</v>
          </cell>
          <cell r="I19">
            <v>0</v>
          </cell>
          <cell r="J19">
            <v>2109.1528199999998</v>
          </cell>
          <cell r="K19">
            <v>5.8516438520000002E-3</v>
          </cell>
          <cell r="L19">
            <v>6.6661252167700003</v>
          </cell>
          <cell r="M19">
            <v>1.29006802109</v>
          </cell>
        </row>
        <row r="20">
          <cell r="B20" t="str">
            <v>662577</v>
          </cell>
          <cell r="C20" t="str">
            <v>TASE</v>
          </cell>
          <cell r="D20" t="str">
            <v>בורסה ת"א</v>
          </cell>
          <cell r="E20" t="str">
            <v>בנקים</v>
          </cell>
          <cell r="F20" t="str">
            <v>שקל חדש</v>
          </cell>
          <cell r="G20">
            <v>59617</v>
          </cell>
          <cell r="H20">
            <v>2664</v>
          </cell>
          <cell r="I20">
            <v>0</v>
          </cell>
          <cell r="J20">
            <v>1588.19688</v>
          </cell>
          <cell r="K20">
            <v>4.4700340930000004E-3</v>
          </cell>
          <cell r="L20">
            <v>5.0196074796339998</v>
          </cell>
          <cell r="M20">
            <v>0.97142415981100005</v>
          </cell>
        </row>
        <row r="21">
          <cell r="B21" t="str">
            <v>691212</v>
          </cell>
          <cell r="C21" t="str">
            <v>TASE</v>
          </cell>
          <cell r="D21" t="str">
            <v>בורסה ת"א</v>
          </cell>
          <cell r="E21" t="str">
            <v>בנקים</v>
          </cell>
          <cell r="F21" t="str">
            <v>שקל חדש</v>
          </cell>
          <cell r="G21">
            <v>74304</v>
          </cell>
          <cell r="H21">
            <v>1213</v>
          </cell>
          <cell r="I21">
            <v>0</v>
          </cell>
          <cell r="J21">
            <v>901.30751999999995</v>
          </cell>
          <cell r="K21">
            <v>6.3834119639999999E-3</v>
          </cell>
          <cell r="L21">
            <v>2.8486455462890001</v>
          </cell>
          <cell r="M21">
            <v>0.55128675252600001</v>
          </cell>
        </row>
        <row r="22">
          <cell r="B22" t="str">
            <v>593038</v>
          </cell>
          <cell r="C22" t="str">
            <v>TASE</v>
          </cell>
          <cell r="D22" t="str">
            <v>בורסה ת"א</v>
          </cell>
          <cell r="E22" t="str">
            <v>בנקים</v>
          </cell>
          <cell r="F22" t="str">
            <v>שקל חדש</v>
          </cell>
          <cell r="G22">
            <v>5516</v>
          </cell>
          <cell r="H22">
            <v>8209</v>
          </cell>
          <cell r="I22">
            <v>0</v>
          </cell>
          <cell r="J22">
            <v>452.80844000000002</v>
          </cell>
          <cell r="K22">
            <v>5.4978548790000003E-3</v>
          </cell>
          <cell r="L22">
            <v>1.4311327902019999</v>
          </cell>
          <cell r="M22">
            <v>0.27696129108500001</v>
          </cell>
        </row>
        <row r="23">
          <cell r="B23" t="str">
            <v>695437</v>
          </cell>
          <cell r="C23" t="str">
            <v>TASE</v>
          </cell>
          <cell r="D23" t="str">
            <v>בורסה ת"א</v>
          </cell>
          <cell r="E23" t="str">
            <v>בנקים</v>
          </cell>
          <cell r="F23" t="str">
            <v>שקל חדש</v>
          </cell>
          <cell r="G23">
            <v>13562</v>
          </cell>
          <cell r="H23">
            <v>6372</v>
          </cell>
          <cell r="I23">
            <v>0</v>
          </cell>
          <cell r="J23">
            <v>864.17064000000005</v>
          </cell>
          <cell r="K23">
            <v>5.8128480150000002E-3</v>
          </cell>
          <cell r="L23">
            <v>2.7312718359099999</v>
          </cell>
          <cell r="M23">
            <v>0.52857189714099995</v>
          </cell>
        </row>
        <row r="24">
          <cell r="B24" t="str">
            <v>576017</v>
          </cell>
          <cell r="C24" t="str">
            <v>TASE</v>
          </cell>
          <cell r="D24" t="str">
            <v>בורסה ת"א</v>
          </cell>
          <cell r="E24" t="str">
            <v>השקעה ואחזקות</v>
          </cell>
          <cell r="F24" t="str">
            <v>שקל חדש</v>
          </cell>
          <cell r="G24">
            <v>269</v>
          </cell>
          <cell r="H24">
            <v>116900</v>
          </cell>
          <cell r="I24">
            <v>0</v>
          </cell>
          <cell r="J24">
            <v>314.46100000000001</v>
          </cell>
          <cell r="K24">
            <v>3.4942021569999999E-3</v>
          </cell>
          <cell r="L24">
            <v>0.99387601595899999</v>
          </cell>
          <cell r="M24">
            <v>0.19234077120099999</v>
          </cell>
        </row>
        <row r="25">
          <cell r="B25" t="str">
            <v>1084128</v>
          </cell>
          <cell r="C25" t="str">
            <v>TASE</v>
          </cell>
          <cell r="D25" t="str">
            <v>בורסה ת"א</v>
          </cell>
          <cell r="E25" t="str">
            <v>השקעה ואחזקות</v>
          </cell>
          <cell r="F25" t="str">
            <v>שקל חדש</v>
          </cell>
          <cell r="G25">
            <v>274</v>
          </cell>
          <cell r="H25">
            <v>61400</v>
          </cell>
          <cell r="I25">
            <v>0</v>
          </cell>
          <cell r="J25">
            <v>168.23599999999999</v>
          </cell>
          <cell r="K25">
            <v>2.2864591130000002E-3</v>
          </cell>
          <cell r="L25">
            <v>0.53172166157599998</v>
          </cell>
          <cell r="M25">
            <v>0.102901924193</v>
          </cell>
        </row>
        <row r="26">
          <cell r="B26" t="str">
            <v>1129543</v>
          </cell>
          <cell r="C26" t="str">
            <v>TASE</v>
          </cell>
          <cell r="D26" t="str">
            <v>בורסה ת"א</v>
          </cell>
          <cell r="E26" t="str">
            <v>השקעות במדעי החיים</v>
          </cell>
          <cell r="F26" t="str">
            <v>שקל חדש</v>
          </cell>
          <cell r="G26">
            <v>15807</v>
          </cell>
          <cell r="H26">
            <v>1328</v>
          </cell>
          <cell r="I26">
            <v>0</v>
          </cell>
          <cell r="J26">
            <v>209.91695999999999</v>
          </cell>
          <cell r="K26">
            <v>2.8326629800000001E-3</v>
          </cell>
          <cell r="L26">
            <v>0.66345725507099995</v>
          </cell>
          <cell r="M26">
            <v>0.12839617623300001</v>
          </cell>
        </row>
        <row r="27">
          <cell r="B27" t="str">
            <v>475020</v>
          </cell>
          <cell r="C27" t="str">
            <v>TASE</v>
          </cell>
          <cell r="D27" t="str">
            <v>בורסה ת"א</v>
          </cell>
          <cell r="E27" t="str">
            <v>חיפושי נפט וגז</v>
          </cell>
          <cell r="F27" t="str">
            <v>שקל חדש</v>
          </cell>
          <cell r="G27">
            <v>56918</v>
          </cell>
          <cell r="H27">
            <v>1079</v>
          </cell>
          <cell r="I27">
            <v>0</v>
          </cell>
          <cell r="J27">
            <v>614.14521999999999</v>
          </cell>
          <cell r="K27">
            <v>4.8489766259999997E-3</v>
          </cell>
          <cell r="L27">
            <v>1.9410489837339999</v>
          </cell>
          <cell r="M27">
            <v>0.37564329199500002</v>
          </cell>
        </row>
        <row r="28">
          <cell r="B28" t="str">
            <v>232017</v>
          </cell>
          <cell r="C28" t="str">
            <v>TASE</v>
          </cell>
          <cell r="D28" t="str">
            <v>בורסה ת"א</v>
          </cell>
          <cell r="E28" t="str">
            <v>חיפושי נפט וגז</v>
          </cell>
          <cell r="F28" t="str">
            <v>שקל חדש</v>
          </cell>
          <cell r="G28">
            <v>946550</v>
          </cell>
          <cell r="H28">
            <v>42.5</v>
          </cell>
          <cell r="I28">
            <v>0</v>
          </cell>
          <cell r="J28">
            <v>402.28374000000002</v>
          </cell>
          <cell r="K28">
            <v>7.3079769230000001E-3</v>
          </cell>
          <cell r="L28">
            <v>1.2714459370040001</v>
          </cell>
          <cell r="M28">
            <v>0.24605774577200001</v>
          </cell>
        </row>
        <row r="29">
          <cell r="B29" t="str">
            <v>281014</v>
          </cell>
          <cell r="C29" t="str">
            <v>TASE</v>
          </cell>
          <cell r="D29" t="str">
            <v>בורסה ת"א</v>
          </cell>
          <cell r="E29" t="str">
            <v>כימיה, גומי ופלסטיק</v>
          </cell>
          <cell r="F29" t="str">
            <v>שקל חדש</v>
          </cell>
          <cell r="G29">
            <v>75858</v>
          </cell>
          <cell r="H29">
            <v>2220</v>
          </cell>
          <cell r="I29">
            <v>0</v>
          </cell>
          <cell r="J29">
            <v>1684.0476000000001</v>
          </cell>
          <cell r="K29">
            <v>5.925475084E-3</v>
          </cell>
          <cell r="L29">
            <v>5.3225503937649998</v>
          </cell>
          <cell r="M29">
            <v>1.0300514662339999</v>
          </cell>
        </row>
        <row r="30">
          <cell r="B30" t="str">
            <v>1082379</v>
          </cell>
          <cell r="C30" t="str">
            <v>TASE</v>
          </cell>
          <cell r="D30" t="str">
            <v>בורסה ת"א</v>
          </cell>
          <cell r="E30" t="str">
            <v>מוליכים למחצה</v>
          </cell>
          <cell r="F30" t="str">
            <v>שקל חדש</v>
          </cell>
          <cell r="G30">
            <v>6742</v>
          </cell>
          <cell r="H30">
            <v>7920</v>
          </cell>
          <cell r="I30">
            <v>0</v>
          </cell>
          <cell r="J30">
            <v>533.96640000000002</v>
          </cell>
          <cell r="K30">
            <v>6.8022978810000001E-3</v>
          </cell>
          <cell r="L30">
            <v>1.6876382072430001</v>
          </cell>
          <cell r="M30">
            <v>0.32660173812100002</v>
          </cell>
        </row>
        <row r="31">
          <cell r="B31" t="str">
            <v>1121300</v>
          </cell>
          <cell r="C31" t="str">
            <v>TASE</v>
          </cell>
          <cell r="D31" t="str">
            <v>בורסה ת"א</v>
          </cell>
          <cell r="E31" t="str">
            <v>מזון</v>
          </cell>
          <cell r="F31" t="str">
            <v>שקל חדש</v>
          </cell>
          <cell r="G31">
            <v>1069</v>
          </cell>
          <cell r="H31">
            <v>51510</v>
          </cell>
          <cell r="I31">
            <v>0</v>
          </cell>
          <cell r="J31">
            <v>550.64189999999996</v>
          </cell>
          <cell r="K31">
            <v>4.7212466029999999E-3</v>
          </cell>
          <cell r="L31">
            <v>1.7403422929779999</v>
          </cell>
          <cell r="M31">
            <v>0.33680134484599999</v>
          </cell>
        </row>
        <row r="32">
          <cell r="B32" t="str">
            <v>746016</v>
          </cell>
          <cell r="C32" t="str">
            <v>TASE</v>
          </cell>
          <cell r="D32" t="str">
            <v>בורסה ת"א</v>
          </cell>
          <cell r="E32" t="str">
            <v>מזון</v>
          </cell>
          <cell r="F32" t="str">
            <v>שקל חדש</v>
          </cell>
          <cell r="G32">
            <v>3066</v>
          </cell>
          <cell r="H32">
            <v>7999</v>
          </cell>
          <cell r="I32">
            <v>0</v>
          </cell>
          <cell r="J32">
            <v>245.24933999999999</v>
          </cell>
          <cell r="K32">
            <v>2.6634164290000001E-3</v>
          </cell>
          <cell r="L32">
            <v>0.77512771681000003</v>
          </cell>
          <cell r="M32">
            <v>0.15000730517300001</v>
          </cell>
        </row>
        <row r="33">
          <cell r="B33" t="str">
            <v>1106855</v>
          </cell>
          <cell r="C33" t="str">
            <v>TASE</v>
          </cell>
          <cell r="D33" t="str">
            <v>בורסה ת"א</v>
          </cell>
          <cell r="E33" t="str">
            <v>מיכשור רפואי</v>
          </cell>
          <cell r="F33" t="str">
            <v>שקל חדש</v>
          </cell>
          <cell r="G33">
            <v>2500</v>
          </cell>
          <cell r="H33">
            <v>10450</v>
          </cell>
          <cell r="I33">
            <v>0</v>
          </cell>
          <cell r="J33">
            <v>261.25</v>
          </cell>
          <cell r="K33">
            <v>4.7089078420000001E-3</v>
          </cell>
          <cell r="L33">
            <v>0.82569892345700002</v>
          </cell>
          <cell r="M33">
            <v>0.159794144508</v>
          </cell>
        </row>
        <row r="34">
          <cell r="B34" t="str">
            <v>1143429</v>
          </cell>
          <cell r="C34" t="str">
            <v>TASE</v>
          </cell>
          <cell r="D34" t="str">
            <v>בורסה ת"א</v>
          </cell>
          <cell r="E34" t="str">
            <v>מלונות ותיירות</v>
          </cell>
          <cell r="F34" t="str">
            <v>שקל חדש</v>
          </cell>
          <cell r="G34">
            <v>170</v>
          </cell>
          <cell r="H34">
            <v>43650</v>
          </cell>
          <cell r="I34">
            <v>0</v>
          </cell>
          <cell r="J34">
            <v>74.204999999999998</v>
          </cell>
          <cell r="K34">
            <v>1.1771385829999999E-3</v>
          </cell>
          <cell r="L34">
            <v>0.234530099962</v>
          </cell>
          <cell r="M34">
            <v>4.5387653562000002E-2</v>
          </cell>
        </row>
        <row r="35">
          <cell r="B35" t="str">
            <v>777037</v>
          </cell>
          <cell r="C35" t="str">
            <v>TASE</v>
          </cell>
          <cell r="D35" t="str">
            <v>בורסה ת"א</v>
          </cell>
          <cell r="E35" t="str">
            <v>מסחר</v>
          </cell>
          <cell r="F35" t="str">
            <v>שקל חדש</v>
          </cell>
          <cell r="G35">
            <v>18908</v>
          </cell>
          <cell r="H35">
            <v>2330</v>
          </cell>
          <cell r="I35">
            <v>0</v>
          </cell>
          <cell r="J35">
            <v>440.5564</v>
          </cell>
          <cell r="K35">
            <v>8.0048630680000007E-3</v>
          </cell>
          <cell r="L35">
            <v>1.3924093596260001</v>
          </cell>
          <cell r="M35">
            <v>0.269467303524</v>
          </cell>
        </row>
        <row r="36">
          <cell r="B36" t="str">
            <v>1095835</v>
          </cell>
          <cell r="C36" t="str">
            <v>TASE</v>
          </cell>
          <cell r="D36" t="str">
            <v>בורסה ת"א</v>
          </cell>
          <cell r="E36" t="str">
            <v>נדלן בינוי</v>
          </cell>
          <cell r="F36" t="str">
            <v>שקל חדש</v>
          </cell>
          <cell r="G36">
            <v>14636</v>
          </cell>
          <cell r="H36">
            <v>4440</v>
          </cell>
          <cell r="I36">
            <v>0</v>
          </cell>
          <cell r="J36">
            <v>649.83839999999998</v>
          </cell>
          <cell r="K36">
            <v>1.1130936115E-2</v>
          </cell>
          <cell r="L36">
            <v>2.053859779143</v>
          </cell>
          <cell r="M36">
            <v>0.39747510505900002</v>
          </cell>
        </row>
        <row r="37">
          <cell r="B37" t="str">
            <v>390013</v>
          </cell>
          <cell r="C37" t="str">
            <v>TASE</v>
          </cell>
          <cell r="D37" t="str">
            <v>בורסה ת"א</v>
          </cell>
          <cell r="E37" t="str">
            <v>נדלן בינוי</v>
          </cell>
          <cell r="F37" t="str">
            <v>שקל חדש</v>
          </cell>
          <cell r="G37">
            <v>11166</v>
          </cell>
          <cell r="H37">
            <v>3824</v>
          </cell>
          <cell r="I37">
            <v>0</v>
          </cell>
          <cell r="J37">
            <v>426.98784000000001</v>
          </cell>
          <cell r="K37">
            <v>6.5251741340000002E-3</v>
          </cell>
          <cell r="L37">
            <v>1.349524975377</v>
          </cell>
          <cell r="M37">
            <v>0.26116806357200001</v>
          </cell>
        </row>
        <row r="38">
          <cell r="B38" t="str">
            <v>1097278</v>
          </cell>
          <cell r="C38" t="str">
            <v>TASE</v>
          </cell>
          <cell r="D38" t="str">
            <v>בורסה ת"א</v>
          </cell>
          <cell r="E38" t="str">
            <v>נדלן בינוי</v>
          </cell>
          <cell r="F38" t="str">
            <v>שקל חדש</v>
          </cell>
          <cell r="G38">
            <v>30266</v>
          </cell>
          <cell r="H38">
            <v>1920</v>
          </cell>
          <cell r="I38">
            <v>0</v>
          </cell>
          <cell r="J38">
            <v>581.10720000000003</v>
          </cell>
          <cell r="K38">
            <v>8.7272994190000005E-3</v>
          </cell>
          <cell r="L38">
            <v>1.8366300074769999</v>
          </cell>
          <cell r="M38">
            <v>0.355435513461</v>
          </cell>
        </row>
        <row r="39">
          <cell r="B39" t="str">
            <v>126011</v>
          </cell>
          <cell r="C39" t="str">
            <v>TASE</v>
          </cell>
          <cell r="D39" t="str">
            <v>בורסה ת"א</v>
          </cell>
          <cell r="E39" t="str">
            <v>נדלן בינוי</v>
          </cell>
          <cell r="F39" t="str">
            <v>שקל חדש</v>
          </cell>
          <cell r="G39">
            <v>6984</v>
          </cell>
          <cell r="H39">
            <v>3315</v>
          </cell>
          <cell r="I39">
            <v>2.6383399999999999</v>
          </cell>
          <cell r="J39">
            <v>234.15794</v>
          </cell>
          <cell r="K39">
            <v>3.6405529249999998E-3</v>
          </cell>
          <cell r="L39">
            <v>0.74007257024600004</v>
          </cell>
          <cell r="M39">
            <v>0.143223225654</v>
          </cell>
        </row>
        <row r="40">
          <cell r="B40" t="str">
            <v>323014</v>
          </cell>
          <cell r="C40" t="str">
            <v>TASE</v>
          </cell>
          <cell r="D40" t="str">
            <v>בורסה ת"א</v>
          </cell>
          <cell r="E40" t="str">
            <v>נדלן בינוי</v>
          </cell>
          <cell r="F40" t="str">
            <v>שקל חדש</v>
          </cell>
          <cell r="G40">
            <v>4604</v>
          </cell>
          <cell r="H40">
            <v>15810</v>
          </cell>
          <cell r="I40">
            <v>0</v>
          </cell>
          <cell r="J40">
            <v>727.89239999999995</v>
          </cell>
          <cell r="K40">
            <v>1.0281798779E-2</v>
          </cell>
          <cell r="L40">
            <v>2.3005549131969998</v>
          </cell>
          <cell r="M40">
            <v>0.44521700804699998</v>
          </cell>
        </row>
        <row r="41">
          <cell r="B41" t="str">
            <v>1119478</v>
          </cell>
          <cell r="C41" t="str">
            <v>TASE</v>
          </cell>
          <cell r="D41" t="str">
            <v>בורסה ת"א</v>
          </cell>
          <cell r="E41" t="str">
            <v>נדלן בינוי</v>
          </cell>
          <cell r="F41" t="str">
            <v>שקל חדש</v>
          </cell>
          <cell r="G41">
            <v>5366</v>
          </cell>
          <cell r="H41">
            <v>18680</v>
          </cell>
          <cell r="I41">
            <v>0</v>
          </cell>
          <cell r="J41">
            <v>1002.3688</v>
          </cell>
          <cell r="K41">
            <v>4.4247364369999998E-3</v>
          </cell>
          <cell r="L41">
            <v>3.1680568002570002</v>
          </cell>
          <cell r="M41">
            <v>0.61310110958099995</v>
          </cell>
        </row>
        <row r="42">
          <cell r="B42" t="str">
            <v>629014</v>
          </cell>
          <cell r="C42" t="str">
            <v>TASE</v>
          </cell>
          <cell r="D42" t="str">
            <v>בורסה ת"א</v>
          </cell>
          <cell r="E42" t="str">
            <v>פארמה</v>
          </cell>
          <cell r="F42" t="str">
            <v>שקל חדש</v>
          </cell>
          <cell r="G42">
            <v>13296</v>
          </cell>
          <cell r="H42">
            <v>7973</v>
          </cell>
          <cell r="I42">
            <v>0</v>
          </cell>
          <cell r="J42">
            <v>1060.0900799999999</v>
          </cell>
          <cell r="K42">
            <v>1.3054716359999999E-3</v>
          </cell>
          <cell r="L42">
            <v>3.3504889486080001</v>
          </cell>
          <cell r="M42">
            <v>0.64840645908299999</v>
          </cell>
        </row>
        <row r="43">
          <cell r="B43" t="str">
            <v>1130699</v>
          </cell>
          <cell r="C43" t="str">
            <v>TASE</v>
          </cell>
          <cell r="D43" t="str">
            <v>בורסה ת"א</v>
          </cell>
          <cell r="E43" t="str">
            <v>פארמה</v>
          </cell>
          <cell r="F43" t="str">
            <v>שקל חדש</v>
          </cell>
          <cell r="G43">
            <v>3956</v>
          </cell>
          <cell r="H43">
            <v>26080</v>
          </cell>
          <cell r="I43">
            <v>0</v>
          </cell>
          <cell r="J43">
            <v>1031.7248</v>
          </cell>
          <cell r="K43">
            <v>2.832851533E-3</v>
          </cell>
          <cell r="L43">
            <v>3.2608384944090001</v>
          </cell>
          <cell r="M43">
            <v>0.63105677238000002</v>
          </cell>
        </row>
        <row r="44">
          <cell r="B44" t="str">
            <v>1134402</v>
          </cell>
          <cell r="C44" t="str">
            <v>TASE</v>
          </cell>
          <cell r="D44" t="str">
            <v>בורסה ת"א</v>
          </cell>
          <cell r="E44" t="str">
            <v>קלינטק</v>
          </cell>
          <cell r="F44" t="str">
            <v>שקל חדש</v>
          </cell>
          <cell r="G44">
            <v>2317</v>
          </cell>
          <cell r="H44">
            <v>19130</v>
          </cell>
          <cell r="I44">
            <v>0</v>
          </cell>
          <cell r="J44">
            <v>443.24209999999999</v>
          </cell>
          <cell r="K44">
            <v>4.5724980709999996E-3</v>
          </cell>
          <cell r="L44">
            <v>1.400897702587</v>
          </cell>
          <cell r="M44">
            <v>0.27111001791200001</v>
          </cell>
        </row>
        <row r="45">
          <cell r="B45" t="str">
            <v>273011</v>
          </cell>
          <cell r="C45" t="str">
            <v>TASE</v>
          </cell>
          <cell r="D45" t="str">
            <v>בורסה ת"א</v>
          </cell>
          <cell r="E45" t="str">
            <v>תוכנה מאינטרנט</v>
          </cell>
          <cell r="F45" t="str">
            <v>שקל חדש</v>
          </cell>
          <cell r="G45">
            <v>2543</v>
          </cell>
          <cell r="H45">
            <v>41150</v>
          </cell>
          <cell r="I45">
            <v>0</v>
          </cell>
          <cell r="J45">
            <v>1046.4445000000001</v>
          </cell>
          <cell r="K45">
            <v>4.1436623880000004E-3</v>
          </cell>
          <cell r="L45">
            <v>3.307361137255</v>
          </cell>
          <cell r="M45">
            <v>0.640060109677</v>
          </cell>
        </row>
        <row r="46">
          <cell r="B46" t="str">
            <v>230011</v>
          </cell>
          <cell r="C46" t="str">
            <v>TASE</v>
          </cell>
          <cell r="D46" t="str">
            <v>בורסה ת"א</v>
          </cell>
          <cell r="E46" t="str">
            <v>תקשורת ומדיה</v>
          </cell>
          <cell r="F46" t="str">
            <v>שקל חדש</v>
          </cell>
          <cell r="G46">
            <v>104464</v>
          </cell>
          <cell r="H46">
            <v>418.3</v>
          </cell>
          <cell r="I46">
            <v>12.01219</v>
          </cell>
          <cell r="J46">
            <v>448.98509000000001</v>
          </cell>
          <cell r="K46">
            <v>3.7774195680000001E-3</v>
          </cell>
          <cell r="L46">
            <v>1.4190488247319999</v>
          </cell>
          <cell r="M46">
            <v>0.27462273054000003</v>
          </cell>
        </row>
        <row r="47">
          <cell r="J47">
            <v>8205.3826100000006</v>
          </cell>
          <cell r="L47">
            <v>25.933686459840999</v>
          </cell>
          <cell r="M47">
            <v>5.0188405532270002</v>
          </cell>
        </row>
        <row r="48">
          <cell r="B48" t="str">
            <v>627034</v>
          </cell>
          <cell r="C48" t="str">
            <v>TASE</v>
          </cell>
          <cell r="D48" t="str">
            <v>בורסה ת"א</v>
          </cell>
          <cell r="E48" t="str">
            <v>אופנה והלבשה</v>
          </cell>
          <cell r="F48" t="str">
            <v>שקל חדש</v>
          </cell>
          <cell r="G48">
            <v>1266</v>
          </cell>
          <cell r="H48">
            <v>10720</v>
          </cell>
          <cell r="I48">
            <v>0</v>
          </cell>
          <cell r="J48">
            <v>135.71520000000001</v>
          </cell>
          <cell r="K48">
            <v>4.9723543380000004E-3</v>
          </cell>
          <cell r="L48">
            <v>0.42893739535600001</v>
          </cell>
          <cell r="M48">
            <v>8.3010504424000001E-2</v>
          </cell>
        </row>
        <row r="49">
          <cell r="B49" t="str">
            <v>1087022</v>
          </cell>
          <cell r="C49" t="str">
            <v>TASE</v>
          </cell>
          <cell r="D49" t="str">
            <v>בורסה ת"א</v>
          </cell>
          <cell r="E49" t="str">
            <v>אופנה והלבשה</v>
          </cell>
          <cell r="F49" t="str">
            <v>שקל חדש</v>
          </cell>
          <cell r="G49">
            <v>785</v>
          </cell>
          <cell r="H49">
            <v>7451</v>
          </cell>
          <cell r="I49">
            <v>0</v>
          </cell>
          <cell r="J49">
            <v>58.490349999999999</v>
          </cell>
          <cell r="K49">
            <v>5.8077427049999996E-3</v>
          </cell>
          <cell r="L49">
            <v>0.184862847952</v>
          </cell>
          <cell r="M49">
            <v>3.5775752881000003E-2</v>
          </cell>
        </row>
        <row r="50">
          <cell r="B50" t="str">
            <v>315010</v>
          </cell>
          <cell r="C50" t="str">
            <v>TASE</v>
          </cell>
          <cell r="D50" t="str">
            <v>בורסה ת"א</v>
          </cell>
          <cell r="E50" t="str">
            <v>אופנה והלבשה</v>
          </cell>
          <cell r="F50" t="str">
            <v>שקל חדש</v>
          </cell>
          <cell r="G50">
            <v>151</v>
          </cell>
          <cell r="H50">
            <v>9104</v>
          </cell>
          <cell r="I50">
            <v>0</v>
          </cell>
          <cell r="J50">
            <v>13.74704</v>
          </cell>
          <cell r="K50">
            <v>1.642208276E-3</v>
          </cell>
          <cell r="L50">
            <v>4.3448482789000001E-2</v>
          </cell>
          <cell r="M50">
            <v>8.4084076409999993E-3</v>
          </cell>
        </row>
        <row r="51">
          <cell r="B51" t="str">
            <v>5010129</v>
          </cell>
          <cell r="C51" t="str">
            <v>TASE</v>
          </cell>
          <cell r="D51" t="str">
            <v>בורסה ת"א</v>
          </cell>
          <cell r="E51" t="str">
            <v>מסחר</v>
          </cell>
          <cell r="F51" t="str">
            <v>שקל חדש</v>
          </cell>
          <cell r="G51">
            <v>1316</v>
          </cell>
          <cell r="H51">
            <v>3981</v>
          </cell>
          <cell r="I51">
            <v>0</v>
          </cell>
          <cell r="J51">
            <v>52.389960000000002</v>
          </cell>
          <cell r="K51">
            <v>5.9050800559999998E-3</v>
          </cell>
          <cell r="L51">
            <v>0.16558213807399999</v>
          </cell>
          <cell r="M51">
            <v>3.2044435747E-2</v>
          </cell>
        </row>
        <row r="52">
          <cell r="B52" t="str">
            <v>1095264</v>
          </cell>
          <cell r="C52" t="str">
            <v>TASE</v>
          </cell>
          <cell r="D52" t="str">
            <v>בורסה ת"א</v>
          </cell>
          <cell r="E52" t="str">
            <v>מוליכים למחצה</v>
          </cell>
          <cell r="F52" t="str">
            <v>שקל חדש</v>
          </cell>
          <cell r="G52">
            <v>1024</v>
          </cell>
          <cell r="H52">
            <v>3223</v>
          </cell>
          <cell r="I52">
            <v>0</v>
          </cell>
          <cell r="J52">
            <v>33.003520000000002</v>
          </cell>
          <cell r="K52">
            <v>2.8315655399999999E-3</v>
          </cell>
          <cell r="L52">
            <v>0.10430993659</v>
          </cell>
          <cell r="M52">
            <v>2.0186676532E-2</v>
          </cell>
        </row>
        <row r="53">
          <cell r="B53" t="str">
            <v>1091651</v>
          </cell>
          <cell r="C53" t="str">
            <v>TASE</v>
          </cell>
          <cell r="D53" t="str">
            <v>בורסה ת"א</v>
          </cell>
          <cell r="E53" t="str">
            <v>אלקטרוניקה ואופטיקה</v>
          </cell>
          <cell r="F53" t="str">
            <v>שקל חדש</v>
          </cell>
          <cell r="G53">
            <v>409</v>
          </cell>
          <cell r="H53">
            <v>4196</v>
          </cell>
          <cell r="I53">
            <v>0</v>
          </cell>
          <cell r="J53">
            <v>17.161639999999998</v>
          </cell>
          <cell r="K53">
            <v>1.653813021E-3</v>
          </cell>
          <cell r="L53">
            <v>5.4240565253999999E-2</v>
          </cell>
          <cell r="M53">
            <v>1.0496955338E-2</v>
          </cell>
        </row>
        <row r="54">
          <cell r="B54" t="str">
            <v>1091065</v>
          </cell>
          <cell r="C54" t="str">
            <v>TASE</v>
          </cell>
          <cell r="D54" t="str">
            <v>בורסה ת"א</v>
          </cell>
          <cell r="E54" t="str">
            <v>אלקטרוניקה ואופטיקה</v>
          </cell>
          <cell r="F54" t="str">
            <v>שקל חדש</v>
          </cell>
          <cell r="G54">
            <v>3815.25</v>
          </cell>
          <cell r="H54">
            <v>2362</v>
          </cell>
          <cell r="I54">
            <v>0</v>
          </cell>
          <cell r="J54">
            <v>90.116200000000006</v>
          </cell>
          <cell r="K54">
            <v>3.54366905E-3</v>
          </cell>
          <cell r="L54">
            <v>0.28481856201299999</v>
          </cell>
          <cell r="M54">
            <v>5.5119774488999997E-2</v>
          </cell>
        </row>
        <row r="55">
          <cell r="B55" t="str">
            <v>1141571</v>
          </cell>
          <cell r="C55" t="str">
            <v>TASE</v>
          </cell>
          <cell r="D55" t="str">
            <v>בורסה ת"א</v>
          </cell>
          <cell r="E55" t="str">
            <v>אנרגיה</v>
          </cell>
          <cell r="F55" t="str">
            <v>שקל חדש</v>
          </cell>
          <cell r="G55">
            <v>1245</v>
          </cell>
          <cell r="H55">
            <v>2000</v>
          </cell>
          <cell r="I55">
            <v>0</v>
          </cell>
          <cell r="J55">
            <v>24.9</v>
          </cell>
          <cell r="K55">
            <v>9.4399192700000002E-4</v>
          </cell>
          <cell r="L55">
            <v>7.8698194043999997E-2</v>
          </cell>
          <cell r="M55">
            <v>1.5230140471000001E-2</v>
          </cell>
        </row>
        <row r="56">
          <cell r="B56" t="str">
            <v>310011</v>
          </cell>
          <cell r="C56" t="str">
            <v>TASE</v>
          </cell>
          <cell r="D56" t="str">
            <v>בורסה ת"א</v>
          </cell>
          <cell r="E56" t="str">
            <v>אנרגיה</v>
          </cell>
          <cell r="F56" t="str">
            <v>שקל חדש</v>
          </cell>
          <cell r="G56">
            <v>16128</v>
          </cell>
          <cell r="H56">
            <v>209.8</v>
          </cell>
          <cell r="I56">
            <v>0</v>
          </cell>
          <cell r="J56">
            <v>33.836550000000003</v>
          </cell>
          <cell r="K56">
            <v>2.1241839390000001E-3</v>
          </cell>
          <cell r="L56">
            <v>0.106942786252</v>
          </cell>
          <cell r="M56">
            <v>2.0696201187999998E-2</v>
          </cell>
        </row>
        <row r="57">
          <cell r="B57" t="str">
            <v>1093202</v>
          </cell>
          <cell r="C57" t="str">
            <v>TASE</v>
          </cell>
          <cell r="D57" t="str">
            <v>בורסה ת"א</v>
          </cell>
          <cell r="E57" t="str">
            <v>אנרגיה</v>
          </cell>
          <cell r="F57" t="str">
            <v>שקל חדש</v>
          </cell>
          <cell r="G57">
            <v>1840</v>
          </cell>
          <cell r="H57">
            <v>5718</v>
          </cell>
          <cell r="I57">
            <v>0</v>
          </cell>
          <cell r="J57">
            <v>105.21120000000001</v>
          </cell>
          <cell r="K57">
            <v>1.1588491167E-2</v>
          </cell>
          <cell r="L57">
            <v>0.33252736679599998</v>
          </cell>
          <cell r="M57">
            <v>6.4352664867000003E-2</v>
          </cell>
        </row>
        <row r="58">
          <cell r="B58" t="str">
            <v>1136365</v>
          </cell>
          <cell r="C58" t="str">
            <v>TASE</v>
          </cell>
          <cell r="D58" t="str">
            <v>בורסה ת"א</v>
          </cell>
          <cell r="E58" t="str">
            <v>ביוטכנולוגיה</v>
          </cell>
          <cell r="F58" t="str">
            <v>שקל חדש</v>
          </cell>
          <cell r="G58">
            <v>4186</v>
          </cell>
          <cell r="H58">
            <v>868.8</v>
          </cell>
          <cell r="I58">
            <v>0</v>
          </cell>
          <cell r="J58">
            <v>36.36797</v>
          </cell>
          <cell r="K58">
            <v>3.4338599239999998E-3</v>
          </cell>
          <cell r="L58">
            <v>0.114943516468</v>
          </cell>
          <cell r="M58">
            <v>2.2244549870000001E-2</v>
          </cell>
        </row>
        <row r="59">
          <cell r="B59" t="str">
            <v>1094119</v>
          </cell>
          <cell r="C59" t="str">
            <v>TASE</v>
          </cell>
          <cell r="D59" t="str">
            <v>בורסה ת"א</v>
          </cell>
          <cell r="E59" t="str">
            <v>ביוטכנולוגיה</v>
          </cell>
          <cell r="F59" t="str">
            <v>שקל חדש</v>
          </cell>
          <cell r="G59">
            <v>1521</v>
          </cell>
          <cell r="H59">
            <v>2245</v>
          </cell>
          <cell r="I59">
            <v>0</v>
          </cell>
          <cell r="J59">
            <v>34.146450000000002</v>
          </cell>
          <cell r="K59">
            <v>3.7772371759999999E-3</v>
          </cell>
          <cell r="L59">
            <v>0.10792224690799999</v>
          </cell>
          <cell r="M59">
            <v>2.0885752213E-2</v>
          </cell>
        </row>
        <row r="60">
          <cell r="B60" t="str">
            <v>1129501</v>
          </cell>
          <cell r="C60" t="str">
            <v>TASE</v>
          </cell>
          <cell r="D60" t="str">
            <v>בורסה ת"א</v>
          </cell>
          <cell r="E60" t="str">
            <v>ביטוח</v>
          </cell>
          <cell r="F60" t="str">
            <v>שקל חדש</v>
          </cell>
          <cell r="G60">
            <v>767</v>
          </cell>
          <cell r="H60">
            <v>22400</v>
          </cell>
          <cell r="I60">
            <v>0</v>
          </cell>
          <cell r="J60">
            <v>171.80799999999999</v>
          </cell>
          <cell r="K60">
            <v>5.2266067940000003E-3</v>
          </cell>
          <cell r="L60">
            <v>0.54301121776600003</v>
          </cell>
          <cell r="M60">
            <v>0.105086745951</v>
          </cell>
        </row>
        <row r="61">
          <cell r="B61" t="str">
            <v>224014</v>
          </cell>
          <cell r="C61" t="str">
            <v>TASE</v>
          </cell>
          <cell r="D61" t="str">
            <v>בורסה ת"א</v>
          </cell>
          <cell r="E61" t="str">
            <v>ביטוח</v>
          </cell>
          <cell r="F61" t="str">
            <v>שקל חדש</v>
          </cell>
          <cell r="G61">
            <v>1574</v>
          </cell>
          <cell r="H61">
            <v>6850</v>
          </cell>
          <cell r="I61">
            <v>0</v>
          </cell>
          <cell r="J61">
            <v>107.819</v>
          </cell>
          <cell r="K61">
            <v>2.8320452499999999E-3</v>
          </cell>
          <cell r="L61">
            <v>0.34076950135200001</v>
          </cell>
          <cell r="M61">
            <v>6.5947731546999996E-2</v>
          </cell>
        </row>
        <row r="62">
          <cell r="B62" t="str">
            <v>1081165</v>
          </cell>
          <cell r="C62" t="str">
            <v>TASE</v>
          </cell>
          <cell r="D62" t="str">
            <v>בורסה ת"א</v>
          </cell>
          <cell r="E62" t="str">
            <v>ביטוח</v>
          </cell>
          <cell r="F62" t="str">
            <v>שקל חדש</v>
          </cell>
          <cell r="G62">
            <v>17414</v>
          </cell>
          <cell r="H62">
            <v>403.6</v>
          </cell>
          <cell r="I62">
            <v>0</v>
          </cell>
          <cell r="J62">
            <v>70.282899999999998</v>
          </cell>
          <cell r="K62">
            <v>1.6523260220000001E-3</v>
          </cell>
          <cell r="L62">
            <v>0.2221340282</v>
          </cell>
          <cell r="M62">
            <v>4.2988692359999997E-2</v>
          </cell>
        </row>
        <row r="63">
          <cell r="B63" t="str">
            <v>566018</v>
          </cell>
          <cell r="C63" t="str">
            <v>TASE</v>
          </cell>
          <cell r="D63" t="str">
            <v>בורסה ת"א</v>
          </cell>
          <cell r="E63" t="str">
            <v>ביטוח</v>
          </cell>
          <cell r="F63" t="str">
            <v>שקל חדש</v>
          </cell>
          <cell r="G63">
            <v>1344</v>
          </cell>
          <cell r="H63">
            <v>4128</v>
          </cell>
          <cell r="I63">
            <v>0</v>
          </cell>
          <cell r="J63">
            <v>55.480319999999999</v>
          </cell>
          <cell r="K63">
            <v>2.124164663E-3</v>
          </cell>
          <cell r="L63">
            <v>0.17534943730899999</v>
          </cell>
          <cell r="M63">
            <v>3.3934661326000003E-2</v>
          </cell>
        </row>
        <row r="64">
          <cell r="B64" t="str">
            <v>711010</v>
          </cell>
          <cell r="C64" t="str">
            <v>TASE</v>
          </cell>
          <cell r="D64" t="str">
            <v>בורסה ת"א</v>
          </cell>
          <cell r="E64" t="str">
            <v>בנקים</v>
          </cell>
          <cell r="F64" t="str">
            <v>שקל חדש</v>
          </cell>
          <cell r="G64">
            <v>284</v>
          </cell>
          <cell r="H64">
            <v>71380</v>
          </cell>
          <cell r="I64">
            <v>0</v>
          </cell>
          <cell r="J64">
            <v>202.7192</v>
          </cell>
          <cell r="K64">
            <v>3.2166723298000001E-2</v>
          </cell>
          <cell r="L64">
            <v>0.640708230446</v>
          </cell>
          <cell r="M64">
            <v>0.123993650294</v>
          </cell>
        </row>
        <row r="65">
          <cell r="B65" t="str">
            <v>763011</v>
          </cell>
          <cell r="C65" t="str">
            <v>TASE</v>
          </cell>
          <cell r="D65" t="str">
            <v>בורסה ת"א</v>
          </cell>
          <cell r="E65" t="str">
            <v>בנקים</v>
          </cell>
          <cell r="F65" t="str">
            <v>שקל חדש</v>
          </cell>
          <cell r="G65">
            <v>586</v>
          </cell>
          <cell r="H65">
            <v>10340</v>
          </cell>
          <cell r="I65">
            <v>0</v>
          </cell>
          <cell r="J65">
            <v>60.592399999999998</v>
          </cell>
          <cell r="K65">
            <v>1.6529093460000001E-3</v>
          </cell>
          <cell r="L65">
            <v>0.191506524209</v>
          </cell>
          <cell r="M65">
            <v>3.7061476445999997E-2</v>
          </cell>
        </row>
        <row r="66">
          <cell r="B66" t="str">
            <v>431015</v>
          </cell>
          <cell r="C66" t="str">
            <v>TASE</v>
          </cell>
          <cell r="D66" t="str">
            <v>בורסה ת"א</v>
          </cell>
          <cell r="E66" t="str">
            <v>השקעה ואחזקות</v>
          </cell>
          <cell r="F66" t="str">
            <v>שקל חדש</v>
          </cell>
          <cell r="G66">
            <v>669</v>
          </cell>
          <cell r="H66">
            <v>17290</v>
          </cell>
          <cell r="I66">
            <v>0</v>
          </cell>
          <cell r="J66">
            <v>115.67010000000001</v>
          </cell>
          <cell r="K66">
            <v>1.2951642554E-2</v>
          </cell>
          <cell r="L66">
            <v>0.36558345280799998</v>
          </cell>
          <cell r="M66">
            <v>7.0749874352999995E-2</v>
          </cell>
        </row>
        <row r="67">
          <cell r="B67" t="str">
            <v>694034</v>
          </cell>
          <cell r="C67" t="str">
            <v>TASE</v>
          </cell>
          <cell r="D67" t="str">
            <v>בורסה ת"א</v>
          </cell>
          <cell r="E67" t="str">
            <v>השקעה ואחזקות</v>
          </cell>
          <cell r="F67" t="str">
            <v>שקל חדש</v>
          </cell>
          <cell r="G67">
            <v>587</v>
          </cell>
          <cell r="H67">
            <v>6941</v>
          </cell>
          <cell r="I67">
            <v>0</v>
          </cell>
          <cell r="J67">
            <v>40.743670000000002</v>
          </cell>
          <cell r="K67">
            <v>2.1401990819999999E-3</v>
          </cell>
          <cell r="L67">
            <v>0.1287732228</v>
          </cell>
          <cell r="M67">
            <v>2.4920956522999999E-2</v>
          </cell>
        </row>
        <row r="68">
          <cell r="B68" t="str">
            <v>739037</v>
          </cell>
          <cell r="C68" t="str">
            <v>TASE</v>
          </cell>
          <cell r="D68" t="str">
            <v>בורסה ת"א</v>
          </cell>
          <cell r="E68" t="str">
            <v>השקעה ואחזקות</v>
          </cell>
          <cell r="F68" t="str">
            <v>שקל חדש</v>
          </cell>
          <cell r="G68">
            <v>196</v>
          </cell>
          <cell r="H68">
            <v>89680</v>
          </cell>
          <cell r="I68">
            <v>1.7839100000000001</v>
          </cell>
          <cell r="J68">
            <v>177.55671000000001</v>
          </cell>
          <cell r="K68">
            <v>5.418957282E-3</v>
          </cell>
          <cell r="L68">
            <v>0.56118041837099997</v>
          </cell>
          <cell r="M68">
            <v>0.108602957229</v>
          </cell>
        </row>
        <row r="69">
          <cell r="B69" t="str">
            <v>583013</v>
          </cell>
          <cell r="C69" t="str">
            <v>TASE</v>
          </cell>
          <cell r="D69" t="str">
            <v>בורסה ת"א</v>
          </cell>
          <cell r="E69" t="str">
            <v>השקעה ואחזקות</v>
          </cell>
          <cell r="F69" t="str">
            <v>שקל חדש</v>
          </cell>
          <cell r="G69">
            <v>490</v>
          </cell>
          <cell r="H69">
            <v>22370</v>
          </cell>
          <cell r="I69">
            <v>0</v>
          </cell>
          <cell r="J69">
            <v>109.613</v>
          </cell>
          <cell r="K69">
            <v>2.8369024260000001E-3</v>
          </cell>
          <cell r="L69">
            <v>0.34643956400699999</v>
          </cell>
          <cell r="M69">
            <v>6.7045035643999995E-2</v>
          </cell>
        </row>
        <row r="70">
          <cell r="B70" t="str">
            <v>127019</v>
          </cell>
          <cell r="C70" t="str">
            <v>TASE</v>
          </cell>
          <cell r="D70" t="str">
            <v>בורסה ת"א</v>
          </cell>
          <cell r="E70" t="str">
            <v>השקעה ואחזקות</v>
          </cell>
          <cell r="F70" t="str">
            <v>שקל חדש</v>
          </cell>
          <cell r="G70">
            <v>270</v>
          </cell>
          <cell r="H70">
            <v>7143</v>
          </cell>
          <cell r="I70">
            <v>0</v>
          </cell>
          <cell r="J70">
            <v>19.286100000000001</v>
          </cell>
          <cell r="K70">
            <v>2.8362250219999999E-3</v>
          </cell>
          <cell r="L70">
            <v>6.0955069884999998E-2</v>
          </cell>
          <cell r="M70">
            <v>1.179638603E-2</v>
          </cell>
        </row>
        <row r="71">
          <cell r="B71" t="str">
            <v>730010</v>
          </cell>
          <cell r="C71" t="str">
            <v>TASE</v>
          </cell>
          <cell r="D71" t="str">
            <v>בורסה ת"א</v>
          </cell>
          <cell r="E71" t="str">
            <v>השקעה ואחזקות</v>
          </cell>
          <cell r="F71" t="str">
            <v>שקל חדש</v>
          </cell>
          <cell r="G71">
            <v>1055</v>
          </cell>
          <cell r="H71">
            <v>1474</v>
          </cell>
          <cell r="I71">
            <v>0</v>
          </cell>
          <cell r="J71">
            <v>15.550700000000001</v>
          </cell>
          <cell r="K71">
            <v>1.6516017619999999E-3</v>
          </cell>
          <cell r="L71">
            <v>4.9149076551000002E-2</v>
          </cell>
          <cell r="M71">
            <v>9.5116202979999998E-3</v>
          </cell>
        </row>
        <row r="72">
          <cell r="B72" t="str">
            <v>1134139</v>
          </cell>
          <cell r="C72" t="str">
            <v>TASE</v>
          </cell>
          <cell r="D72" t="str">
            <v>בורסה ת"א</v>
          </cell>
          <cell r="E72" t="str">
            <v>השקעה ואחזקות</v>
          </cell>
          <cell r="F72" t="str">
            <v>שקל חדש</v>
          </cell>
          <cell r="G72">
            <v>2620</v>
          </cell>
          <cell r="H72">
            <v>6178</v>
          </cell>
          <cell r="I72">
            <v>0</v>
          </cell>
          <cell r="J72">
            <v>161.86359999999999</v>
          </cell>
          <cell r="K72">
            <v>4.8674684030000004E-3</v>
          </cell>
          <cell r="L72">
            <v>0.51158124504000002</v>
          </cell>
          <cell r="M72">
            <v>9.9004231536999998E-2</v>
          </cell>
        </row>
        <row r="73">
          <cell r="B73" t="str">
            <v>643015</v>
          </cell>
          <cell r="C73" t="str">
            <v>TASE</v>
          </cell>
          <cell r="D73" t="str">
            <v>בורסה ת"א</v>
          </cell>
          <cell r="E73" t="str">
            <v>חיפושי נפט וגז</v>
          </cell>
          <cell r="F73" t="str">
            <v>שקל חדש</v>
          </cell>
          <cell r="G73">
            <v>2082</v>
          </cell>
          <cell r="H73">
            <v>2494</v>
          </cell>
          <cell r="I73">
            <v>0</v>
          </cell>
          <cell r="J73">
            <v>51.925080000000001</v>
          </cell>
          <cell r="K73">
            <v>2.1236328659999999E-3</v>
          </cell>
          <cell r="L73">
            <v>0.16411285227299999</v>
          </cell>
          <cell r="M73">
            <v>3.1760090859000001E-2</v>
          </cell>
        </row>
        <row r="74">
          <cell r="B74" t="str">
            <v>394015</v>
          </cell>
          <cell r="C74" t="str">
            <v>TASE</v>
          </cell>
          <cell r="D74" t="str">
            <v>בורסה ת"א</v>
          </cell>
          <cell r="E74" t="str">
            <v>חיפושי נפט וגז</v>
          </cell>
          <cell r="F74" t="str">
            <v>שקל חדש</v>
          </cell>
          <cell r="G74">
            <v>129591.12</v>
          </cell>
          <cell r="H74">
            <v>271.3</v>
          </cell>
          <cell r="I74">
            <v>0</v>
          </cell>
          <cell r="J74">
            <v>351.58071000000001</v>
          </cell>
          <cell r="K74">
            <v>1.2374275241E-2</v>
          </cell>
          <cell r="L74">
            <v>1.11119545935</v>
          </cell>
          <cell r="M74">
            <v>0.215045124517</v>
          </cell>
        </row>
        <row r="75">
          <cell r="B75" t="str">
            <v>1141357</v>
          </cell>
          <cell r="C75" t="str">
            <v>TASE</v>
          </cell>
          <cell r="D75" t="str">
            <v>בורסה ת"א</v>
          </cell>
          <cell r="E75" t="str">
            <v>חיפושי נפט וגז</v>
          </cell>
          <cell r="F75" t="str">
            <v>שקל חדש</v>
          </cell>
          <cell r="G75">
            <v>1461</v>
          </cell>
          <cell r="H75">
            <v>1638</v>
          </cell>
          <cell r="I75">
            <v>2.3381099999999999</v>
          </cell>
          <cell r="J75">
            <v>26.269290000000002</v>
          </cell>
          <cell r="K75">
            <v>1.6509299849999999E-3</v>
          </cell>
          <cell r="L75">
            <v>8.3025930996999994E-2</v>
          </cell>
          <cell r="M75">
            <v>1.6067669749999999E-2</v>
          </cell>
        </row>
        <row r="76">
          <cell r="B76" t="str">
            <v>578013</v>
          </cell>
          <cell r="C76" t="str">
            <v>TASE</v>
          </cell>
          <cell r="D76" t="str">
            <v>בורסה ת"א</v>
          </cell>
          <cell r="E76" t="str">
            <v>חשמל</v>
          </cell>
          <cell r="F76" t="str">
            <v>שקל חדש</v>
          </cell>
          <cell r="G76">
            <v>638</v>
          </cell>
          <cell r="H76">
            <v>15190</v>
          </cell>
          <cell r="I76">
            <v>0</v>
          </cell>
          <cell r="J76">
            <v>96.912199999999999</v>
          </cell>
          <cell r="K76">
            <v>1.3930018468999999E-2</v>
          </cell>
          <cell r="L76">
            <v>0.306297796018</v>
          </cell>
          <cell r="M76">
            <v>5.9276563029000001E-2</v>
          </cell>
        </row>
        <row r="77">
          <cell r="B77" t="str">
            <v>1081603</v>
          </cell>
          <cell r="C77" t="str">
            <v>TASE</v>
          </cell>
          <cell r="D77" t="str">
            <v>בורסה ת"א</v>
          </cell>
          <cell r="E77" t="str">
            <v>כימיה, גומי ופלסטיק</v>
          </cell>
          <cell r="F77" t="str">
            <v>שקל חדש</v>
          </cell>
          <cell r="G77">
            <v>157</v>
          </cell>
          <cell r="H77">
            <v>18000</v>
          </cell>
          <cell r="I77">
            <v>0</v>
          </cell>
          <cell r="J77">
            <v>28.26</v>
          </cell>
          <cell r="K77">
            <v>1.6443311679999999E-3</v>
          </cell>
          <cell r="L77">
            <v>8.9317709384999999E-2</v>
          </cell>
          <cell r="M77">
            <v>1.7285291957000001E-2</v>
          </cell>
        </row>
        <row r="78">
          <cell r="B78" t="str">
            <v>1084557</v>
          </cell>
          <cell r="C78" t="str">
            <v>TASE</v>
          </cell>
          <cell r="D78" t="str">
            <v>בורסה ת"א</v>
          </cell>
          <cell r="E78" t="str">
            <v>מוליכים למחצה</v>
          </cell>
          <cell r="F78" t="str">
            <v>שקל חדש</v>
          </cell>
          <cell r="G78">
            <v>1524</v>
          </cell>
          <cell r="H78">
            <v>9411</v>
          </cell>
          <cell r="I78">
            <v>0</v>
          </cell>
          <cell r="J78">
            <v>143.42364000000001</v>
          </cell>
          <cell r="K78">
            <v>5.438165753E-3</v>
          </cell>
          <cell r="L78">
            <v>0.45330045989000001</v>
          </cell>
          <cell r="M78">
            <v>8.7725388922000005E-2</v>
          </cell>
        </row>
        <row r="79">
          <cell r="B79" t="str">
            <v>168013</v>
          </cell>
          <cell r="C79" t="str">
            <v>TASE</v>
          </cell>
          <cell r="D79" t="str">
            <v>בורסה ת"א</v>
          </cell>
          <cell r="E79" t="str">
            <v>מזון</v>
          </cell>
          <cell r="F79" t="str">
            <v>שקל חדש</v>
          </cell>
          <cell r="G79">
            <v>205</v>
          </cell>
          <cell r="H79">
            <v>30580</v>
          </cell>
          <cell r="I79">
            <v>0</v>
          </cell>
          <cell r="J79">
            <v>62.689</v>
          </cell>
          <cell r="K79">
            <v>5.541654862E-3</v>
          </cell>
          <cell r="L79">
            <v>0.19813297535900001</v>
          </cell>
          <cell r="M79">
            <v>3.8343866507000002E-2</v>
          </cell>
        </row>
        <row r="80">
          <cell r="B80" t="str">
            <v>621011</v>
          </cell>
          <cell r="C80" t="str">
            <v>TASE</v>
          </cell>
          <cell r="D80" t="str">
            <v>בורסה ת"א</v>
          </cell>
          <cell r="E80" t="str">
            <v>מזון</v>
          </cell>
          <cell r="F80" t="str">
            <v>שקל חדש</v>
          </cell>
          <cell r="G80">
            <v>267</v>
          </cell>
          <cell r="H80">
            <v>9761</v>
          </cell>
          <cell r="I80">
            <v>0</v>
          </cell>
          <cell r="J80">
            <v>26.061869999999999</v>
          </cell>
          <cell r="K80">
            <v>2.1228326629999998E-3</v>
          </cell>
          <cell r="L80">
            <v>8.2370365557999994E-2</v>
          </cell>
          <cell r="M80">
            <v>1.5940800844999999E-2</v>
          </cell>
        </row>
        <row r="81">
          <cell r="B81" t="str">
            <v>1081074</v>
          </cell>
          <cell r="C81" t="str">
            <v>TASE</v>
          </cell>
          <cell r="D81" t="str">
            <v>בורסה ת"א</v>
          </cell>
          <cell r="E81" t="str">
            <v>מלונות ותיירות</v>
          </cell>
          <cell r="F81" t="str">
            <v>שקל חדש</v>
          </cell>
          <cell r="G81">
            <v>281</v>
          </cell>
          <cell r="H81">
            <v>6412</v>
          </cell>
          <cell r="I81">
            <v>0</v>
          </cell>
          <cell r="J81">
            <v>18.017720000000001</v>
          </cell>
          <cell r="K81">
            <v>2.1180902389999999E-3</v>
          </cell>
          <cell r="L81">
            <v>5.6946266055999999E-2</v>
          </cell>
          <cell r="M81">
            <v>1.1020578576999999E-2</v>
          </cell>
        </row>
        <row r="82">
          <cell r="B82" t="str">
            <v>829010</v>
          </cell>
          <cell r="C82" t="str">
            <v>TASE</v>
          </cell>
          <cell r="D82" t="str">
            <v>בורסה ת"א</v>
          </cell>
          <cell r="E82" t="str">
            <v>מסחר</v>
          </cell>
          <cell r="F82" t="str">
            <v>שקל חדש</v>
          </cell>
          <cell r="G82">
            <v>1980</v>
          </cell>
          <cell r="H82">
            <v>1974</v>
          </cell>
          <cell r="I82">
            <v>1.97</v>
          </cell>
          <cell r="J82">
            <v>41.055199999999999</v>
          </cell>
          <cell r="K82">
            <v>2.1244416589999999E-3</v>
          </cell>
          <cell r="L82">
            <v>0.129757835185</v>
          </cell>
          <cell r="M82">
            <v>2.5111504542E-2</v>
          </cell>
        </row>
        <row r="83">
          <cell r="B83" t="str">
            <v>288019</v>
          </cell>
          <cell r="C83" t="str">
            <v>TASE</v>
          </cell>
          <cell r="D83" t="str">
            <v>בורסה ת"א</v>
          </cell>
          <cell r="E83" t="str">
            <v>מסחר</v>
          </cell>
          <cell r="F83" t="str">
            <v>שקל חדש</v>
          </cell>
          <cell r="G83">
            <v>1373</v>
          </cell>
          <cell r="H83">
            <v>10700</v>
          </cell>
          <cell r="I83">
            <v>0</v>
          </cell>
          <cell r="J83">
            <v>146.911</v>
          </cell>
          <cell r="K83">
            <v>1.2603415938E-2</v>
          </cell>
          <cell r="L83">
            <v>0.46432250543100001</v>
          </cell>
          <cell r="M83">
            <v>8.9858440435000006E-2</v>
          </cell>
        </row>
        <row r="84">
          <cell r="B84" t="str">
            <v>1123850</v>
          </cell>
          <cell r="C84" t="str">
            <v>TASE</v>
          </cell>
          <cell r="D84" t="str">
            <v>בורסה ת"א</v>
          </cell>
          <cell r="E84" t="str">
            <v>מסחר</v>
          </cell>
          <cell r="F84" t="str">
            <v>שקל חדש</v>
          </cell>
          <cell r="G84">
            <v>1320</v>
          </cell>
          <cell r="H84">
            <v>1907</v>
          </cell>
          <cell r="I84">
            <v>0</v>
          </cell>
          <cell r="J84">
            <v>25.1724</v>
          </cell>
          <cell r="K84">
            <v>1.6510832550000001E-3</v>
          </cell>
          <cell r="L84">
            <v>7.9559133323000006E-2</v>
          </cell>
          <cell r="M84">
            <v>1.5396754538000001E-2</v>
          </cell>
        </row>
        <row r="85">
          <cell r="B85" t="str">
            <v>1104249</v>
          </cell>
          <cell r="C85" t="str">
            <v>TASE</v>
          </cell>
          <cell r="D85" t="str">
            <v>בורסה ת"א</v>
          </cell>
          <cell r="E85" t="str">
            <v>מסחר</v>
          </cell>
          <cell r="F85" t="str">
            <v>שקל חדש</v>
          </cell>
          <cell r="G85">
            <v>385</v>
          </cell>
          <cell r="H85">
            <v>17200</v>
          </cell>
          <cell r="I85">
            <v>0</v>
          </cell>
          <cell r="J85">
            <v>66.22</v>
          </cell>
          <cell r="K85">
            <v>2.7948000449999999E-3</v>
          </cell>
          <cell r="L85">
            <v>0.209292948177</v>
          </cell>
          <cell r="M85">
            <v>4.0503610523E-2</v>
          </cell>
        </row>
        <row r="86">
          <cell r="B86" t="str">
            <v>258012</v>
          </cell>
          <cell r="C86" t="str">
            <v>TASE</v>
          </cell>
          <cell r="D86" t="str">
            <v>בורסה ת"א</v>
          </cell>
          <cell r="E86" t="str">
            <v>מסחר</v>
          </cell>
          <cell r="F86" t="str">
            <v>שקל חדש</v>
          </cell>
          <cell r="G86">
            <v>850</v>
          </cell>
          <cell r="H86">
            <v>10000</v>
          </cell>
          <cell r="I86">
            <v>0</v>
          </cell>
          <cell r="J86">
            <v>73.2</v>
          </cell>
          <cell r="K86">
            <v>9.9908871349999994E-3</v>
          </cell>
          <cell r="L86">
            <v>0.23135372706999999</v>
          </cell>
          <cell r="M86">
            <v>4.4772943072999997E-2</v>
          </cell>
        </row>
        <row r="87">
          <cell r="B87" t="str">
            <v>1132356</v>
          </cell>
          <cell r="C87" t="str">
            <v>TASE</v>
          </cell>
          <cell r="D87" t="str">
            <v>בורסה ת"א</v>
          </cell>
          <cell r="E87" t="str">
            <v>מתכת</v>
          </cell>
          <cell r="F87" t="str">
            <v>שקל חדש</v>
          </cell>
          <cell r="G87">
            <v>7436</v>
          </cell>
          <cell r="H87">
            <v>1375</v>
          </cell>
          <cell r="I87">
            <v>0</v>
          </cell>
          <cell r="J87">
            <v>102.245</v>
          </cell>
          <cell r="K87">
            <v>6.8336254800000001E-3</v>
          </cell>
          <cell r="L87">
            <v>0.323152483938</v>
          </cell>
          <cell r="M87">
            <v>6.2538382029E-2</v>
          </cell>
        </row>
        <row r="88">
          <cell r="B88" t="str">
            <v>1080324</v>
          </cell>
          <cell r="C88" t="str">
            <v>TASE</v>
          </cell>
          <cell r="D88" t="str">
            <v>בורסה ת"א</v>
          </cell>
          <cell r="E88" t="str">
            <v>מתכת</v>
          </cell>
          <cell r="F88" t="str">
            <v>שקל חדש</v>
          </cell>
          <cell r="G88">
            <v>297</v>
          </cell>
          <cell r="H88">
            <v>10240</v>
          </cell>
          <cell r="I88">
            <v>0</v>
          </cell>
          <cell r="J88">
            <v>30.412800000000001</v>
          </cell>
          <cell r="K88">
            <v>2.1207537170000001E-3</v>
          </cell>
          <cell r="L88">
            <v>9.6121784570999999E-2</v>
          </cell>
          <cell r="M88">
            <v>1.8602056873000001E-2</v>
          </cell>
        </row>
        <row r="89">
          <cell r="B89" t="str">
            <v>797035</v>
          </cell>
          <cell r="C89" t="str">
            <v>TASE</v>
          </cell>
          <cell r="D89" t="str">
            <v>בורסה ת"א</v>
          </cell>
          <cell r="E89" t="str">
            <v>מתכת</v>
          </cell>
          <cell r="F89" t="str">
            <v>שקל חדש</v>
          </cell>
          <cell r="G89">
            <v>49</v>
          </cell>
          <cell r="H89">
            <v>33530</v>
          </cell>
          <cell r="I89">
            <v>0</v>
          </cell>
          <cell r="J89">
            <v>16.4297</v>
          </cell>
          <cell r="K89">
            <v>2.0917626380000001E-3</v>
          </cell>
          <cell r="L89">
            <v>5.1927217618000003E-2</v>
          </cell>
          <cell r="M89">
            <v>1.0049262606E-2</v>
          </cell>
        </row>
        <row r="90">
          <cell r="B90" t="str">
            <v>1133875</v>
          </cell>
          <cell r="C90" t="str">
            <v>TASE</v>
          </cell>
          <cell r="D90" t="str">
            <v>בורסה ת"א</v>
          </cell>
          <cell r="E90" t="str">
            <v>מתכת</v>
          </cell>
          <cell r="F90" t="str">
            <v>שקל חדש</v>
          </cell>
          <cell r="G90">
            <v>5794</v>
          </cell>
          <cell r="H90">
            <v>1281</v>
          </cell>
          <cell r="I90">
            <v>0</v>
          </cell>
          <cell r="J90">
            <v>74.221140000000005</v>
          </cell>
          <cell r="K90">
            <v>1.6520205939999999E-3</v>
          </cell>
          <cell r="L90">
            <v>0.23458111156200001</v>
          </cell>
          <cell r="M90">
            <v>4.5397525628999999E-2</v>
          </cell>
        </row>
        <row r="91">
          <cell r="B91" t="str">
            <v>1121607</v>
          </cell>
          <cell r="C91" t="str">
            <v>TASE</v>
          </cell>
          <cell r="D91" t="str">
            <v>בורסה ת"א</v>
          </cell>
          <cell r="E91" t="str">
            <v>נדלן בינוי</v>
          </cell>
          <cell r="F91" t="str">
            <v>שקל חדש</v>
          </cell>
          <cell r="G91">
            <v>300.06</v>
          </cell>
          <cell r="H91">
            <v>41320</v>
          </cell>
          <cell r="I91">
            <v>0</v>
          </cell>
          <cell r="J91">
            <v>123.98479</v>
          </cell>
          <cell r="K91">
            <v>3.881320031E-3</v>
          </cell>
          <cell r="L91">
            <v>0.39186261293000002</v>
          </cell>
          <cell r="M91">
            <v>7.5835573013999999E-2</v>
          </cell>
        </row>
        <row r="92">
          <cell r="B92" t="str">
            <v>1820083</v>
          </cell>
          <cell r="C92" t="str">
            <v>TASE</v>
          </cell>
          <cell r="D92" t="str">
            <v>בורסה ת"א</v>
          </cell>
          <cell r="E92" t="str">
            <v>נדלן בינוי</v>
          </cell>
          <cell r="F92" t="str">
            <v>שקל חדש</v>
          </cell>
          <cell r="G92">
            <v>2179</v>
          </cell>
          <cell r="H92">
            <v>619.6</v>
          </cell>
          <cell r="I92">
            <v>0</v>
          </cell>
          <cell r="J92">
            <v>13.50108</v>
          </cell>
          <cell r="K92">
            <v>1.652595161E-3</v>
          </cell>
          <cell r="L92">
            <v>4.2671108981000003E-2</v>
          </cell>
          <cell r="M92">
            <v>8.2579656589999995E-3</v>
          </cell>
        </row>
        <row r="93">
          <cell r="B93" t="str">
            <v>715011</v>
          </cell>
          <cell r="C93" t="str">
            <v>TASE</v>
          </cell>
          <cell r="D93" t="str">
            <v>בורסה ת"א</v>
          </cell>
          <cell r="E93" t="str">
            <v>נדלן בינוי</v>
          </cell>
          <cell r="F93" t="str">
            <v>שקל חדש</v>
          </cell>
          <cell r="G93">
            <v>4476</v>
          </cell>
          <cell r="H93">
            <v>359.2</v>
          </cell>
          <cell r="I93">
            <v>0</v>
          </cell>
          <cell r="J93">
            <v>16.07779</v>
          </cell>
          <cell r="K93">
            <v>2.1239408999999998E-3</v>
          </cell>
          <cell r="L93">
            <v>5.0814981414000003E-2</v>
          </cell>
          <cell r="M93">
            <v>9.8340160710000003E-3</v>
          </cell>
        </row>
        <row r="94">
          <cell r="B94" t="str">
            <v>387019</v>
          </cell>
          <cell r="C94" t="str">
            <v>TASE</v>
          </cell>
          <cell r="D94" t="str">
            <v>בורסה ת"א</v>
          </cell>
          <cell r="E94" t="str">
            <v>נדלן בינוי</v>
          </cell>
          <cell r="F94" t="str">
            <v>שקל חדש</v>
          </cell>
          <cell r="G94">
            <v>399</v>
          </cell>
          <cell r="H94">
            <v>11450</v>
          </cell>
          <cell r="I94">
            <v>0</v>
          </cell>
          <cell r="J94">
            <v>45.685499999999998</v>
          </cell>
          <cell r="K94">
            <v>1.65021825E-3</v>
          </cell>
          <cell r="L94">
            <v>0.14439222265099999</v>
          </cell>
          <cell r="M94">
            <v>2.7943637851999999E-2</v>
          </cell>
        </row>
        <row r="95">
          <cell r="B95" t="str">
            <v>1091354</v>
          </cell>
          <cell r="C95" t="str">
            <v>TASE</v>
          </cell>
          <cell r="D95" t="str">
            <v>בורסה ת"א</v>
          </cell>
          <cell r="E95" t="str">
            <v>נדלן בינוי</v>
          </cell>
          <cell r="F95" t="str">
            <v>שקל חדש</v>
          </cell>
          <cell r="G95">
            <v>606</v>
          </cell>
          <cell r="H95">
            <v>9001</v>
          </cell>
          <cell r="I95">
            <v>0</v>
          </cell>
          <cell r="J95">
            <v>54.546059999999997</v>
          </cell>
          <cell r="K95">
            <v>2.1267609910000001E-3</v>
          </cell>
          <cell r="L95">
            <v>0.17239664314100001</v>
          </cell>
          <cell r="M95">
            <v>3.3363219115000002E-2</v>
          </cell>
        </row>
        <row r="96">
          <cell r="B96" t="str">
            <v>251017</v>
          </cell>
          <cell r="C96" t="str">
            <v>TASE</v>
          </cell>
          <cell r="D96" t="str">
            <v>בורסה ת"א</v>
          </cell>
          <cell r="E96" t="str">
            <v>נדלן בינוי</v>
          </cell>
          <cell r="F96" t="str">
            <v>שקל חדש</v>
          </cell>
          <cell r="G96">
            <v>3645</v>
          </cell>
          <cell r="H96">
            <v>1651</v>
          </cell>
          <cell r="I96">
            <v>0</v>
          </cell>
          <cell r="J96">
            <v>60.17895</v>
          </cell>
          <cell r="K96">
            <v>4.202779486E-3</v>
          </cell>
          <cell r="L96">
            <v>0.190199786525</v>
          </cell>
          <cell r="M96">
            <v>3.6808588832999999E-2</v>
          </cell>
        </row>
        <row r="97">
          <cell r="B97" t="str">
            <v>1132315</v>
          </cell>
          <cell r="C97" t="str">
            <v>TASE</v>
          </cell>
          <cell r="D97" t="str">
            <v>בורסה ת"א</v>
          </cell>
          <cell r="E97" t="str">
            <v>נדלן בינוי</v>
          </cell>
          <cell r="F97" t="str">
            <v>שקל חדש</v>
          </cell>
          <cell r="G97">
            <v>780</v>
          </cell>
          <cell r="H97">
            <v>1674</v>
          </cell>
          <cell r="I97">
            <v>0</v>
          </cell>
          <cell r="J97">
            <v>13.0572</v>
          </cell>
          <cell r="K97">
            <v>9.4445173200000002E-4</v>
          </cell>
          <cell r="L97">
            <v>4.1268195150999998E-2</v>
          </cell>
          <cell r="M97">
            <v>7.9864654679999997E-3</v>
          </cell>
        </row>
        <row r="98">
          <cell r="B98" t="str">
            <v>1097260</v>
          </cell>
          <cell r="C98" t="str">
            <v>TASE</v>
          </cell>
          <cell r="D98" t="str">
            <v>בורסה ת"א</v>
          </cell>
          <cell r="E98" t="str">
            <v>נדלן בינוי</v>
          </cell>
          <cell r="F98" t="str">
            <v>שקל חדש</v>
          </cell>
          <cell r="G98">
            <v>635</v>
          </cell>
          <cell r="H98">
            <v>25460</v>
          </cell>
          <cell r="I98">
            <v>0</v>
          </cell>
          <cell r="J98">
            <v>161.67099999999999</v>
          </cell>
          <cell r="K98">
            <v>4.6348138890000001E-3</v>
          </cell>
          <cell r="L98">
            <v>0.51097251924999998</v>
          </cell>
          <cell r="M98">
            <v>9.8886427318E-2</v>
          </cell>
        </row>
        <row r="99">
          <cell r="B99" t="str">
            <v>759019</v>
          </cell>
          <cell r="C99" t="str">
            <v>TASE</v>
          </cell>
          <cell r="D99" t="str">
            <v>בורסה ת"א</v>
          </cell>
          <cell r="E99" t="str">
            <v>נדלן בינוי</v>
          </cell>
          <cell r="F99" t="str">
            <v>שקל חדש</v>
          </cell>
          <cell r="G99">
            <v>255</v>
          </cell>
          <cell r="H99">
            <v>169200</v>
          </cell>
          <cell r="I99">
            <v>0</v>
          </cell>
          <cell r="J99">
            <v>431.46</v>
          </cell>
          <cell r="K99">
            <v>1.1933984008E-2</v>
          </cell>
          <cell r="L99">
            <v>1.3636595502960001</v>
          </cell>
          <cell r="M99">
            <v>0.26390347019900001</v>
          </cell>
        </row>
        <row r="100">
          <cell r="B100" t="str">
            <v>1090315</v>
          </cell>
          <cell r="C100" t="str">
            <v>TASE</v>
          </cell>
          <cell r="D100" t="str">
            <v>בורסה ת"א</v>
          </cell>
          <cell r="E100" t="str">
            <v>נדלן בינוי</v>
          </cell>
          <cell r="F100" t="str">
            <v>שקל חדש</v>
          </cell>
          <cell r="G100">
            <v>1434</v>
          </cell>
          <cell r="H100">
            <v>5843</v>
          </cell>
          <cell r="I100">
            <v>0</v>
          </cell>
          <cell r="J100">
            <v>83.788619999999995</v>
          </cell>
          <cell r="K100">
            <v>7.9954480579999994E-3</v>
          </cell>
          <cell r="L100">
            <v>0.26481980222700002</v>
          </cell>
          <cell r="M100">
            <v>5.1249496084999999E-2</v>
          </cell>
        </row>
        <row r="101">
          <cell r="B101" t="str">
            <v>612010</v>
          </cell>
          <cell r="C101" t="str">
            <v>TASE</v>
          </cell>
          <cell r="D101" t="str">
            <v>בורסה ת"א</v>
          </cell>
          <cell r="E101" t="str">
            <v>נדלן בינוי</v>
          </cell>
          <cell r="F101" t="str">
            <v>שקל חדש</v>
          </cell>
          <cell r="G101">
            <v>1171</v>
          </cell>
          <cell r="H101">
            <v>3400</v>
          </cell>
          <cell r="I101">
            <v>0</v>
          </cell>
          <cell r="J101">
            <v>39.814</v>
          </cell>
          <cell r="K101">
            <v>4.1522353440000001E-3</v>
          </cell>
          <cell r="L101">
            <v>0.125834935649</v>
          </cell>
          <cell r="M101">
            <v>2.4352321796000002E-2</v>
          </cell>
        </row>
        <row r="102">
          <cell r="B102" t="str">
            <v>198010</v>
          </cell>
          <cell r="C102" t="str">
            <v>TASE</v>
          </cell>
          <cell r="D102" t="str">
            <v>בורסה ת"א</v>
          </cell>
          <cell r="E102" t="str">
            <v>נדלן בינוי</v>
          </cell>
          <cell r="F102" t="str">
            <v>שקל חדש</v>
          </cell>
          <cell r="G102">
            <v>45414</v>
          </cell>
          <cell r="H102">
            <v>1020</v>
          </cell>
          <cell r="I102">
            <v>0</v>
          </cell>
          <cell r="J102">
            <v>463.22280000000001</v>
          </cell>
          <cell r="K102">
            <v>1.5425838327000001E-2</v>
          </cell>
          <cell r="L102">
            <v>1.4640481044239999</v>
          </cell>
          <cell r="M102">
            <v>0.28333125758</v>
          </cell>
        </row>
        <row r="103">
          <cell r="B103" t="str">
            <v>434019</v>
          </cell>
          <cell r="C103" t="str">
            <v>TASE</v>
          </cell>
          <cell r="D103" t="str">
            <v>בורסה ת"א</v>
          </cell>
          <cell r="E103" t="str">
            <v>נדלן בינוי</v>
          </cell>
          <cell r="F103" t="str">
            <v>שקל חדש</v>
          </cell>
          <cell r="G103">
            <v>3982</v>
          </cell>
          <cell r="H103">
            <v>320.7</v>
          </cell>
          <cell r="I103">
            <v>0</v>
          </cell>
          <cell r="J103">
            <v>12.77027</v>
          </cell>
          <cell r="K103">
            <v>1.652157601E-3</v>
          </cell>
          <cell r="L103">
            <v>4.0361332788999997E-2</v>
          </cell>
          <cell r="M103">
            <v>7.8109640939999997E-3</v>
          </cell>
        </row>
        <row r="104">
          <cell r="B104" t="str">
            <v>613034</v>
          </cell>
          <cell r="C104" t="str">
            <v>TASE</v>
          </cell>
          <cell r="D104" t="str">
            <v>בורסה ת"א</v>
          </cell>
          <cell r="E104" t="str">
            <v>נדלן בינוי</v>
          </cell>
          <cell r="F104" t="str">
            <v>שקל חדש</v>
          </cell>
          <cell r="G104">
            <v>272</v>
          </cell>
          <cell r="H104">
            <v>42890</v>
          </cell>
          <cell r="I104">
            <v>0</v>
          </cell>
          <cell r="J104">
            <v>116.66079999999999</v>
          </cell>
          <cell r="K104">
            <v>5.033405528E-3</v>
          </cell>
          <cell r="L104">
            <v>0.36871462954899997</v>
          </cell>
          <cell r="M104">
            <v>7.1355838214999995E-2</v>
          </cell>
        </row>
        <row r="105">
          <cell r="B105" t="str">
            <v>1119080</v>
          </cell>
          <cell r="C105" t="str">
            <v>TASE</v>
          </cell>
          <cell r="D105" t="str">
            <v>בורסה ת"א</v>
          </cell>
          <cell r="E105" t="str">
            <v>נדלן בינוי</v>
          </cell>
          <cell r="F105" t="str">
            <v>שקל חדש</v>
          </cell>
          <cell r="G105">
            <v>238</v>
          </cell>
          <cell r="H105">
            <v>7011</v>
          </cell>
          <cell r="I105">
            <v>0</v>
          </cell>
          <cell r="J105">
            <v>16.68618</v>
          </cell>
          <cell r="K105">
            <v>1.6525769429999999E-3</v>
          </cell>
          <cell r="L105">
            <v>5.2737840622000001E-2</v>
          </cell>
          <cell r="M105">
            <v>1.020613917E-2</v>
          </cell>
        </row>
        <row r="106">
          <cell r="B106" t="str">
            <v>226019</v>
          </cell>
          <cell r="C106" t="str">
            <v>TASE</v>
          </cell>
          <cell r="D106" t="str">
            <v>בורסה ת"א</v>
          </cell>
          <cell r="E106" t="str">
            <v>נדלן בינוי</v>
          </cell>
          <cell r="F106" t="str">
            <v>שקל חדש</v>
          </cell>
          <cell r="G106">
            <v>26000</v>
          </cell>
          <cell r="H106">
            <v>507.8</v>
          </cell>
          <cell r="I106">
            <v>0</v>
          </cell>
          <cell r="J106">
            <v>132.02799999999999</v>
          </cell>
          <cell r="K106">
            <v>5.815028618E-3</v>
          </cell>
          <cell r="L106">
            <v>0.41728374149699998</v>
          </cell>
          <cell r="M106">
            <v>8.0755220328999996E-2</v>
          </cell>
        </row>
        <row r="107">
          <cell r="B107" t="str">
            <v>1131523</v>
          </cell>
          <cell r="C107" t="str">
            <v>TASE</v>
          </cell>
          <cell r="D107" t="str">
            <v>בורסה ת"א</v>
          </cell>
          <cell r="E107" t="str">
            <v>נדלן בינוי</v>
          </cell>
          <cell r="F107" t="str">
            <v>שקל חדש</v>
          </cell>
          <cell r="G107">
            <v>4052</v>
          </cell>
          <cell r="H107">
            <v>658.6</v>
          </cell>
          <cell r="I107">
            <v>0</v>
          </cell>
          <cell r="J107">
            <v>26.68648</v>
          </cell>
          <cell r="K107">
            <v>2.8325537850000001E-3</v>
          </cell>
          <cell r="L107">
            <v>8.4344489211999996E-2</v>
          </cell>
          <cell r="M107">
            <v>1.6322844943000001E-2</v>
          </cell>
        </row>
        <row r="108">
          <cell r="B108" t="str">
            <v>1104488</v>
          </cell>
          <cell r="C108" t="str">
            <v>TASE</v>
          </cell>
          <cell r="D108" t="str">
            <v>בורסה ת"א</v>
          </cell>
          <cell r="E108" t="str">
            <v>נדלן בינוי</v>
          </cell>
          <cell r="F108" t="str">
            <v>שקל חדש</v>
          </cell>
          <cell r="G108">
            <v>861</v>
          </cell>
          <cell r="H108">
            <v>4039</v>
          </cell>
          <cell r="I108">
            <v>0</v>
          </cell>
          <cell r="J108">
            <v>34.775790000000001</v>
          </cell>
          <cell r="K108">
            <v>2.8292274370000001E-3</v>
          </cell>
          <cell r="L108">
            <v>0.109911320058</v>
          </cell>
          <cell r="M108">
            <v>2.1270689426000002E-2</v>
          </cell>
        </row>
        <row r="109">
          <cell r="B109" t="str">
            <v>723007</v>
          </cell>
          <cell r="C109" t="str">
            <v>TASE</v>
          </cell>
          <cell r="D109" t="str">
            <v>בורסה ת"א</v>
          </cell>
          <cell r="E109" t="str">
            <v>נדלן בינוי</v>
          </cell>
          <cell r="F109" t="str">
            <v>שקל חדש</v>
          </cell>
          <cell r="G109">
            <v>553</v>
          </cell>
          <cell r="H109">
            <v>6222</v>
          </cell>
          <cell r="I109">
            <v>0</v>
          </cell>
          <cell r="J109">
            <v>34.40766</v>
          </cell>
          <cell r="K109">
            <v>2.1257752399999998E-3</v>
          </cell>
          <cell r="L109">
            <v>0.108747819409</v>
          </cell>
          <cell r="M109">
            <v>2.1045521891000001E-2</v>
          </cell>
        </row>
        <row r="110">
          <cell r="B110" t="str">
            <v>699017</v>
          </cell>
          <cell r="C110" t="str">
            <v>TASE</v>
          </cell>
          <cell r="D110" t="str">
            <v>בורסה ת"א</v>
          </cell>
          <cell r="E110" t="str">
            <v>נדלן בינוי</v>
          </cell>
          <cell r="F110" t="str">
            <v>שקל חדש</v>
          </cell>
          <cell r="G110">
            <v>220</v>
          </cell>
          <cell r="H110">
            <v>29390</v>
          </cell>
          <cell r="I110">
            <v>0</v>
          </cell>
          <cell r="J110">
            <v>64.658000000000001</v>
          </cell>
          <cell r="K110">
            <v>3.4932101519999999E-3</v>
          </cell>
          <cell r="L110">
            <v>0.20435613777100001</v>
          </cell>
          <cell r="M110">
            <v>3.9548209744000001E-2</v>
          </cell>
        </row>
        <row r="111">
          <cell r="B111" t="str">
            <v>1081686</v>
          </cell>
          <cell r="C111" t="str">
            <v>TASE</v>
          </cell>
          <cell r="D111" t="str">
            <v>בורסה ת"א</v>
          </cell>
          <cell r="E111" t="str">
            <v>נדלן בינוי</v>
          </cell>
          <cell r="F111" t="str">
            <v>שקל חדש</v>
          </cell>
          <cell r="G111">
            <v>1881</v>
          </cell>
          <cell r="H111">
            <v>3438</v>
          </cell>
          <cell r="I111">
            <v>0</v>
          </cell>
          <cell r="J111">
            <v>64.668779999999998</v>
          </cell>
          <cell r="K111">
            <v>2.823192546E-3</v>
          </cell>
          <cell r="L111">
            <v>0.204390208716</v>
          </cell>
          <cell r="M111">
            <v>3.9554803355000001E-2</v>
          </cell>
        </row>
        <row r="112">
          <cell r="B112" t="str">
            <v>1109644</v>
          </cell>
          <cell r="C112" t="str">
            <v>TASE</v>
          </cell>
          <cell r="D112" t="str">
            <v>בורסה ת"א</v>
          </cell>
          <cell r="E112" t="str">
            <v>נדלן בינוי</v>
          </cell>
          <cell r="F112" t="str">
            <v>שקל חדש</v>
          </cell>
          <cell r="G112">
            <v>62416</v>
          </cell>
          <cell r="H112">
            <v>649.4</v>
          </cell>
          <cell r="I112">
            <v>0</v>
          </cell>
          <cell r="J112">
            <v>405.32951000000003</v>
          </cell>
          <cell r="K112">
            <v>3.2566987154999998E-2</v>
          </cell>
          <cell r="L112">
            <v>1.2810723064209999</v>
          </cell>
          <cell r="M112">
            <v>0.24792069777799999</v>
          </cell>
        </row>
        <row r="113">
          <cell r="B113" t="str">
            <v>1098565</v>
          </cell>
          <cell r="C113" t="str">
            <v>TASE</v>
          </cell>
          <cell r="D113" t="str">
            <v>בורסה ת"א</v>
          </cell>
          <cell r="E113" t="str">
            <v>נדלן בינוי</v>
          </cell>
          <cell r="F113" t="str">
            <v>שקל חדש</v>
          </cell>
          <cell r="G113">
            <v>688</v>
          </cell>
          <cell r="H113">
            <v>13650</v>
          </cell>
          <cell r="I113">
            <v>0</v>
          </cell>
          <cell r="J113">
            <v>93.912000000000006</v>
          </cell>
          <cell r="K113">
            <v>5.9387292320000002E-3</v>
          </cell>
          <cell r="L113">
            <v>0.296815453778</v>
          </cell>
          <cell r="M113">
            <v>5.7441484015000002E-2</v>
          </cell>
        </row>
        <row r="114">
          <cell r="B114" t="str">
            <v>1098920</v>
          </cell>
          <cell r="C114" t="str">
            <v>TASE</v>
          </cell>
          <cell r="D114" t="str">
            <v>בורסה ת"א</v>
          </cell>
          <cell r="E114" t="str">
            <v>נדלן בינוי</v>
          </cell>
          <cell r="F114" t="str">
            <v>שקל חדש</v>
          </cell>
          <cell r="G114">
            <v>55333</v>
          </cell>
          <cell r="H114">
            <v>1478</v>
          </cell>
          <cell r="I114">
            <v>0</v>
          </cell>
          <cell r="J114">
            <v>817.82173999999998</v>
          </cell>
          <cell r="K114">
            <v>3.1473483997E-2</v>
          </cell>
          <cell r="L114">
            <v>2.584782891093</v>
          </cell>
          <cell r="M114">
            <v>0.50022248920099999</v>
          </cell>
        </row>
        <row r="115">
          <cell r="B115" t="str">
            <v>1081942</v>
          </cell>
          <cell r="C115" t="str">
            <v>TASE</v>
          </cell>
          <cell r="D115" t="str">
            <v>בורסה ת"א</v>
          </cell>
          <cell r="E115" t="str">
            <v>נדלן בינוי</v>
          </cell>
          <cell r="F115" t="str">
            <v>שקל חדש</v>
          </cell>
          <cell r="G115">
            <v>11530</v>
          </cell>
          <cell r="H115">
            <v>747</v>
          </cell>
          <cell r="I115">
            <v>0</v>
          </cell>
          <cell r="J115">
            <v>86.129099999999994</v>
          </cell>
          <cell r="K115">
            <v>2.8325856409999999E-3</v>
          </cell>
          <cell r="L115">
            <v>0.27221705319900003</v>
          </cell>
          <cell r="M115">
            <v>5.2681055891999999E-2</v>
          </cell>
        </row>
        <row r="116">
          <cell r="B116" t="str">
            <v>1100957</v>
          </cell>
          <cell r="C116" t="str">
            <v>TASE</v>
          </cell>
          <cell r="D116" t="str">
            <v>בורסה ת"א</v>
          </cell>
          <cell r="E116" t="str">
            <v>עץ נייר ודפוס</v>
          </cell>
          <cell r="F116" t="str">
            <v>שקל חדש</v>
          </cell>
          <cell r="G116">
            <v>4874</v>
          </cell>
          <cell r="H116">
            <v>402.7</v>
          </cell>
          <cell r="I116">
            <v>0</v>
          </cell>
          <cell r="J116">
            <v>19.627590000000001</v>
          </cell>
          <cell r="K116">
            <v>1.646206026E-3</v>
          </cell>
          <cell r="L116">
            <v>6.2034372949000001E-2</v>
          </cell>
          <cell r="M116">
            <v>1.2005259149000001E-2</v>
          </cell>
        </row>
        <row r="117">
          <cell r="B117" t="str">
            <v>632018</v>
          </cell>
          <cell r="C117" t="str">
            <v>TASE</v>
          </cell>
          <cell r="D117" t="str">
            <v>בורסה ת"א</v>
          </cell>
          <cell r="E117" t="str">
            <v>עץ נייר ודפוס</v>
          </cell>
          <cell r="F117" t="str">
            <v>שקל חדש</v>
          </cell>
          <cell r="G117">
            <v>135</v>
          </cell>
          <cell r="H117">
            <v>29000</v>
          </cell>
          <cell r="I117">
            <v>0</v>
          </cell>
          <cell r="J117">
            <v>39.15</v>
          </cell>
          <cell r="K117">
            <v>2.1037051850000001E-3</v>
          </cell>
          <cell r="L117">
            <v>0.12373631714199999</v>
          </cell>
          <cell r="M117">
            <v>2.3946184717E-2</v>
          </cell>
        </row>
        <row r="118">
          <cell r="B118" t="str">
            <v>1090117</v>
          </cell>
          <cell r="C118" t="str">
            <v>TASE</v>
          </cell>
          <cell r="D118" t="str">
            <v>בורסה ת"א</v>
          </cell>
          <cell r="E118" t="str">
            <v>עץ נייר ודפוס</v>
          </cell>
          <cell r="F118" t="str">
            <v>שקל חדש</v>
          </cell>
          <cell r="G118">
            <v>1094</v>
          </cell>
          <cell r="H118">
            <v>1100</v>
          </cell>
          <cell r="I118">
            <v>0</v>
          </cell>
          <cell r="J118">
            <v>12.034000000000001</v>
          </cell>
          <cell r="K118">
            <v>1.6510171660000001E-3</v>
          </cell>
          <cell r="L118">
            <v>3.8034299883999999E-2</v>
          </cell>
          <cell r="M118">
            <v>7.3606229090000001E-3</v>
          </cell>
        </row>
        <row r="119">
          <cell r="B119" t="str">
            <v>1090547</v>
          </cell>
          <cell r="C119" t="str">
            <v>TASE</v>
          </cell>
          <cell r="D119" t="str">
            <v>בורסה ת"א</v>
          </cell>
          <cell r="E119" t="str">
            <v>עץ נייר ודפוס</v>
          </cell>
          <cell r="F119" t="str">
            <v>שקל חדש</v>
          </cell>
          <cell r="G119">
            <v>781</v>
          </cell>
          <cell r="H119">
            <v>1414</v>
          </cell>
          <cell r="I119">
            <v>0</v>
          </cell>
          <cell r="J119">
            <v>11.043340000000001</v>
          </cell>
          <cell r="K119">
            <v>2.124880968E-3</v>
          </cell>
          <cell r="L119">
            <v>3.4903249566000001E-2</v>
          </cell>
          <cell r="M119">
            <v>6.7546835130000002E-3</v>
          </cell>
        </row>
        <row r="120">
          <cell r="B120" t="str">
            <v>1082965</v>
          </cell>
          <cell r="C120" t="str">
            <v>TASE</v>
          </cell>
          <cell r="D120" t="str">
            <v>בורסה ת"א</v>
          </cell>
          <cell r="E120" t="str">
            <v>ציוד תקשורת</v>
          </cell>
          <cell r="F120" t="str">
            <v>שקל חדש</v>
          </cell>
          <cell r="G120">
            <v>1069</v>
          </cell>
          <cell r="H120">
            <v>3664</v>
          </cell>
          <cell r="I120">
            <v>0</v>
          </cell>
          <cell r="J120">
            <v>39.16816</v>
          </cell>
          <cell r="K120">
            <v>3.7743876550000001E-3</v>
          </cell>
          <cell r="L120">
            <v>0.123793713094</v>
          </cell>
          <cell r="M120">
            <v>2.3957292322000001E-2</v>
          </cell>
        </row>
        <row r="121">
          <cell r="B121" t="str">
            <v>1082510</v>
          </cell>
          <cell r="C121" t="str">
            <v>TASE</v>
          </cell>
          <cell r="D121" t="str">
            <v>בורסה ת"א</v>
          </cell>
          <cell r="E121" t="str">
            <v>ציוד תקשורת</v>
          </cell>
          <cell r="F121" t="str">
            <v>שקל חדש</v>
          </cell>
          <cell r="G121">
            <v>2422</v>
          </cell>
          <cell r="H121">
            <v>3175</v>
          </cell>
          <cell r="I121">
            <v>0</v>
          </cell>
          <cell r="J121">
            <v>76.898499999999999</v>
          </cell>
          <cell r="K121">
            <v>4.4247733449999998E-3</v>
          </cell>
          <cell r="L121">
            <v>0.24304309536999999</v>
          </cell>
          <cell r="M121">
            <v>4.7035138838E-2</v>
          </cell>
        </row>
        <row r="122">
          <cell r="B122" t="str">
            <v>720011</v>
          </cell>
          <cell r="C122" t="str">
            <v>TASE</v>
          </cell>
          <cell r="D122" t="str">
            <v>בורסה ת"א</v>
          </cell>
          <cell r="E122" t="str">
            <v>קלינטק</v>
          </cell>
          <cell r="F122" t="str">
            <v>שקל חדש</v>
          </cell>
          <cell r="G122">
            <v>25313</v>
          </cell>
          <cell r="H122">
            <v>190</v>
          </cell>
          <cell r="I122">
            <v>0</v>
          </cell>
          <cell r="J122">
            <v>48.094700000000003</v>
          </cell>
          <cell r="K122">
            <v>4.7209897390000002E-3</v>
          </cell>
          <cell r="L122">
            <v>0.15200666799599999</v>
          </cell>
          <cell r="M122">
            <v>2.9417230398999999E-2</v>
          </cell>
        </row>
        <row r="123">
          <cell r="B123" t="str">
            <v>1123355</v>
          </cell>
          <cell r="C123" t="str">
            <v>TASE</v>
          </cell>
          <cell r="D123" t="str">
            <v>בורסה ת"א</v>
          </cell>
          <cell r="E123" t="str">
            <v>קלינטק</v>
          </cell>
          <cell r="F123" t="str">
            <v>שקל חדש</v>
          </cell>
          <cell r="G123">
            <v>6246</v>
          </cell>
          <cell r="H123">
            <v>419.2</v>
          </cell>
          <cell r="I123">
            <v>0</v>
          </cell>
          <cell r="J123">
            <v>26.183229999999998</v>
          </cell>
          <cell r="K123">
            <v>1.651575376E-3</v>
          </cell>
          <cell r="L123">
            <v>8.2753932338999997E-2</v>
          </cell>
          <cell r="M123">
            <v>1.6015030959999999E-2</v>
          </cell>
        </row>
        <row r="124">
          <cell r="B124" t="str">
            <v>161018</v>
          </cell>
          <cell r="C124" t="str">
            <v>TASE</v>
          </cell>
          <cell r="D124" t="str">
            <v>בורסה ת"א</v>
          </cell>
          <cell r="E124" t="str">
            <v>שירותי מידע</v>
          </cell>
          <cell r="F124" t="str">
            <v>שקל חדש</v>
          </cell>
          <cell r="G124">
            <v>144</v>
          </cell>
          <cell r="H124">
            <v>14600</v>
          </cell>
          <cell r="I124">
            <v>0</v>
          </cell>
          <cell r="J124">
            <v>21.024000000000001</v>
          </cell>
          <cell r="K124">
            <v>2.1200427070000001E-3</v>
          </cell>
          <cell r="L124">
            <v>6.6447824560999999E-2</v>
          </cell>
          <cell r="M124">
            <v>1.2859376436E-2</v>
          </cell>
        </row>
        <row r="125">
          <cell r="B125" t="str">
            <v>1084698</v>
          </cell>
          <cell r="C125" t="str">
            <v>TASE</v>
          </cell>
          <cell r="D125" t="str">
            <v>בורסה ת"א</v>
          </cell>
          <cell r="E125" t="str">
            <v>שירותי מידע</v>
          </cell>
          <cell r="F125" t="str">
            <v>שקל חדש</v>
          </cell>
          <cell r="G125">
            <v>1332</v>
          </cell>
          <cell r="H125">
            <v>9054</v>
          </cell>
          <cell r="I125">
            <v>0.84299999999999997</v>
          </cell>
          <cell r="J125">
            <v>77.620919999999998</v>
          </cell>
          <cell r="K125">
            <v>5.9245613849999998E-3</v>
          </cell>
          <cell r="L125">
            <v>0.24532635438</v>
          </cell>
          <cell r="M125">
            <v>4.7477008639999999E-2</v>
          </cell>
        </row>
        <row r="126">
          <cell r="B126" t="str">
            <v>445015</v>
          </cell>
          <cell r="C126" t="str">
            <v>TASE</v>
          </cell>
          <cell r="D126" t="str">
            <v>בורסה ת"א</v>
          </cell>
          <cell r="E126" t="str">
            <v>שירותי מידע</v>
          </cell>
          <cell r="F126" t="str">
            <v>שקל חדש</v>
          </cell>
          <cell r="G126">
            <v>1746</v>
          </cell>
          <cell r="H126">
            <v>4355</v>
          </cell>
          <cell r="I126">
            <v>0</v>
          </cell>
          <cell r="J126">
            <v>76.038300000000007</v>
          </cell>
          <cell r="K126">
            <v>2.8307766109999999E-3</v>
          </cell>
          <cell r="L126">
            <v>0.24032437302000001</v>
          </cell>
          <cell r="M126">
            <v>4.6508995591000003E-2</v>
          </cell>
        </row>
        <row r="127">
          <cell r="B127" t="str">
            <v>156018</v>
          </cell>
          <cell r="C127" t="str">
            <v>TASE</v>
          </cell>
          <cell r="D127" t="str">
            <v>בורסה ת"א</v>
          </cell>
          <cell r="E127" t="str">
            <v>שירותי מידע</v>
          </cell>
          <cell r="F127" t="str">
            <v>שקל חדש</v>
          </cell>
          <cell r="G127">
            <v>35</v>
          </cell>
          <cell r="H127">
            <v>36900</v>
          </cell>
          <cell r="I127">
            <v>0</v>
          </cell>
          <cell r="J127">
            <v>12.914999999999999</v>
          </cell>
          <cell r="K127">
            <v>1.598521687E-3</v>
          </cell>
          <cell r="L127">
            <v>4.0818762091000001E-2</v>
          </cell>
          <cell r="M127">
            <v>7.8994885209999997E-3</v>
          </cell>
        </row>
        <row r="128">
          <cell r="B128" t="str">
            <v>256016</v>
          </cell>
          <cell r="C128" t="str">
            <v>TASE</v>
          </cell>
          <cell r="D128" t="str">
            <v>בורסה ת"א</v>
          </cell>
          <cell r="E128" t="str">
            <v>שירותי מידע</v>
          </cell>
          <cell r="F128" t="str">
            <v>שקל חדש</v>
          </cell>
          <cell r="G128">
            <v>1274</v>
          </cell>
          <cell r="H128">
            <v>15280</v>
          </cell>
          <cell r="I128">
            <v>0</v>
          </cell>
          <cell r="J128">
            <v>194.66720000000001</v>
          </cell>
          <cell r="K128">
            <v>8.6429497070000007E-3</v>
          </cell>
          <cell r="L128">
            <v>0.61525932046800003</v>
          </cell>
          <cell r="M128">
            <v>0.11906862655600001</v>
          </cell>
        </row>
        <row r="129">
          <cell r="B129" t="str">
            <v>314013</v>
          </cell>
          <cell r="C129" t="str">
            <v>TASE</v>
          </cell>
          <cell r="D129" t="str">
            <v>בורסה ת"א</v>
          </cell>
          <cell r="E129" t="str">
            <v>שרותים</v>
          </cell>
          <cell r="F129" t="str">
            <v>שקל חדש</v>
          </cell>
          <cell r="G129">
            <v>815</v>
          </cell>
          <cell r="H129">
            <v>19400</v>
          </cell>
          <cell r="I129">
            <v>0</v>
          </cell>
          <cell r="J129">
            <v>158.11000000000001</v>
          </cell>
          <cell r="K129">
            <v>1.6755742798999999E-2</v>
          </cell>
          <cell r="L129">
            <v>0.499717729331</v>
          </cell>
          <cell r="M129">
            <v>9.6708333733999993E-2</v>
          </cell>
        </row>
        <row r="130">
          <cell r="B130" t="str">
            <v>1096106</v>
          </cell>
          <cell r="C130" t="str">
            <v>TASE</v>
          </cell>
          <cell r="D130" t="str">
            <v>בורסה ת"א</v>
          </cell>
          <cell r="E130" t="str">
            <v>שרותים פיננסים</v>
          </cell>
          <cell r="F130" t="str">
            <v>שקל חדש</v>
          </cell>
          <cell r="G130">
            <v>417</v>
          </cell>
          <cell r="H130">
            <v>3906</v>
          </cell>
          <cell r="I130">
            <v>0</v>
          </cell>
          <cell r="J130">
            <v>16.288019999999999</v>
          </cell>
          <cell r="K130">
            <v>2.8322031679999999E-3</v>
          </cell>
          <cell r="L130">
            <v>5.1479428054E-2</v>
          </cell>
          <cell r="M130">
            <v>9.9626037190000006E-3</v>
          </cell>
        </row>
        <row r="131">
          <cell r="B131" t="str">
            <v>1081843</v>
          </cell>
          <cell r="C131" t="str">
            <v>TASE</v>
          </cell>
          <cell r="D131" t="str">
            <v>בורסה ת"א</v>
          </cell>
          <cell r="E131" t="str">
            <v>שרותים פיננסים</v>
          </cell>
          <cell r="F131" t="str">
            <v>שקל חדש</v>
          </cell>
          <cell r="G131">
            <v>1447</v>
          </cell>
          <cell r="H131">
            <v>1089</v>
          </cell>
          <cell r="I131">
            <v>0</v>
          </cell>
          <cell r="J131">
            <v>15.75783</v>
          </cell>
          <cell r="K131">
            <v>2.123702734E-3</v>
          </cell>
          <cell r="L131">
            <v>4.9803725424000002E-2</v>
          </cell>
          <cell r="M131">
            <v>9.6383118240000003E-3</v>
          </cell>
        </row>
        <row r="132">
          <cell r="B132" t="str">
            <v>208017</v>
          </cell>
          <cell r="C132" t="str">
            <v>TASE</v>
          </cell>
          <cell r="D132" t="str">
            <v>בורסה ת"א</v>
          </cell>
          <cell r="E132" t="str">
            <v>שרותים פיננסים</v>
          </cell>
          <cell r="F132" t="str">
            <v>שקל חדש</v>
          </cell>
          <cell r="G132">
            <v>2657</v>
          </cell>
          <cell r="H132">
            <v>2129</v>
          </cell>
          <cell r="I132">
            <v>0</v>
          </cell>
          <cell r="J132">
            <v>56.567529999999998</v>
          </cell>
          <cell r="K132">
            <v>8.1178145730000009E-3</v>
          </cell>
          <cell r="L132">
            <v>0.17878564066399999</v>
          </cell>
          <cell r="M132">
            <v>3.4599655744E-2</v>
          </cell>
        </row>
        <row r="133">
          <cell r="B133" t="str">
            <v>1123017</v>
          </cell>
          <cell r="C133" t="str">
            <v>TASE</v>
          </cell>
          <cell r="D133" t="str">
            <v>בורסה ת"א</v>
          </cell>
          <cell r="E133" t="str">
            <v>תוכנה מאינטרנט</v>
          </cell>
          <cell r="F133" t="str">
            <v>שקל חדש</v>
          </cell>
          <cell r="G133">
            <v>2606</v>
          </cell>
          <cell r="H133">
            <v>9291</v>
          </cell>
          <cell r="I133">
            <v>0</v>
          </cell>
          <cell r="J133">
            <v>242.12345999999999</v>
          </cell>
          <cell r="K133">
            <v>4.7177834090000002E-3</v>
          </cell>
          <cell r="L133">
            <v>0.76524815412699998</v>
          </cell>
          <cell r="M133">
            <v>0.148095353707</v>
          </cell>
        </row>
        <row r="134">
          <cell r="B134" t="str">
            <v>1082312</v>
          </cell>
          <cell r="C134" t="str">
            <v>TASE</v>
          </cell>
          <cell r="D134" t="str">
            <v>בורסה ת"א</v>
          </cell>
          <cell r="E134" t="str">
            <v>תוכנה מאינטרנט</v>
          </cell>
          <cell r="F134" t="str">
            <v>שקל חדש</v>
          </cell>
          <cell r="G134">
            <v>1260</v>
          </cell>
          <cell r="H134">
            <v>3215</v>
          </cell>
          <cell r="I134">
            <v>0</v>
          </cell>
          <cell r="J134">
            <v>40.509</v>
          </cell>
          <cell r="K134">
            <v>2.8321478349999998E-3</v>
          </cell>
          <cell r="L134">
            <v>0.12803153182900001</v>
          </cell>
          <cell r="M134">
            <v>2.4777420094999999E-2</v>
          </cell>
        </row>
        <row r="135">
          <cell r="B135" t="str">
            <v>1087659</v>
          </cell>
          <cell r="C135" t="str">
            <v>TASE</v>
          </cell>
          <cell r="D135" t="str">
            <v>בורסה ת"א</v>
          </cell>
          <cell r="E135" t="str">
            <v>תוכנה מאינטרנט</v>
          </cell>
          <cell r="F135" t="str">
            <v>שקל חדש</v>
          </cell>
          <cell r="G135">
            <v>1409</v>
          </cell>
          <cell r="H135">
            <v>4299</v>
          </cell>
          <cell r="I135">
            <v>0</v>
          </cell>
          <cell r="J135">
            <v>60.57291</v>
          </cell>
          <cell r="K135">
            <v>2.8295266420000002E-3</v>
          </cell>
          <cell r="L135">
            <v>0.19144492469900001</v>
          </cell>
          <cell r="M135">
            <v>3.7049555344E-2</v>
          </cell>
        </row>
        <row r="136">
          <cell r="B136" t="str">
            <v>1107663</v>
          </cell>
          <cell r="C136" t="str">
            <v>TASE</v>
          </cell>
          <cell r="D136" t="str">
            <v>בורסה ת"א</v>
          </cell>
          <cell r="E136" t="str">
            <v>תקשורת ומדיה</v>
          </cell>
          <cell r="F136" t="str">
            <v>שקל חדש</v>
          </cell>
          <cell r="G136">
            <v>635</v>
          </cell>
          <cell r="H136">
            <v>3569</v>
          </cell>
          <cell r="I136">
            <v>0</v>
          </cell>
          <cell r="J136">
            <v>22.663150000000002</v>
          </cell>
          <cell r="K136">
            <v>2.124524219E-3</v>
          </cell>
          <cell r="L136">
            <v>7.1628472945999999E-2</v>
          </cell>
          <cell r="M136">
            <v>1.3861966186E-2</v>
          </cell>
        </row>
        <row r="137">
          <cell r="B137" t="str">
            <v>1101534</v>
          </cell>
          <cell r="C137" t="str">
            <v>TASE</v>
          </cell>
          <cell r="D137" t="str">
            <v>בורסה ת"א</v>
          </cell>
          <cell r="E137" t="str">
            <v>תקשורת ומדיה</v>
          </cell>
          <cell r="F137" t="str">
            <v>שקל חדש</v>
          </cell>
          <cell r="G137">
            <v>3205</v>
          </cell>
          <cell r="H137">
            <v>2490</v>
          </cell>
          <cell r="I137">
            <v>0</v>
          </cell>
          <cell r="J137">
            <v>79.804500000000004</v>
          </cell>
          <cell r="K137">
            <v>2.8316107019999998E-3</v>
          </cell>
          <cell r="L137">
            <v>0.252227711912</v>
          </cell>
          <cell r="M137">
            <v>4.8812600211999999E-2</v>
          </cell>
        </row>
        <row r="138">
          <cell r="B138" t="str">
            <v>1083484</v>
          </cell>
          <cell r="C138" t="str">
            <v>TASE</v>
          </cell>
          <cell r="D138" t="str">
            <v>בורסה ת"א</v>
          </cell>
          <cell r="E138" t="str">
            <v>תקשורת ומדיה</v>
          </cell>
          <cell r="F138" t="str">
            <v>שקל חדש</v>
          </cell>
          <cell r="G138">
            <v>6272</v>
          </cell>
          <cell r="H138">
            <v>1912</v>
          </cell>
          <cell r="I138">
            <v>0</v>
          </cell>
          <cell r="J138">
            <v>119.92064000000001</v>
          </cell>
          <cell r="K138">
            <v>3.7766044069999999E-3</v>
          </cell>
          <cell r="L138">
            <v>0.379017582194</v>
          </cell>
          <cell r="M138">
            <v>7.3349726613000002E-2</v>
          </cell>
        </row>
        <row r="139">
          <cell r="J139">
            <v>765.73352</v>
          </cell>
          <cell r="L139">
            <v>2.4201544234229999</v>
          </cell>
          <cell r="M139">
            <v>0.46836261339599999</v>
          </cell>
        </row>
        <row r="140">
          <cell r="B140" t="str">
            <v>328013</v>
          </cell>
          <cell r="C140" t="str">
            <v>TASE</v>
          </cell>
          <cell r="D140" t="str">
            <v>בורסה ת"א</v>
          </cell>
          <cell r="E140" t="str">
            <v>אלקטרוניקה ואופטיקה</v>
          </cell>
          <cell r="F140" t="str">
            <v>שקל חדש</v>
          </cell>
          <cell r="G140">
            <v>1565</v>
          </cell>
          <cell r="H140">
            <v>3685</v>
          </cell>
          <cell r="I140">
            <v>0</v>
          </cell>
          <cell r="J140">
            <v>57.670250000000003</v>
          </cell>
          <cell r="K140">
            <v>1.4391505976E-2</v>
          </cell>
          <cell r="L140">
            <v>0.18227086446099999</v>
          </cell>
          <cell r="M140">
            <v>3.5274136889000003E-2</v>
          </cell>
        </row>
        <row r="141">
          <cell r="B141" t="str">
            <v>1144781</v>
          </cell>
          <cell r="C141" t="str">
            <v>TASE</v>
          </cell>
          <cell r="D141" t="str">
            <v>בורסה ת"א</v>
          </cell>
          <cell r="E141" t="str">
            <v>אנרגיה</v>
          </cell>
          <cell r="F141" t="str">
            <v>שקל חדש</v>
          </cell>
          <cell r="G141">
            <v>4677</v>
          </cell>
          <cell r="H141">
            <v>662.3</v>
          </cell>
          <cell r="I141">
            <v>0</v>
          </cell>
          <cell r="J141">
            <v>30.975770000000001</v>
          </cell>
          <cell r="K141">
            <v>2.5812543207000001E-2</v>
          </cell>
          <cell r="L141">
            <v>9.7901090688E-2</v>
          </cell>
          <cell r="M141">
            <v>1.8946398727000002E-2</v>
          </cell>
        </row>
        <row r="142">
          <cell r="B142" t="str">
            <v>209015</v>
          </cell>
          <cell r="C142" t="str">
            <v>TASE</v>
          </cell>
          <cell r="D142" t="str">
            <v>בורסה ת"א</v>
          </cell>
          <cell r="E142" t="str">
            <v>ביטוח</v>
          </cell>
          <cell r="F142" t="str">
            <v>שקל חדש</v>
          </cell>
          <cell r="G142">
            <v>1016</v>
          </cell>
          <cell r="H142">
            <v>2345</v>
          </cell>
          <cell r="I142">
            <v>0</v>
          </cell>
          <cell r="J142">
            <v>23.825199999999999</v>
          </cell>
          <cell r="K142">
            <v>5.5830924609999999E-3</v>
          </cell>
          <cell r="L142">
            <v>7.5301213362999997E-2</v>
          </cell>
          <cell r="M142">
            <v>1.4572736657000001E-2</v>
          </cell>
        </row>
        <row r="143">
          <cell r="B143" t="str">
            <v>1142454</v>
          </cell>
          <cell r="C143" t="str">
            <v>TASE</v>
          </cell>
          <cell r="D143" t="str">
            <v>בורסה ת"א</v>
          </cell>
          <cell r="E143" t="str">
            <v>חשמל</v>
          </cell>
          <cell r="F143" t="str">
            <v>שקל חדש</v>
          </cell>
          <cell r="G143">
            <v>5790</v>
          </cell>
          <cell r="H143">
            <v>612.6</v>
          </cell>
          <cell r="I143">
            <v>0</v>
          </cell>
          <cell r="J143">
            <v>35.469540000000002</v>
          </cell>
          <cell r="K143">
            <v>1.887019975E-2</v>
          </cell>
          <cell r="L143">
            <v>0.112103965525</v>
          </cell>
          <cell r="M143">
            <v>2.1695023159000001E-2</v>
          </cell>
        </row>
        <row r="144">
          <cell r="B144" t="str">
            <v>727016</v>
          </cell>
          <cell r="C144" t="str">
            <v>TASE</v>
          </cell>
          <cell r="D144" t="str">
            <v>בורסה ת"א</v>
          </cell>
          <cell r="E144" t="str">
            <v>כימיה, גומי ופלסטיק</v>
          </cell>
          <cell r="F144" t="str">
            <v>שקל חדש</v>
          </cell>
          <cell r="G144">
            <v>9506</v>
          </cell>
          <cell r="H144">
            <v>731</v>
          </cell>
          <cell r="I144">
            <v>0</v>
          </cell>
          <cell r="J144">
            <v>69.488860000000003</v>
          </cell>
          <cell r="K144">
            <v>2.7810510079000001E-2</v>
          </cell>
          <cell r="L144">
            <v>0.219624409164</v>
          </cell>
          <cell r="M144">
            <v>4.2503016025E-2</v>
          </cell>
        </row>
        <row r="145">
          <cell r="B145" t="str">
            <v>1100718</v>
          </cell>
          <cell r="C145" t="str">
            <v>TASE</v>
          </cell>
          <cell r="D145" t="str">
            <v>בורסה ת"א</v>
          </cell>
          <cell r="E145" t="str">
            <v>מיכשור רפואי</v>
          </cell>
          <cell r="F145" t="str">
            <v>שקל חדש</v>
          </cell>
          <cell r="G145">
            <v>7723</v>
          </cell>
          <cell r="H145">
            <v>2700</v>
          </cell>
          <cell r="I145">
            <v>0</v>
          </cell>
          <cell r="J145">
            <v>208.52099999999999</v>
          </cell>
          <cell r="K145">
            <v>4.6411015665999998E-2</v>
          </cell>
          <cell r="L145">
            <v>0.65904522571500002</v>
          </cell>
          <cell r="M145">
            <v>0.12754233418899999</v>
          </cell>
        </row>
        <row r="146">
          <cell r="B146" t="str">
            <v>1147487</v>
          </cell>
          <cell r="C146" t="str">
            <v>TASE</v>
          </cell>
          <cell r="D146" t="str">
            <v>בורסה ת"א</v>
          </cell>
          <cell r="E146" t="str">
            <v>מסחר</v>
          </cell>
          <cell r="F146" t="str">
            <v>שקל חדש</v>
          </cell>
          <cell r="G146">
            <v>90</v>
          </cell>
          <cell r="H146">
            <v>53830</v>
          </cell>
          <cell r="I146">
            <v>0</v>
          </cell>
          <cell r="J146">
            <v>48.447000000000003</v>
          </cell>
          <cell r="K146">
            <v>7.653061224E-3</v>
          </cell>
          <cell r="L146">
            <v>0.15312013682100001</v>
          </cell>
          <cell r="M146">
            <v>2.9632715479E-2</v>
          </cell>
        </row>
        <row r="147">
          <cell r="B147" t="str">
            <v>1082353</v>
          </cell>
          <cell r="C147" t="str">
            <v>TASE</v>
          </cell>
          <cell r="D147" t="str">
            <v>בורסה ת"א</v>
          </cell>
          <cell r="E147" t="str">
            <v>מסחר</v>
          </cell>
          <cell r="F147" t="str">
            <v>שקל חדש</v>
          </cell>
          <cell r="G147">
            <v>12898</v>
          </cell>
          <cell r="H147">
            <v>174.8</v>
          </cell>
          <cell r="I147">
            <v>0</v>
          </cell>
          <cell r="J147">
            <v>22.5457</v>
          </cell>
          <cell r="K147">
            <v>5.9373997630000003E-3</v>
          </cell>
          <cell r="L147">
            <v>7.1257263993999995E-2</v>
          </cell>
          <cell r="M147">
            <v>1.3790127631E-2</v>
          </cell>
        </row>
        <row r="148">
          <cell r="B148" t="str">
            <v>505016</v>
          </cell>
          <cell r="C148" t="str">
            <v>TASE</v>
          </cell>
          <cell r="D148" t="str">
            <v>בורסה ת"א</v>
          </cell>
          <cell r="E148" t="str">
            <v>נדלן בינוי</v>
          </cell>
          <cell r="F148" t="str">
            <v>שקל חדש</v>
          </cell>
          <cell r="G148">
            <v>846</v>
          </cell>
          <cell r="H148">
            <v>7871</v>
          </cell>
          <cell r="I148">
            <v>0</v>
          </cell>
          <cell r="J148">
            <v>66.588660000000004</v>
          </cell>
          <cell r="K148">
            <v>3.0750214730000001E-3</v>
          </cell>
          <cell r="L148">
            <v>0.21045812392900001</v>
          </cell>
          <cell r="M148">
            <v>4.0729102234000003E-2</v>
          </cell>
        </row>
        <row r="149">
          <cell r="B149" t="str">
            <v>1097948</v>
          </cell>
          <cell r="C149" t="str">
            <v>TASE</v>
          </cell>
          <cell r="D149" t="str">
            <v>בורסה ת"א</v>
          </cell>
          <cell r="E149" t="str">
            <v>נדלן בינוי</v>
          </cell>
          <cell r="F149" t="str">
            <v>שקל חדש</v>
          </cell>
          <cell r="G149">
            <v>263</v>
          </cell>
          <cell r="H149">
            <v>6310</v>
          </cell>
          <cell r="I149">
            <v>0</v>
          </cell>
          <cell r="J149">
            <v>16.595300000000002</v>
          </cell>
          <cell r="K149">
            <v>2.0801142970000002E-3</v>
          </cell>
          <cell r="L149">
            <v>5.2450608017000001E-2</v>
          </cell>
          <cell r="M149">
            <v>1.0150552215000001E-2</v>
          </cell>
        </row>
        <row r="150">
          <cell r="B150" t="str">
            <v>1142421</v>
          </cell>
          <cell r="C150" t="str">
            <v>TASE</v>
          </cell>
          <cell r="D150" t="str">
            <v>בורסה ת"א</v>
          </cell>
          <cell r="E150" t="str">
            <v>נדלן בינוי</v>
          </cell>
          <cell r="F150" t="str">
            <v>שקל חדש</v>
          </cell>
          <cell r="G150">
            <v>36523</v>
          </cell>
          <cell r="H150">
            <v>112.2</v>
          </cell>
          <cell r="I150">
            <v>0</v>
          </cell>
          <cell r="J150">
            <v>40.978810000000003</v>
          </cell>
          <cell r="K150">
            <v>2.7420966607E-2</v>
          </cell>
          <cell r="L150">
            <v>0.12951639924</v>
          </cell>
          <cell r="M150">
            <v>2.5064780427999998E-2</v>
          </cell>
        </row>
        <row r="151">
          <cell r="B151" t="str">
            <v>1140243</v>
          </cell>
          <cell r="C151" t="str">
            <v>TASE</v>
          </cell>
          <cell r="D151" t="str">
            <v>בורסה ת"א</v>
          </cell>
          <cell r="E151" t="str">
            <v>נדלן בינוי</v>
          </cell>
          <cell r="F151" t="str">
            <v>שקל חדש</v>
          </cell>
          <cell r="G151">
            <v>14860</v>
          </cell>
          <cell r="H151">
            <v>409.7</v>
          </cell>
          <cell r="I151">
            <v>0</v>
          </cell>
          <cell r="J151">
            <v>60.881419999999999</v>
          </cell>
          <cell r="K151">
            <v>1.7724574896E-2</v>
          </cell>
          <cell r="L151">
            <v>0.19241999216200001</v>
          </cell>
          <cell r="M151">
            <v>3.7238256173000001E-2</v>
          </cell>
        </row>
        <row r="152">
          <cell r="B152" t="str">
            <v>625012</v>
          </cell>
          <cell r="C152" t="str">
            <v>TASE</v>
          </cell>
          <cell r="D152" t="str">
            <v>בורסה ת"א</v>
          </cell>
          <cell r="E152" t="str">
            <v>עץ נייר ודפוס</v>
          </cell>
          <cell r="F152" t="str">
            <v>שקל חדש</v>
          </cell>
          <cell r="G152">
            <v>356</v>
          </cell>
          <cell r="H152">
            <v>4216</v>
          </cell>
          <cell r="I152">
            <v>0</v>
          </cell>
          <cell r="J152">
            <v>15.00896</v>
          </cell>
          <cell r="K152">
            <v>3.3805778580000001E-3</v>
          </cell>
          <cell r="L152">
            <v>4.7436869335999998E-2</v>
          </cell>
          <cell r="M152">
            <v>9.1802638199999995E-3</v>
          </cell>
        </row>
        <row r="153">
          <cell r="B153" t="str">
            <v>1138189</v>
          </cell>
          <cell r="C153" t="str">
            <v>TASE</v>
          </cell>
          <cell r="D153" t="str">
            <v>בורסה ת"א</v>
          </cell>
          <cell r="E153" t="str">
            <v>ציוד תקשורת</v>
          </cell>
          <cell r="F153" t="str">
            <v>שקל חדש</v>
          </cell>
          <cell r="G153">
            <v>1483</v>
          </cell>
          <cell r="H153">
            <v>4635</v>
          </cell>
          <cell r="I153">
            <v>0</v>
          </cell>
          <cell r="J153">
            <v>68.737049999999996</v>
          </cell>
          <cell r="K153">
            <v>1.8236623074000001E-2</v>
          </cell>
          <cell r="L153">
            <v>0.217248261001</v>
          </cell>
          <cell r="M153">
            <v>4.2043169763000002E-2</v>
          </cell>
        </row>
        <row r="154">
          <cell r="J154">
            <v>11.5212</v>
          </cell>
          <cell r="L154">
            <v>3.6413559567000001E-2</v>
          </cell>
          <cell r="M154">
            <v>7.0469676460000004E-3</v>
          </cell>
        </row>
        <row r="155">
          <cell r="B155" t="str">
            <v>1142355</v>
          </cell>
          <cell r="C155" t="str">
            <v>TASE</v>
          </cell>
          <cell r="D155" t="str">
            <v>בורסה ת"א</v>
          </cell>
          <cell r="E155" t="str">
            <v>נדלן בינוי</v>
          </cell>
          <cell r="F155" t="str">
            <v>שקל חדש</v>
          </cell>
          <cell r="G155">
            <v>120</v>
          </cell>
          <cell r="H155">
            <v>9601</v>
          </cell>
          <cell r="I155">
            <v>0</v>
          </cell>
          <cell r="J155">
            <v>11.5212</v>
          </cell>
          <cell r="K155">
            <v>1.4850125110000001E-3</v>
          </cell>
          <cell r="L155">
            <v>3.6413559567000001E-2</v>
          </cell>
          <cell r="M155">
            <v>7.0469676460000004E-3</v>
          </cell>
        </row>
        <row r="157">
          <cell r="J157">
            <v>1290.27954</v>
          </cell>
          <cell r="L157">
            <v>4.0780188598549998</v>
          </cell>
          <cell r="M157">
            <v>0.78920235510500003</v>
          </cell>
        </row>
        <row r="158">
          <cell r="J158">
            <v>526.29983000000004</v>
          </cell>
          <cell r="L158">
            <v>1.6634074757770001</v>
          </cell>
          <cell r="M158">
            <v>0.321912463501</v>
          </cell>
        </row>
        <row r="159">
          <cell r="B159" t="str">
            <v>IL0010811243</v>
          </cell>
          <cell r="C159" t="str">
            <v>NASDAQ</v>
          </cell>
          <cell r="D159" t="str">
            <v>Bloomberg</v>
          </cell>
          <cell r="E159" t="str">
            <v>Electronics</v>
          </cell>
          <cell r="F159" t="str">
            <v>דולר אמריקאי</v>
          </cell>
          <cell r="G159">
            <v>129</v>
          </cell>
          <cell r="H159">
            <v>12685</v>
          </cell>
          <cell r="I159">
            <v>0</v>
          </cell>
          <cell r="J159">
            <v>58.892769999999999</v>
          </cell>
          <cell r="K159">
            <v>3.01731927E-4</v>
          </cell>
          <cell r="L159">
            <v>0.18613472454900001</v>
          </cell>
          <cell r="M159">
            <v>3.6021893970000003E-2</v>
          </cell>
        </row>
        <row r="160">
          <cell r="B160" t="str">
            <v>IL0010818685</v>
          </cell>
          <cell r="C160" t="str">
            <v>NASDAQ</v>
          </cell>
          <cell r="D160" t="str">
            <v>Bloomberg</v>
          </cell>
          <cell r="E160" t="str">
            <v>Electronics</v>
          </cell>
          <cell r="F160" t="str">
            <v>דולר אמריקאי</v>
          </cell>
          <cell r="G160">
            <v>539</v>
          </cell>
          <cell r="H160">
            <v>3455</v>
          </cell>
          <cell r="I160">
            <v>0.34916999999999998</v>
          </cell>
          <cell r="J160">
            <v>67.371369999999999</v>
          </cell>
          <cell r="K160">
            <v>2.5705694030000001E-3</v>
          </cell>
          <cell r="L160">
            <v>0.212931933706</v>
          </cell>
          <cell r="M160">
            <v>4.1207848548999997E-2</v>
          </cell>
        </row>
        <row r="161">
          <cell r="B161" t="str">
            <v>IL0011177958</v>
          </cell>
          <cell r="C161" t="str">
            <v>NASDAQ</v>
          </cell>
          <cell r="D161" t="str">
            <v>Bloomberg</v>
          </cell>
          <cell r="E161" t="str">
            <v>Pharmaceuticals</v>
          </cell>
          <cell r="F161" t="str">
            <v>דולר אמריקאי</v>
          </cell>
          <cell r="G161">
            <v>3183</v>
          </cell>
          <cell r="H161">
            <v>525</v>
          </cell>
          <cell r="I161">
            <v>0</v>
          </cell>
          <cell r="J161">
            <v>60.14199</v>
          </cell>
          <cell r="K161">
            <v>9.5798505669999999E-3</v>
          </cell>
          <cell r="L161">
            <v>0.19008297185600001</v>
          </cell>
          <cell r="M161">
            <v>3.6785982166E-2</v>
          </cell>
        </row>
        <row r="162">
          <cell r="B162" t="str">
            <v>IL0010825102</v>
          </cell>
          <cell r="C162" t="str">
            <v>NASDAQ</v>
          </cell>
          <cell r="D162" t="str">
            <v>Bloomberg</v>
          </cell>
          <cell r="E162" t="str">
            <v>Semiconductors</v>
          </cell>
          <cell r="F162" t="str">
            <v>דולר אמריקאי</v>
          </cell>
          <cell r="G162">
            <v>331</v>
          </cell>
          <cell r="H162">
            <v>875</v>
          </cell>
          <cell r="I162">
            <v>0</v>
          </cell>
          <cell r="J162">
            <v>10.4236</v>
          </cell>
          <cell r="K162">
            <v>6.0470684399999998E-4</v>
          </cell>
          <cell r="L162">
            <v>3.2944517888999998E-2</v>
          </cell>
          <cell r="M162">
            <v>6.3756181610000002E-3</v>
          </cell>
        </row>
        <row r="163">
          <cell r="B163" t="str">
            <v>IL0011017329</v>
          </cell>
          <cell r="C163" t="str">
            <v>NASDAQ</v>
          </cell>
          <cell r="D163" t="str">
            <v>Bloomberg</v>
          </cell>
          <cell r="E163" t="str">
            <v>Semiconductors</v>
          </cell>
          <cell r="F163" t="str">
            <v>דולר אמריקאי</v>
          </cell>
          <cell r="G163">
            <v>546</v>
          </cell>
          <cell r="H163">
            <v>7280</v>
          </cell>
          <cell r="I163">
            <v>0</v>
          </cell>
          <cell r="J163">
            <v>143.05593999999999</v>
          </cell>
          <cell r="K163">
            <v>1.0307671139999999E-3</v>
          </cell>
          <cell r="L163">
            <v>0.45213831828500001</v>
          </cell>
          <cell r="M163">
            <v>8.7500484397999997E-2</v>
          </cell>
        </row>
        <row r="164">
          <cell r="B164" t="str">
            <v>IL0010845571</v>
          </cell>
          <cell r="C164" t="str">
            <v>NASDAQ</v>
          </cell>
          <cell r="D164" t="str">
            <v>Bloomberg</v>
          </cell>
          <cell r="E164" t="str">
            <v>Semiconductors</v>
          </cell>
          <cell r="F164" t="str">
            <v>דולר אמריקאי</v>
          </cell>
          <cell r="G164">
            <v>500</v>
          </cell>
          <cell r="H164">
            <v>2626</v>
          </cell>
          <cell r="I164">
            <v>0</v>
          </cell>
          <cell r="J164">
            <v>47.254869999999997</v>
          </cell>
          <cell r="K164">
            <v>1.784175116E-3</v>
          </cell>
          <cell r="L164">
            <v>0.149352326457</v>
          </cell>
          <cell r="M164">
            <v>2.8903546509000001E-2</v>
          </cell>
        </row>
        <row r="165">
          <cell r="B165" t="str">
            <v>IL0010826274</v>
          </cell>
          <cell r="C165" t="str">
            <v>NASDAQ</v>
          </cell>
          <cell r="D165" t="str">
            <v>Bloomberg</v>
          </cell>
          <cell r="E165" t="str">
            <v>Semiconductors</v>
          </cell>
          <cell r="F165" t="str">
            <v>דולר אמריקאי</v>
          </cell>
          <cell r="G165">
            <v>247</v>
          </cell>
          <cell r="H165">
            <v>1310</v>
          </cell>
          <cell r="I165">
            <v>0</v>
          </cell>
          <cell r="J165">
            <v>11.64528</v>
          </cell>
          <cell r="K165">
            <v>3.0373876589999999E-3</v>
          </cell>
          <cell r="L165">
            <v>3.6805723098000002E-2</v>
          </cell>
          <cell r="M165">
            <v>7.1228614549999998E-3</v>
          </cell>
        </row>
        <row r="166">
          <cell r="B166" t="str">
            <v>US8816242098</v>
          </cell>
          <cell r="C166" t="str">
            <v>NYSE</v>
          </cell>
          <cell r="D166" t="str">
            <v>Bloomberg</v>
          </cell>
          <cell r="E166" t="str">
            <v>Semiconductors</v>
          </cell>
          <cell r="F166" t="str">
            <v>דולר אמריקאי</v>
          </cell>
          <cell r="G166">
            <v>369</v>
          </cell>
          <cell r="H166">
            <v>2124</v>
          </cell>
          <cell r="I166">
            <v>0</v>
          </cell>
          <cell r="J166">
            <v>28.207380000000001</v>
          </cell>
          <cell r="K166">
            <v>3.6237486984604401E-5</v>
          </cell>
          <cell r="L166">
            <v>8.9151400189000002E-2</v>
          </cell>
          <cell r="M166">
            <v>1.7253106816000001E-2</v>
          </cell>
        </row>
        <row r="167">
          <cell r="B167" t="str">
            <v>US6536561086</v>
          </cell>
          <cell r="C167" t="str">
            <v>NASDAQ</v>
          </cell>
          <cell r="D167" t="str">
            <v>Bloomberg</v>
          </cell>
          <cell r="E167" t="str">
            <v>Telecommunications</v>
          </cell>
          <cell r="F167" t="str">
            <v>דולר אמריקאי</v>
          </cell>
          <cell r="G167">
            <v>242</v>
          </cell>
          <cell r="H167">
            <v>11402</v>
          </cell>
          <cell r="I167">
            <v>0</v>
          </cell>
          <cell r="J167">
            <v>99.306629999999998</v>
          </cell>
          <cell r="K167">
            <v>3.9432414300000001E-4</v>
          </cell>
          <cell r="L167">
            <v>0.31386555974399999</v>
          </cell>
          <cell r="M167">
            <v>6.0741121473000002E-2</v>
          </cell>
        </row>
        <row r="168">
          <cell r="J168">
            <v>763.97970999999995</v>
          </cell>
          <cell r="L168">
            <v>2.4146113840769998</v>
          </cell>
          <cell r="M168">
            <v>0.467289891603</v>
          </cell>
        </row>
        <row r="169">
          <cell r="B169" t="str">
            <v>CA67077M1086</v>
          </cell>
          <cell r="C169" t="str">
            <v>NYSE</v>
          </cell>
          <cell r="D169" t="str">
            <v>Bloomberg</v>
          </cell>
          <cell r="E169" t="str">
            <v>Chemicals</v>
          </cell>
          <cell r="F169" t="str">
            <v>דולר אמריקאי</v>
          </cell>
          <cell r="G169">
            <v>405</v>
          </cell>
          <cell r="H169">
            <v>5725</v>
          </cell>
          <cell r="I169">
            <v>0.43728</v>
          </cell>
          <cell r="J169">
            <v>83.884590000000003</v>
          </cell>
          <cell r="K169">
            <v>6.5886723065408803E-5</v>
          </cell>
          <cell r="L169">
            <v>0.26512312213400002</v>
          </cell>
          <cell r="M169">
            <v>5.1308196350000002E-2</v>
          </cell>
        </row>
        <row r="170">
          <cell r="B170" t="str">
            <v>US61945C1036</v>
          </cell>
          <cell r="C170" t="str">
            <v>NYSE</v>
          </cell>
          <cell r="D170" t="str">
            <v>Bloomberg</v>
          </cell>
          <cell r="E170" t="str">
            <v>Chemicals</v>
          </cell>
          <cell r="F170" t="str">
            <v>דולר אמריקאי</v>
          </cell>
          <cell r="G170">
            <v>807</v>
          </cell>
          <cell r="H170">
            <v>3227</v>
          </cell>
          <cell r="I170">
            <v>0</v>
          </cell>
          <cell r="J170">
            <v>93.724760000000003</v>
          </cell>
          <cell r="K170">
            <v>2.09361395E-4</v>
          </cell>
          <cell r="L170">
            <v>0.29622366864400002</v>
          </cell>
          <cell r="M170">
            <v>5.7326958252000002E-2</v>
          </cell>
        </row>
        <row r="171">
          <cell r="B171" t="str">
            <v>US83417M1045</v>
          </cell>
          <cell r="C171" t="str">
            <v>NASDAQ</v>
          </cell>
          <cell r="D171" t="str">
            <v>Bloomberg</v>
          </cell>
          <cell r="E171" t="str">
            <v>Energy-Alternate Sources</v>
          </cell>
          <cell r="F171" t="str">
            <v>דולר אמריקאי</v>
          </cell>
          <cell r="G171">
            <v>580</v>
          </cell>
          <cell r="H171">
            <v>3800</v>
          </cell>
          <cell r="I171">
            <v>0</v>
          </cell>
          <cell r="J171">
            <v>79.321960000000004</v>
          </cell>
          <cell r="K171">
            <v>1.274769709E-3</v>
          </cell>
          <cell r="L171">
            <v>0.250702610444</v>
          </cell>
          <cell r="M171">
            <v>4.8517453545999997E-2</v>
          </cell>
        </row>
        <row r="172">
          <cell r="B172" t="str">
            <v>NL0011031208</v>
          </cell>
          <cell r="C172" t="str">
            <v>NASDAQ</v>
          </cell>
          <cell r="D172" t="str">
            <v>Bloomberg</v>
          </cell>
          <cell r="E172" t="str">
            <v>Pharmaceuticals</v>
          </cell>
          <cell r="F172" t="str">
            <v>דולר אמריקאי</v>
          </cell>
          <cell r="G172">
            <v>1481</v>
          </cell>
          <cell r="H172">
            <v>3707</v>
          </cell>
          <cell r="I172">
            <v>0</v>
          </cell>
          <cell r="J172">
            <v>197.58751000000001</v>
          </cell>
          <cell r="K172">
            <v>2.8725641199999998E-4</v>
          </cell>
          <cell r="L172">
            <v>0.62448916476799998</v>
          </cell>
          <cell r="M172">
            <v>0.12085484067299999</v>
          </cell>
        </row>
        <row r="173">
          <cell r="B173" t="str">
            <v>IE00BGH1M568</v>
          </cell>
          <cell r="C173" t="str">
            <v>NYSE</v>
          </cell>
          <cell r="D173" t="str">
            <v>Bloomberg</v>
          </cell>
          <cell r="E173" t="str">
            <v>Pharmaceuticals</v>
          </cell>
          <cell r="F173" t="str">
            <v>דולר אמריקאי</v>
          </cell>
          <cell r="G173">
            <v>189</v>
          </cell>
          <cell r="H173">
            <v>7187</v>
          </cell>
          <cell r="I173">
            <v>0</v>
          </cell>
          <cell r="J173">
            <v>48.886769999999999</v>
          </cell>
          <cell r="K173">
            <v>1.3812499400000001E-4</v>
          </cell>
          <cell r="L173">
            <v>0.154510060709</v>
          </cell>
          <cell r="M173">
            <v>2.9901701778999999E-2</v>
          </cell>
        </row>
        <row r="174">
          <cell r="B174" t="str">
            <v>LU1250154413</v>
          </cell>
          <cell r="C174" t="str">
            <v>FWB</v>
          </cell>
          <cell r="D174" t="str">
            <v>Bloomberg</v>
          </cell>
          <cell r="E174" t="str">
            <v>Real Estate</v>
          </cell>
          <cell r="F174" t="str">
            <v>אירו</v>
          </cell>
          <cell r="G174">
            <v>-286</v>
          </cell>
          <cell r="H174">
            <v>5105</v>
          </cell>
          <cell r="I174">
            <v>0</v>
          </cell>
          <cell r="J174">
            <v>-61.546100000000003</v>
          </cell>
          <cell r="L174">
            <v>-0.19452075985799999</v>
          </cell>
          <cell r="M174">
            <v>-3.7644809176000001E-2</v>
          </cell>
        </row>
        <row r="175">
          <cell r="B175" t="str">
            <v>LU1673108939</v>
          </cell>
          <cell r="C175" t="str">
            <v>FWB</v>
          </cell>
          <cell r="D175" t="str">
            <v>Bloomberg</v>
          </cell>
          <cell r="E175" t="str">
            <v>Real Estate</v>
          </cell>
          <cell r="F175" t="str">
            <v>אירו</v>
          </cell>
          <cell r="G175">
            <v>2655</v>
          </cell>
          <cell r="H175">
            <v>771.5</v>
          </cell>
          <cell r="I175">
            <v>0</v>
          </cell>
          <cell r="J175">
            <v>86.345399999999998</v>
          </cell>
          <cell r="K175">
            <v>2.41025954E-4</v>
          </cell>
          <cell r="L175">
            <v>0.27290068449900001</v>
          </cell>
          <cell r="M175">
            <v>5.2813356268000003E-2</v>
          </cell>
        </row>
        <row r="176">
          <cell r="B176" t="str">
            <v>GI000A0F6407</v>
          </cell>
          <cell r="C176" t="str">
            <v>LSE</v>
          </cell>
          <cell r="D176" t="str">
            <v>Bloomberg</v>
          </cell>
          <cell r="E176" t="str">
            <v>Semiconductors</v>
          </cell>
          <cell r="F176" t="str">
            <v>לירה שטרלינג</v>
          </cell>
          <cell r="G176">
            <v>7864</v>
          </cell>
          <cell r="H176">
            <v>190.2</v>
          </cell>
          <cell r="I176">
            <v>0</v>
          </cell>
          <cell r="J176">
            <v>70.658420000000007</v>
          </cell>
          <cell r="K176">
            <v>2.158890349E-3</v>
          </cell>
          <cell r="L176">
            <v>0.22332088546199999</v>
          </cell>
          <cell r="M176">
            <v>4.3218380004000002E-2</v>
          </cell>
        </row>
        <row r="177">
          <cell r="B177" t="str">
            <v>US5949181045</v>
          </cell>
          <cell r="C177" t="str">
            <v>NASDAQ</v>
          </cell>
          <cell r="D177" t="str">
            <v>Bloomberg</v>
          </cell>
          <cell r="E177" t="str">
            <v>Software &amp; Services</v>
          </cell>
          <cell r="F177" t="str">
            <v>דולר אמריקאי</v>
          </cell>
          <cell r="G177">
            <v>401</v>
          </cell>
          <cell r="H177">
            <v>11441</v>
          </cell>
          <cell r="I177">
            <v>0</v>
          </cell>
          <cell r="J177">
            <v>165.1164</v>
          </cell>
          <cell r="K177">
            <v>5.2293770960729001E-6</v>
          </cell>
          <cell r="L177">
            <v>0.52186194727299995</v>
          </cell>
          <cell r="M177">
            <v>0.100993813903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3"/>
  <sheetViews>
    <sheetView rightToLeft="1" tabSelected="1" topLeftCell="A7" workbookViewId="0">
      <selection activeCell="C43" sqref="C43"/>
    </sheetView>
  </sheetViews>
  <sheetFormatPr defaultRowHeight="12.75" customHeight="1" x14ac:dyDescent="0.2"/>
  <cols>
    <col min="1" max="1" width="26.42578125" bestFit="1" customWidth="1"/>
    <col min="2" max="2" width="46.7109375" bestFit="1" customWidth="1"/>
    <col min="3" max="3" width="18.85546875" bestFit="1" customWidth="1"/>
    <col min="4" max="4" width="26.42578125" bestFit="1" customWidth="1"/>
  </cols>
  <sheetData>
    <row r="1" spans="1:5" x14ac:dyDescent="0.2">
      <c r="B1" s="1" t="s">
        <v>0</v>
      </c>
      <c r="C1" s="1" t="s">
        <v>1</v>
      </c>
    </row>
    <row r="2" spans="1:5" x14ac:dyDescent="0.2">
      <c r="B2" s="1" t="s">
        <v>2</v>
      </c>
      <c r="C2" s="1" t="s">
        <v>3</v>
      </c>
    </row>
    <row r="3" spans="1:5" x14ac:dyDescent="0.2">
      <c r="B3" s="1" t="s">
        <v>4</v>
      </c>
      <c r="C3" s="1" t="s">
        <v>5</v>
      </c>
    </row>
    <row r="4" spans="1:5" x14ac:dyDescent="0.2">
      <c r="B4" s="1" t="s">
        <v>6</v>
      </c>
      <c r="C4" s="2">
        <v>7973</v>
      </c>
    </row>
    <row r="6" spans="1:5" ht="21" customHeight="1" x14ac:dyDescent="0.2">
      <c r="A6" s="53" t="s">
        <v>7</v>
      </c>
      <c r="B6" s="49"/>
      <c r="C6" s="49"/>
      <c r="D6" s="49"/>
      <c r="E6" s="49"/>
    </row>
    <row r="7" spans="1:5" x14ac:dyDescent="0.2">
      <c r="B7" s="3"/>
      <c r="C7" s="4" t="s">
        <v>8</v>
      </c>
      <c r="D7" s="4" t="s">
        <v>9</v>
      </c>
    </row>
    <row r="8" spans="1:5" x14ac:dyDescent="0.2">
      <c r="B8" s="3"/>
      <c r="C8" s="4" t="s">
        <v>10</v>
      </c>
      <c r="D8" s="4" t="s">
        <v>11</v>
      </c>
    </row>
    <row r="9" spans="1:5" x14ac:dyDescent="0.2">
      <c r="B9" s="5"/>
      <c r="C9" s="6" t="s">
        <v>12</v>
      </c>
      <c r="D9" s="6" t="s">
        <v>13</v>
      </c>
    </row>
    <row r="10" spans="1:5" x14ac:dyDescent="0.2">
      <c r="B10" s="7" t="s">
        <v>14</v>
      </c>
      <c r="C10" s="3"/>
      <c r="D10" s="3"/>
    </row>
    <row r="11" spans="1:5" x14ac:dyDescent="0.2">
      <c r="B11" s="8" t="s">
        <v>15</v>
      </c>
      <c r="C11" s="10">
        <v>1848.27864</v>
      </c>
      <c r="D11" s="11">
        <v>6.2605188295999994E-2</v>
      </c>
    </row>
    <row r="12" spans="1:5" x14ac:dyDescent="0.2">
      <c r="B12" s="8" t="s">
        <v>16</v>
      </c>
      <c r="C12" s="9"/>
      <c r="D12" s="9"/>
    </row>
    <row r="13" spans="1:5" x14ac:dyDescent="0.2">
      <c r="B13" s="7" t="s">
        <v>17</v>
      </c>
      <c r="C13" s="12">
        <v>8576.9680100000005</v>
      </c>
      <c r="D13" s="13">
        <v>0.29052042568600001</v>
      </c>
    </row>
    <row r="14" spans="1:5" x14ac:dyDescent="0.2">
      <c r="B14" s="7" t="s">
        <v>18</v>
      </c>
      <c r="C14" s="14" t="s">
        <v>19</v>
      </c>
      <c r="D14" s="14" t="s">
        <v>20</v>
      </c>
    </row>
    <row r="15" spans="1:5" x14ac:dyDescent="0.2">
      <c r="B15" s="7" t="s">
        <v>21</v>
      </c>
      <c r="C15" s="12">
        <v>6706.1862799999999</v>
      </c>
      <c r="D15" s="13">
        <v>0.22715300914299999</v>
      </c>
    </row>
    <row r="16" spans="1:5" x14ac:dyDescent="0.2">
      <c r="B16" s="7" t="s">
        <v>22</v>
      </c>
      <c r="C16" s="12">
        <v>4967.3343000000004</v>
      </c>
      <c r="D16" s="13">
        <v>0.16825433809199999</v>
      </c>
    </row>
    <row r="17" spans="2:4" x14ac:dyDescent="0.2">
      <c r="B17" s="7" t="s">
        <v>23</v>
      </c>
      <c r="C17" s="12">
        <v>5699.3850599999996</v>
      </c>
      <c r="D17" s="13">
        <v>0.19305047795999999</v>
      </c>
    </row>
    <row r="18" spans="2:4" x14ac:dyDescent="0.2">
      <c r="B18" s="7" t="s">
        <v>24</v>
      </c>
      <c r="C18" s="12">
        <v>292.18002000000001</v>
      </c>
      <c r="D18" s="13">
        <v>9.8967681450000001E-3</v>
      </c>
    </row>
    <row r="19" spans="2:4" x14ac:dyDescent="0.2">
      <c r="B19" s="7" t="s">
        <v>25</v>
      </c>
      <c r="C19" s="14" t="s">
        <v>19</v>
      </c>
      <c r="D19" s="14" t="s">
        <v>20</v>
      </c>
    </row>
    <row r="20" spans="2:4" x14ac:dyDescent="0.2">
      <c r="B20" s="7" t="s">
        <v>26</v>
      </c>
      <c r="C20" s="12">
        <v>3.5999999999999999E-3</v>
      </c>
      <c r="D20" s="13">
        <v>1.2193977303561399E-7</v>
      </c>
    </row>
    <row r="21" spans="2:4" x14ac:dyDescent="0.2">
      <c r="B21" s="7" t="s">
        <v>27</v>
      </c>
      <c r="C21" s="14" t="s">
        <v>19</v>
      </c>
      <c r="D21" s="14" t="s">
        <v>20</v>
      </c>
    </row>
    <row r="22" spans="2:4" x14ac:dyDescent="0.2">
      <c r="B22" s="7" t="s">
        <v>28</v>
      </c>
      <c r="C22" s="12">
        <v>171.35230000000001</v>
      </c>
      <c r="D22" s="13">
        <v>5.8040723799999997E-3</v>
      </c>
    </row>
    <row r="23" spans="2:4" x14ac:dyDescent="0.2">
      <c r="B23" s="8" t="s">
        <v>29</v>
      </c>
      <c r="C23" s="9"/>
      <c r="D23" s="9"/>
    </row>
    <row r="24" spans="2:4" x14ac:dyDescent="0.2">
      <c r="B24" s="7" t="s">
        <v>17</v>
      </c>
      <c r="C24" s="14" t="s">
        <v>19</v>
      </c>
      <c r="D24" s="14" t="s">
        <v>20</v>
      </c>
    </row>
    <row r="25" spans="2:4" x14ac:dyDescent="0.2">
      <c r="B25" s="7" t="s">
        <v>18</v>
      </c>
      <c r="C25" s="14" t="s">
        <v>19</v>
      </c>
      <c r="D25" s="14" t="s">
        <v>20</v>
      </c>
    </row>
    <row r="26" spans="2:4" x14ac:dyDescent="0.2">
      <c r="B26" s="7" t="s">
        <v>21</v>
      </c>
      <c r="C26" s="12">
        <v>384.08409999999998</v>
      </c>
      <c r="D26" s="13">
        <v>1.3009757772000001E-2</v>
      </c>
    </row>
    <row r="27" spans="2:4" x14ac:dyDescent="0.2">
      <c r="B27" s="7" t="s">
        <v>22</v>
      </c>
      <c r="C27" s="12">
        <v>0.4</v>
      </c>
      <c r="D27" s="13">
        <v>1.35488636706238E-5</v>
      </c>
    </row>
    <row r="28" spans="2:4" x14ac:dyDescent="0.2">
      <c r="B28" s="7" t="s">
        <v>30</v>
      </c>
      <c r="C28" s="12">
        <v>283.56805000000003</v>
      </c>
      <c r="D28" s="13">
        <v>9.6050621259999996E-3</v>
      </c>
    </row>
    <row r="29" spans="2:4" x14ac:dyDescent="0.2">
      <c r="B29" s="7" t="s">
        <v>31</v>
      </c>
      <c r="C29" s="14" t="s">
        <v>19</v>
      </c>
      <c r="D29" s="14" t="s">
        <v>20</v>
      </c>
    </row>
    <row r="30" spans="2:4" x14ac:dyDescent="0.2">
      <c r="B30" s="7" t="s">
        <v>32</v>
      </c>
      <c r="C30" s="14" t="s">
        <v>19</v>
      </c>
      <c r="D30" s="14" t="s">
        <v>20</v>
      </c>
    </row>
    <row r="31" spans="2:4" x14ac:dyDescent="0.2">
      <c r="B31" s="7" t="s">
        <v>33</v>
      </c>
      <c r="C31" s="14" t="s">
        <v>19</v>
      </c>
      <c r="D31" s="14" t="s">
        <v>20</v>
      </c>
    </row>
    <row r="32" spans="2:4" x14ac:dyDescent="0.2">
      <c r="B32" s="7" t="s">
        <v>34</v>
      </c>
      <c r="C32" s="14" t="s">
        <v>19</v>
      </c>
      <c r="D32" s="14" t="s">
        <v>20</v>
      </c>
    </row>
    <row r="33" spans="1:5" x14ac:dyDescent="0.2">
      <c r="B33" s="8" t="s">
        <v>35</v>
      </c>
      <c r="C33" s="10">
        <v>593.03067999999996</v>
      </c>
      <c r="D33" s="11">
        <v>2.0087229589E-2</v>
      </c>
    </row>
    <row r="34" spans="1:5" x14ac:dyDescent="0.2">
      <c r="B34" s="8" t="s">
        <v>36</v>
      </c>
      <c r="C34" s="15" t="s">
        <v>19</v>
      </c>
      <c r="D34" s="15" t="s">
        <v>20</v>
      </c>
    </row>
    <row r="35" spans="1:5" x14ac:dyDescent="0.2">
      <c r="B35" s="8" t="s">
        <v>37</v>
      </c>
      <c r="C35" s="15" t="s">
        <v>19</v>
      </c>
      <c r="D35" s="15" t="s">
        <v>20</v>
      </c>
    </row>
    <row r="36" spans="1:5" x14ac:dyDescent="0.2">
      <c r="B36" s="8" t="s">
        <v>38</v>
      </c>
      <c r="C36" s="15" t="s">
        <v>19</v>
      </c>
      <c r="D36" s="15" t="s">
        <v>20</v>
      </c>
    </row>
    <row r="37" spans="1:5" x14ac:dyDescent="0.2">
      <c r="B37" s="8" t="s">
        <v>39</v>
      </c>
      <c r="C37" s="15" t="s">
        <v>19</v>
      </c>
      <c r="D37" s="15" t="s">
        <v>20</v>
      </c>
    </row>
    <row r="38" spans="1:5" x14ac:dyDescent="0.2">
      <c r="B38" s="7" t="s">
        <v>40</v>
      </c>
      <c r="C38" s="3"/>
      <c r="D38" s="3"/>
    </row>
    <row r="39" spans="1:5" x14ac:dyDescent="0.2">
      <c r="B39" s="8" t="s">
        <v>41</v>
      </c>
      <c r="C39" s="15" t="s">
        <v>19</v>
      </c>
      <c r="D39" s="15" t="s">
        <v>20</v>
      </c>
    </row>
    <row r="40" spans="1:5" x14ac:dyDescent="0.2">
      <c r="B40" s="8" t="s">
        <v>42</v>
      </c>
      <c r="C40" s="15" t="s">
        <v>19</v>
      </c>
      <c r="D40" s="15" t="s">
        <v>20</v>
      </c>
    </row>
    <row r="41" spans="1:5" x14ac:dyDescent="0.2">
      <c r="B41" s="8" t="s">
        <v>43</v>
      </c>
      <c r="C41" s="15" t="s">
        <v>19</v>
      </c>
      <c r="D41" s="15" t="s">
        <v>20</v>
      </c>
    </row>
    <row r="42" spans="1:5" x14ac:dyDescent="0.2">
      <c r="B42" s="7" t="s">
        <v>44</v>
      </c>
      <c r="C42" s="10">
        <v>29522.77104</v>
      </c>
      <c r="D42" s="11">
        <v>1</v>
      </c>
    </row>
    <row r="43" spans="1:5" x14ac:dyDescent="0.2">
      <c r="B43" s="7" t="s">
        <v>45</v>
      </c>
      <c r="C43" s="10">
        <f>+'יתרת התחייבות להשקעה'!C11</f>
        <v>227.99005956253637</v>
      </c>
      <c r="D43" s="9"/>
    </row>
    <row r="45" spans="1:5" ht="12.75" customHeight="1" x14ac:dyDescent="0.2">
      <c r="C45" s="49"/>
      <c r="D45" s="49"/>
    </row>
    <row r="46" spans="1:5" x14ac:dyDescent="0.2">
      <c r="A46" s="49"/>
      <c r="B46" s="49"/>
      <c r="C46" s="16" t="s">
        <v>46</v>
      </c>
      <c r="D46" s="16" t="s">
        <v>47</v>
      </c>
      <c r="E46" s="49"/>
    </row>
    <row r="47" spans="1:5" x14ac:dyDescent="0.2">
      <c r="A47" s="49"/>
      <c r="B47" s="49"/>
      <c r="C47" s="14" t="s">
        <v>48</v>
      </c>
      <c r="D47" s="17">
        <v>1</v>
      </c>
      <c r="E47" s="49"/>
    </row>
    <row r="48" spans="1:5" x14ac:dyDescent="0.2">
      <c r="A48" s="49"/>
      <c r="B48" s="49"/>
      <c r="C48" s="14" t="s">
        <v>49</v>
      </c>
      <c r="D48" s="17">
        <v>3.5990000000000002</v>
      </c>
      <c r="E48" s="49"/>
    </row>
    <row r="49" spans="1:5" x14ac:dyDescent="0.2">
      <c r="A49" s="49"/>
      <c r="B49" s="49"/>
      <c r="C49" s="14" t="s">
        <v>50</v>
      </c>
      <c r="D49" s="17">
        <v>4.2153999999999998</v>
      </c>
      <c r="E49" s="49"/>
    </row>
    <row r="50" spans="1:5" x14ac:dyDescent="0.2">
      <c r="A50" s="49"/>
      <c r="B50" s="49"/>
      <c r="C50" s="14" t="s">
        <v>51</v>
      </c>
      <c r="D50" s="17">
        <v>4.7240000000000002</v>
      </c>
      <c r="E50" s="49"/>
    </row>
    <row r="51" spans="1:5" x14ac:dyDescent="0.2">
      <c r="A51" s="49"/>
      <c r="B51" s="49"/>
      <c r="C51" s="14" t="s">
        <v>52</v>
      </c>
      <c r="D51" s="17">
        <v>2.7555000000000001</v>
      </c>
      <c r="E51" s="49"/>
    </row>
    <row r="52" spans="1:5" x14ac:dyDescent="0.2">
      <c r="A52" s="49"/>
      <c r="B52" s="49"/>
      <c r="C52" s="14" t="s">
        <v>53</v>
      </c>
      <c r="D52" s="17">
        <v>2.6025999999999998</v>
      </c>
      <c r="E52" s="49"/>
    </row>
    <row r="53" spans="1:5" x14ac:dyDescent="0.2">
      <c r="A53" s="49"/>
      <c r="B53" s="49"/>
      <c r="C53" s="14" t="s">
        <v>54</v>
      </c>
      <c r="D53" s="17">
        <v>0.46056599999999998</v>
      </c>
      <c r="E53" s="49"/>
    </row>
    <row r="54" spans="1:5" x14ac:dyDescent="0.2">
      <c r="A54" s="49"/>
      <c r="B54" s="49"/>
      <c r="C54" s="14" t="s">
        <v>55</v>
      </c>
      <c r="D54" s="17">
        <v>2.3851</v>
      </c>
      <c r="E54" s="49"/>
    </row>
    <row r="55" spans="1:5" x14ac:dyDescent="0.2">
      <c r="A55" s="49"/>
      <c r="B55" s="49"/>
      <c r="C55" s="14" t="s">
        <v>56</v>
      </c>
      <c r="D55" s="17">
        <v>0.56510000000000005</v>
      </c>
      <c r="E55" s="49"/>
    </row>
    <row r="56" spans="1:5" x14ac:dyDescent="0.2">
      <c r="A56" s="49"/>
      <c r="B56" s="49"/>
      <c r="C56" s="14" t="s">
        <v>57</v>
      </c>
      <c r="D56" s="17">
        <v>0.4078</v>
      </c>
      <c r="E56" s="49"/>
    </row>
    <row r="57" spans="1:5" x14ac:dyDescent="0.2">
      <c r="A57" s="49"/>
      <c r="B57" s="49"/>
      <c r="C57" s="14" t="s">
        <v>58</v>
      </c>
      <c r="D57" s="17">
        <v>3.1932000000000002E-2</v>
      </c>
      <c r="E57" s="49"/>
    </row>
    <row r="58" spans="1:5" x14ac:dyDescent="0.2">
      <c r="A58" s="49"/>
      <c r="B58" s="49"/>
      <c r="C58" s="14" t="s">
        <v>59</v>
      </c>
      <c r="D58" s="17">
        <v>0.190971</v>
      </c>
      <c r="E58" s="49"/>
    </row>
    <row r="59" spans="1:5" x14ac:dyDescent="0.2">
      <c r="A59" s="49"/>
      <c r="B59" s="49"/>
      <c r="C59" s="14" t="s">
        <v>60</v>
      </c>
      <c r="D59" s="17">
        <v>3.7136</v>
      </c>
      <c r="E59" s="49"/>
    </row>
    <row r="60" spans="1:5" x14ac:dyDescent="0.2">
      <c r="A60" s="49"/>
      <c r="B60" s="49"/>
      <c r="C60" s="14" t="s">
        <v>61</v>
      </c>
      <c r="D60" s="17">
        <v>0.89084200000000002</v>
      </c>
      <c r="E60" s="49"/>
    </row>
    <row r="61" spans="1:5" x14ac:dyDescent="0.2">
      <c r="A61" s="49"/>
      <c r="B61" s="49"/>
      <c r="C61" s="14" t="s">
        <v>62</v>
      </c>
      <c r="D61" s="17">
        <v>0.25380000000000003</v>
      </c>
      <c r="E61" s="49"/>
    </row>
    <row r="62" spans="1:5" x14ac:dyDescent="0.2">
      <c r="A62" s="48" t="s">
        <v>63</v>
      </c>
      <c r="B62" s="50" t="s">
        <v>64</v>
      </c>
      <c r="C62" s="51" t="s">
        <v>65</v>
      </c>
      <c r="D62" s="52">
        <v>1</v>
      </c>
      <c r="E62" s="49"/>
    </row>
    <row r="63" spans="1:5" ht="12.75" customHeight="1" x14ac:dyDescent="0.2">
      <c r="A63" s="49"/>
      <c r="B63" s="49"/>
      <c r="C63" s="49"/>
      <c r="D63" s="49"/>
      <c r="E63" s="49"/>
    </row>
  </sheetData>
  <mergeCells count="10">
    <mergeCell ref="A6:E6"/>
    <mergeCell ref="C45:D45"/>
    <mergeCell ref="A46:A61"/>
    <mergeCell ref="B46:B61"/>
    <mergeCell ref="E46:E61"/>
    <mergeCell ref="A62:A63"/>
    <mergeCell ref="B62:B63"/>
    <mergeCell ref="C62:C63"/>
    <mergeCell ref="D62:D63"/>
    <mergeCell ref="E62:E6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L23"/>
  <sheetViews>
    <sheetView rightToLeft="1" workbookViewId="0">
      <selection sqref="A1:XFD1048576"/>
    </sheetView>
  </sheetViews>
  <sheetFormatPr defaultRowHeight="12.75" customHeight="1" x14ac:dyDescent="0.2"/>
  <cols>
    <col min="2" max="2" width="25.85546875" bestFit="1" customWidth="1"/>
    <col min="3" max="3" width="16.140625" bestFit="1" customWidth="1"/>
    <col min="4" max="4" width="11.28515625" bestFit="1" customWidth="1"/>
    <col min="5" max="5" width="13.7109375" bestFit="1" customWidth="1"/>
    <col min="6" max="6" width="12.28515625" bestFit="1" customWidth="1"/>
    <col min="7" max="7" width="9.5703125" bestFit="1" customWidth="1"/>
    <col min="8" max="8" width="7.5703125" bestFit="1" customWidth="1"/>
    <col min="9" max="9" width="10.28515625" bestFit="1" customWidth="1"/>
    <col min="10" max="10" width="23" bestFit="1" customWidth="1"/>
    <col min="11" max="11" width="27.28515625" bestFit="1" customWidth="1"/>
    <col min="12" max="12" width="24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7973</v>
      </c>
    </row>
    <row r="6" spans="2:12" ht="12.75" customHeight="1" x14ac:dyDescent="0.2">
      <c r="B6" s="54" t="s">
        <v>901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2.75" customHeight="1" x14ac:dyDescent="0.2">
      <c r="B7" s="57" t="s">
        <v>902</v>
      </c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 ht="12.75" customHeight="1" x14ac:dyDescent="0.2">
      <c r="B8" s="4" t="s">
        <v>67</v>
      </c>
      <c r="C8" s="4" t="s">
        <v>68</v>
      </c>
      <c r="D8" s="4" t="s">
        <v>118</v>
      </c>
      <c r="E8" s="4" t="s">
        <v>190</v>
      </c>
      <c r="F8" s="4" t="s">
        <v>72</v>
      </c>
      <c r="G8" s="4" t="s">
        <v>121</v>
      </c>
      <c r="H8" s="4" t="s">
        <v>122</v>
      </c>
      <c r="I8" s="4" t="s">
        <v>75</v>
      </c>
      <c r="J8" s="4" t="s">
        <v>124</v>
      </c>
      <c r="K8" s="4" t="s">
        <v>76</v>
      </c>
      <c r="L8" s="4" t="s">
        <v>192</v>
      </c>
    </row>
    <row r="9" spans="2:12" ht="12.75" customHeight="1" x14ac:dyDescent="0.2">
      <c r="B9" s="5"/>
      <c r="C9" s="5"/>
      <c r="D9" s="5"/>
      <c r="E9" s="5"/>
      <c r="F9" s="5"/>
      <c r="G9" s="6" t="s">
        <v>128</v>
      </c>
      <c r="H9" s="6" t="s">
        <v>129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903</v>
      </c>
      <c r="C11" s="9"/>
      <c r="D11" s="9"/>
      <c r="E11" s="9"/>
      <c r="F11" s="9"/>
      <c r="G11" s="9"/>
      <c r="H11" s="9"/>
      <c r="I11" s="20">
        <v>3.5999999999999999E-3</v>
      </c>
      <c r="J11" s="9"/>
      <c r="K11" s="20">
        <v>100</v>
      </c>
      <c r="L11" s="20">
        <v>1.21939773035614E-5</v>
      </c>
    </row>
    <row r="12" spans="2:12" ht="12.75" customHeight="1" x14ac:dyDescent="0.2">
      <c r="B12" s="18" t="s">
        <v>904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905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906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2.75" customHeight="1" x14ac:dyDescent="0.2">
      <c r="B15" s="18" t="s">
        <v>907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2.75" customHeight="1" x14ac:dyDescent="0.2">
      <c r="B16" s="18" t="s">
        <v>908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2.75" customHeight="1" x14ac:dyDescent="0.2">
      <c r="B17" s="18" t="s">
        <v>909</v>
      </c>
      <c r="C17" s="9"/>
      <c r="D17" s="9"/>
      <c r="E17" s="9"/>
      <c r="F17" s="9"/>
      <c r="G17" s="9"/>
      <c r="H17" s="9"/>
      <c r="I17" s="20">
        <v>3.5999999999999999E-3</v>
      </c>
      <c r="J17" s="9"/>
      <c r="K17" s="20">
        <v>100</v>
      </c>
      <c r="L17" s="20">
        <v>1.21939773035614E-5</v>
      </c>
    </row>
    <row r="18" spans="2:12" ht="12.75" customHeight="1" x14ac:dyDescent="0.2">
      <c r="B18" s="18" t="s">
        <v>910</v>
      </c>
      <c r="C18" s="9"/>
      <c r="D18" s="9"/>
      <c r="E18" s="9"/>
      <c r="F18" s="9"/>
      <c r="G18" s="9"/>
      <c r="H18" s="9"/>
      <c r="I18" s="20">
        <v>3.5999999999999999E-3</v>
      </c>
      <c r="J18" s="9"/>
      <c r="K18" s="20">
        <v>100</v>
      </c>
      <c r="L18" s="20">
        <v>1.21939773035614E-5</v>
      </c>
    </row>
    <row r="19" spans="2:12" ht="12.75" customHeight="1" x14ac:dyDescent="0.2">
      <c r="B19" s="21" t="s">
        <v>911</v>
      </c>
      <c r="C19" s="14" t="s">
        <v>912</v>
      </c>
      <c r="D19" s="14" t="s">
        <v>762</v>
      </c>
      <c r="E19" s="14" t="s">
        <v>594</v>
      </c>
      <c r="F19" s="14" t="s">
        <v>49</v>
      </c>
      <c r="G19" s="17">
        <v>1</v>
      </c>
      <c r="H19" s="22">
        <v>1</v>
      </c>
      <c r="I19" s="17">
        <v>3.5999999999999999E-3</v>
      </c>
      <c r="J19" s="17">
        <v>5.0023683713053904E-6</v>
      </c>
      <c r="K19" s="17">
        <v>100</v>
      </c>
      <c r="L19" s="17">
        <v>1.21939773035614E-5</v>
      </c>
    </row>
    <row r="20" spans="2:12" ht="12.75" customHeight="1" x14ac:dyDescent="0.2">
      <c r="B20" s="18" t="s">
        <v>913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914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915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916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L13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7973</v>
      </c>
    </row>
    <row r="6" spans="2:12" ht="12.75" customHeight="1" x14ac:dyDescent="0.2">
      <c r="B6" s="54" t="s">
        <v>917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2.75" customHeight="1" x14ac:dyDescent="0.2">
      <c r="B7" s="57" t="s">
        <v>918</v>
      </c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 ht="12.75" customHeight="1" x14ac:dyDescent="0.2">
      <c r="B8" s="4" t="s">
        <v>67</v>
      </c>
      <c r="C8" s="4" t="s">
        <v>68</v>
      </c>
      <c r="D8" s="4" t="s">
        <v>118</v>
      </c>
      <c r="E8" s="4" t="s">
        <v>190</v>
      </c>
      <c r="F8" s="4" t="s">
        <v>72</v>
      </c>
      <c r="G8" s="4" t="s">
        <v>121</v>
      </c>
      <c r="H8" s="4" t="s">
        <v>122</v>
      </c>
      <c r="I8" s="4" t="s">
        <v>75</v>
      </c>
      <c r="J8" s="4" t="s">
        <v>124</v>
      </c>
      <c r="K8" s="4" t="s">
        <v>76</v>
      </c>
      <c r="L8" s="4" t="s">
        <v>192</v>
      </c>
    </row>
    <row r="9" spans="2:12" ht="12.75" customHeight="1" x14ac:dyDescent="0.2">
      <c r="B9" s="5"/>
      <c r="C9" s="5"/>
      <c r="D9" s="5"/>
      <c r="E9" s="5"/>
      <c r="F9" s="5"/>
      <c r="G9" s="6" t="s">
        <v>128</v>
      </c>
      <c r="H9" s="6" t="s">
        <v>129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919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920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921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Q32"/>
  <sheetViews>
    <sheetView rightToLeft="1" workbookViewId="0">
      <selection sqref="A1:XFD1048576"/>
    </sheetView>
  </sheetViews>
  <sheetFormatPr defaultRowHeight="12.75" customHeight="1" x14ac:dyDescent="0.2"/>
  <cols>
    <col min="2" max="2" width="47.5703125" bestFit="1" customWidth="1"/>
    <col min="3" max="3" width="16.140625" bestFit="1" customWidth="1"/>
    <col min="4" max="4" width="11.85546875" bestFit="1" customWidth="1"/>
    <col min="5" max="5" width="5.7109375" bestFit="1" customWidth="1"/>
    <col min="6" max="6" width="10.28515625" bestFit="1" customWidth="1"/>
    <col min="7" max="7" width="14.140625" bestFit="1" customWidth="1"/>
    <col min="8" max="8" width="6.28515625" bestFit="1" customWidth="1"/>
    <col min="9" max="9" width="10.28515625" bestFit="1" customWidth="1"/>
    <col min="10" max="10" width="12.5703125" bestFit="1" customWidth="1"/>
    <col min="11" max="11" width="14.28515625" bestFit="1" customWidth="1"/>
    <col min="12" max="12" width="10.140625" bestFit="1" customWidth="1"/>
    <col min="13" max="13" width="7.5703125" bestFit="1" customWidth="1"/>
    <col min="14" max="14" width="10.28515625" bestFit="1" customWidth="1"/>
    <col min="15" max="15" width="23" bestFit="1" customWidth="1"/>
    <col min="16" max="16" width="27.28515625" bestFit="1" customWidth="1"/>
    <col min="17" max="17" width="24.28515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7973</v>
      </c>
    </row>
    <row r="6" spans="2:17" ht="12.75" customHeight="1" x14ac:dyDescent="0.2">
      <c r="B6" s="54" t="s">
        <v>922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17" ht="12.75" customHeight="1" x14ac:dyDescent="0.2">
      <c r="B7" s="57" t="s">
        <v>923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</row>
    <row r="8" spans="2:17" ht="12.75" customHeight="1" x14ac:dyDescent="0.2">
      <c r="B8" s="4" t="s">
        <v>67</v>
      </c>
      <c r="C8" s="4" t="s">
        <v>68</v>
      </c>
      <c r="D8" s="4" t="s">
        <v>924</v>
      </c>
      <c r="E8" s="4" t="s">
        <v>70</v>
      </c>
      <c r="F8" s="4" t="s">
        <v>71</v>
      </c>
      <c r="G8" s="4" t="s">
        <v>119</v>
      </c>
      <c r="H8" s="4" t="s">
        <v>120</v>
      </c>
      <c r="I8" s="4" t="s">
        <v>72</v>
      </c>
      <c r="J8" s="4" t="s">
        <v>73</v>
      </c>
      <c r="K8" s="4" t="s">
        <v>206</v>
      </c>
      <c r="L8" s="4" t="s">
        <v>121</v>
      </c>
      <c r="M8" s="4" t="s">
        <v>122</v>
      </c>
      <c r="N8" s="4" t="s">
        <v>75</v>
      </c>
      <c r="O8" s="4" t="s">
        <v>124</v>
      </c>
      <c r="P8" s="4" t="s">
        <v>76</v>
      </c>
      <c r="Q8" s="4" t="s">
        <v>192</v>
      </c>
    </row>
    <row r="9" spans="2:17" ht="12.75" customHeight="1" x14ac:dyDescent="0.2">
      <c r="B9" s="5"/>
      <c r="C9" s="5"/>
      <c r="D9" s="5"/>
      <c r="E9" s="5"/>
      <c r="F9" s="5"/>
      <c r="G9" s="6" t="s">
        <v>126</v>
      </c>
      <c r="H9" s="6" t="s">
        <v>127</v>
      </c>
      <c r="I9" s="5"/>
      <c r="J9" s="6" t="s">
        <v>11</v>
      </c>
      <c r="K9" s="6" t="s">
        <v>11</v>
      </c>
      <c r="L9" s="6" t="s">
        <v>128</v>
      </c>
      <c r="M9" s="6" t="s">
        <v>129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130</v>
      </c>
      <c r="M10" s="6" t="s">
        <v>131</v>
      </c>
      <c r="N10" s="6" t="s">
        <v>132</v>
      </c>
      <c r="O10" s="6" t="s">
        <v>133</v>
      </c>
      <c r="P10" s="6" t="s">
        <v>134</v>
      </c>
      <c r="Q10" s="6" t="s">
        <v>135</v>
      </c>
    </row>
    <row r="11" spans="2:17" ht="12.75" customHeight="1" x14ac:dyDescent="0.2">
      <c r="B11" s="18" t="s">
        <v>925</v>
      </c>
      <c r="C11" s="9"/>
      <c r="D11" s="9"/>
      <c r="E11" s="9"/>
      <c r="F11" s="9"/>
      <c r="G11" s="9"/>
      <c r="H11" s="20">
        <v>4.01</v>
      </c>
      <c r="I11" s="9"/>
      <c r="J11" s="9"/>
      <c r="K11" s="9"/>
      <c r="L11" s="9"/>
      <c r="M11" s="9"/>
      <c r="N11" s="20">
        <v>171.35230000000001</v>
      </c>
      <c r="O11" s="9"/>
      <c r="P11" s="20">
        <v>100</v>
      </c>
      <c r="Q11" s="20">
        <v>0.58040723808600003</v>
      </c>
    </row>
    <row r="12" spans="2:17" ht="12.75" customHeight="1" x14ac:dyDescent="0.2">
      <c r="B12" s="18" t="s">
        <v>926</v>
      </c>
      <c r="C12" s="9"/>
      <c r="D12" s="9"/>
      <c r="E12" s="9"/>
      <c r="F12" s="9"/>
      <c r="G12" s="9"/>
      <c r="H12" s="20">
        <v>4.01</v>
      </c>
      <c r="I12" s="9"/>
      <c r="J12" s="9"/>
      <c r="K12" s="9"/>
      <c r="L12" s="9"/>
      <c r="M12" s="9"/>
      <c r="N12" s="20">
        <v>171.35230000000001</v>
      </c>
      <c r="O12" s="9"/>
      <c r="P12" s="20">
        <v>100</v>
      </c>
      <c r="Q12" s="20">
        <v>0.58040723808600003</v>
      </c>
    </row>
    <row r="13" spans="2:17" ht="12.75" customHeight="1" x14ac:dyDescent="0.2">
      <c r="B13" s="18" t="s">
        <v>927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2.75" customHeight="1" x14ac:dyDescent="0.2">
      <c r="B14" s="18" t="s">
        <v>928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20">
        <v>100</v>
      </c>
      <c r="Q14" s="20">
        <v>0.58040723808600003</v>
      </c>
    </row>
    <row r="15" spans="2:17" ht="12.75" customHeight="1" x14ac:dyDescent="0.2">
      <c r="B15" s="18" t="s">
        <v>929</v>
      </c>
      <c r="C15" s="9"/>
      <c r="D15" s="9"/>
      <c r="E15" s="9"/>
      <c r="F15" s="9"/>
      <c r="G15" s="9"/>
      <c r="H15" s="20">
        <v>4.01</v>
      </c>
      <c r="I15" s="9"/>
      <c r="J15" s="9"/>
      <c r="K15" s="9"/>
      <c r="L15" s="9"/>
      <c r="M15" s="9"/>
      <c r="N15" s="20">
        <v>171.35230000000001</v>
      </c>
      <c r="O15" s="9"/>
      <c r="P15" s="20">
        <v>100</v>
      </c>
      <c r="Q15" s="20">
        <v>0.58040723808600003</v>
      </c>
    </row>
    <row r="16" spans="2:17" ht="12.75" customHeight="1" x14ac:dyDescent="0.2">
      <c r="B16" s="18" t="s">
        <v>930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0">
        <v>171.35230000000001</v>
      </c>
      <c r="O16" s="9"/>
      <c r="P16" s="20">
        <v>100</v>
      </c>
      <c r="Q16" s="20">
        <v>0.58040723808600003</v>
      </c>
    </row>
    <row r="17" spans="2:17" ht="12.75" customHeight="1" x14ac:dyDescent="0.2">
      <c r="B17" s="21" t="s">
        <v>931</v>
      </c>
      <c r="C17" s="14" t="s">
        <v>932</v>
      </c>
      <c r="D17" s="9"/>
      <c r="E17" s="14" t="s">
        <v>214</v>
      </c>
      <c r="F17" s="14" t="s">
        <v>215</v>
      </c>
      <c r="G17" s="28">
        <v>43034</v>
      </c>
      <c r="H17" s="23">
        <v>4.01</v>
      </c>
      <c r="I17" s="14" t="s">
        <v>48</v>
      </c>
      <c r="J17" s="14" t="s">
        <v>933</v>
      </c>
      <c r="K17" s="29">
        <v>0.35</v>
      </c>
      <c r="L17" s="17">
        <v>166750</v>
      </c>
      <c r="M17" s="24">
        <v>102.76</v>
      </c>
      <c r="N17" s="17">
        <v>171.35230000000001</v>
      </c>
      <c r="O17" s="17">
        <v>4.0787722829999998E-3</v>
      </c>
      <c r="P17" s="17">
        <v>100</v>
      </c>
      <c r="Q17" s="17">
        <v>0.58040723808600003</v>
      </c>
    </row>
    <row r="18" spans="2:17" ht="12.75" customHeight="1" x14ac:dyDescent="0.2">
      <c r="B18" s="18" t="s">
        <v>934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935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936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937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938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2.75" customHeight="1" x14ac:dyDescent="0.2">
      <c r="B23" s="18" t="s">
        <v>939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ht="12.75" customHeight="1" x14ac:dyDescent="0.2">
      <c r="B24" s="18" t="s">
        <v>940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2.75" customHeight="1" x14ac:dyDescent="0.2">
      <c r="B25" s="18" t="s">
        <v>941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0">
        <v>100</v>
      </c>
      <c r="Q25" s="20">
        <v>0.58040723808600003</v>
      </c>
    </row>
    <row r="26" spans="2:17" ht="12.75" customHeight="1" x14ac:dyDescent="0.2">
      <c r="B26" s="18" t="s">
        <v>942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20">
        <v>100</v>
      </c>
      <c r="Q26" s="20">
        <v>0.58040723808600003</v>
      </c>
    </row>
    <row r="27" spans="2:17" ht="12.75" customHeight="1" x14ac:dyDescent="0.2">
      <c r="B27" s="18" t="s">
        <v>943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0">
        <v>100</v>
      </c>
      <c r="Q27" s="20">
        <v>0.58040723808600003</v>
      </c>
    </row>
    <row r="28" spans="2:17" ht="12.75" customHeight="1" x14ac:dyDescent="0.2">
      <c r="B28" s="18" t="s">
        <v>944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2.75" customHeight="1" x14ac:dyDescent="0.2">
      <c r="B29" s="18" t="s">
        <v>945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ht="12.75" customHeight="1" x14ac:dyDescent="0.2">
      <c r="B30" s="18" t="s">
        <v>946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2.75" customHeight="1" x14ac:dyDescent="0.2">
      <c r="B31" s="18" t="s">
        <v>947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2:17" ht="12.75" customHeight="1" x14ac:dyDescent="0.2">
      <c r="B32" s="18" t="s">
        <v>948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P16"/>
  <sheetViews>
    <sheetView rightToLeft="1" workbookViewId="0"/>
  </sheetViews>
  <sheetFormatPr defaultRowHeight="12.75" customHeight="1" x14ac:dyDescent="0.2"/>
  <cols>
    <col min="2" max="2" width="75.7109375" bestFit="1" customWidth="1"/>
    <col min="3" max="3" width="18.855468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7973</v>
      </c>
    </row>
    <row r="6" spans="2:16" ht="12.75" customHeight="1" x14ac:dyDescent="0.2">
      <c r="B6" s="54" t="s">
        <v>949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12.75" customHeight="1" x14ac:dyDescent="0.2">
      <c r="B7" s="57" t="s">
        <v>950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119</v>
      </c>
      <c r="G8" s="4" t="s">
        <v>120</v>
      </c>
      <c r="H8" s="4" t="s">
        <v>72</v>
      </c>
      <c r="I8" s="4" t="s">
        <v>73</v>
      </c>
      <c r="J8" s="4" t="s">
        <v>74</v>
      </c>
      <c r="K8" s="4" t="s">
        <v>121</v>
      </c>
      <c r="L8" s="4" t="s">
        <v>122</v>
      </c>
      <c r="M8" s="4" t="s">
        <v>75</v>
      </c>
      <c r="N8" s="4" t="s">
        <v>124</v>
      </c>
      <c r="O8" s="4" t="s">
        <v>76</v>
      </c>
      <c r="P8" s="4" t="s">
        <v>125</v>
      </c>
    </row>
    <row r="9" spans="2:16" ht="12.75" customHeight="1" x14ac:dyDescent="0.2">
      <c r="B9" s="5"/>
      <c r="C9" s="5"/>
      <c r="D9" s="5"/>
      <c r="E9" s="5"/>
      <c r="F9" s="6" t="s">
        <v>126</v>
      </c>
      <c r="G9" s="6" t="s">
        <v>127</v>
      </c>
      <c r="H9" s="5"/>
      <c r="I9" s="6" t="s">
        <v>11</v>
      </c>
      <c r="J9" s="6" t="s">
        <v>11</v>
      </c>
      <c r="K9" s="6" t="s">
        <v>128</v>
      </c>
      <c r="L9" s="6" t="s">
        <v>129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130</v>
      </c>
      <c r="M10" s="6" t="s">
        <v>131</v>
      </c>
      <c r="N10" s="6" t="s">
        <v>132</v>
      </c>
      <c r="O10" s="6" t="s">
        <v>133</v>
      </c>
      <c r="P10" s="6" t="s">
        <v>134</v>
      </c>
    </row>
    <row r="11" spans="2:16" ht="12.75" customHeight="1" x14ac:dyDescent="0.2">
      <c r="B11" s="18" t="s">
        <v>951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952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953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954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955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956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S18"/>
  <sheetViews>
    <sheetView rightToLeft="1" workbookViewId="0"/>
  </sheetViews>
  <sheetFormatPr defaultRowHeight="12.75" customHeight="1" x14ac:dyDescent="0.2"/>
  <cols>
    <col min="2" max="2" width="63.140625" bestFit="1" customWidth="1"/>
    <col min="3" max="3" width="18.8554687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7973</v>
      </c>
    </row>
    <row r="6" spans="2:19" ht="12.75" customHeight="1" x14ac:dyDescent="0.2">
      <c r="B6" s="54" t="s">
        <v>957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6"/>
    </row>
    <row r="7" spans="2:19" ht="12.75" customHeight="1" x14ac:dyDescent="0.2">
      <c r="B7" s="57" t="s">
        <v>958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9"/>
    </row>
    <row r="8" spans="2:19" ht="12.75" customHeight="1" x14ac:dyDescent="0.2">
      <c r="B8" s="4" t="s">
        <v>67</v>
      </c>
      <c r="C8" s="4" t="s">
        <v>68</v>
      </c>
      <c r="D8" s="4" t="s">
        <v>189</v>
      </c>
      <c r="E8" s="4" t="s">
        <v>69</v>
      </c>
      <c r="F8" s="4" t="s">
        <v>190</v>
      </c>
      <c r="G8" s="4" t="s">
        <v>70</v>
      </c>
      <c r="H8" s="4" t="s">
        <v>71</v>
      </c>
      <c r="I8" s="4" t="s">
        <v>119</v>
      </c>
      <c r="J8" s="4" t="s">
        <v>120</v>
      </c>
      <c r="K8" s="4" t="s">
        <v>72</v>
      </c>
      <c r="L8" s="4" t="s">
        <v>191</v>
      </c>
      <c r="M8" s="4" t="s">
        <v>74</v>
      </c>
      <c r="N8" s="4" t="s">
        <v>121</v>
      </c>
      <c r="O8" s="4" t="s">
        <v>122</v>
      </c>
      <c r="P8" s="4" t="s">
        <v>75</v>
      </c>
      <c r="Q8" s="4" t="s">
        <v>124</v>
      </c>
      <c r="R8" s="4" t="s">
        <v>76</v>
      </c>
      <c r="S8" s="4" t="s">
        <v>192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126</v>
      </c>
      <c r="J9" s="6" t="s">
        <v>127</v>
      </c>
      <c r="K9" s="5"/>
      <c r="L9" s="6" t="s">
        <v>11</v>
      </c>
      <c r="M9" s="6" t="s">
        <v>11</v>
      </c>
      <c r="N9" s="6" t="s">
        <v>128</v>
      </c>
      <c r="O9" s="6" t="s">
        <v>129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  <c r="R10" s="6" t="s">
        <v>135</v>
      </c>
      <c r="S10" s="6" t="s">
        <v>193</v>
      </c>
    </row>
    <row r="11" spans="2:19" ht="12.75" customHeight="1" x14ac:dyDescent="0.2">
      <c r="B11" s="30" t="s">
        <v>959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12.75" customHeight="1" x14ac:dyDescent="0.2">
      <c r="B12" s="30" t="s">
        <v>960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2.75" customHeight="1" x14ac:dyDescent="0.2">
      <c r="B13" s="30" t="s">
        <v>961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12.75" customHeight="1" x14ac:dyDescent="0.2">
      <c r="B14" s="30" t="s">
        <v>962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2.75" customHeight="1" x14ac:dyDescent="0.2">
      <c r="B15" s="30" t="s">
        <v>963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12.75" customHeight="1" x14ac:dyDescent="0.2">
      <c r="B16" s="30" t="s">
        <v>964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2.75" customHeight="1" x14ac:dyDescent="0.2">
      <c r="B17" s="30" t="s">
        <v>965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2.75" customHeight="1" x14ac:dyDescent="0.2">
      <c r="B18" s="30" t="s">
        <v>966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S28"/>
  <sheetViews>
    <sheetView rightToLeft="1" workbookViewId="0"/>
  </sheetViews>
  <sheetFormatPr defaultRowHeight="12.75" customHeight="1" x14ac:dyDescent="0.2"/>
  <cols>
    <col min="2" max="2" width="65.5703125" bestFit="1" customWidth="1"/>
    <col min="3" max="3" width="18.85546875" bestFit="1" customWidth="1"/>
    <col min="4" max="4" width="13.7109375" bestFit="1" customWidth="1"/>
    <col min="5" max="5" width="16.28515625" bestFit="1" customWidth="1"/>
    <col min="6" max="6" width="17.570312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7973</v>
      </c>
    </row>
    <row r="6" spans="2:19" ht="12.75" customHeight="1" x14ac:dyDescent="0.2">
      <c r="B6" s="54" t="s">
        <v>967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6"/>
    </row>
    <row r="7" spans="2:19" ht="12.75" customHeight="1" x14ac:dyDescent="0.2">
      <c r="B7" s="57" t="s">
        <v>968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9"/>
    </row>
    <row r="8" spans="2:19" ht="12.75" customHeight="1" x14ac:dyDescent="0.2">
      <c r="B8" s="4" t="s">
        <v>67</v>
      </c>
      <c r="C8" s="4" t="s">
        <v>68</v>
      </c>
      <c r="D8" s="4" t="s">
        <v>189</v>
      </c>
      <c r="E8" s="4" t="s">
        <v>69</v>
      </c>
      <c r="F8" s="4" t="s">
        <v>190</v>
      </c>
      <c r="G8" s="4" t="s">
        <v>70</v>
      </c>
      <c r="H8" s="4" t="s">
        <v>71</v>
      </c>
      <c r="I8" s="4" t="s">
        <v>119</v>
      </c>
      <c r="J8" s="4" t="s">
        <v>120</v>
      </c>
      <c r="K8" s="4" t="s">
        <v>72</v>
      </c>
      <c r="L8" s="4" t="s">
        <v>73</v>
      </c>
      <c r="M8" s="4" t="s">
        <v>206</v>
      </c>
      <c r="N8" s="4" t="s">
        <v>121</v>
      </c>
      <c r="O8" s="4" t="s">
        <v>122</v>
      </c>
      <c r="P8" s="4" t="s">
        <v>75</v>
      </c>
      <c r="Q8" s="4" t="s">
        <v>124</v>
      </c>
      <c r="R8" s="4" t="s">
        <v>76</v>
      </c>
      <c r="S8" s="4" t="s">
        <v>192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126</v>
      </c>
      <c r="J9" s="6" t="s">
        <v>127</v>
      </c>
      <c r="K9" s="5"/>
      <c r="L9" s="6" t="s">
        <v>11</v>
      </c>
      <c r="M9" s="6" t="s">
        <v>11</v>
      </c>
      <c r="N9" s="6" t="s">
        <v>128</v>
      </c>
      <c r="O9" s="6" t="s">
        <v>129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  <c r="R10" s="6" t="s">
        <v>135</v>
      </c>
      <c r="S10" s="6" t="s">
        <v>193</v>
      </c>
    </row>
    <row r="11" spans="2:19" ht="12.75" customHeight="1" x14ac:dyDescent="0.2">
      <c r="B11" s="18" t="s">
        <v>969</v>
      </c>
      <c r="C11" s="9"/>
      <c r="D11" s="9"/>
      <c r="E11" s="9"/>
      <c r="F11" s="9"/>
      <c r="G11" s="9"/>
      <c r="H11" s="9"/>
      <c r="I11" s="9"/>
      <c r="J11" s="20">
        <v>2.5900327917760002</v>
      </c>
      <c r="K11" s="9"/>
      <c r="L11" s="9"/>
      <c r="M11" s="9"/>
      <c r="N11" s="9"/>
      <c r="O11" s="9"/>
      <c r="P11" s="20">
        <v>384.08409999999998</v>
      </c>
      <c r="Q11" s="9"/>
      <c r="R11" s="20">
        <v>100</v>
      </c>
      <c r="S11" s="20">
        <v>1.300975777238</v>
      </c>
    </row>
    <row r="12" spans="2:19" ht="12.75" customHeight="1" x14ac:dyDescent="0.2">
      <c r="B12" s="18" t="s">
        <v>970</v>
      </c>
      <c r="C12" s="9"/>
      <c r="D12" s="9"/>
      <c r="E12" s="9"/>
      <c r="F12" s="9"/>
      <c r="G12" s="9"/>
      <c r="H12" s="9"/>
      <c r="I12" s="9"/>
      <c r="J12" s="20">
        <v>2.5900327917760002</v>
      </c>
      <c r="K12" s="9"/>
      <c r="L12" s="9"/>
      <c r="M12" s="9"/>
      <c r="N12" s="9"/>
      <c r="O12" s="9"/>
      <c r="P12" s="20">
        <v>384.08409999999998</v>
      </c>
      <c r="Q12" s="9"/>
      <c r="R12" s="20">
        <v>100</v>
      </c>
      <c r="S12" s="20">
        <v>1.300975777238</v>
      </c>
    </row>
    <row r="13" spans="2:19" ht="12.75" customHeight="1" x14ac:dyDescent="0.2">
      <c r="B13" s="18" t="s">
        <v>971</v>
      </c>
      <c r="C13" s="9"/>
      <c r="D13" s="9"/>
      <c r="E13" s="9"/>
      <c r="F13" s="9"/>
      <c r="G13" s="9"/>
      <c r="H13" s="9"/>
      <c r="I13" s="9"/>
      <c r="J13" s="20">
        <v>2.4653750022179999</v>
      </c>
      <c r="K13" s="9"/>
      <c r="L13" s="9"/>
      <c r="M13" s="9"/>
      <c r="N13" s="9"/>
      <c r="O13" s="9"/>
      <c r="P13" s="20">
        <v>285.13458000000003</v>
      </c>
      <c r="Q13" s="9"/>
      <c r="R13" s="20">
        <v>74.237538080852005</v>
      </c>
      <c r="S13" s="20">
        <v>0.96581238805000003</v>
      </c>
    </row>
    <row r="14" spans="2:19" ht="12.75" customHeight="1" x14ac:dyDescent="0.2">
      <c r="B14" s="21" t="s">
        <v>972</v>
      </c>
      <c r="C14" s="14" t="s">
        <v>973</v>
      </c>
      <c r="D14" s="14" t="s">
        <v>212</v>
      </c>
      <c r="E14" s="22">
        <v>515697696</v>
      </c>
      <c r="F14" s="14" t="s">
        <v>974</v>
      </c>
      <c r="G14" s="25" t="s">
        <v>410</v>
      </c>
      <c r="H14" s="14" t="s">
        <v>242</v>
      </c>
      <c r="I14" s="28">
        <v>43229</v>
      </c>
      <c r="J14" s="23">
        <v>2.5</v>
      </c>
      <c r="K14" s="14" t="s">
        <v>48</v>
      </c>
      <c r="L14" s="9"/>
      <c r="M14" s="17">
        <v>2.86</v>
      </c>
      <c r="N14" s="17">
        <v>73557.87</v>
      </c>
      <c r="O14" s="24">
        <v>101.12</v>
      </c>
      <c r="P14" s="17">
        <v>74.381720000000001</v>
      </c>
      <c r="Q14" s="17">
        <v>1.9302227062999999E-2</v>
      </c>
      <c r="R14" s="17">
        <v>19.365998227992002</v>
      </c>
      <c r="S14" s="17">
        <v>0.25194694596599998</v>
      </c>
    </row>
    <row r="15" spans="2:19" ht="12.75" customHeight="1" x14ac:dyDescent="0.2">
      <c r="B15" s="21" t="s">
        <v>975</v>
      </c>
      <c r="C15" s="14" t="s">
        <v>976</v>
      </c>
      <c r="D15" s="14" t="s">
        <v>212</v>
      </c>
      <c r="E15" s="22">
        <v>515828820</v>
      </c>
      <c r="F15" s="14" t="s">
        <v>974</v>
      </c>
      <c r="G15" s="25" t="s">
        <v>246</v>
      </c>
      <c r="H15" s="14" t="s">
        <v>215</v>
      </c>
      <c r="I15" s="28">
        <v>43325</v>
      </c>
      <c r="J15" s="23">
        <v>2.15</v>
      </c>
      <c r="K15" s="14" t="s">
        <v>48</v>
      </c>
      <c r="L15" s="9"/>
      <c r="M15" s="17">
        <v>3.12</v>
      </c>
      <c r="N15" s="17">
        <v>68709.48</v>
      </c>
      <c r="O15" s="24">
        <v>100.34</v>
      </c>
      <c r="P15" s="17">
        <v>68.943089999999998</v>
      </c>
      <c r="Q15" s="17">
        <v>2.2815502686000001E-2</v>
      </c>
      <c r="R15" s="17">
        <v>17.949998450860001</v>
      </c>
      <c r="S15" s="17">
        <v>0.23352513186000001</v>
      </c>
    </row>
    <row r="16" spans="2:19" ht="12.75" customHeight="1" x14ac:dyDescent="0.2">
      <c r="B16" s="21" t="s">
        <v>977</v>
      </c>
      <c r="C16" s="14" t="s">
        <v>978</v>
      </c>
      <c r="D16" s="14" t="s">
        <v>212</v>
      </c>
      <c r="E16" s="22">
        <v>515832442</v>
      </c>
      <c r="F16" s="14" t="s">
        <v>974</v>
      </c>
      <c r="G16" s="25" t="s">
        <v>294</v>
      </c>
      <c r="H16" s="14" t="s">
        <v>242</v>
      </c>
      <c r="I16" s="28">
        <v>43359</v>
      </c>
      <c r="J16" s="23">
        <v>2.91</v>
      </c>
      <c r="K16" s="14" t="s">
        <v>48</v>
      </c>
      <c r="L16" s="9"/>
      <c r="M16" s="17">
        <v>2.42</v>
      </c>
      <c r="N16" s="17">
        <v>57000</v>
      </c>
      <c r="O16" s="24">
        <v>100.73</v>
      </c>
      <c r="P16" s="17">
        <v>57.4161</v>
      </c>
      <c r="Q16" s="17">
        <v>1.0727379085000001E-2</v>
      </c>
      <c r="R16" s="17">
        <v>14.948835424325001</v>
      </c>
      <c r="S16" s="17">
        <v>0.194480727849</v>
      </c>
    </row>
    <row r="17" spans="2:19" ht="12.75" customHeight="1" x14ac:dyDescent="0.2">
      <c r="B17" s="21" t="s">
        <v>979</v>
      </c>
      <c r="C17" s="14" t="s">
        <v>980</v>
      </c>
      <c r="D17" s="14" t="s">
        <v>212</v>
      </c>
      <c r="E17" s="22">
        <v>513893123</v>
      </c>
      <c r="F17" s="14" t="s">
        <v>327</v>
      </c>
      <c r="G17" s="25" t="s">
        <v>343</v>
      </c>
      <c r="H17" s="14" t="s">
        <v>242</v>
      </c>
      <c r="I17" s="28">
        <v>43135</v>
      </c>
      <c r="J17" s="23">
        <v>2.39</v>
      </c>
      <c r="K17" s="14" t="s">
        <v>48</v>
      </c>
      <c r="L17" s="14" t="s">
        <v>981</v>
      </c>
      <c r="M17" s="17">
        <v>2</v>
      </c>
      <c r="N17" s="17">
        <v>81808.52</v>
      </c>
      <c r="O17" s="24">
        <v>103.16</v>
      </c>
      <c r="P17" s="17">
        <v>84.39367</v>
      </c>
      <c r="Q17" s="17">
        <v>1.3897039974E-2</v>
      </c>
      <c r="R17" s="17">
        <v>21.972705977674998</v>
      </c>
      <c r="S17" s="17">
        <v>0.28585958237300002</v>
      </c>
    </row>
    <row r="18" spans="2:19" ht="12.75" customHeight="1" x14ac:dyDescent="0.2">
      <c r="B18" s="18" t="s">
        <v>982</v>
      </c>
      <c r="C18" s="9"/>
      <c r="D18" s="9"/>
      <c r="E18" s="9"/>
      <c r="F18" s="9"/>
      <c r="G18" s="9"/>
      <c r="H18" s="9"/>
      <c r="I18" s="9"/>
      <c r="J18" s="20">
        <v>2.9492487482500001</v>
      </c>
      <c r="K18" s="9"/>
      <c r="L18" s="9"/>
      <c r="M18" s="9"/>
      <c r="N18" s="9"/>
      <c r="O18" s="9"/>
      <c r="P18" s="20">
        <v>98.949520000000007</v>
      </c>
      <c r="Q18" s="9"/>
      <c r="R18" s="20">
        <v>25.762461919147</v>
      </c>
      <c r="S18" s="20">
        <v>0.33516338918799998</v>
      </c>
    </row>
    <row r="19" spans="2:19" ht="12.75" customHeight="1" x14ac:dyDescent="0.2">
      <c r="B19" s="21" t="s">
        <v>983</v>
      </c>
      <c r="C19" s="14" t="s">
        <v>984</v>
      </c>
      <c r="D19" s="14" t="s">
        <v>212</v>
      </c>
      <c r="E19" s="22">
        <v>514189596</v>
      </c>
      <c r="F19" s="14" t="s">
        <v>237</v>
      </c>
      <c r="G19" s="25" t="s">
        <v>323</v>
      </c>
      <c r="H19" s="14" t="s">
        <v>215</v>
      </c>
      <c r="I19" s="28">
        <v>43310</v>
      </c>
      <c r="J19" s="23">
        <v>5.0999999999999996</v>
      </c>
      <c r="K19" s="14" t="s">
        <v>48</v>
      </c>
      <c r="L19" s="9"/>
      <c r="M19" s="17">
        <v>3.7</v>
      </c>
      <c r="N19" s="17">
        <v>27000</v>
      </c>
      <c r="O19" s="24">
        <v>102.24</v>
      </c>
      <c r="P19" s="17">
        <v>27.604800000000001</v>
      </c>
      <c r="Q19" s="17">
        <v>8.4375000000000006E-3</v>
      </c>
      <c r="R19" s="17">
        <v>7.1871759336040002</v>
      </c>
      <c r="S19" s="17">
        <v>9.3503417963000005E-2</v>
      </c>
    </row>
    <row r="20" spans="2:19" ht="12.75" customHeight="1" x14ac:dyDescent="0.2">
      <c r="B20" s="21" t="s">
        <v>985</v>
      </c>
      <c r="C20" s="14" t="s">
        <v>986</v>
      </c>
      <c r="D20" s="14" t="s">
        <v>212</v>
      </c>
      <c r="E20" s="22">
        <v>511446551</v>
      </c>
      <c r="F20" s="14" t="s">
        <v>327</v>
      </c>
      <c r="G20" s="25" t="s">
        <v>343</v>
      </c>
      <c r="H20" s="14" t="s">
        <v>242</v>
      </c>
      <c r="I20" s="28">
        <v>43180</v>
      </c>
      <c r="J20" s="23">
        <v>2.36</v>
      </c>
      <c r="K20" s="14" t="s">
        <v>48</v>
      </c>
      <c r="L20" s="14" t="s">
        <v>987</v>
      </c>
      <c r="M20" s="17">
        <v>3.28</v>
      </c>
      <c r="N20" s="17">
        <v>26000</v>
      </c>
      <c r="O20" s="24">
        <v>103.58</v>
      </c>
      <c r="P20" s="17">
        <v>26.930800000000001</v>
      </c>
      <c r="Q20" s="17">
        <v>1.2132524497999999E-2</v>
      </c>
      <c r="R20" s="17">
        <v>7.0116935327440002</v>
      </c>
      <c r="S20" s="17">
        <v>9.1220434434999997E-2</v>
      </c>
    </row>
    <row r="21" spans="2:19" ht="12.75" customHeight="1" x14ac:dyDescent="0.2">
      <c r="B21" s="21" t="s">
        <v>988</v>
      </c>
      <c r="C21" s="14" t="s">
        <v>989</v>
      </c>
      <c r="D21" s="14" t="s">
        <v>212</v>
      </c>
      <c r="E21" s="22">
        <v>550016091</v>
      </c>
      <c r="F21" s="14" t="s">
        <v>373</v>
      </c>
      <c r="G21" s="25" t="s">
        <v>365</v>
      </c>
      <c r="H21" s="14" t="s">
        <v>215</v>
      </c>
      <c r="I21" s="28">
        <v>43117</v>
      </c>
      <c r="J21" s="23">
        <v>1.96</v>
      </c>
      <c r="K21" s="14" t="s">
        <v>48</v>
      </c>
      <c r="L21" s="14" t="s">
        <v>362</v>
      </c>
      <c r="M21" s="17">
        <v>3.3</v>
      </c>
      <c r="N21" s="17">
        <v>45000</v>
      </c>
      <c r="O21" s="24">
        <v>99.19</v>
      </c>
      <c r="P21" s="17">
        <v>44.6355</v>
      </c>
      <c r="Q21" s="17">
        <v>1.1247047648999999E-2</v>
      </c>
      <c r="R21" s="17">
        <v>11.621282942980001</v>
      </c>
      <c r="S21" s="17">
        <v>0.151190076092</v>
      </c>
    </row>
    <row r="22" spans="2:19" ht="12.75" customHeight="1" x14ac:dyDescent="0.2">
      <c r="B22" s="21" t="s">
        <v>990</v>
      </c>
      <c r="C22" s="14" t="s">
        <v>991</v>
      </c>
      <c r="D22" s="14" t="s">
        <v>212</v>
      </c>
      <c r="E22" s="22">
        <v>520044314</v>
      </c>
      <c r="F22" s="14" t="s">
        <v>253</v>
      </c>
      <c r="G22" s="9"/>
      <c r="H22" s="9"/>
      <c r="I22" s="28">
        <v>43131</v>
      </c>
      <c r="J22" s="22">
        <v>0</v>
      </c>
      <c r="K22" s="14" t="s">
        <v>48</v>
      </c>
      <c r="L22" s="9"/>
      <c r="M22" s="9"/>
      <c r="N22" s="17">
        <v>45000</v>
      </c>
      <c r="O22" s="22">
        <v>0</v>
      </c>
      <c r="P22" s="17">
        <v>-0.22158</v>
      </c>
      <c r="Q22" s="9"/>
      <c r="R22" s="17">
        <v>-5.7690490180999997E-2</v>
      </c>
      <c r="S22" s="17">
        <v>-7.5053930300000003E-4</v>
      </c>
    </row>
    <row r="23" spans="2:19" ht="12.75" customHeight="1" x14ac:dyDescent="0.2">
      <c r="B23" s="18" t="s">
        <v>992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2:19" ht="12.75" customHeight="1" x14ac:dyDescent="0.2">
      <c r="B24" s="18" t="s">
        <v>993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2:19" ht="12.75" customHeight="1" x14ac:dyDescent="0.2">
      <c r="B25" s="18" t="s">
        <v>994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2:19" ht="12.75" customHeight="1" x14ac:dyDescent="0.2">
      <c r="B26" s="18" t="s">
        <v>995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2:19" ht="12.75" customHeight="1" x14ac:dyDescent="0.2">
      <c r="B27" s="18" t="s">
        <v>996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2:19" ht="12.75" customHeight="1" x14ac:dyDescent="0.2">
      <c r="B28" s="18" t="s">
        <v>997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M17"/>
  <sheetViews>
    <sheetView rightToLeft="1" workbookViewId="0">
      <selection activeCell="C14" sqref="C14"/>
    </sheetView>
  </sheetViews>
  <sheetFormatPr defaultRowHeight="12.75" customHeight="1" x14ac:dyDescent="0.2"/>
  <cols>
    <col min="2" max="2" width="73.28515625" bestFit="1" customWidth="1"/>
    <col min="3" max="3" width="18.8554687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2:13" ht="12.75" customHeight="1" x14ac:dyDescent="0.2">
      <c r="B1" s="1" t="s">
        <v>0</v>
      </c>
      <c r="C1" s="1" t="s">
        <v>1</v>
      </c>
    </row>
    <row r="2" spans="2:13" ht="12.75" customHeight="1" x14ac:dyDescent="0.2">
      <c r="B2" s="1" t="s">
        <v>2</v>
      </c>
      <c r="C2" s="1" t="s">
        <v>3</v>
      </c>
    </row>
    <row r="3" spans="2:13" ht="12.75" customHeight="1" x14ac:dyDescent="0.2">
      <c r="B3" s="1" t="s">
        <v>4</v>
      </c>
      <c r="C3" s="1" t="s">
        <v>5</v>
      </c>
    </row>
    <row r="4" spans="2:13" ht="12.75" customHeight="1" x14ac:dyDescent="0.2">
      <c r="B4" s="1" t="s">
        <v>6</v>
      </c>
      <c r="C4" s="2">
        <v>7973</v>
      </c>
    </row>
    <row r="6" spans="2:13" ht="12.75" customHeight="1" x14ac:dyDescent="0.2">
      <c r="B6" s="54" t="s">
        <v>998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2:13" ht="12.75" customHeight="1" x14ac:dyDescent="0.2">
      <c r="B7" s="57" t="s">
        <v>999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</row>
    <row r="8" spans="2:13" ht="12.75" customHeight="1" x14ac:dyDescent="0.2">
      <c r="B8" s="4" t="s">
        <v>67</v>
      </c>
      <c r="C8" s="4" t="s">
        <v>68</v>
      </c>
      <c r="D8" s="4" t="s">
        <v>189</v>
      </c>
      <c r="E8" s="4" t="s">
        <v>69</v>
      </c>
      <c r="F8" s="4" t="s">
        <v>190</v>
      </c>
      <c r="G8" s="4" t="s">
        <v>72</v>
      </c>
      <c r="H8" s="4" t="s">
        <v>121</v>
      </c>
      <c r="I8" s="4" t="s">
        <v>122</v>
      </c>
      <c r="J8" s="4" t="s">
        <v>75</v>
      </c>
      <c r="K8" s="4" t="s">
        <v>124</v>
      </c>
      <c r="L8" s="4" t="s">
        <v>76</v>
      </c>
      <c r="M8" s="4" t="s">
        <v>192</v>
      </c>
    </row>
    <row r="9" spans="2:13" ht="12.75" customHeight="1" x14ac:dyDescent="0.2">
      <c r="B9" s="5"/>
      <c r="C9" s="5"/>
      <c r="D9" s="5"/>
      <c r="E9" s="5"/>
      <c r="F9" s="5"/>
      <c r="G9" s="5"/>
      <c r="H9" s="6" t="s">
        <v>128</v>
      </c>
      <c r="I9" s="6" t="s">
        <v>129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</row>
    <row r="11" spans="2:13" ht="12.75" customHeight="1" x14ac:dyDescent="0.2">
      <c r="B11" s="18" t="s">
        <v>1000</v>
      </c>
      <c r="C11" s="9"/>
      <c r="D11" s="9"/>
      <c r="E11" s="9"/>
      <c r="F11" s="9"/>
      <c r="G11" s="9"/>
      <c r="H11" s="9"/>
      <c r="I11" s="9"/>
      <c r="J11" s="20">
        <v>0.4</v>
      </c>
      <c r="K11" s="9"/>
      <c r="L11" s="20">
        <v>100</v>
      </c>
      <c r="M11" s="20">
        <v>1.3548863670000001E-3</v>
      </c>
    </row>
    <row r="12" spans="2:13" ht="12.75" customHeight="1" x14ac:dyDescent="0.2">
      <c r="B12" s="18" t="s">
        <v>1001</v>
      </c>
      <c r="C12" s="9"/>
      <c r="D12" s="9"/>
      <c r="E12" s="9"/>
      <c r="F12" s="9"/>
      <c r="G12" s="9"/>
      <c r="H12" s="9"/>
      <c r="I12" s="9"/>
      <c r="J12" s="20">
        <v>0.4</v>
      </c>
      <c r="K12" s="9"/>
      <c r="L12" s="20">
        <v>100</v>
      </c>
      <c r="M12" s="20">
        <v>1.3548863670000001E-3</v>
      </c>
    </row>
    <row r="13" spans="2:13" ht="12.75" customHeight="1" x14ac:dyDescent="0.2">
      <c r="B13" s="18" t="s">
        <v>1002</v>
      </c>
      <c r="C13" s="9"/>
      <c r="D13" s="9"/>
      <c r="E13" s="9"/>
      <c r="F13" s="9"/>
      <c r="G13" s="9"/>
      <c r="H13" s="9"/>
      <c r="I13" s="9"/>
      <c r="J13" s="20">
        <v>0.4</v>
      </c>
      <c r="K13" s="9"/>
      <c r="L13" s="20">
        <v>100</v>
      </c>
      <c r="M13" s="20">
        <v>1.3548863670000001E-3</v>
      </c>
    </row>
    <row r="14" spans="2:13" ht="12.75" customHeight="1" x14ac:dyDescent="0.2">
      <c r="B14" s="21" t="s">
        <v>1003</v>
      </c>
      <c r="C14" s="14" t="s">
        <v>1004</v>
      </c>
      <c r="D14" s="14" t="s">
        <v>212</v>
      </c>
      <c r="E14" s="9"/>
      <c r="F14" s="9"/>
      <c r="G14" s="14" t="s">
        <v>48</v>
      </c>
      <c r="H14" s="17">
        <v>400</v>
      </c>
      <c r="I14" s="22">
        <v>100</v>
      </c>
      <c r="J14" s="17">
        <v>0.4</v>
      </c>
      <c r="K14" s="9"/>
      <c r="L14" s="17">
        <v>100</v>
      </c>
      <c r="M14" s="17">
        <v>1.3548863670000001E-3</v>
      </c>
    </row>
    <row r="15" spans="2:13" ht="12.75" customHeight="1" x14ac:dyDescent="0.2">
      <c r="B15" s="18" t="s">
        <v>1005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ht="12.75" customHeight="1" x14ac:dyDescent="0.2">
      <c r="B16" s="18" t="s">
        <v>1006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12.75" customHeight="1" x14ac:dyDescent="0.2">
      <c r="B17" s="18" t="s">
        <v>1007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27"/>
  <sheetViews>
    <sheetView rightToLeft="1" workbookViewId="0"/>
  </sheetViews>
  <sheetFormatPr defaultRowHeight="12.75" customHeight="1" x14ac:dyDescent="0.2"/>
  <cols>
    <col min="2" max="2" width="41.5703125" bestFit="1" customWidth="1"/>
    <col min="3" max="3" width="18.85546875" bestFit="1" customWidth="1"/>
    <col min="4" max="4" width="1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7973</v>
      </c>
    </row>
    <row r="6" spans="2:11" ht="12.75" customHeight="1" x14ac:dyDescent="0.2">
      <c r="B6" s="54" t="s">
        <v>1008</v>
      </c>
      <c r="C6" s="55"/>
      <c r="D6" s="55"/>
      <c r="E6" s="55"/>
      <c r="F6" s="55"/>
      <c r="G6" s="55"/>
      <c r="H6" s="55"/>
      <c r="I6" s="55"/>
      <c r="J6" s="55"/>
      <c r="K6" s="56"/>
    </row>
    <row r="7" spans="2:11" ht="12.75" customHeight="1" x14ac:dyDescent="0.2">
      <c r="B7" s="57" t="s">
        <v>1009</v>
      </c>
      <c r="C7" s="58"/>
      <c r="D7" s="58"/>
      <c r="E7" s="58"/>
      <c r="F7" s="58"/>
      <c r="G7" s="58"/>
      <c r="H7" s="58"/>
      <c r="I7" s="58"/>
      <c r="J7" s="58"/>
      <c r="K7" s="59"/>
    </row>
    <row r="8" spans="2:11" ht="12.75" customHeight="1" x14ac:dyDescent="0.2">
      <c r="B8" s="4" t="s">
        <v>67</v>
      </c>
      <c r="C8" s="4" t="s">
        <v>68</v>
      </c>
      <c r="D8" s="4" t="s">
        <v>72</v>
      </c>
      <c r="E8" s="4" t="s">
        <v>119</v>
      </c>
      <c r="F8" s="4" t="s">
        <v>121</v>
      </c>
      <c r="G8" s="4" t="s">
        <v>122</v>
      </c>
      <c r="H8" s="4" t="s">
        <v>75</v>
      </c>
      <c r="I8" s="4" t="s">
        <v>124</v>
      </c>
      <c r="J8" s="4" t="s">
        <v>76</v>
      </c>
      <c r="K8" s="4" t="s">
        <v>192</v>
      </c>
    </row>
    <row r="9" spans="2:11" ht="12.75" customHeight="1" x14ac:dyDescent="0.2">
      <c r="B9" s="5"/>
      <c r="C9" s="5"/>
      <c r="D9" s="5"/>
      <c r="E9" s="6" t="s">
        <v>126</v>
      </c>
      <c r="F9" s="6" t="s">
        <v>128</v>
      </c>
      <c r="G9" s="6" t="s">
        <v>129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1010</v>
      </c>
      <c r="C11" s="9"/>
      <c r="D11" s="9"/>
      <c r="E11" s="9"/>
      <c r="F11" s="9"/>
      <c r="G11" s="9"/>
      <c r="H11" s="20">
        <v>283.56805000000003</v>
      </c>
      <c r="I11" s="9"/>
      <c r="J11" s="20">
        <v>100</v>
      </c>
      <c r="K11" s="20">
        <v>0.96050621269799996</v>
      </c>
    </row>
    <row r="12" spans="2:11" ht="12.75" customHeight="1" x14ac:dyDescent="0.2">
      <c r="B12" s="18" t="s">
        <v>1011</v>
      </c>
      <c r="C12" s="9"/>
      <c r="D12" s="9"/>
      <c r="E12" s="9"/>
      <c r="F12" s="9"/>
      <c r="G12" s="9"/>
      <c r="H12" s="20">
        <v>262.04579000000001</v>
      </c>
      <c r="I12" s="9"/>
      <c r="J12" s="20">
        <v>92.410195718452002</v>
      </c>
      <c r="K12" s="20">
        <v>0.88760567104200006</v>
      </c>
    </row>
    <row r="13" spans="2:11" ht="12.75" customHeight="1" x14ac:dyDescent="0.2">
      <c r="B13" s="18" t="s">
        <v>1012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1013</v>
      </c>
      <c r="C14" s="9"/>
      <c r="D14" s="9"/>
      <c r="E14" s="9"/>
      <c r="F14" s="9"/>
      <c r="G14" s="9"/>
      <c r="H14" s="20">
        <v>173.68403000000001</v>
      </c>
      <c r="I14" s="9"/>
      <c r="J14" s="20">
        <v>61.249506070941003</v>
      </c>
      <c r="K14" s="20">
        <v>0.58830531105799999</v>
      </c>
    </row>
    <row r="15" spans="2:11" ht="12.75" customHeight="1" x14ac:dyDescent="0.2">
      <c r="B15" s="21" t="s">
        <v>1014</v>
      </c>
      <c r="C15" s="14" t="s">
        <v>1015</v>
      </c>
      <c r="D15" s="14" t="s">
        <v>48</v>
      </c>
      <c r="E15" s="28">
        <v>43072</v>
      </c>
      <c r="F15" s="17">
        <v>13245.26</v>
      </c>
      <c r="G15" s="24">
        <v>286.67</v>
      </c>
      <c r="H15" s="17">
        <v>37.970190000000002</v>
      </c>
      <c r="I15" s="9"/>
      <c r="J15" s="17">
        <v>13.390150970816</v>
      </c>
      <c r="K15" s="17">
        <v>0.12861323196400001</v>
      </c>
    </row>
    <row r="16" spans="2:11" ht="12.75" customHeight="1" x14ac:dyDescent="0.2">
      <c r="B16" s="21" t="s">
        <v>1016</v>
      </c>
      <c r="C16" s="14" t="s">
        <v>1017</v>
      </c>
      <c r="D16" s="14" t="s">
        <v>48</v>
      </c>
      <c r="E16" s="28">
        <v>42879</v>
      </c>
      <c r="F16" s="17">
        <v>100386</v>
      </c>
      <c r="G16" s="24">
        <v>135.19200000000001</v>
      </c>
      <c r="H16" s="17">
        <v>135.71384</v>
      </c>
      <c r="I16" s="9"/>
      <c r="J16" s="17">
        <v>47.859355100125001</v>
      </c>
      <c r="K16" s="17">
        <v>0.45969207909400001</v>
      </c>
    </row>
    <row r="17" spans="2:11" ht="12.75" customHeight="1" x14ac:dyDescent="0.2">
      <c r="B17" s="18" t="s">
        <v>1018</v>
      </c>
      <c r="C17" s="9"/>
      <c r="D17" s="9"/>
      <c r="E17" s="9"/>
      <c r="F17" s="9"/>
      <c r="G17" s="9"/>
      <c r="H17" s="20">
        <v>52.676780000000001</v>
      </c>
      <c r="I17" s="9"/>
      <c r="J17" s="20">
        <v>18.5764157845</v>
      </c>
      <c r="K17" s="20">
        <v>0.17842762770600001</v>
      </c>
    </row>
    <row r="18" spans="2:11" ht="12.75" customHeight="1" x14ac:dyDescent="0.2">
      <c r="B18" s="21" t="s">
        <v>1019</v>
      </c>
      <c r="C18" s="14" t="s">
        <v>1020</v>
      </c>
      <c r="D18" s="14" t="s">
        <v>48</v>
      </c>
      <c r="E18" s="28">
        <v>43199</v>
      </c>
      <c r="F18" s="17">
        <v>22507.1</v>
      </c>
      <c r="G18" s="24">
        <v>96.976399999999998</v>
      </c>
      <c r="H18" s="17">
        <v>21.82658</v>
      </c>
      <c r="I18" s="9"/>
      <c r="J18" s="17">
        <v>7.6971224367479998</v>
      </c>
      <c r="K18" s="17">
        <v>7.3931339203000004E-2</v>
      </c>
    </row>
    <row r="19" spans="2:11" ht="12.75" customHeight="1" x14ac:dyDescent="0.2">
      <c r="B19" s="21" t="s">
        <v>1021</v>
      </c>
      <c r="C19" s="14" t="s">
        <v>1022</v>
      </c>
      <c r="D19" s="14" t="s">
        <v>48</v>
      </c>
      <c r="E19" s="28">
        <v>43124</v>
      </c>
      <c r="F19" s="17">
        <v>30930</v>
      </c>
      <c r="G19" s="24">
        <v>99.742000000000004</v>
      </c>
      <c r="H19" s="17">
        <v>30.850200000000001</v>
      </c>
      <c r="I19" s="9"/>
      <c r="J19" s="17">
        <v>10.879293347752</v>
      </c>
      <c r="K19" s="17">
        <v>0.104496288502</v>
      </c>
    </row>
    <row r="20" spans="2:11" ht="12.75" customHeight="1" x14ac:dyDescent="0.2">
      <c r="B20" s="18" t="s">
        <v>1023</v>
      </c>
      <c r="C20" s="9"/>
      <c r="D20" s="9"/>
      <c r="E20" s="9"/>
      <c r="F20" s="9"/>
      <c r="G20" s="9"/>
      <c r="H20" s="20">
        <v>35.684980000000003</v>
      </c>
      <c r="I20" s="9"/>
      <c r="J20" s="20">
        <v>12.584273863010999</v>
      </c>
      <c r="K20" s="20">
        <v>0.120872732277</v>
      </c>
    </row>
    <row r="21" spans="2:11" ht="12.75" customHeight="1" x14ac:dyDescent="0.2">
      <c r="B21" s="21" t="s">
        <v>1024</v>
      </c>
      <c r="C21" s="14" t="s">
        <v>1025</v>
      </c>
      <c r="D21" s="14" t="s">
        <v>48</v>
      </c>
      <c r="E21" s="28">
        <v>43334</v>
      </c>
      <c r="F21" s="17">
        <v>37545</v>
      </c>
      <c r="G21" s="24">
        <v>95.045900000000003</v>
      </c>
      <c r="H21" s="17">
        <v>35.684980000000003</v>
      </c>
      <c r="I21" s="9"/>
      <c r="J21" s="17">
        <v>12.584273863010999</v>
      </c>
      <c r="K21" s="17">
        <v>0.120872732277</v>
      </c>
    </row>
    <row r="22" spans="2:11" ht="12.75" customHeight="1" x14ac:dyDescent="0.2">
      <c r="B22" s="18" t="s">
        <v>1026</v>
      </c>
      <c r="C22" s="9"/>
      <c r="D22" s="9"/>
      <c r="E22" s="9"/>
      <c r="F22" s="9"/>
      <c r="G22" s="9"/>
      <c r="H22" s="20">
        <v>21.522259999999999</v>
      </c>
      <c r="I22" s="9"/>
      <c r="J22" s="20">
        <v>7.5898042815469999</v>
      </c>
      <c r="K22" s="20">
        <v>7.2900541654999998E-2</v>
      </c>
    </row>
    <row r="23" spans="2:11" ht="12.75" customHeight="1" x14ac:dyDescent="0.2">
      <c r="B23" s="18" t="s">
        <v>1027</v>
      </c>
      <c r="C23" s="9"/>
      <c r="D23" s="9"/>
      <c r="E23" s="9"/>
      <c r="F23" s="9"/>
      <c r="G23" s="9"/>
      <c r="H23" s="9"/>
      <c r="I23" s="9"/>
      <c r="J23" s="9"/>
      <c r="K23" s="9"/>
    </row>
    <row r="24" spans="2:11" ht="12.75" customHeight="1" x14ac:dyDescent="0.2">
      <c r="B24" s="18" t="s">
        <v>1028</v>
      </c>
      <c r="C24" s="9"/>
      <c r="D24" s="9"/>
      <c r="E24" s="9"/>
      <c r="F24" s="9"/>
      <c r="G24" s="9"/>
      <c r="H24" s="9"/>
      <c r="I24" s="9"/>
      <c r="J24" s="9"/>
      <c r="K24" s="9"/>
    </row>
    <row r="25" spans="2:11" ht="12.75" customHeight="1" x14ac:dyDescent="0.2">
      <c r="B25" s="18" t="s">
        <v>1029</v>
      </c>
      <c r="C25" s="9"/>
      <c r="D25" s="9"/>
      <c r="E25" s="9"/>
      <c r="F25" s="9"/>
      <c r="G25" s="9"/>
      <c r="H25" s="20">
        <v>21.522259999999999</v>
      </c>
      <c r="I25" s="9"/>
      <c r="J25" s="20">
        <v>7.5898042815469999</v>
      </c>
      <c r="K25" s="20">
        <v>7.2900541654999998E-2</v>
      </c>
    </row>
    <row r="26" spans="2:11" ht="12.75" customHeight="1" x14ac:dyDescent="0.2">
      <c r="B26" s="21" t="s">
        <v>1030</v>
      </c>
      <c r="C26" s="14" t="s">
        <v>1031</v>
      </c>
      <c r="D26" s="14" t="s">
        <v>49</v>
      </c>
      <c r="E26" s="28">
        <v>43066</v>
      </c>
      <c r="F26" s="17">
        <v>5694.65</v>
      </c>
      <c r="G26" s="24">
        <v>105.012</v>
      </c>
      <c r="H26" s="17">
        <v>21.522259999999999</v>
      </c>
      <c r="I26" s="9"/>
      <c r="J26" s="17">
        <v>7.5898042815469999</v>
      </c>
      <c r="K26" s="17">
        <v>7.2900541654999998E-2</v>
      </c>
    </row>
    <row r="27" spans="2:11" ht="12.75" customHeight="1" x14ac:dyDescent="0.2">
      <c r="B27" s="18" t="s">
        <v>1032</v>
      </c>
      <c r="C27" s="9"/>
      <c r="D27" s="9"/>
      <c r="E27" s="9"/>
      <c r="F27" s="9"/>
      <c r="G27" s="9"/>
      <c r="H27" s="9"/>
      <c r="I27" s="9"/>
      <c r="J27" s="9"/>
      <c r="K27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K13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7973</v>
      </c>
    </row>
    <row r="6" spans="2:11" ht="12.75" customHeight="1" x14ac:dyDescent="0.2">
      <c r="B6" s="54" t="s">
        <v>1033</v>
      </c>
      <c r="C6" s="55"/>
      <c r="D6" s="55"/>
      <c r="E6" s="55"/>
      <c r="F6" s="55"/>
      <c r="G6" s="55"/>
      <c r="H6" s="55"/>
      <c r="I6" s="55"/>
      <c r="J6" s="55"/>
      <c r="K6" s="56"/>
    </row>
    <row r="7" spans="2:11" ht="12.75" customHeight="1" x14ac:dyDescent="0.2">
      <c r="B7" s="57" t="s">
        <v>1034</v>
      </c>
      <c r="C7" s="58"/>
      <c r="D7" s="58"/>
      <c r="E7" s="58"/>
      <c r="F7" s="58"/>
      <c r="G7" s="58"/>
      <c r="H7" s="58"/>
      <c r="I7" s="58"/>
      <c r="J7" s="58"/>
      <c r="K7" s="59"/>
    </row>
    <row r="8" spans="2:11" ht="12.75" customHeight="1" x14ac:dyDescent="0.2">
      <c r="B8" s="4" t="s">
        <v>67</v>
      </c>
      <c r="C8" s="4" t="s">
        <v>68</v>
      </c>
      <c r="D8" s="4" t="s">
        <v>190</v>
      </c>
      <c r="E8" s="4" t="s">
        <v>72</v>
      </c>
      <c r="F8" s="4" t="s">
        <v>121</v>
      </c>
      <c r="G8" s="4" t="s">
        <v>122</v>
      </c>
      <c r="H8" s="4" t="s">
        <v>75</v>
      </c>
      <c r="I8" s="4" t="s">
        <v>124</v>
      </c>
      <c r="J8" s="4" t="s">
        <v>76</v>
      </c>
      <c r="K8" s="4" t="s">
        <v>192</v>
      </c>
    </row>
    <row r="9" spans="2:11" ht="12.75" customHeight="1" x14ac:dyDescent="0.2">
      <c r="B9" s="5"/>
      <c r="C9" s="5"/>
      <c r="D9" s="5"/>
      <c r="E9" s="5"/>
      <c r="F9" s="6" t="s">
        <v>128</v>
      </c>
      <c r="G9" s="6" t="s">
        <v>129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1035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1036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1037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L23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7973</v>
      </c>
    </row>
    <row r="6" spans="2:12" ht="12.75" customHeight="1" x14ac:dyDescent="0.2">
      <c r="B6" s="54" t="s">
        <v>1038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2.75" customHeight="1" x14ac:dyDescent="0.2">
      <c r="B7" s="57" t="s">
        <v>1039</v>
      </c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 ht="12.75" customHeight="1" x14ac:dyDescent="0.2">
      <c r="B8" s="4" t="s">
        <v>67</v>
      </c>
      <c r="C8" s="4" t="s">
        <v>68</v>
      </c>
      <c r="D8" s="4" t="s">
        <v>190</v>
      </c>
      <c r="E8" s="4" t="s">
        <v>72</v>
      </c>
      <c r="F8" s="4" t="s">
        <v>119</v>
      </c>
      <c r="G8" s="4" t="s">
        <v>121</v>
      </c>
      <c r="H8" s="4" t="s">
        <v>122</v>
      </c>
      <c r="I8" s="4" t="s">
        <v>75</v>
      </c>
      <c r="J8" s="4" t="s">
        <v>124</v>
      </c>
      <c r="K8" s="4" t="s">
        <v>76</v>
      </c>
      <c r="L8" s="4" t="s">
        <v>192</v>
      </c>
    </row>
    <row r="9" spans="2:12" ht="12.75" customHeight="1" x14ac:dyDescent="0.2">
      <c r="B9" s="5"/>
      <c r="C9" s="5"/>
      <c r="D9" s="5"/>
      <c r="E9" s="5"/>
      <c r="F9" s="6" t="s">
        <v>126</v>
      </c>
      <c r="G9" s="6" t="s">
        <v>128</v>
      </c>
      <c r="H9" s="6" t="s">
        <v>129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1040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1041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1042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1043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2.75" customHeight="1" x14ac:dyDescent="0.2">
      <c r="B15" s="18" t="s">
        <v>1044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2.75" customHeight="1" x14ac:dyDescent="0.2">
      <c r="B16" s="18" t="s">
        <v>1045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2.75" customHeight="1" x14ac:dyDescent="0.2">
      <c r="B17" s="18" t="s">
        <v>1046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2.75" customHeight="1" x14ac:dyDescent="0.2">
      <c r="B18" s="18" t="s">
        <v>1047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2.75" customHeight="1" x14ac:dyDescent="0.2">
      <c r="B19" s="18" t="s">
        <v>1048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2.75" customHeight="1" x14ac:dyDescent="0.2">
      <c r="B20" s="18" t="s">
        <v>1049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1050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1051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1052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rightToLeft="1" workbookViewId="0">
      <selection activeCell="G16" sqref="G16"/>
    </sheetView>
  </sheetViews>
  <sheetFormatPr defaultRowHeight="12.75" customHeight="1" x14ac:dyDescent="0.2"/>
  <cols>
    <col min="2" max="2" width="53.5703125" bestFit="1" customWidth="1"/>
    <col min="3" max="3" width="16.140625" bestFit="1" customWidth="1"/>
    <col min="4" max="4" width="12.7109375" bestFit="1" customWidth="1"/>
    <col min="5" max="5" width="5.7109375" bestFit="1" customWidth="1"/>
    <col min="6" max="6" width="9.5703125" bestFit="1" customWidth="1"/>
    <col min="7" max="7" width="10.28515625" bestFit="1" customWidth="1"/>
    <col min="8" max="8" width="12.5703125" bestFit="1" customWidth="1"/>
    <col min="9" max="9" width="15" bestFit="1" customWidth="1"/>
    <col min="10" max="10" width="10.28515625" bestFit="1" customWidth="1"/>
    <col min="11" max="11" width="27.28515625" bestFit="1" customWidth="1"/>
    <col min="12" max="12" width="24.425781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7973</v>
      </c>
    </row>
    <row r="6" spans="2:12" ht="12.75" customHeight="1" x14ac:dyDescent="0.2">
      <c r="B6" s="54" t="s">
        <v>66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2.75" customHeight="1" x14ac:dyDescent="0.2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ht="12.75" customHeight="1" x14ac:dyDescent="0.2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ht="12.75" customHeight="1" x14ac:dyDescent="0.2">
      <c r="B10" s="18" t="s">
        <v>86</v>
      </c>
      <c r="C10" s="9"/>
      <c r="D10" s="9"/>
      <c r="E10" s="9"/>
      <c r="F10" s="9"/>
      <c r="G10" s="9"/>
      <c r="H10" s="9"/>
      <c r="I10" s="9"/>
      <c r="J10" s="19">
        <v>1848.27864</v>
      </c>
      <c r="K10" s="20">
        <v>100</v>
      </c>
      <c r="L10" s="20">
        <v>6.2605188296709997</v>
      </c>
    </row>
    <row r="11" spans="2:12" ht="12.75" customHeight="1" x14ac:dyDescent="0.2">
      <c r="B11" s="18" t="s">
        <v>87</v>
      </c>
      <c r="C11" s="9"/>
      <c r="D11" s="9"/>
      <c r="E11" s="9"/>
      <c r="F11" s="9"/>
      <c r="G11" s="9"/>
      <c r="H11" s="9"/>
      <c r="I11" s="9"/>
      <c r="J11" s="19">
        <v>1848.27864</v>
      </c>
      <c r="K11" s="20">
        <v>100</v>
      </c>
      <c r="L11" s="20">
        <v>6.2605188296709997</v>
      </c>
    </row>
    <row r="12" spans="2:12" ht="12.75" customHeight="1" x14ac:dyDescent="0.2">
      <c r="B12" s="18" t="s">
        <v>88</v>
      </c>
      <c r="C12" s="9"/>
      <c r="D12" s="9"/>
      <c r="E12" s="9"/>
      <c r="F12" s="9"/>
      <c r="G12" s="9"/>
      <c r="H12" s="9"/>
      <c r="I12" s="9"/>
      <c r="J12" s="19">
        <v>81.195250000000001</v>
      </c>
      <c r="K12" s="20">
        <v>4.393019983177</v>
      </c>
      <c r="L12" s="20">
        <v>0.275025843238</v>
      </c>
    </row>
    <row r="13" spans="2:12" ht="12.75" customHeight="1" x14ac:dyDescent="0.2">
      <c r="B13" s="21" t="s">
        <v>89</v>
      </c>
      <c r="C13" s="14" t="s">
        <v>90</v>
      </c>
      <c r="D13" s="22">
        <v>512199381</v>
      </c>
      <c r="E13" s="9"/>
      <c r="F13" s="9"/>
      <c r="G13" s="14" t="s">
        <v>48</v>
      </c>
      <c r="H13" s="9"/>
      <c r="I13" s="9"/>
      <c r="J13" s="12">
        <v>81.195250000000001</v>
      </c>
      <c r="K13" s="17">
        <v>4.393019983177</v>
      </c>
      <c r="L13" s="17">
        <v>0.275025843238</v>
      </c>
    </row>
    <row r="14" spans="2:12" ht="12.75" customHeight="1" x14ac:dyDescent="0.2">
      <c r="B14" s="18" t="s">
        <v>91</v>
      </c>
      <c r="C14" s="9"/>
      <c r="D14" s="9"/>
      <c r="E14" s="9"/>
      <c r="F14" s="9"/>
      <c r="G14" s="9"/>
      <c r="H14" s="9"/>
      <c r="I14" s="9"/>
      <c r="J14" s="19">
        <v>208.68877000000001</v>
      </c>
      <c r="K14" s="20">
        <v>11.290979914154001</v>
      </c>
      <c r="L14" s="20">
        <v>0.70687392358000001</v>
      </c>
    </row>
    <row r="15" spans="2:12" ht="12.75" customHeight="1" x14ac:dyDescent="0.2">
      <c r="B15" s="21" t="s">
        <v>92</v>
      </c>
      <c r="C15" s="14" t="s">
        <v>93</v>
      </c>
      <c r="D15" s="22">
        <v>512199381</v>
      </c>
      <c r="E15" s="9"/>
      <c r="F15" s="9"/>
      <c r="G15" s="14" t="s">
        <v>48</v>
      </c>
      <c r="H15" s="9"/>
      <c r="I15" s="9"/>
      <c r="J15" s="12">
        <v>3.7272099999999999</v>
      </c>
      <c r="K15" s="17">
        <v>0.20165844691000001</v>
      </c>
      <c r="L15" s="17">
        <v>1.2624865040000001E-2</v>
      </c>
    </row>
    <row r="16" spans="2:12" ht="12.75" customHeight="1" x14ac:dyDescent="0.2">
      <c r="B16" s="21" t="s">
        <v>94</v>
      </c>
      <c r="C16" s="14" t="s">
        <v>95</v>
      </c>
      <c r="D16" s="22">
        <v>512199381</v>
      </c>
      <c r="E16" s="9"/>
      <c r="F16" s="9"/>
      <c r="G16" s="14" t="s">
        <v>48</v>
      </c>
      <c r="H16" s="9"/>
      <c r="I16" s="9"/>
      <c r="J16" s="12">
        <v>203.64178999999999</v>
      </c>
      <c r="K16" s="17">
        <v>11.017916108147</v>
      </c>
      <c r="L16" s="17">
        <v>0.68977871258699996</v>
      </c>
    </row>
    <row r="17" spans="2:12" ht="12.75" customHeight="1" x14ac:dyDescent="0.2">
      <c r="B17" s="21" t="s">
        <v>96</v>
      </c>
      <c r="C17" s="14" t="s">
        <v>97</v>
      </c>
      <c r="D17" s="22">
        <v>512199381</v>
      </c>
      <c r="E17" s="9"/>
      <c r="F17" s="9"/>
      <c r="G17" s="14" t="s">
        <v>48</v>
      </c>
      <c r="H17" s="9"/>
      <c r="I17" s="9"/>
      <c r="J17" s="12">
        <v>0.82128999999999996</v>
      </c>
      <c r="K17" s="17">
        <v>4.4435399632000001E-2</v>
      </c>
      <c r="L17" s="17">
        <v>2.7818865609999998E-3</v>
      </c>
    </row>
    <row r="18" spans="2:12" ht="12.75" customHeight="1" x14ac:dyDescent="0.2">
      <c r="B18" s="21" t="s">
        <v>98</v>
      </c>
      <c r="C18" s="14" t="s">
        <v>99</v>
      </c>
      <c r="D18" s="22">
        <v>512199381</v>
      </c>
      <c r="E18" s="9"/>
      <c r="F18" s="9"/>
      <c r="G18" s="14" t="s">
        <v>48</v>
      </c>
      <c r="H18" s="9"/>
      <c r="I18" s="9"/>
      <c r="J18" s="12">
        <v>-8.8719999999999993E-2</v>
      </c>
      <c r="K18" s="17">
        <v>-4.8001420389999997E-3</v>
      </c>
      <c r="L18" s="17">
        <v>-3.0051379599999999E-4</v>
      </c>
    </row>
    <row r="19" spans="2:12" ht="12.75" customHeight="1" x14ac:dyDescent="0.2">
      <c r="B19" s="21" t="s">
        <v>100</v>
      </c>
      <c r="C19" s="14" t="s">
        <v>101</v>
      </c>
      <c r="D19" s="22">
        <v>512199381</v>
      </c>
      <c r="E19" s="9"/>
      <c r="F19" s="9"/>
      <c r="G19" s="14" t="s">
        <v>48</v>
      </c>
      <c r="H19" s="9"/>
      <c r="I19" s="9"/>
      <c r="J19" s="12">
        <v>-24.03406</v>
      </c>
      <c r="K19" s="17">
        <v>-1.300348306789</v>
      </c>
      <c r="L19" s="17">
        <v>-8.1408550597000001E-2</v>
      </c>
    </row>
    <row r="20" spans="2:12" ht="12.75" customHeight="1" x14ac:dyDescent="0.2">
      <c r="B20" s="21" t="s">
        <v>102</v>
      </c>
      <c r="C20" s="14" t="s">
        <v>103</v>
      </c>
      <c r="D20" s="22">
        <v>512199381</v>
      </c>
      <c r="E20" s="9"/>
      <c r="F20" s="9"/>
      <c r="G20" s="14" t="s">
        <v>48</v>
      </c>
      <c r="H20" s="9"/>
      <c r="I20" s="9"/>
      <c r="J20" s="12">
        <v>22.674589999999998</v>
      </c>
      <c r="K20" s="17">
        <v>1.2267950031599999</v>
      </c>
      <c r="L20" s="17">
        <v>7.6803732173999995E-2</v>
      </c>
    </row>
    <row r="21" spans="2:12" ht="12.75" customHeight="1" x14ac:dyDescent="0.2">
      <c r="B21" s="21" t="s">
        <v>104</v>
      </c>
      <c r="C21" s="14" t="s">
        <v>105</v>
      </c>
      <c r="D21" s="22">
        <v>512199381</v>
      </c>
      <c r="E21" s="9"/>
      <c r="F21" s="9"/>
      <c r="G21" s="14" t="s">
        <v>48</v>
      </c>
      <c r="H21" s="9"/>
      <c r="I21" s="9"/>
      <c r="J21" s="12">
        <v>1.9466699999999999</v>
      </c>
      <c r="K21" s="17">
        <v>0.10532340513299999</v>
      </c>
      <c r="L21" s="17">
        <v>6.5937916100000001E-3</v>
      </c>
    </row>
    <row r="22" spans="2:12" ht="12.75" customHeight="1" x14ac:dyDescent="0.2">
      <c r="B22" s="18" t="s">
        <v>106</v>
      </c>
      <c r="C22" s="9"/>
      <c r="D22" s="9"/>
      <c r="E22" s="9"/>
      <c r="F22" s="9"/>
      <c r="G22" s="9"/>
      <c r="H22" s="9"/>
      <c r="I22" s="9"/>
      <c r="J22" s="19">
        <v>1558.39462</v>
      </c>
      <c r="K22" s="20">
        <v>84.316000102667999</v>
      </c>
      <c r="L22" s="20">
        <v>5.2786190628530001</v>
      </c>
    </row>
    <row r="23" spans="2:12" ht="12.75" customHeight="1" x14ac:dyDescent="0.2">
      <c r="B23" s="21" t="s">
        <v>107</v>
      </c>
      <c r="C23" s="14" t="s">
        <v>108</v>
      </c>
      <c r="D23" s="22">
        <v>512199381</v>
      </c>
      <c r="E23" s="9"/>
      <c r="F23" s="9"/>
      <c r="G23" s="14" t="s">
        <v>48</v>
      </c>
      <c r="H23" s="9"/>
      <c r="I23" s="9"/>
      <c r="J23" s="12">
        <v>1558.39462</v>
      </c>
      <c r="K23" s="17">
        <v>84.316000102667999</v>
      </c>
      <c r="L23" s="17">
        <v>5.2786190628530001</v>
      </c>
    </row>
    <row r="24" spans="2:12" ht="12.75" customHeight="1" x14ac:dyDescent="0.2">
      <c r="B24" s="18" t="s">
        <v>109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2.75" customHeight="1" x14ac:dyDescent="0.2">
      <c r="B25" s="18" t="s">
        <v>110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2.75" customHeight="1" x14ac:dyDescent="0.2">
      <c r="B26" s="18" t="s">
        <v>111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12.75" customHeight="1" x14ac:dyDescent="0.2">
      <c r="B27" s="18" t="s">
        <v>112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ht="12.75" customHeight="1" x14ac:dyDescent="0.2">
      <c r="B28" s="18" t="s">
        <v>113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ht="12.75" customHeight="1" x14ac:dyDescent="0.2">
      <c r="B29" s="18" t="s">
        <v>114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 ht="12.75" customHeight="1" x14ac:dyDescent="0.2">
      <c r="B30" s="18" t="s">
        <v>115</v>
      </c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K22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7973</v>
      </c>
    </row>
    <row r="6" spans="2:11" ht="12.75" customHeight="1" x14ac:dyDescent="0.2">
      <c r="B6" s="54" t="s">
        <v>1053</v>
      </c>
      <c r="C6" s="55"/>
      <c r="D6" s="55"/>
      <c r="E6" s="55"/>
      <c r="F6" s="55"/>
      <c r="G6" s="55"/>
      <c r="H6" s="55"/>
      <c r="I6" s="55"/>
      <c r="J6" s="55"/>
      <c r="K6" s="56"/>
    </row>
    <row r="7" spans="2:11" ht="12.75" customHeight="1" x14ac:dyDescent="0.2">
      <c r="B7" s="57" t="s">
        <v>1054</v>
      </c>
      <c r="C7" s="58"/>
      <c r="D7" s="58"/>
      <c r="E7" s="58"/>
      <c r="F7" s="58"/>
      <c r="G7" s="58"/>
      <c r="H7" s="58"/>
      <c r="I7" s="58"/>
      <c r="J7" s="58"/>
      <c r="K7" s="59"/>
    </row>
    <row r="8" spans="2:11" ht="12.75" customHeight="1" x14ac:dyDescent="0.2">
      <c r="B8" s="4" t="s">
        <v>67</v>
      </c>
      <c r="C8" s="4" t="s">
        <v>68</v>
      </c>
      <c r="D8" s="4" t="s">
        <v>190</v>
      </c>
      <c r="E8" s="4" t="s">
        <v>72</v>
      </c>
      <c r="F8" s="4" t="s">
        <v>119</v>
      </c>
      <c r="G8" s="4" t="s">
        <v>121</v>
      </c>
      <c r="H8" s="4" t="s">
        <v>122</v>
      </c>
      <c r="I8" s="4" t="s">
        <v>75</v>
      </c>
      <c r="J8" s="4" t="s">
        <v>76</v>
      </c>
      <c r="K8" s="4" t="s">
        <v>192</v>
      </c>
    </row>
    <row r="9" spans="2:11" ht="12.75" customHeight="1" x14ac:dyDescent="0.2">
      <c r="B9" s="5"/>
      <c r="C9" s="5"/>
      <c r="D9" s="5"/>
      <c r="E9" s="5"/>
      <c r="F9" s="6" t="s">
        <v>126</v>
      </c>
      <c r="G9" s="6" t="s">
        <v>128</v>
      </c>
      <c r="H9" s="6" t="s">
        <v>129</v>
      </c>
      <c r="I9" s="6" t="s">
        <v>10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1055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1056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1057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1058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ht="12.75" customHeight="1" x14ac:dyDescent="0.2">
      <c r="B15" s="18" t="s">
        <v>1059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ht="12.75" customHeight="1" x14ac:dyDescent="0.2">
      <c r="B16" s="18" t="s">
        <v>1060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ht="12.75" customHeight="1" x14ac:dyDescent="0.2">
      <c r="B17" s="18" t="s">
        <v>1061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ht="12.75" customHeight="1" x14ac:dyDescent="0.2">
      <c r="B18" s="18" t="s">
        <v>1062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ht="12.75" customHeight="1" x14ac:dyDescent="0.2">
      <c r="B19" s="18" t="s">
        <v>1063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ht="12.75" customHeight="1" x14ac:dyDescent="0.2">
      <c r="B20" s="18" t="s">
        <v>1064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ht="12.75" customHeight="1" x14ac:dyDescent="0.2">
      <c r="B21" s="18" t="s">
        <v>1065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ht="12.75" customHeight="1" x14ac:dyDescent="0.2">
      <c r="B22" s="18" t="s">
        <v>1066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P31"/>
  <sheetViews>
    <sheetView rightToLeft="1" workbookViewId="0"/>
  </sheetViews>
  <sheetFormatPr defaultRowHeight="12.75" customHeight="1" x14ac:dyDescent="0.2"/>
  <cols>
    <col min="2" max="2" width="68.140625" bestFit="1" customWidth="1"/>
    <col min="3" max="3" width="18.855468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7973</v>
      </c>
    </row>
    <row r="6" spans="2:16" ht="12.75" customHeight="1" x14ac:dyDescent="0.2">
      <c r="B6" s="54" t="s">
        <v>1067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12.75" customHeight="1" x14ac:dyDescent="0.2">
      <c r="B7" s="57" t="s">
        <v>1068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119</v>
      </c>
      <c r="G8" s="4" t="s">
        <v>120</v>
      </c>
      <c r="H8" s="4" t="s">
        <v>72</v>
      </c>
      <c r="I8" s="4" t="s">
        <v>73</v>
      </c>
      <c r="J8" s="4" t="s">
        <v>206</v>
      </c>
      <c r="K8" s="4" t="s">
        <v>121</v>
      </c>
      <c r="L8" s="4" t="s">
        <v>122</v>
      </c>
      <c r="M8" s="4" t="s">
        <v>75</v>
      </c>
      <c r="N8" s="4" t="s">
        <v>124</v>
      </c>
      <c r="O8" s="4" t="s">
        <v>76</v>
      </c>
      <c r="P8" s="4" t="s">
        <v>192</v>
      </c>
    </row>
    <row r="9" spans="2:16" ht="12.75" customHeight="1" x14ac:dyDescent="0.2">
      <c r="B9" s="5"/>
      <c r="C9" s="5"/>
      <c r="D9" s="5"/>
      <c r="E9" s="5"/>
      <c r="F9" s="6" t="s">
        <v>126</v>
      </c>
      <c r="G9" s="6" t="s">
        <v>127</v>
      </c>
      <c r="H9" s="5"/>
      <c r="I9" s="6" t="s">
        <v>11</v>
      </c>
      <c r="J9" s="6" t="s">
        <v>11</v>
      </c>
      <c r="K9" s="6" t="s">
        <v>128</v>
      </c>
      <c r="L9" s="6" t="s">
        <v>129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130</v>
      </c>
      <c r="M10" s="6" t="s">
        <v>131</v>
      </c>
      <c r="N10" s="6" t="s">
        <v>132</v>
      </c>
      <c r="O10" s="6" t="s">
        <v>133</v>
      </c>
      <c r="P10" s="6" t="s">
        <v>134</v>
      </c>
    </row>
    <row r="11" spans="2:16" ht="12.75" customHeight="1" x14ac:dyDescent="0.2">
      <c r="B11" s="18" t="s">
        <v>1069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1070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1071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1072</v>
      </c>
      <c r="C14" s="9"/>
      <c r="D14" s="9"/>
      <c r="E14" s="9"/>
      <c r="F14" s="9"/>
      <c r="G14" s="31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1073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1074</v>
      </c>
      <c r="C16" s="9"/>
      <c r="D16" s="9"/>
      <c r="E16" s="9"/>
      <c r="F16" s="9"/>
      <c r="G16" s="31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1075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1076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ht="12.75" customHeight="1" x14ac:dyDescent="0.2">
      <c r="B19" s="18" t="s">
        <v>1077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ht="12.75" customHeight="1" x14ac:dyDescent="0.2">
      <c r="B20" s="18" t="s">
        <v>1078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ht="12.75" customHeight="1" x14ac:dyDescent="0.2">
      <c r="B21" s="18" t="s">
        <v>1079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ht="12.75" customHeight="1" x14ac:dyDescent="0.2">
      <c r="B22" s="18" t="s">
        <v>1080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ht="12.75" customHeight="1" x14ac:dyDescent="0.2">
      <c r="B23" s="18" t="s">
        <v>1081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ht="12.75" customHeight="1" x14ac:dyDescent="0.2">
      <c r="B24" s="18" t="s">
        <v>1082</v>
      </c>
      <c r="C24" s="9"/>
      <c r="D24" s="9"/>
      <c r="E24" s="9"/>
      <c r="F24" s="9"/>
      <c r="G24" s="31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ht="12.75" customHeight="1" x14ac:dyDescent="0.2">
      <c r="B25" s="18" t="s">
        <v>1083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ht="12.75" customHeight="1" x14ac:dyDescent="0.2">
      <c r="B26" s="18" t="s">
        <v>1084</v>
      </c>
      <c r="C26" s="9"/>
      <c r="D26" s="9"/>
      <c r="E26" s="9"/>
      <c r="F26" s="9"/>
      <c r="G26" s="31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ht="12.75" customHeight="1" x14ac:dyDescent="0.2">
      <c r="B27" s="18" t="s">
        <v>1085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ht="12.75" customHeight="1" x14ac:dyDescent="0.2">
      <c r="B28" s="18" t="s">
        <v>1086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ht="12.75" customHeight="1" x14ac:dyDescent="0.2">
      <c r="B29" s="18" t="s">
        <v>1087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ht="12.75" customHeight="1" x14ac:dyDescent="0.2">
      <c r="B30" s="18" t="s">
        <v>1088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ht="12.75" customHeight="1" x14ac:dyDescent="0.2">
      <c r="B31" s="18" t="s">
        <v>1089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Q24"/>
  <sheetViews>
    <sheetView rightToLeft="1" workbookViewId="0">
      <selection activeCell="G14" sqref="G14:G15"/>
    </sheetView>
  </sheetViews>
  <sheetFormatPr defaultRowHeight="12.75" customHeight="1" x14ac:dyDescent="0.2"/>
  <cols>
    <col min="2" max="2" width="55.5703125" bestFit="1" customWidth="1"/>
    <col min="3" max="3" width="23.85546875" bestFit="1" customWidth="1"/>
    <col min="4" max="4" width="13.7109375" bestFit="1" customWidth="1"/>
    <col min="5" max="5" width="16.28515625" bestFit="1" customWidth="1"/>
    <col min="6" max="6" width="7.42578125" bestFit="1" customWidth="1"/>
    <col min="7" max="7" width="14.140625" bestFit="1" customWidth="1"/>
    <col min="8" max="8" width="12.42578125" bestFit="1" customWidth="1"/>
    <col min="9" max="9" width="8.7109375" bestFit="1" customWidth="1"/>
    <col min="10" max="10" width="13.7109375" bestFit="1" customWidth="1"/>
    <col min="11" max="11" width="23.85546875" bestFit="1" customWidth="1"/>
    <col min="12" max="12" width="17.5703125" bestFit="1" customWidth="1"/>
    <col min="13" max="13" width="12.42578125" bestFit="1" customWidth="1"/>
    <col min="14" max="14" width="11.28515625" bestFit="1" customWidth="1"/>
    <col min="15" max="15" width="13.7109375" bestFit="1" customWidth="1"/>
    <col min="16" max="16" width="34" bestFit="1" customWidth="1"/>
    <col min="17" max="17" width="30.140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7973</v>
      </c>
    </row>
    <row r="6" spans="2:17" ht="12.75" customHeight="1" x14ac:dyDescent="0.2">
      <c r="B6" s="54" t="s">
        <v>1090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17" ht="12.75" customHeight="1" x14ac:dyDescent="0.2">
      <c r="B7" s="60" t="s">
        <v>1091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</row>
    <row r="8" spans="2:17" ht="12.75" customHeight="1" x14ac:dyDescent="0.2">
      <c r="B8" s="4" t="s">
        <v>67</v>
      </c>
      <c r="C8" s="4" t="s">
        <v>1092</v>
      </c>
      <c r="D8" s="4" t="s">
        <v>68</v>
      </c>
      <c r="E8" s="4" t="s">
        <v>69</v>
      </c>
      <c r="F8" s="4" t="s">
        <v>70</v>
      </c>
      <c r="G8" s="4" t="s">
        <v>119</v>
      </c>
      <c r="H8" s="4" t="s">
        <v>71</v>
      </c>
      <c r="I8" s="4" t="s">
        <v>120</v>
      </c>
      <c r="J8" s="4" t="s">
        <v>72</v>
      </c>
      <c r="K8" s="4" t="s">
        <v>1093</v>
      </c>
      <c r="L8" s="4" t="s">
        <v>206</v>
      </c>
      <c r="M8" s="4" t="s">
        <v>121</v>
      </c>
      <c r="N8" s="4" t="s">
        <v>122</v>
      </c>
      <c r="O8" s="4" t="s">
        <v>8</v>
      </c>
      <c r="P8" s="4" t="s">
        <v>76</v>
      </c>
      <c r="Q8" s="4" t="s">
        <v>192</v>
      </c>
    </row>
    <row r="9" spans="2:17" ht="12.75" customHeight="1" x14ac:dyDescent="0.2">
      <c r="B9" s="5"/>
      <c r="C9" s="5"/>
      <c r="D9" s="5"/>
      <c r="E9" s="5"/>
      <c r="F9" s="5"/>
      <c r="G9" s="6" t="s">
        <v>126</v>
      </c>
      <c r="H9" s="5"/>
      <c r="I9" s="6" t="s">
        <v>127</v>
      </c>
      <c r="J9" s="5"/>
      <c r="K9" s="6" t="s">
        <v>11</v>
      </c>
      <c r="L9" s="6" t="s">
        <v>11</v>
      </c>
      <c r="M9" s="6" t="s">
        <v>128</v>
      </c>
      <c r="N9" s="6" t="s">
        <v>129</v>
      </c>
      <c r="O9" s="6" t="s">
        <v>10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</row>
    <row r="11" spans="2:17" ht="12.75" customHeight="1" x14ac:dyDescent="0.2">
      <c r="B11" s="18" t="s">
        <v>1094</v>
      </c>
      <c r="C11" s="9"/>
      <c r="D11" s="9"/>
      <c r="E11" s="9"/>
      <c r="F11" s="9"/>
      <c r="G11" s="9"/>
      <c r="H11" s="9"/>
      <c r="I11" s="20">
        <v>0</v>
      </c>
      <c r="J11" s="9"/>
      <c r="K11" s="9"/>
      <c r="L11" s="9"/>
      <c r="M11" s="9"/>
      <c r="N11" s="9"/>
      <c r="O11" s="20">
        <v>593.03067999999996</v>
      </c>
      <c r="P11" s="20">
        <v>100</v>
      </c>
      <c r="Q11" s="20">
        <v>2.0087229589539999</v>
      </c>
    </row>
    <row r="12" spans="2:17" ht="12.75" customHeight="1" x14ac:dyDescent="0.2">
      <c r="B12" s="18" t="s">
        <v>1095</v>
      </c>
      <c r="C12" s="9"/>
      <c r="D12" s="9"/>
      <c r="E12" s="9"/>
      <c r="F12" s="9"/>
      <c r="G12" s="9"/>
      <c r="H12" s="9"/>
      <c r="I12" s="20">
        <v>0</v>
      </c>
      <c r="J12" s="9"/>
      <c r="K12" s="9"/>
      <c r="L12" s="9"/>
      <c r="M12" s="9"/>
      <c r="N12" s="9"/>
      <c r="O12" s="20">
        <v>593.03067999999996</v>
      </c>
      <c r="P12" s="20">
        <v>100</v>
      </c>
      <c r="Q12" s="20">
        <v>2.0087229589539999</v>
      </c>
    </row>
    <row r="13" spans="2:17" ht="12.75" customHeight="1" x14ac:dyDescent="0.2">
      <c r="B13" s="18" t="s">
        <v>1096</v>
      </c>
      <c r="C13" s="9"/>
      <c r="D13" s="9"/>
      <c r="E13" s="9"/>
      <c r="F13" s="9"/>
      <c r="G13" s="9"/>
      <c r="H13" s="9"/>
      <c r="I13" s="20">
        <v>0</v>
      </c>
      <c r="J13" s="9"/>
      <c r="K13" s="9"/>
      <c r="L13" s="9"/>
      <c r="M13" s="9"/>
      <c r="N13" s="9"/>
      <c r="O13" s="20">
        <v>593.03067999999996</v>
      </c>
      <c r="P13" s="20">
        <v>100</v>
      </c>
      <c r="Q13" s="20">
        <v>2.0087229589539999</v>
      </c>
    </row>
    <row r="14" spans="2:17" ht="12.75" customHeight="1" x14ac:dyDescent="0.2">
      <c r="B14" s="21" t="s">
        <v>1097</v>
      </c>
      <c r="C14" s="9"/>
      <c r="D14" s="14" t="s">
        <v>1098</v>
      </c>
      <c r="E14" s="22">
        <v>0</v>
      </c>
      <c r="F14" s="9"/>
      <c r="G14" s="28"/>
      <c r="H14" s="9"/>
      <c r="I14" s="22">
        <v>0</v>
      </c>
      <c r="J14" s="14" t="s">
        <v>48</v>
      </c>
      <c r="K14" s="9"/>
      <c r="L14" s="9"/>
      <c r="M14" s="17">
        <v>100</v>
      </c>
      <c r="N14" s="24">
        <v>576018.23</v>
      </c>
      <c r="O14" s="17">
        <v>576.01823000000002</v>
      </c>
      <c r="P14" s="17">
        <v>97.131269835820007</v>
      </c>
      <c r="Q14" s="17">
        <v>1.951098117516</v>
      </c>
    </row>
    <row r="15" spans="2:17" ht="12.75" customHeight="1" x14ac:dyDescent="0.2">
      <c r="B15" s="21" t="s">
        <v>1099</v>
      </c>
      <c r="C15" s="9"/>
      <c r="D15" s="14" t="s">
        <v>1100</v>
      </c>
      <c r="E15" s="22">
        <v>0</v>
      </c>
      <c r="F15" s="9"/>
      <c r="G15" s="28"/>
      <c r="H15" s="9"/>
      <c r="I15" s="22">
        <v>0</v>
      </c>
      <c r="J15" s="14" t="s">
        <v>48</v>
      </c>
      <c r="K15" s="9"/>
      <c r="L15" s="9"/>
      <c r="M15" s="17">
        <v>100</v>
      </c>
      <c r="N15" s="24">
        <v>17012.45</v>
      </c>
      <c r="O15" s="17">
        <v>17.012450000000001</v>
      </c>
      <c r="P15" s="17">
        <v>2.868730164179</v>
      </c>
      <c r="Q15" s="17">
        <v>5.7624841438E-2</v>
      </c>
    </row>
    <row r="16" spans="2:17" ht="12.75" customHeight="1" x14ac:dyDescent="0.2">
      <c r="B16" s="18" t="s">
        <v>1101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2.75" customHeight="1" x14ac:dyDescent="0.2">
      <c r="B17" s="18" t="s">
        <v>1102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2.75" customHeight="1" x14ac:dyDescent="0.2">
      <c r="B18" s="18" t="s">
        <v>1103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1104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1105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1106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1107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2.75" customHeight="1" x14ac:dyDescent="0.2">
      <c r="B23" s="18" t="s">
        <v>1108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ht="12.75" customHeight="1" x14ac:dyDescent="0.2">
      <c r="B24" s="18" t="s">
        <v>1109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O19"/>
  <sheetViews>
    <sheetView rightToLeft="1" workbookViewId="0"/>
  </sheetViews>
  <sheetFormatPr defaultRowHeight="12.75" customHeight="1" x14ac:dyDescent="0.2"/>
  <cols>
    <col min="2" max="2" width="36.5703125" bestFit="1" customWidth="1"/>
    <col min="3" max="3" width="18.85546875" bestFit="1" customWidth="1"/>
    <col min="4" max="4" width="16.28515625" bestFit="1" customWidth="1"/>
    <col min="5" max="5" width="7.42578125" bestFit="1" customWidth="1"/>
    <col min="6" max="6" width="12.42578125" bestFit="1" customWidth="1"/>
    <col min="7" max="7" width="8.7109375" bestFit="1" customWidth="1"/>
    <col min="8" max="8" width="13.7109375" bestFit="1" customWidth="1"/>
    <col min="9" max="9" width="1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34" bestFit="1" customWidth="1"/>
    <col min="15" max="15" width="30.140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7973</v>
      </c>
    </row>
    <row r="6" spans="2:15" ht="12.75" customHeight="1" x14ac:dyDescent="0.2">
      <c r="B6" s="54" t="s">
        <v>1110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2:15" ht="12.75" customHeight="1" x14ac:dyDescent="0.2">
      <c r="B7" s="60" t="s">
        <v>1111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 ht="12.75" customHeight="1" x14ac:dyDescent="0.2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120</v>
      </c>
      <c r="H8" s="4" t="s">
        <v>72</v>
      </c>
      <c r="I8" s="4" t="s">
        <v>191</v>
      </c>
      <c r="J8" s="4" t="s">
        <v>74</v>
      </c>
      <c r="K8" s="4" t="s">
        <v>121</v>
      </c>
      <c r="L8" s="4" t="s">
        <v>122</v>
      </c>
      <c r="M8" s="4" t="s">
        <v>75</v>
      </c>
      <c r="N8" s="4" t="s">
        <v>76</v>
      </c>
      <c r="O8" s="4" t="s">
        <v>192</v>
      </c>
    </row>
    <row r="9" spans="2:15" ht="12.75" customHeight="1" x14ac:dyDescent="0.2">
      <c r="B9" s="5"/>
      <c r="C9" s="5"/>
      <c r="D9" s="5"/>
      <c r="E9" s="5"/>
      <c r="F9" s="5"/>
      <c r="G9" s="6" t="s">
        <v>127</v>
      </c>
      <c r="H9" s="5"/>
      <c r="I9" s="6" t="s">
        <v>11</v>
      </c>
      <c r="J9" s="6" t="s">
        <v>11</v>
      </c>
      <c r="K9" s="6" t="s">
        <v>128</v>
      </c>
      <c r="L9" s="6" t="s">
        <v>129</v>
      </c>
      <c r="M9" s="6" t="s">
        <v>10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</row>
    <row r="11" spans="2:15" ht="12.75" customHeight="1" x14ac:dyDescent="0.2">
      <c r="B11" s="18" t="s">
        <v>1112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12.75" customHeight="1" x14ac:dyDescent="0.2">
      <c r="B12" s="18" t="s">
        <v>1113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1114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12.75" customHeight="1" x14ac:dyDescent="0.2">
      <c r="B14" s="18" t="s">
        <v>1115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2.75" customHeight="1" x14ac:dyDescent="0.2">
      <c r="B15" s="18" t="s">
        <v>1116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ht="12.75" customHeight="1" x14ac:dyDescent="0.2">
      <c r="B16" s="18" t="s">
        <v>1117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2.75" customHeight="1" x14ac:dyDescent="0.2">
      <c r="B17" s="18" t="s">
        <v>1118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ht="12.75" customHeight="1" x14ac:dyDescent="0.2">
      <c r="B18" s="18" t="s">
        <v>1119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2.75" customHeight="1" x14ac:dyDescent="0.2">
      <c r="B19" s="18" t="s">
        <v>1120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J16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25.140625" bestFit="1" customWidth="1"/>
    <col min="4" max="4" width="13.7109375" bestFit="1" customWidth="1"/>
    <col min="5" max="5" width="36.5703125" bestFit="1" customWidth="1"/>
    <col min="6" max="6" width="13.7109375" bestFit="1" customWidth="1"/>
    <col min="7" max="7" width="16.28515625" bestFit="1" customWidth="1"/>
    <col min="8" max="8" width="34" bestFit="1" customWidth="1"/>
    <col min="9" max="9" width="30.140625" bestFit="1" customWidth="1"/>
    <col min="10" max="10" width="16.28515625" bestFit="1" customWidth="1"/>
  </cols>
  <sheetData>
    <row r="1" spans="2:10" ht="12.75" customHeight="1" x14ac:dyDescent="0.2">
      <c r="B1" s="1" t="s">
        <v>0</v>
      </c>
      <c r="C1" s="1" t="s">
        <v>1</v>
      </c>
    </row>
    <row r="2" spans="2:10" ht="12.75" customHeight="1" x14ac:dyDescent="0.2">
      <c r="B2" s="1" t="s">
        <v>2</v>
      </c>
      <c r="C2" s="1" t="s">
        <v>3</v>
      </c>
    </row>
    <row r="3" spans="2:10" ht="12.75" customHeight="1" x14ac:dyDescent="0.2">
      <c r="B3" s="1" t="s">
        <v>4</v>
      </c>
      <c r="C3" s="1" t="s">
        <v>5</v>
      </c>
    </row>
    <row r="4" spans="2:10" ht="12.75" customHeight="1" x14ac:dyDescent="0.2">
      <c r="B4" s="1" t="s">
        <v>6</v>
      </c>
      <c r="C4" s="2">
        <v>7973</v>
      </c>
    </row>
    <row r="6" spans="2:10" ht="12.75" customHeight="1" x14ac:dyDescent="0.2">
      <c r="B6" s="54" t="s">
        <v>1121</v>
      </c>
      <c r="C6" s="55"/>
      <c r="D6" s="55"/>
      <c r="E6" s="55"/>
      <c r="F6" s="55"/>
      <c r="G6" s="55"/>
      <c r="H6" s="55"/>
      <c r="I6" s="55"/>
      <c r="J6" s="56"/>
    </row>
    <row r="7" spans="2:10" ht="12.75" customHeight="1" x14ac:dyDescent="0.2">
      <c r="B7" s="4" t="s">
        <v>67</v>
      </c>
      <c r="C7" s="4" t="s">
        <v>1122</v>
      </c>
      <c r="D7" s="4" t="s">
        <v>1123</v>
      </c>
      <c r="E7" s="4" t="s">
        <v>1124</v>
      </c>
      <c r="F7" s="4" t="s">
        <v>72</v>
      </c>
      <c r="G7" s="4" t="s">
        <v>1125</v>
      </c>
      <c r="H7" s="4" t="s">
        <v>76</v>
      </c>
      <c r="I7" s="4" t="s">
        <v>192</v>
      </c>
      <c r="J7" s="4" t="s">
        <v>1126</v>
      </c>
    </row>
    <row r="8" spans="2:10" ht="12.75" customHeight="1" x14ac:dyDescent="0.2">
      <c r="B8" s="3"/>
      <c r="C8" s="4" t="s">
        <v>126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1127</v>
      </c>
    </row>
    <row r="9" spans="2:10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ht="12.75" customHeight="1" x14ac:dyDescent="0.2">
      <c r="B10" s="18" t="s">
        <v>1128</v>
      </c>
      <c r="C10" s="9"/>
      <c r="D10" s="9"/>
      <c r="E10" s="9"/>
      <c r="F10" s="9"/>
      <c r="G10" s="9"/>
      <c r="H10" s="9"/>
      <c r="I10" s="9"/>
      <c r="J10" s="9"/>
    </row>
    <row r="11" spans="2:10" ht="12.75" customHeight="1" x14ac:dyDescent="0.2">
      <c r="B11" s="18" t="s">
        <v>1129</v>
      </c>
      <c r="C11" s="9"/>
      <c r="D11" s="9"/>
      <c r="E11" s="9"/>
      <c r="F11" s="9"/>
      <c r="G11" s="9"/>
      <c r="H11" s="9"/>
      <c r="I11" s="9"/>
      <c r="J11" s="9"/>
    </row>
    <row r="12" spans="2:10" ht="12.75" customHeight="1" x14ac:dyDescent="0.2">
      <c r="B12" s="18" t="s">
        <v>1130</v>
      </c>
      <c r="C12" s="9"/>
      <c r="D12" s="9"/>
      <c r="E12" s="9"/>
      <c r="F12" s="9"/>
      <c r="G12" s="9"/>
      <c r="H12" s="9"/>
      <c r="I12" s="9"/>
      <c r="J12" s="9"/>
    </row>
    <row r="13" spans="2:10" ht="12.75" customHeight="1" x14ac:dyDescent="0.2">
      <c r="B13" s="18" t="s">
        <v>1131</v>
      </c>
      <c r="C13" s="9"/>
      <c r="D13" s="9"/>
      <c r="E13" s="9"/>
      <c r="F13" s="9"/>
      <c r="G13" s="9"/>
      <c r="H13" s="9"/>
      <c r="I13" s="9"/>
      <c r="J13" s="9"/>
    </row>
    <row r="14" spans="2:10" ht="12.75" customHeight="1" x14ac:dyDescent="0.2">
      <c r="B14" s="18" t="s">
        <v>1132</v>
      </c>
      <c r="C14" s="9"/>
      <c r="D14" s="9"/>
      <c r="E14" s="9"/>
      <c r="F14" s="9"/>
      <c r="G14" s="9"/>
      <c r="H14" s="9"/>
      <c r="I14" s="9"/>
      <c r="J14" s="9"/>
    </row>
    <row r="15" spans="2:10" ht="12.75" customHeight="1" x14ac:dyDescent="0.2">
      <c r="B15" s="18" t="s">
        <v>1133</v>
      </c>
      <c r="C15" s="9"/>
      <c r="D15" s="9"/>
      <c r="E15" s="9"/>
      <c r="F15" s="9"/>
      <c r="G15" s="9"/>
      <c r="H15" s="9"/>
      <c r="I15" s="9"/>
      <c r="J15" s="9"/>
    </row>
    <row r="16" spans="2:10" ht="12.75" customHeight="1" x14ac:dyDescent="0.2">
      <c r="B16" s="18" t="s">
        <v>1134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K12"/>
  <sheetViews>
    <sheetView rightToLeft="1" workbookViewId="0"/>
  </sheetViews>
  <sheetFormatPr defaultRowHeight="12.75" customHeight="1" x14ac:dyDescent="0.2"/>
  <cols>
    <col min="2" max="2" width="37.85546875" bestFit="1" customWidth="1"/>
    <col min="3" max="3" width="18.8554687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7973</v>
      </c>
    </row>
    <row r="6" spans="2:11" ht="12.75" customHeight="1" x14ac:dyDescent="0.2">
      <c r="B6" s="54" t="s">
        <v>1135</v>
      </c>
      <c r="C6" s="55"/>
      <c r="D6" s="55"/>
      <c r="E6" s="55"/>
      <c r="F6" s="55"/>
      <c r="G6" s="55"/>
      <c r="H6" s="55"/>
      <c r="I6" s="55"/>
      <c r="J6" s="55"/>
      <c r="K6" s="56"/>
    </row>
    <row r="7" spans="2:11" ht="12.75" customHeight="1" x14ac:dyDescent="0.2">
      <c r="B7" s="4" t="s">
        <v>67</v>
      </c>
      <c r="C7" s="4" t="s">
        <v>69</v>
      </c>
      <c r="D7" s="4" t="s">
        <v>70</v>
      </c>
      <c r="E7" s="4" t="s">
        <v>71</v>
      </c>
      <c r="F7" s="4" t="s">
        <v>191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192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18" t="s">
        <v>1136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ht="12.75" customHeight="1" x14ac:dyDescent="0.2">
      <c r="B11" s="18" t="s">
        <v>1137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1138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K13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7973</v>
      </c>
    </row>
    <row r="6" spans="2:11" ht="12.75" customHeight="1" x14ac:dyDescent="0.2">
      <c r="B6" s="54" t="s">
        <v>1139</v>
      </c>
      <c r="C6" s="55"/>
      <c r="D6" s="55"/>
      <c r="E6" s="55"/>
      <c r="F6" s="55"/>
      <c r="G6" s="55"/>
      <c r="H6" s="55"/>
      <c r="I6" s="55"/>
      <c r="J6" s="55"/>
      <c r="K6" s="56"/>
    </row>
    <row r="7" spans="2:11" ht="12.75" customHeight="1" x14ac:dyDescent="0.2">
      <c r="B7" s="4" t="s">
        <v>67</v>
      </c>
      <c r="C7" s="4" t="s">
        <v>1140</v>
      </c>
      <c r="D7" s="4" t="s">
        <v>70</v>
      </c>
      <c r="E7" s="4" t="s">
        <v>71</v>
      </c>
      <c r="F7" s="4" t="s">
        <v>191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192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32" t="s">
        <v>1141</v>
      </c>
      <c r="C10" s="5"/>
      <c r="D10" s="5"/>
      <c r="E10" s="5"/>
      <c r="F10" s="5"/>
      <c r="G10" s="5"/>
      <c r="H10" s="5"/>
      <c r="I10" s="5"/>
      <c r="J10" s="5"/>
      <c r="K10" s="5"/>
    </row>
    <row r="11" spans="2:11" ht="12.75" customHeight="1" x14ac:dyDescent="0.2">
      <c r="B11" s="18" t="s">
        <v>1142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1143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1144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D16"/>
  <sheetViews>
    <sheetView rightToLeft="1" workbookViewId="0">
      <selection activeCell="C11" sqref="C11:C12"/>
    </sheetView>
  </sheetViews>
  <sheetFormatPr defaultRowHeight="12.75" customHeight="1" x14ac:dyDescent="0.2"/>
  <cols>
    <col min="2" max="2" width="39" bestFit="1" customWidth="1"/>
    <col min="3" max="3" width="21.28515625" bestFit="1" customWidth="1"/>
    <col min="4" max="4" width="29" bestFit="1" customWidth="1"/>
  </cols>
  <sheetData>
    <row r="1" spans="2:4" ht="12.75" customHeight="1" x14ac:dyDescent="0.2">
      <c r="B1" s="1" t="s">
        <v>0</v>
      </c>
      <c r="C1" s="1" t="s">
        <v>1</v>
      </c>
    </row>
    <row r="2" spans="2:4" ht="12.75" customHeight="1" x14ac:dyDescent="0.2">
      <c r="B2" s="1" t="s">
        <v>2</v>
      </c>
      <c r="C2" s="1" t="s">
        <v>3</v>
      </c>
    </row>
    <row r="3" spans="2:4" ht="12.75" customHeight="1" x14ac:dyDescent="0.2">
      <c r="B3" s="1" t="s">
        <v>4</v>
      </c>
      <c r="C3" s="1" t="s">
        <v>5</v>
      </c>
    </row>
    <row r="4" spans="2:4" ht="12.75" customHeight="1" x14ac:dyDescent="0.2">
      <c r="B4" s="1" t="s">
        <v>6</v>
      </c>
      <c r="C4" s="2">
        <v>7973</v>
      </c>
    </row>
    <row r="6" spans="2:4" ht="12.75" customHeight="1" x14ac:dyDescent="0.2">
      <c r="B6" s="54" t="s">
        <v>1177</v>
      </c>
      <c r="C6" s="55"/>
      <c r="D6" s="56"/>
    </row>
    <row r="7" spans="2:4" ht="12.75" customHeight="1" x14ac:dyDescent="0.2">
      <c r="B7" s="60" t="s">
        <v>1178</v>
      </c>
      <c r="C7" s="58"/>
      <c r="D7" s="59"/>
    </row>
    <row r="8" spans="2:4" ht="12.75" customHeight="1" x14ac:dyDescent="0.2">
      <c r="B8" s="4" t="s">
        <v>67</v>
      </c>
      <c r="C8" s="4" t="s">
        <v>1179</v>
      </c>
      <c r="D8" s="4" t="s">
        <v>1180</v>
      </c>
    </row>
    <row r="9" spans="2:4" ht="12.75" customHeight="1" x14ac:dyDescent="0.2">
      <c r="B9" s="5"/>
      <c r="C9" s="6" t="s">
        <v>10</v>
      </c>
      <c r="D9" s="6" t="s">
        <v>126</v>
      </c>
    </row>
    <row r="10" spans="2:4" ht="12.75" customHeight="1" thickBot="1" x14ac:dyDescent="0.25">
      <c r="B10" s="5"/>
      <c r="C10" s="6" t="s">
        <v>12</v>
      </c>
      <c r="D10" s="6" t="s">
        <v>13</v>
      </c>
    </row>
    <row r="11" spans="2:4" ht="12.75" customHeight="1" thickBot="1" x14ac:dyDescent="0.25">
      <c r="B11" s="18" t="s">
        <v>1181</v>
      </c>
      <c r="C11" s="62">
        <f>C12</f>
        <v>227.99005956253637</v>
      </c>
      <c r="D11" s="9"/>
    </row>
    <row r="12" spans="2:4" ht="12.75" customHeight="1" thickBot="1" x14ac:dyDescent="0.25">
      <c r="B12" s="18" t="s">
        <v>137</v>
      </c>
      <c r="C12" s="62">
        <f>SUM(C13:C15)</f>
        <v>227.99005956253637</v>
      </c>
      <c r="D12" s="9"/>
    </row>
    <row r="13" spans="2:4" ht="12.75" customHeight="1" thickBot="1" x14ac:dyDescent="0.25">
      <c r="B13" s="33" t="s">
        <v>1182</v>
      </c>
      <c r="C13" s="61">
        <v>98.479620991631705</v>
      </c>
      <c r="D13" s="9"/>
    </row>
    <row r="14" spans="2:4" ht="12.75" customHeight="1" thickBot="1" x14ac:dyDescent="0.25">
      <c r="B14" s="33" t="s">
        <v>1183</v>
      </c>
      <c r="C14" s="61">
        <v>90.055187524879571</v>
      </c>
      <c r="D14" s="9"/>
    </row>
    <row r="15" spans="2:4" ht="12.75" customHeight="1" thickBot="1" x14ac:dyDescent="0.25">
      <c r="B15" s="33" t="s">
        <v>1184</v>
      </c>
      <c r="C15" s="61">
        <v>39.455251046025104</v>
      </c>
      <c r="D15" s="9"/>
    </row>
    <row r="16" spans="2:4" ht="12.75" customHeight="1" thickBot="1" x14ac:dyDescent="0.25">
      <c r="B16" s="18" t="s">
        <v>184</v>
      </c>
      <c r="C16" s="9"/>
      <c r="D16" s="9"/>
    </row>
  </sheetData>
  <mergeCells count="2">
    <mergeCell ref="B6:D6"/>
    <mergeCell ref="B7:D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P18"/>
  <sheetViews>
    <sheetView rightToLeft="1" workbookViewId="0"/>
  </sheetViews>
  <sheetFormatPr defaultRowHeight="12.75" customHeight="1" x14ac:dyDescent="0.2"/>
  <cols>
    <col min="2" max="2" width="36.5703125" bestFit="1" customWidth="1"/>
    <col min="3" max="3" width="18.855468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7973</v>
      </c>
    </row>
    <row r="6" spans="2:16" ht="12.75" customHeight="1" x14ac:dyDescent="0.2">
      <c r="B6" s="54" t="s">
        <v>1145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12.75" customHeight="1" x14ac:dyDescent="0.2">
      <c r="B7" s="60" t="s">
        <v>1146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2:16" ht="12.75" customHeight="1" x14ac:dyDescent="0.2">
      <c r="B8" s="4" t="s">
        <v>67</v>
      </c>
      <c r="C8" s="4" t="s">
        <v>68</v>
      </c>
      <c r="D8" s="4" t="s">
        <v>190</v>
      </c>
      <c r="E8" s="4" t="s">
        <v>70</v>
      </c>
      <c r="F8" s="4" t="s">
        <v>71</v>
      </c>
      <c r="G8" s="4" t="s">
        <v>119</v>
      </c>
      <c r="H8" s="4" t="s">
        <v>120</v>
      </c>
      <c r="I8" s="4" t="s">
        <v>72</v>
      </c>
      <c r="J8" s="4" t="s">
        <v>73</v>
      </c>
      <c r="K8" s="4" t="s">
        <v>1147</v>
      </c>
      <c r="L8" s="4" t="s">
        <v>121</v>
      </c>
      <c r="M8" s="4" t="s">
        <v>1148</v>
      </c>
      <c r="N8" s="4" t="s">
        <v>124</v>
      </c>
      <c r="O8" s="4" t="s">
        <v>76</v>
      </c>
      <c r="P8" s="4" t="s">
        <v>192</v>
      </c>
    </row>
    <row r="9" spans="2:16" ht="12.75" customHeight="1" x14ac:dyDescent="0.2">
      <c r="B9" s="5"/>
      <c r="C9" s="5"/>
      <c r="D9" s="5"/>
      <c r="E9" s="5"/>
      <c r="F9" s="5"/>
      <c r="G9" s="6" t="s">
        <v>126</v>
      </c>
      <c r="H9" s="6" t="s">
        <v>127</v>
      </c>
      <c r="I9" s="5"/>
      <c r="J9" s="6" t="s">
        <v>11</v>
      </c>
      <c r="K9" s="6" t="s">
        <v>11</v>
      </c>
      <c r="L9" s="6" t="s">
        <v>128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</row>
    <row r="11" spans="2:16" ht="12.75" customHeight="1" x14ac:dyDescent="0.2">
      <c r="B11" s="18" t="s">
        <v>1149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1150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1151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1152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1153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1154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1155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1156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P18"/>
  <sheetViews>
    <sheetView rightToLeft="1" workbookViewId="0"/>
  </sheetViews>
  <sheetFormatPr defaultRowHeight="12.75" customHeight="1" x14ac:dyDescent="0.2"/>
  <cols>
    <col min="2" max="2" width="36.5703125" bestFit="1" customWidth="1"/>
    <col min="3" max="3" width="18.855468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7973</v>
      </c>
    </row>
    <row r="6" spans="2:16" ht="12.75" customHeight="1" x14ac:dyDescent="0.2">
      <c r="B6" s="54" t="s">
        <v>1157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12.75" customHeight="1" x14ac:dyDescent="0.2">
      <c r="B7" s="60" t="s">
        <v>1158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2:16" ht="12.75" customHeight="1" x14ac:dyDescent="0.2">
      <c r="B8" s="4" t="s">
        <v>67</v>
      </c>
      <c r="C8" s="4" t="s">
        <v>68</v>
      </c>
      <c r="D8" s="4" t="s">
        <v>190</v>
      </c>
      <c r="E8" s="4" t="s">
        <v>70</v>
      </c>
      <c r="F8" s="4" t="s">
        <v>71</v>
      </c>
      <c r="G8" s="4" t="s">
        <v>119</v>
      </c>
      <c r="H8" s="4" t="s">
        <v>120</v>
      </c>
      <c r="I8" s="4" t="s">
        <v>72</v>
      </c>
      <c r="J8" s="4" t="s">
        <v>73</v>
      </c>
      <c r="K8" s="4" t="s">
        <v>1147</v>
      </c>
      <c r="L8" s="4" t="s">
        <v>121</v>
      </c>
      <c r="M8" s="4" t="s">
        <v>1148</v>
      </c>
      <c r="N8" s="4" t="s">
        <v>124</v>
      </c>
      <c r="O8" s="4" t="s">
        <v>76</v>
      </c>
      <c r="P8" s="4" t="s">
        <v>192</v>
      </c>
    </row>
    <row r="9" spans="2:16" ht="12.75" customHeight="1" x14ac:dyDescent="0.2">
      <c r="B9" s="5"/>
      <c r="C9" s="5"/>
      <c r="D9" s="5"/>
      <c r="E9" s="5"/>
      <c r="F9" s="5"/>
      <c r="G9" s="6" t="s">
        <v>126</v>
      </c>
      <c r="H9" s="6" t="s">
        <v>127</v>
      </c>
      <c r="I9" s="5"/>
      <c r="J9" s="6" t="s">
        <v>11</v>
      </c>
      <c r="K9" s="6" t="s">
        <v>11</v>
      </c>
      <c r="L9" s="6" t="s">
        <v>128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</row>
    <row r="11" spans="2:16" ht="12.75" customHeight="1" x14ac:dyDescent="0.2">
      <c r="B11" s="18" t="s">
        <v>1159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1160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1161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1162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1163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1164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1165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1166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35"/>
  <sheetViews>
    <sheetView rightToLeft="1" workbookViewId="0">
      <selection activeCell="E23" sqref="E23"/>
    </sheetView>
  </sheetViews>
  <sheetFormatPr defaultRowHeight="12.75" customHeight="1" x14ac:dyDescent="0.2"/>
  <cols>
    <col min="2" max="2" width="46.7109375" bestFit="1" customWidth="1"/>
    <col min="3" max="3" width="16.140625" bestFit="1" customWidth="1"/>
    <col min="4" max="4" width="11.28515625" bestFit="1" customWidth="1"/>
    <col min="5" max="5" width="5.7109375" bestFit="1" customWidth="1"/>
    <col min="6" max="6" width="9.5703125" bestFit="1" customWidth="1"/>
    <col min="7" max="7" width="14.140625" bestFit="1" customWidth="1"/>
    <col min="8" max="8" width="6.28515625" bestFit="1" customWidth="1"/>
    <col min="9" max="9" width="10.28515625" bestFit="1" customWidth="1"/>
    <col min="10" max="10" width="12.5703125" bestFit="1" customWidth="1"/>
    <col min="11" max="11" width="15" bestFit="1" customWidth="1"/>
    <col min="12" max="12" width="11.7109375" bestFit="1" customWidth="1"/>
    <col min="13" max="13" width="7.5703125" bestFit="1" customWidth="1"/>
    <col min="14" max="14" width="18.7109375" bestFit="1" customWidth="1"/>
    <col min="15" max="15" width="10.28515625" bestFit="1" customWidth="1"/>
    <col min="16" max="16" width="23" bestFit="1" customWidth="1"/>
    <col min="17" max="17" width="27.28515625" bestFit="1" customWidth="1"/>
    <col min="18" max="18" width="25.85546875" bestFit="1" customWidth="1"/>
  </cols>
  <sheetData>
    <row r="1" spans="2:18" ht="12.75" customHeight="1" x14ac:dyDescent="0.2">
      <c r="B1" s="1" t="s">
        <v>0</v>
      </c>
      <c r="C1" s="1" t="s">
        <v>1</v>
      </c>
    </row>
    <row r="2" spans="2:18" ht="12.75" customHeight="1" x14ac:dyDescent="0.2">
      <c r="B2" s="1" t="s">
        <v>2</v>
      </c>
      <c r="C2" s="1" t="s">
        <v>3</v>
      </c>
    </row>
    <row r="3" spans="2:18" ht="12.75" customHeight="1" x14ac:dyDescent="0.2">
      <c r="B3" s="1" t="s">
        <v>4</v>
      </c>
      <c r="C3" s="1" t="s">
        <v>5</v>
      </c>
    </row>
    <row r="4" spans="2:18" ht="12.75" customHeight="1" x14ac:dyDescent="0.2">
      <c r="B4" s="1" t="s">
        <v>6</v>
      </c>
      <c r="C4" s="2">
        <v>7973</v>
      </c>
    </row>
    <row r="6" spans="2:18" ht="12.75" customHeight="1" x14ac:dyDescent="0.2">
      <c r="B6" s="54" t="s">
        <v>116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spans="2:18" ht="12.75" customHeight="1" x14ac:dyDescent="0.2">
      <c r="B7" s="57" t="s">
        <v>117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9"/>
    </row>
    <row r="8" spans="2:18" ht="12.75" customHeight="1" x14ac:dyDescent="0.2">
      <c r="B8" s="4" t="s">
        <v>67</v>
      </c>
      <c r="C8" s="4" t="s">
        <v>68</v>
      </c>
      <c r="D8" s="4" t="s">
        <v>118</v>
      </c>
      <c r="E8" s="4" t="s">
        <v>70</v>
      </c>
      <c r="F8" s="4" t="s">
        <v>71</v>
      </c>
      <c r="G8" s="4" t="s">
        <v>119</v>
      </c>
      <c r="H8" s="4" t="s">
        <v>120</v>
      </c>
      <c r="I8" s="4" t="s">
        <v>72</v>
      </c>
      <c r="J8" s="4" t="s">
        <v>73</v>
      </c>
      <c r="K8" s="4" t="s">
        <v>74</v>
      </c>
      <c r="L8" s="4" t="s">
        <v>121</v>
      </c>
      <c r="M8" s="4" t="s">
        <v>122</v>
      </c>
      <c r="N8" s="4" t="s">
        <v>123</v>
      </c>
      <c r="O8" s="4" t="s">
        <v>75</v>
      </c>
      <c r="P8" s="4" t="s">
        <v>124</v>
      </c>
      <c r="Q8" s="4" t="s">
        <v>76</v>
      </c>
      <c r="R8" s="4" t="s">
        <v>125</v>
      </c>
    </row>
    <row r="9" spans="2:18" ht="12.75" customHeight="1" x14ac:dyDescent="0.2">
      <c r="B9" s="5"/>
      <c r="C9" s="5"/>
      <c r="D9" s="5"/>
      <c r="E9" s="5"/>
      <c r="F9" s="5"/>
      <c r="G9" s="6" t="s">
        <v>126</v>
      </c>
      <c r="H9" s="6" t="s">
        <v>127</v>
      </c>
      <c r="I9" s="5"/>
      <c r="J9" s="6" t="s">
        <v>11</v>
      </c>
      <c r="K9" s="6" t="s">
        <v>11</v>
      </c>
      <c r="L9" s="6" t="s">
        <v>128</v>
      </c>
      <c r="M9" s="6" t="s">
        <v>129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  <c r="R10" s="6" t="s">
        <v>135</v>
      </c>
    </row>
    <row r="11" spans="2:18" ht="12.75" customHeight="1" x14ac:dyDescent="0.2">
      <c r="B11" s="18" t="s">
        <v>136</v>
      </c>
      <c r="C11" s="9"/>
      <c r="D11" s="9"/>
      <c r="E11" s="9"/>
      <c r="F11" s="9"/>
      <c r="G11" s="9"/>
      <c r="H11" s="20">
        <v>0.97079070164900005</v>
      </c>
      <c r="I11" s="9"/>
      <c r="J11" s="9"/>
      <c r="K11" s="9"/>
      <c r="L11" s="9"/>
      <c r="M11" s="9"/>
      <c r="N11" s="9"/>
      <c r="O11" s="20">
        <v>8576.9680100000005</v>
      </c>
      <c r="P11" s="9"/>
      <c r="Q11" s="20">
        <v>100</v>
      </c>
      <c r="R11" s="20">
        <v>29.052042568697001</v>
      </c>
    </row>
    <row r="12" spans="2:18" ht="12.75" customHeight="1" x14ac:dyDescent="0.2">
      <c r="B12" s="18" t="s">
        <v>137</v>
      </c>
      <c r="C12" s="9"/>
      <c r="D12" s="9"/>
      <c r="E12" s="9"/>
      <c r="F12" s="9"/>
      <c r="G12" s="9"/>
      <c r="H12" s="20">
        <v>1.3080056642160001</v>
      </c>
      <c r="I12" s="9"/>
      <c r="J12" s="9"/>
      <c r="K12" s="9"/>
      <c r="L12" s="9"/>
      <c r="M12" s="9"/>
      <c r="N12" s="9"/>
      <c r="O12" s="20">
        <v>8576.9680100000005</v>
      </c>
      <c r="P12" s="9"/>
      <c r="Q12" s="20">
        <v>100</v>
      </c>
      <c r="R12" s="20">
        <v>29.052042568697001</v>
      </c>
    </row>
    <row r="13" spans="2:18" ht="12.75" customHeight="1" x14ac:dyDescent="0.2">
      <c r="B13" s="18" t="s">
        <v>138</v>
      </c>
      <c r="C13" s="9"/>
      <c r="D13" s="9"/>
      <c r="E13" s="9"/>
      <c r="F13" s="9"/>
      <c r="G13" s="9"/>
      <c r="H13" s="20">
        <v>1.0367938259230001</v>
      </c>
      <c r="I13" s="9"/>
      <c r="J13" s="9"/>
      <c r="K13" s="9"/>
      <c r="L13" s="9"/>
      <c r="M13" s="9"/>
      <c r="N13" s="9"/>
      <c r="O13" s="20">
        <v>3006.2920199999999</v>
      </c>
      <c r="P13" s="9"/>
      <c r="Q13" s="20">
        <v>35.050754724687003</v>
      </c>
      <c r="R13" s="20">
        <v>10.182960183265999</v>
      </c>
    </row>
    <row r="14" spans="2:18" ht="12.75" customHeight="1" x14ac:dyDescent="0.2">
      <c r="B14" s="18" t="s">
        <v>139</v>
      </c>
      <c r="C14" s="9"/>
      <c r="D14" s="9"/>
      <c r="E14" s="9"/>
      <c r="F14" s="9"/>
      <c r="G14" s="9"/>
      <c r="H14" s="20">
        <v>1.0367938259230001</v>
      </c>
      <c r="I14" s="9"/>
      <c r="J14" s="9"/>
      <c r="K14" s="9"/>
      <c r="L14" s="9"/>
      <c r="M14" s="9"/>
      <c r="N14" s="9"/>
      <c r="O14" s="20">
        <v>3006.2920199999999</v>
      </c>
      <c r="P14" s="9"/>
      <c r="Q14" s="20">
        <v>35.050754724687003</v>
      </c>
      <c r="R14" s="20">
        <v>10.182960183265999</v>
      </c>
    </row>
    <row r="15" spans="2:18" ht="12.75" customHeight="1" x14ac:dyDescent="0.2">
      <c r="B15" s="21" t="s">
        <v>140</v>
      </c>
      <c r="C15" s="14" t="s">
        <v>141</v>
      </c>
      <c r="D15" s="14" t="s">
        <v>142</v>
      </c>
      <c r="E15" s="14" t="s">
        <v>143</v>
      </c>
      <c r="F15" s="14" t="s">
        <v>144</v>
      </c>
      <c r="G15" s="9"/>
      <c r="H15" s="23">
        <v>2.71</v>
      </c>
      <c r="I15" s="14" t="s">
        <v>48</v>
      </c>
      <c r="J15" s="14" t="s">
        <v>145</v>
      </c>
      <c r="K15" s="17">
        <v>-0.57999999999999996</v>
      </c>
      <c r="L15" s="17">
        <v>716679</v>
      </c>
      <c r="M15" s="24">
        <v>148.85</v>
      </c>
      <c r="N15" s="17">
        <v>0</v>
      </c>
      <c r="O15" s="17">
        <v>1066.7766899999999</v>
      </c>
      <c r="P15" s="17">
        <v>4.6095182419999998E-3</v>
      </c>
      <c r="Q15" s="17">
        <v>12.43768997105</v>
      </c>
      <c r="R15" s="17">
        <v>3.6134029849520002</v>
      </c>
    </row>
    <row r="16" spans="2:18" ht="12.75" customHeight="1" x14ac:dyDescent="0.2">
      <c r="B16" s="21" t="s">
        <v>146</v>
      </c>
      <c r="C16" s="14" t="s">
        <v>147</v>
      </c>
      <c r="D16" s="14" t="s">
        <v>142</v>
      </c>
      <c r="E16" s="14" t="s">
        <v>143</v>
      </c>
      <c r="F16" s="14" t="s">
        <v>144</v>
      </c>
      <c r="G16" s="9"/>
      <c r="H16" s="23">
        <v>5.34</v>
      </c>
      <c r="I16" s="14" t="s">
        <v>48</v>
      </c>
      <c r="J16" s="14" t="s">
        <v>145</v>
      </c>
      <c r="K16" s="17">
        <v>-0.03</v>
      </c>
      <c r="L16" s="17">
        <v>609074</v>
      </c>
      <c r="M16" s="24">
        <v>153.77000000000001</v>
      </c>
      <c r="N16" s="17">
        <v>0</v>
      </c>
      <c r="O16" s="17">
        <v>936.57308999999998</v>
      </c>
      <c r="P16" s="17">
        <v>5.761039184E-3</v>
      </c>
      <c r="Q16" s="17">
        <v>10.919629044996</v>
      </c>
      <c r="R16" s="17">
        <v>3.1723752784960002</v>
      </c>
    </row>
    <row r="17" spans="2:18" ht="12.75" customHeight="1" x14ac:dyDescent="0.2">
      <c r="B17" s="21" t="s">
        <v>148</v>
      </c>
      <c r="C17" s="14" t="s">
        <v>149</v>
      </c>
      <c r="D17" s="14" t="s">
        <v>142</v>
      </c>
      <c r="E17" s="14" t="s">
        <v>143</v>
      </c>
      <c r="F17" s="14" t="s">
        <v>144</v>
      </c>
      <c r="G17" s="9"/>
      <c r="H17" s="23">
        <v>2.0699999999999998</v>
      </c>
      <c r="I17" s="14" t="s">
        <v>48</v>
      </c>
      <c r="J17" s="14" t="s">
        <v>150</v>
      </c>
      <c r="K17" s="17">
        <v>-0.69</v>
      </c>
      <c r="L17" s="17">
        <v>974641</v>
      </c>
      <c r="M17" s="24">
        <v>102.87</v>
      </c>
      <c r="N17" s="17">
        <v>0</v>
      </c>
      <c r="O17" s="17">
        <v>1002.6132</v>
      </c>
      <c r="P17" s="17">
        <v>6.4309651470000001E-3</v>
      </c>
      <c r="Q17" s="17">
        <v>11.689599387931001</v>
      </c>
      <c r="R17" s="17">
        <v>3.3960673902909999</v>
      </c>
    </row>
    <row r="18" spans="2:18" ht="12.75" customHeight="1" x14ac:dyDescent="0.2">
      <c r="B18" s="21" t="s">
        <v>151</v>
      </c>
      <c r="C18" s="14" t="s">
        <v>152</v>
      </c>
      <c r="D18" s="14" t="s">
        <v>142</v>
      </c>
      <c r="E18" s="14" t="s">
        <v>143</v>
      </c>
      <c r="F18" s="14" t="s">
        <v>144</v>
      </c>
      <c r="G18" s="9"/>
      <c r="H18" s="23">
        <v>6.87</v>
      </c>
      <c r="I18" s="14" t="s">
        <v>48</v>
      </c>
      <c r="J18" s="14" t="s">
        <v>153</v>
      </c>
      <c r="K18" s="17">
        <v>0.18</v>
      </c>
      <c r="L18" s="17">
        <v>236</v>
      </c>
      <c r="M18" s="24">
        <v>105.4</v>
      </c>
      <c r="N18" s="17">
        <v>0</v>
      </c>
      <c r="O18" s="17">
        <v>0.24873999999999999</v>
      </c>
      <c r="P18" s="17">
        <v>1.6933056166947301E-6</v>
      </c>
      <c r="Q18" s="17">
        <v>2.90009243E-3</v>
      </c>
      <c r="R18" s="17">
        <v>8.4253608700000004E-4</v>
      </c>
    </row>
    <row r="19" spans="2:18" ht="12.75" customHeight="1" x14ac:dyDescent="0.2">
      <c r="B19" s="21" t="s">
        <v>154</v>
      </c>
      <c r="C19" s="14" t="s">
        <v>155</v>
      </c>
      <c r="D19" s="14" t="s">
        <v>142</v>
      </c>
      <c r="E19" s="14" t="s">
        <v>143</v>
      </c>
      <c r="F19" s="14" t="s">
        <v>144</v>
      </c>
      <c r="G19" s="9"/>
      <c r="H19" s="23">
        <v>3.84</v>
      </c>
      <c r="I19" s="14" t="s">
        <v>48</v>
      </c>
      <c r="J19" s="14" t="s">
        <v>156</v>
      </c>
      <c r="K19" s="17">
        <v>-0.38</v>
      </c>
      <c r="L19" s="17">
        <v>67</v>
      </c>
      <c r="M19" s="24">
        <v>116.98</v>
      </c>
      <c r="N19" s="17">
        <v>1.92E-3</v>
      </c>
      <c r="O19" s="17">
        <v>8.0299999999999996E-2</v>
      </c>
      <c r="P19" s="17">
        <v>4.0407110686534901E-7</v>
      </c>
      <c r="Q19" s="17">
        <v>9.3622827899999996E-4</v>
      </c>
      <c r="R19" s="17">
        <v>2.7199343799999998E-4</v>
      </c>
    </row>
    <row r="20" spans="2:18" ht="12.75" customHeight="1" x14ac:dyDescent="0.2">
      <c r="B20" s="18" t="s">
        <v>157</v>
      </c>
      <c r="C20" s="9"/>
      <c r="D20" s="9"/>
      <c r="E20" s="9"/>
      <c r="F20" s="9"/>
      <c r="G20" s="9"/>
      <c r="H20" s="20">
        <v>1.478427345909</v>
      </c>
      <c r="I20" s="9"/>
      <c r="J20" s="9"/>
      <c r="K20" s="9"/>
      <c r="L20" s="9"/>
      <c r="M20" s="9"/>
      <c r="N20" s="9"/>
      <c r="O20" s="20">
        <v>5570.6759899999997</v>
      </c>
      <c r="P20" s="9"/>
      <c r="Q20" s="20">
        <v>64.949245275311995</v>
      </c>
      <c r="R20" s="20">
        <v>18.869082385431</v>
      </c>
    </row>
    <row r="21" spans="2:18" ht="12.75" customHeight="1" x14ac:dyDescent="0.2">
      <c r="B21" s="18" t="s">
        <v>158</v>
      </c>
      <c r="C21" s="9"/>
      <c r="D21" s="9"/>
      <c r="E21" s="9"/>
      <c r="F21" s="9"/>
      <c r="G21" s="9"/>
      <c r="H21" s="20">
        <v>1.6113121585179999</v>
      </c>
      <c r="I21" s="9"/>
      <c r="J21" s="9"/>
      <c r="K21" s="9"/>
      <c r="L21" s="9"/>
      <c r="M21" s="9"/>
      <c r="N21" s="9"/>
      <c r="O21" s="20">
        <v>5570.6759899999997</v>
      </c>
      <c r="P21" s="9"/>
      <c r="Q21" s="20">
        <v>64.949245275311995</v>
      </c>
      <c r="R21" s="20">
        <v>18.869082385431</v>
      </c>
    </row>
    <row r="22" spans="2:18" ht="12.75" customHeight="1" x14ac:dyDescent="0.2">
      <c r="B22" s="21" t="s">
        <v>159</v>
      </c>
      <c r="C22" s="14" t="s">
        <v>160</v>
      </c>
      <c r="D22" s="14" t="s">
        <v>142</v>
      </c>
      <c r="E22" s="14" t="s">
        <v>143</v>
      </c>
      <c r="F22" s="14" t="s">
        <v>144</v>
      </c>
      <c r="G22" s="9"/>
      <c r="H22" s="23">
        <v>0.4</v>
      </c>
      <c r="I22" s="14" t="s">
        <v>48</v>
      </c>
      <c r="J22" s="14" t="s">
        <v>161</v>
      </c>
      <c r="K22" s="17">
        <v>0.14000000000000001</v>
      </c>
      <c r="L22" s="17">
        <v>53642</v>
      </c>
      <c r="M22" s="24">
        <v>105.94</v>
      </c>
      <c r="N22" s="17">
        <v>0</v>
      </c>
      <c r="O22" s="17">
        <v>56.828330000000001</v>
      </c>
      <c r="P22" s="17">
        <v>3.7719459700000002E-4</v>
      </c>
      <c r="Q22" s="17">
        <v>0.66256898631000005</v>
      </c>
      <c r="R22" s="17">
        <v>0.19248982394899999</v>
      </c>
    </row>
    <row r="23" spans="2:18" ht="12.75" customHeight="1" x14ac:dyDescent="0.2">
      <c r="B23" s="21" t="s">
        <v>162</v>
      </c>
      <c r="C23" s="14" t="s">
        <v>163</v>
      </c>
      <c r="D23" s="14" t="s">
        <v>142</v>
      </c>
      <c r="E23" s="14" t="s">
        <v>143</v>
      </c>
      <c r="F23" s="14" t="s">
        <v>144</v>
      </c>
      <c r="G23" s="9"/>
      <c r="H23" s="23">
        <v>0.65</v>
      </c>
      <c r="I23" s="14" t="s">
        <v>48</v>
      </c>
      <c r="J23" s="14" t="s">
        <v>164</v>
      </c>
      <c r="K23" s="17">
        <v>0.18</v>
      </c>
      <c r="L23" s="17">
        <v>48985</v>
      </c>
      <c r="M23" s="24">
        <v>102.13</v>
      </c>
      <c r="N23" s="17">
        <v>0</v>
      </c>
      <c r="O23" s="17">
        <v>50.028379999999999</v>
      </c>
      <c r="P23" s="17">
        <v>2.54815537E-4</v>
      </c>
      <c r="Q23" s="17">
        <v>0.58328747340099996</v>
      </c>
      <c r="R23" s="17">
        <v>0.16945692506999999</v>
      </c>
    </row>
    <row r="24" spans="2:18" ht="12.75" customHeight="1" x14ac:dyDescent="0.2">
      <c r="B24" s="21" t="s">
        <v>165</v>
      </c>
      <c r="C24" s="14" t="s">
        <v>166</v>
      </c>
      <c r="D24" s="14" t="s">
        <v>142</v>
      </c>
      <c r="E24" s="14" t="s">
        <v>143</v>
      </c>
      <c r="F24" s="14" t="s">
        <v>144</v>
      </c>
      <c r="G24" s="9"/>
      <c r="H24" s="23">
        <v>5.01</v>
      </c>
      <c r="I24" s="14" t="s">
        <v>48</v>
      </c>
      <c r="J24" s="14" t="s">
        <v>167</v>
      </c>
      <c r="K24" s="17">
        <v>1.43</v>
      </c>
      <c r="L24" s="17">
        <v>2482925</v>
      </c>
      <c r="M24" s="24">
        <v>114.03</v>
      </c>
      <c r="N24" s="17">
        <v>0</v>
      </c>
      <c r="O24" s="17">
        <v>2831.2793799999999</v>
      </c>
      <c r="P24" s="17">
        <v>1.580777496E-2</v>
      </c>
      <c r="Q24" s="17">
        <v>33.010259297912</v>
      </c>
      <c r="R24" s="17">
        <v>9.5901545832669992</v>
      </c>
    </row>
    <row r="25" spans="2:18" ht="12.75" customHeight="1" x14ac:dyDescent="0.2">
      <c r="B25" s="21" t="s">
        <v>168</v>
      </c>
      <c r="C25" s="14" t="s">
        <v>169</v>
      </c>
      <c r="D25" s="14" t="s">
        <v>142</v>
      </c>
      <c r="E25" s="14" t="s">
        <v>143</v>
      </c>
      <c r="F25" s="14" t="s">
        <v>144</v>
      </c>
      <c r="G25" s="9"/>
      <c r="H25" s="23">
        <v>4.12</v>
      </c>
      <c r="I25" s="14" t="s">
        <v>48</v>
      </c>
      <c r="J25" s="14" t="s">
        <v>170</v>
      </c>
      <c r="K25" s="17">
        <v>1.18</v>
      </c>
      <c r="L25" s="17">
        <v>855018</v>
      </c>
      <c r="M25" s="24">
        <v>115.5</v>
      </c>
      <c r="N25" s="17">
        <v>0</v>
      </c>
      <c r="O25" s="17">
        <v>987.54579000000001</v>
      </c>
      <c r="P25" s="17">
        <v>4.634108772E-3</v>
      </c>
      <c r="Q25" s="17">
        <v>11.513926469687</v>
      </c>
      <c r="R25" s="17">
        <v>3.345030819302</v>
      </c>
    </row>
    <row r="26" spans="2:18" ht="12.75" customHeight="1" x14ac:dyDescent="0.2">
      <c r="B26" s="21" t="s">
        <v>171</v>
      </c>
      <c r="C26" s="14" t="s">
        <v>172</v>
      </c>
      <c r="D26" s="14" t="s">
        <v>142</v>
      </c>
      <c r="E26" s="14" t="s">
        <v>143</v>
      </c>
      <c r="F26" s="14" t="s">
        <v>144</v>
      </c>
      <c r="G26" s="9"/>
      <c r="H26" s="23">
        <v>1.28</v>
      </c>
      <c r="I26" s="14" t="s">
        <v>48</v>
      </c>
      <c r="J26" s="14" t="s">
        <v>173</v>
      </c>
      <c r="K26" s="17">
        <v>0.28000000000000003</v>
      </c>
      <c r="L26" s="17">
        <v>677074</v>
      </c>
      <c r="M26" s="24">
        <v>109.6</v>
      </c>
      <c r="N26" s="17">
        <v>0</v>
      </c>
      <c r="O26" s="17">
        <v>742.07309999999995</v>
      </c>
      <c r="P26" s="17">
        <v>3.6580462540000002E-3</v>
      </c>
      <c r="Q26" s="17">
        <v>8.6519280372130005</v>
      </c>
      <c r="R26" s="17">
        <v>2.5135618163840001</v>
      </c>
    </row>
    <row r="27" spans="2:18" ht="12.75" customHeight="1" x14ac:dyDescent="0.2">
      <c r="B27" s="21" t="s">
        <v>174</v>
      </c>
      <c r="C27" s="14" t="s">
        <v>175</v>
      </c>
      <c r="D27" s="14" t="s">
        <v>142</v>
      </c>
      <c r="E27" s="14" t="s">
        <v>143</v>
      </c>
      <c r="F27" s="14" t="s">
        <v>144</v>
      </c>
      <c r="G27" s="9"/>
      <c r="H27" s="23">
        <v>3.05</v>
      </c>
      <c r="I27" s="14" t="s">
        <v>48</v>
      </c>
      <c r="J27" s="14" t="s">
        <v>176</v>
      </c>
      <c r="K27" s="17">
        <v>0.88</v>
      </c>
      <c r="L27" s="17">
        <v>611457</v>
      </c>
      <c r="M27" s="24">
        <v>118.75</v>
      </c>
      <c r="N27" s="17">
        <v>0</v>
      </c>
      <c r="O27" s="17">
        <v>726.10518999999999</v>
      </c>
      <c r="P27" s="17">
        <v>3.405060136E-3</v>
      </c>
      <c r="Q27" s="17">
        <v>8.4657560708330006</v>
      </c>
      <c r="R27" s="17">
        <v>2.4594750574600002</v>
      </c>
    </row>
    <row r="28" spans="2:18" ht="12.75" customHeight="1" x14ac:dyDescent="0.2">
      <c r="B28" s="21" t="s">
        <v>177</v>
      </c>
      <c r="C28" s="14" t="s">
        <v>178</v>
      </c>
      <c r="D28" s="14" t="s">
        <v>142</v>
      </c>
      <c r="E28" s="14" t="s">
        <v>143</v>
      </c>
      <c r="F28" s="14" t="s">
        <v>144</v>
      </c>
      <c r="G28" s="9"/>
      <c r="H28" s="23">
        <v>6.51</v>
      </c>
      <c r="I28" s="14" t="s">
        <v>48</v>
      </c>
      <c r="J28" s="14" t="s">
        <v>179</v>
      </c>
      <c r="K28" s="17">
        <v>1.9</v>
      </c>
      <c r="L28" s="17">
        <v>128081</v>
      </c>
      <c r="M28" s="24">
        <v>138.05000000000001</v>
      </c>
      <c r="N28" s="17">
        <v>0</v>
      </c>
      <c r="O28" s="17">
        <v>176.81582</v>
      </c>
      <c r="P28" s="17">
        <v>7.5508812700000004E-4</v>
      </c>
      <c r="Q28" s="17">
        <v>2.0615189399539999</v>
      </c>
      <c r="R28" s="17">
        <v>0.59891335999700002</v>
      </c>
    </row>
    <row r="29" spans="2:18" ht="12.75" customHeight="1" x14ac:dyDescent="0.2">
      <c r="B29" s="18" t="s">
        <v>180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ht="12.75" customHeight="1" x14ac:dyDescent="0.2">
      <c r="B30" s="18" t="s">
        <v>181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ht="12.75" customHeight="1" x14ac:dyDescent="0.2">
      <c r="B31" s="18" t="s">
        <v>182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 ht="12.75" customHeight="1" x14ac:dyDescent="0.2">
      <c r="B32" s="18" t="s">
        <v>183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 ht="12.75" customHeight="1" x14ac:dyDescent="0.2">
      <c r="B33" s="18" t="s">
        <v>184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 ht="12.75" customHeight="1" x14ac:dyDescent="0.2">
      <c r="B34" s="18" t="s">
        <v>185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2:18" ht="12.75" customHeight="1" x14ac:dyDescent="0.2">
      <c r="B35" s="18" t="s">
        <v>186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P18"/>
  <sheetViews>
    <sheetView rightToLeft="1" workbookViewId="0"/>
  </sheetViews>
  <sheetFormatPr defaultRowHeight="12.75" customHeight="1" x14ac:dyDescent="0.2"/>
  <cols>
    <col min="2" max="2" width="36.5703125" bestFit="1" customWidth="1"/>
    <col min="3" max="3" width="18.855468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855468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7973</v>
      </c>
    </row>
    <row r="6" spans="2:16" ht="12.75" customHeight="1" x14ac:dyDescent="0.2">
      <c r="B6" s="54" t="s">
        <v>1167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12.75" customHeight="1" x14ac:dyDescent="0.2">
      <c r="B7" s="60" t="s">
        <v>1168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2:16" ht="12.75" customHeight="1" x14ac:dyDescent="0.2">
      <c r="B8" s="4" t="s">
        <v>67</v>
      </c>
      <c r="C8" s="4" t="s">
        <v>68</v>
      </c>
      <c r="D8" s="4" t="s">
        <v>190</v>
      </c>
      <c r="E8" s="4" t="s">
        <v>70</v>
      </c>
      <c r="F8" s="4" t="s">
        <v>71</v>
      </c>
      <c r="G8" s="4" t="s">
        <v>119</v>
      </c>
      <c r="H8" s="4" t="s">
        <v>120</v>
      </c>
      <c r="I8" s="4" t="s">
        <v>72</v>
      </c>
      <c r="J8" s="4" t="s">
        <v>73</v>
      </c>
      <c r="K8" s="4" t="s">
        <v>1147</v>
      </c>
      <c r="L8" s="4" t="s">
        <v>121</v>
      </c>
      <c r="M8" s="4" t="s">
        <v>1148</v>
      </c>
      <c r="N8" s="4" t="s">
        <v>124</v>
      </c>
      <c r="O8" s="4" t="s">
        <v>76</v>
      </c>
      <c r="P8" s="4" t="s">
        <v>192</v>
      </c>
    </row>
    <row r="9" spans="2:16" ht="12.75" customHeight="1" x14ac:dyDescent="0.2">
      <c r="B9" s="5"/>
      <c r="C9" s="5"/>
      <c r="D9" s="5"/>
      <c r="E9" s="5"/>
      <c r="F9" s="5"/>
      <c r="G9" s="6" t="s">
        <v>126</v>
      </c>
      <c r="H9" s="6" t="s">
        <v>127</v>
      </c>
      <c r="I9" s="5"/>
      <c r="J9" s="6" t="s">
        <v>11</v>
      </c>
      <c r="K9" s="6" t="s">
        <v>11</v>
      </c>
      <c r="L9" s="6" t="s">
        <v>128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</row>
    <row r="11" spans="2:16" ht="12.75" customHeight="1" x14ac:dyDescent="0.2">
      <c r="B11" s="18" t="s">
        <v>1169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1170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1171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1172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1173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1174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1175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1176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U18"/>
  <sheetViews>
    <sheetView rightToLeft="1" workbookViewId="0"/>
  </sheetViews>
  <sheetFormatPr defaultRowHeight="12.75" customHeight="1" x14ac:dyDescent="0.2"/>
  <cols>
    <col min="2" max="2" width="63.140625" bestFit="1" customWidth="1"/>
    <col min="3" max="3" width="18.8554687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5" bestFit="1" customWidth="1"/>
    <col min="14" max="14" width="18.8554687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9" bestFit="1" customWidth="1"/>
    <col min="20" max="20" width="34" bestFit="1" customWidth="1"/>
    <col min="21" max="21" width="30.140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7973</v>
      </c>
    </row>
    <row r="6" spans="2:21" ht="12.75" customHeight="1" x14ac:dyDescent="0.2">
      <c r="B6" s="54" t="s">
        <v>187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6"/>
    </row>
    <row r="7" spans="2:21" ht="12.75" customHeight="1" x14ac:dyDescent="0.2">
      <c r="B7" s="57" t="s">
        <v>188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9"/>
    </row>
    <row r="8" spans="2:21" ht="12.75" customHeight="1" x14ac:dyDescent="0.2">
      <c r="B8" s="4" t="s">
        <v>67</v>
      </c>
      <c r="C8" s="4" t="s">
        <v>68</v>
      </c>
      <c r="D8" s="4" t="s">
        <v>118</v>
      </c>
      <c r="E8" s="4" t="s">
        <v>189</v>
      </c>
      <c r="F8" s="4" t="s">
        <v>69</v>
      </c>
      <c r="G8" s="4" t="s">
        <v>190</v>
      </c>
      <c r="H8" s="4" t="s">
        <v>70</v>
      </c>
      <c r="I8" s="4" t="s">
        <v>71</v>
      </c>
      <c r="J8" s="4" t="s">
        <v>119</v>
      </c>
      <c r="K8" s="4" t="s">
        <v>120</v>
      </c>
      <c r="L8" s="4" t="s">
        <v>72</v>
      </c>
      <c r="M8" s="4" t="s">
        <v>191</v>
      </c>
      <c r="N8" s="4" t="s">
        <v>74</v>
      </c>
      <c r="O8" s="4" t="s">
        <v>121</v>
      </c>
      <c r="P8" s="4" t="s">
        <v>122</v>
      </c>
      <c r="Q8" s="4" t="s">
        <v>123</v>
      </c>
      <c r="R8" s="4" t="s">
        <v>75</v>
      </c>
      <c r="S8" s="4" t="s">
        <v>124</v>
      </c>
      <c r="T8" s="4" t="s">
        <v>76</v>
      </c>
      <c r="U8" s="4" t="s">
        <v>192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126</v>
      </c>
      <c r="K9" s="6" t="s">
        <v>127</v>
      </c>
      <c r="L9" s="5"/>
      <c r="M9" s="6" t="s">
        <v>11</v>
      </c>
      <c r="N9" s="6" t="s">
        <v>11</v>
      </c>
      <c r="O9" s="6" t="s">
        <v>128</v>
      </c>
      <c r="P9" s="6" t="s">
        <v>129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  <c r="R10" s="6" t="s">
        <v>135</v>
      </c>
      <c r="S10" s="6" t="s">
        <v>193</v>
      </c>
      <c r="T10" s="6" t="s">
        <v>194</v>
      </c>
      <c r="U10" s="6" t="s">
        <v>195</v>
      </c>
    </row>
    <row r="11" spans="2:21" ht="12.75" customHeight="1" x14ac:dyDescent="0.2">
      <c r="B11" s="18" t="s">
        <v>196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12.75" customHeight="1" x14ac:dyDescent="0.2">
      <c r="B12" s="18" t="s">
        <v>197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2.75" customHeight="1" x14ac:dyDescent="0.2">
      <c r="B13" s="18" t="s">
        <v>198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12.75" customHeight="1" x14ac:dyDescent="0.2">
      <c r="B14" s="18" t="s">
        <v>199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2.75" customHeight="1" x14ac:dyDescent="0.2">
      <c r="B15" s="18" t="s">
        <v>200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12.75" customHeight="1" x14ac:dyDescent="0.2">
      <c r="B16" s="18" t="s">
        <v>201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2.75" customHeight="1" x14ac:dyDescent="0.2">
      <c r="B17" s="18" t="s">
        <v>202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12.75" customHeight="1" x14ac:dyDescent="0.2">
      <c r="B18" s="18" t="s">
        <v>203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150"/>
  <sheetViews>
    <sheetView rightToLeft="1" topLeftCell="C115" workbookViewId="0">
      <selection activeCell="D145" sqref="D145"/>
    </sheetView>
  </sheetViews>
  <sheetFormatPr defaultRowHeight="12.75" customHeight="1" x14ac:dyDescent="0.2"/>
  <cols>
    <col min="2" max="2" width="46.7109375" bestFit="1" customWidth="1"/>
    <col min="3" max="3" width="16.140625" bestFit="1" customWidth="1"/>
    <col min="4" max="4" width="11.28515625" bestFit="1" customWidth="1"/>
    <col min="5" max="5" width="10.42578125" bestFit="1" customWidth="1"/>
    <col min="6" max="6" width="12.7109375" bestFit="1" customWidth="1"/>
    <col min="7" max="7" width="18.28515625" bestFit="1" customWidth="1"/>
    <col min="8" max="8" width="6.5703125" bestFit="1" customWidth="1"/>
    <col min="9" max="9" width="10.28515625" bestFit="1" customWidth="1"/>
    <col min="10" max="10" width="14.140625" bestFit="1" customWidth="1"/>
    <col min="11" max="11" width="6.42578125" bestFit="1" customWidth="1"/>
    <col min="12" max="12" width="12.28515625" bestFit="1" customWidth="1"/>
    <col min="13" max="13" width="12.5703125" bestFit="1" customWidth="1"/>
    <col min="14" max="14" width="14.28515625" bestFit="1" customWidth="1"/>
    <col min="15" max="15" width="10.140625" bestFit="1" customWidth="1"/>
    <col min="16" max="16" width="8.5703125" bestFit="1" customWidth="1"/>
    <col min="17" max="17" width="18.7109375" bestFit="1" customWidth="1"/>
    <col min="18" max="18" width="10.28515625" bestFit="1" customWidth="1"/>
    <col min="19" max="19" width="23" bestFit="1" customWidth="1"/>
    <col min="20" max="20" width="27.28515625" bestFit="1" customWidth="1"/>
    <col min="21" max="21" width="24.28515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7973</v>
      </c>
    </row>
    <row r="6" spans="2:21" ht="12.75" customHeight="1" x14ac:dyDescent="0.2">
      <c r="B6" s="54" t="s">
        <v>204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6"/>
    </row>
    <row r="7" spans="2:21" ht="12.75" customHeight="1" x14ac:dyDescent="0.2">
      <c r="B7" s="57" t="s">
        <v>205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9"/>
    </row>
    <row r="8" spans="2:21" ht="12.75" customHeight="1" x14ac:dyDescent="0.2">
      <c r="B8" s="4" t="s">
        <v>67</v>
      </c>
      <c r="C8" s="4" t="s">
        <v>68</v>
      </c>
      <c r="D8" s="4" t="s">
        <v>118</v>
      </c>
      <c r="E8" s="4" t="s">
        <v>189</v>
      </c>
      <c r="F8" s="4" t="s">
        <v>69</v>
      </c>
      <c r="G8" s="4" t="s">
        <v>190</v>
      </c>
      <c r="H8" s="4" t="s">
        <v>70</v>
      </c>
      <c r="I8" s="4" t="s">
        <v>71</v>
      </c>
      <c r="J8" s="4" t="s">
        <v>119</v>
      </c>
      <c r="K8" s="4" t="s">
        <v>120</v>
      </c>
      <c r="L8" s="4" t="s">
        <v>72</v>
      </c>
      <c r="M8" s="4" t="s">
        <v>73</v>
      </c>
      <c r="N8" s="4" t="s">
        <v>206</v>
      </c>
      <c r="O8" s="4" t="s">
        <v>121</v>
      </c>
      <c r="P8" s="4" t="s">
        <v>122</v>
      </c>
      <c r="Q8" s="4" t="s">
        <v>123</v>
      </c>
      <c r="R8" s="4" t="s">
        <v>75</v>
      </c>
      <c r="S8" s="4" t="s">
        <v>124</v>
      </c>
      <c r="T8" s="4" t="s">
        <v>76</v>
      </c>
      <c r="U8" s="4" t="s">
        <v>192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126</v>
      </c>
      <c r="K9" s="6" t="s">
        <v>127</v>
      </c>
      <c r="L9" s="5"/>
      <c r="M9" s="6" t="s">
        <v>11</v>
      </c>
      <c r="N9" s="6" t="s">
        <v>11</v>
      </c>
      <c r="O9" s="6" t="s">
        <v>128</v>
      </c>
      <c r="P9" s="6" t="s">
        <v>129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  <c r="P10" s="6" t="s">
        <v>133</v>
      </c>
      <c r="Q10" s="6" t="s">
        <v>134</v>
      </c>
      <c r="R10" s="6" t="s">
        <v>135</v>
      </c>
      <c r="S10" s="6" t="s">
        <v>193</v>
      </c>
      <c r="T10" s="6" t="s">
        <v>194</v>
      </c>
      <c r="U10" s="6" t="s">
        <v>195</v>
      </c>
    </row>
    <row r="11" spans="2:21" ht="12.75" customHeight="1" x14ac:dyDescent="0.2">
      <c r="B11" s="18" t="s">
        <v>207</v>
      </c>
      <c r="C11" s="9"/>
      <c r="D11" s="9"/>
      <c r="E11" s="9"/>
      <c r="F11" s="9"/>
      <c r="G11" s="9"/>
      <c r="H11" s="9"/>
      <c r="I11" s="9"/>
      <c r="J11" s="9"/>
      <c r="K11" s="20">
        <v>1.0699713398920001</v>
      </c>
      <c r="L11" s="9"/>
      <c r="M11" s="9"/>
      <c r="N11" s="9"/>
      <c r="O11" s="9"/>
      <c r="P11" s="9"/>
      <c r="Q11" s="9"/>
      <c r="R11" s="20">
        <v>6706.1862799999999</v>
      </c>
      <c r="S11" s="9"/>
      <c r="T11" s="20">
        <v>100</v>
      </c>
      <c r="U11" s="20">
        <v>22.715300914381</v>
      </c>
    </row>
    <row r="12" spans="2:21" ht="12.75" customHeight="1" x14ac:dyDescent="0.2">
      <c r="B12" s="18" t="s">
        <v>208</v>
      </c>
      <c r="C12" s="9"/>
      <c r="D12" s="9"/>
      <c r="E12" s="9"/>
      <c r="F12" s="9"/>
      <c r="G12" s="9"/>
      <c r="H12" s="9"/>
      <c r="I12" s="9"/>
      <c r="J12" s="9"/>
      <c r="K12" s="20">
        <v>1.050740093365</v>
      </c>
      <c r="L12" s="9"/>
      <c r="M12" s="9"/>
      <c r="N12" s="9"/>
      <c r="O12" s="9"/>
      <c r="P12" s="9"/>
      <c r="Q12" s="9"/>
      <c r="R12" s="20">
        <v>6632.60059</v>
      </c>
      <c r="S12" s="9"/>
      <c r="T12" s="20">
        <v>98.902719266545006</v>
      </c>
      <c r="U12" s="20">
        <v>22.466050293902001</v>
      </c>
    </row>
    <row r="13" spans="2:21" ht="12.75" customHeight="1" x14ac:dyDescent="0.2">
      <c r="B13" s="18" t="s">
        <v>209</v>
      </c>
      <c r="C13" s="9"/>
      <c r="D13" s="9"/>
      <c r="E13" s="9"/>
      <c r="F13" s="9"/>
      <c r="G13" s="9"/>
      <c r="H13" s="9"/>
      <c r="I13" s="9"/>
      <c r="J13" s="9"/>
      <c r="K13" s="20">
        <v>1.1647068196670001</v>
      </c>
      <c r="L13" s="9"/>
      <c r="M13" s="9"/>
      <c r="N13" s="9"/>
      <c r="O13" s="9"/>
      <c r="P13" s="9"/>
      <c r="Q13" s="9"/>
      <c r="R13" s="20">
        <v>3581.72048</v>
      </c>
      <c r="S13" s="9"/>
      <c r="T13" s="20">
        <v>53.409200556831998</v>
      </c>
      <c r="U13" s="20">
        <v>12.13206062245</v>
      </c>
    </row>
    <row r="14" spans="2:21" ht="12.75" customHeight="1" x14ac:dyDescent="0.2">
      <c r="B14" s="21" t="s">
        <v>210</v>
      </c>
      <c r="C14" s="14" t="s">
        <v>211</v>
      </c>
      <c r="D14" s="14" t="s">
        <v>142</v>
      </c>
      <c r="E14" s="14" t="s">
        <v>212</v>
      </c>
      <c r="F14" s="22">
        <v>520018078</v>
      </c>
      <c r="G14" s="14" t="s">
        <v>213</v>
      </c>
      <c r="H14" s="25" t="s">
        <v>214</v>
      </c>
      <c r="I14" s="14" t="s">
        <v>215</v>
      </c>
      <c r="J14" s="9"/>
      <c r="K14" s="23">
        <v>6.56</v>
      </c>
      <c r="L14" s="14" t="s">
        <v>48</v>
      </c>
      <c r="M14" s="34">
        <v>0.83</v>
      </c>
      <c r="N14" s="17">
        <v>0.77</v>
      </c>
      <c r="O14" s="17">
        <v>82465</v>
      </c>
      <c r="P14" s="24">
        <v>100.83</v>
      </c>
      <c r="Q14" s="17">
        <v>0</v>
      </c>
      <c r="R14" s="17">
        <v>83.149460000000005</v>
      </c>
      <c r="S14" s="17">
        <v>6.4126690349999996E-3</v>
      </c>
      <c r="T14" s="17">
        <v>1.239891892773</v>
      </c>
      <c r="U14" s="17">
        <v>0.28164517445600001</v>
      </c>
    </row>
    <row r="15" spans="2:21" ht="12.75" customHeight="1" x14ac:dyDescent="0.2">
      <c r="B15" s="21" t="s">
        <v>216</v>
      </c>
      <c r="C15" s="14" t="s">
        <v>217</v>
      </c>
      <c r="D15" s="14" t="s">
        <v>142</v>
      </c>
      <c r="E15" s="14" t="s">
        <v>212</v>
      </c>
      <c r="F15" s="22">
        <v>520032046</v>
      </c>
      <c r="G15" s="14" t="s">
        <v>213</v>
      </c>
      <c r="H15" s="25" t="s">
        <v>214</v>
      </c>
      <c r="I15" s="14" t="s">
        <v>215</v>
      </c>
      <c r="J15" s="9"/>
      <c r="K15" s="23">
        <v>3.92</v>
      </c>
      <c r="L15" s="14" t="s">
        <v>48</v>
      </c>
      <c r="M15" s="14" t="s">
        <v>218</v>
      </c>
      <c r="N15" s="17">
        <v>0.22</v>
      </c>
      <c r="O15" s="17">
        <v>132407</v>
      </c>
      <c r="P15" s="24">
        <v>104.2</v>
      </c>
      <c r="Q15" s="17">
        <v>0</v>
      </c>
      <c r="R15" s="17">
        <v>137.96808999999999</v>
      </c>
      <c r="S15" s="17">
        <v>4.3932493519999996E-3</v>
      </c>
      <c r="T15" s="17">
        <v>2.0573256429129998</v>
      </c>
      <c r="U15" s="17">
        <v>0.46732771057599998</v>
      </c>
    </row>
    <row r="16" spans="2:21" ht="12.75" customHeight="1" x14ac:dyDescent="0.2">
      <c r="B16" s="21" t="s">
        <v>219</v>
      </c>
      <c r="C16" s="14" t="s">
        <v>220</v>
      </c>
      <c r="D16" s="14" t="s">
        <v>142</v>
      </c>
      <c r="E16" s="14" t="s">
        <v>212</v>
      </c>
      <c r="F16" s="22">
        <v>520032046</v>
      </c>
      <c r="G16" s="14" t="s">
        <v>213</v>
      </c>
      <c r="H16" s="25" t="s">
        <v>214</v>
      </c>
      <c r="I16" s="14" t="s">
        <v>215</v>
      </c>
      <c r="J16" s="9"/>
      <c r="K16" s="23">
        <v>8.56</v>
      </c>
      <c r="L16" s="14" t="s">
        <v>48</v>
      </c>
      <c r="M16" s="14" t="s">
        <v>221</v>
      </c>
      <c r="N16" s="17">
        <v>1.19</v>
      </c>
      <c r="O16" s="17">
        <v>69200</v>
      </c>
      <c r="P16" s="24">
        <v>101.49</v>
      </c>
      <c r="Q16" s="17">
        <v>0.85435000000000005</v>
      </c>
      <c r="R16" s="17">
        <v>71.085430000000002</v>
      </c>
      <c r="S16" s="17">
        <v>8.6326483759999999E-3</v>
      </c>
      <c r="T16" s="17">
        <v>1.0599978442589999</v>
      </c>
      <c r="U16" s="17">
        <v>0.24078170000900001</v>
      </c>
    </row>
    <row r="17" spans="2:21" ht="12.75" customHeight="1" x14ac:dyDescent="0.2">
      <c r="B17" s="21" t="s">
        <v>222</v>
      </c>
      <c r="C17" s="14" t="s">
        <v>223</v>
      </c>
      <c r="D17" s="14" t="s">
        <v>142</v>
      </c>
      <c r="E17" s="14" t="s">
        <v>212</v>
      </c>
      <c r="F17" s="22">
        <v>520032046</v>
      </c>
      <c r="G17" s="14" t="s">
        <v>213</v>
      </c>
      <c r="H17" s="25" t="s">
        <v>214</v>
      </c>
      <c r="I17" s="14" t="s">
        <v>215</v>
      </c>
      <c r="J17" s="9"/>
      <c r="K17" s="23">
        <v>2.71</v>
      </c>
      <c r="L17" s="14" t="s">
        <v>48</v>
      </c>
      <c r="M17" s="14" t="s">
        <v>145</v>
      </c>
      <c r="N17" s="17">
        <v>-0.13</v>
      </c>
      <c r="O17" s="17">
        <v>77537</v>
      </c>
      <c r="P17" s="24">
        <v>114.32</v>
      </c>
      <c r="Q17" s="17">
        <v>0</v>
      </c>
      <c r="R17" s="17">
        <v>88.640299999999996</v>
      </c>
      <c r="S17" s="17">
        <v>3.7426823239999998E-3</v>
      </c>
      <c r="T17" s="17">
        <v>1.3217691292639999</v>
      </c>
      <c r="U17" s="17">
        <v>0.30024383510500002</v>
      </c>
    </row>
    <row r="18" spans="2:21" ht="12.75" customHeight="1" x14ac:dyDescent="0.2">
      <c r="B18" s="21" t="s">
        <v>224</v>
      </c>
      <c r="C18" s="14" t="s">
        <v>225</v>
      </c>
      <c r="D18" s="14" t="s">
        <v>142</v>
      </c>
      <c r="E18" s="14" t="s">
        <v>212</v>
      </c>
      <c r="F18" s="22">
        <v>520032640</v>
      </c>
      <c r="G18" s="14" t="s">
        <v>213</v>
      </c>
      <c r="H18" s="25" t="s">
        <v>214</v>
      </c>
      <c r="I18" s="14" t="s">
        <v>215</v>
      </c>
      <c r="J18" s="9"/>
      <c r="K18" s="23">
        <v>3.56</v>
      </c>
      <c r="L18" s="14" t="s">
        <v>48</v>
      </c>
      <c r="M18" s="14" t="s">
        <v>173</v>
      </c>
      <c r="N18" s="17">
        <v>0.12</v>
      </c>
      <c r="O18" s="17">
        <v>43762</v>
      </c>
      <c r="P18" s="24">
        <v>123.62</v>
      </c>
      <c r="Q18" s="17">
        <v>0</v>
      </c>
      <c r="R18" s="17">
        <v>54.098579999999998</v>
      </c>
      <c r="S18" s="17">
        <v>1.3885614540000001E-3</v>
      </c>
      <c r="T18" s="17">
        <v>0.806696649052</v>
      </c>
      <c r="U18" s="17">
        <v>0.18324357129800001</v>
      </c>
    </row>
    <row r="19" spans="2:21" ht="12.75" customHeight="1" x14ac:dyDescent="0.2">
      <c r="B19" s="21" t="s">
        <v>226</v>
      </c>
      <c r="C19" s="14" t="s">
        <v>227</v>
      </c>
      <c r="D19" s="14" t="s">
        <v>142</v>
      </c>
      <c r="E19" s="14" t="s">
        <v>212</v>
      </c>
      <c r="F19" s="22">
        <v>520032640</v>
      </c>
      <c r="G19" s="14" t="s">
        <v>213</v>
      </c>
      <c r="H19" s="25" t="s">
        <v>214</v>
      </c>
      <c r="I19" s="14" t="s">
        <v>215</v>
      </c>
      <c r="J19" s="9"/>
      <c r="K19" s="23">
        <v>4.9800000000000004</v>
      </c>
      <c r="L19" s="14" t="s">
        <v>48</v>
      </c>
      <c r="M19" s="34">
        <v>0.6</v>
      </c>
      <c r="N19" s="17">
        <v>0.53</v>
      </c>
      <c r="O19" s="17">
        <v>233807</v>
      </c>
      <c r="P19" s="24">
        <v>101.6</v>
      </c>
      <c r="Q19" s="17">
        <v>0</v>
      </c>
      <c r="R19" s="17">
        <v>237.54791</v>
      </c>
      <c r="S19" s="17">
        <v>1.0512219301999999E-2</v>
      </c>
      <c r="T19" s="17">
        <v>3.542220571898</v>
      </c>
      <c r="U19" s="17">
        <v>0.80462606195700004</v>
      </c>
    </row>
    <row r="20" spans="2:21" ht="12.75" customHeight="1" x14ac:dyDescent="0.2">
      <c r="B20" s="21" t="s">
        <v>228</v>
      </c>
      <c r="C20" s="14" t="s">
        <v>229</v>
      </c>
      <c r="D20" s="14" t="s">
        <v>142</v>
      </c>
      <c r="E20" s="14" t="s">
        <v>212</v>
      </c>
      <c r="F20" s="22">
        <v>520032640</v>
      </c>
      <c r="G20" s="14" t="s">
        <v>213</v>
      </c>
      <c r="H20" s="25" t="s">
        <v>214</v>
      </c>
      <c r="I20" s="14" t="s">
        <v>215</v>
      </c>
      <c r="J20" s="9"/>
      <c r="K20" s="23">
        <v>2.46</v>
      </c>
      <c r="L20" s="14" t="s">
        <v>48</v>
      </c>
      <c r="M20" s="14" t="s">
        <v>230</v>
      </c>
      <c r="N20" s="17">
        <v>-0.14000000000000001</v>
      </c>
      <c r="O20" s="17">
        <v>7827.45</v>
      </c>
      <c r="P20" s="24">
        <v>104.3</v>
      </c>
      <c r="Q20" s="17">
        <v>0</v>
      </c>
      <c r="R20" s="17">
        <v>8.1640300000000003</v>
      </c>
      <c r="S20" s="17">
        <v>2.2020600099999999E-4</v>
      </c>
      <c r="T20" s="17">
        <v>0.12173878951600001</v>
      </c>
      <c r="U20" s="17">
        <v>2.7653332368000001E-2</v>
      </c>
    </row>
    <row r="21" spans="2:21" ht="12.75" customHeight="1" x14ac:dyDescent="0.2">
      <c r="B21" s="21" t="s">
        <v>231</v>
      </c>
      <c r="C21" s="14" t="s">
        <v>232</v>
      </c>
      <c r="D21" s="14" t="s">
        <v>142</v>
      </c>
      <c r="E21" s="14" t="s">
        <v>212</v>
      </c>
      <c r="F21" s="22">
        <v>520018078</v>
      </c>
      <c r="G21" s="14" t="s">
        <v>213</v>
      </c>
      <c r="H21" s="25" t="s">
        <v>233</v>
      </c>
      <c r="I21" s="14" t="s">
        <v>215</v>
      </c>
      <c r="J21" s="9"/>
      <c r="K21" s="23">
        <v>2.0099999999999998</v>
      </c>
      <c r="L21" s="14" t="s">
        <v>48</v>
      </c>
      <c r="M21" s="14" t="s">
        <v>234</v>
      </c>
      <c r="N21" s="17">
        <v>-0.31</v>
      </c>
      <c r="O21" s="17">
        <v>89070</v>
      </c>
      <c r="P21" s="24">
        <v>114.75</v>
      </c>
      <c r="Q21" s="17">
        <v>0</v>
      </c>
      <c r="R21" s="17">
        <v>102.20782</v>
      </c>
      <c r="S21" s="17">
        <v>4.7612047600000002E-3</v>
      </c>
      <c r="T21" s="17">
        <v>1.5240826265859999</v>
      </c>
      <c r="U21" s="17">
        <v>0.346199954812</v>
      </c>
    </row>
    <row r="22" spans="2:21" ht="12.75" customHeight="1" x14ac:dyDescent="0.2">
      <c r="B22" s="21" t="s">
        <v>235</v>
      </c>
      <c r="C22" s="14" t="s">
        <v>236</v>
      </c>
      <c r="D22" s="14" t="s">
        <v>142</v>
      </c>
      <c r="E22" s="14" t="s">
        <v>212</v>
      </c>
      <c r="F22" s="22">
        <v>510960719</v>
      </c>
      <c r="G22" s="14" t="s">
        <v>237</v>
      </c>
      <c r="H22" s="25" t="s">
        <v>233</v>
      </c>
      <c r="I22" s="14" t="s">
        <v>215</v>
      </c>
      <c r="J22" s="9"/>
      <c r="K22" s="23">
        <v>4.58</v>
      </c>
      <c r="L22" s="14" t="s">
        <v>48</v>
      </c>
      <c r="M22" s="14" t="s">
        <v>238</v>
      </c>
      <c r="N22" s="17">
        <v>0.74</v>
      </c>
      <c r="O22" s="17">
        <v>22530.6</v>
      </c>
      <c r="P22" s="24">
        <v>104.78</v>
      </c>
      <c r="Q22" s="17">
        <v>0</v>
      </c>
      <c r="R22" s="17">
        <v>23.607559999999999</v>
      </c>
      <c r="S22" s="17">
        <v>2.1140920609999999E-3</v>
      </c>
      <c r="T22" s="17">
        <v>0.35202660669300001</v>
      </c>
      <c r="U22" s="17">
        <v>7.9963903008999998E-2</v>
      </c>
    </row>
    <row r="23" spans="2:21" ht="12.75" customHeight="1" x14ac:dyDescent="0.2">
      <c r="B23" s="21" t="s">
        <v>239</v>
      </c>
      <c r="C23" s="14" t="s">
        <v>240</v>
      </c>
      <c r="D23" s="14" t="s">
        <v>142</v>
      </c>
      <c r="E23" s="14" t="s">
        <v>212</v>
      </c>
      <c r="F23" s="22">
        <v>510960719</v>
      </c>
      <c r="G23" s="14" t="s">
        <v>237</v>
      </c>
      <c r="H23" s="25" t="s">
        <v>241</v>
      </c>
      <c r="I23" s="14" t="s">
        <v>242</v>
      </c>
      <c r="J23" s="9"/>
      <c r="K23" s="23">
        <v>5.72</v>
      </c>
      <c r="L23" s="14" t="s">
        <v>48</v>
      </c>
      <c r="M23" s="14" t="s">
        <v>243</v>
      </c>
      <c r="N23" s="17">
        <v>1.23</v>
      </c>
      <c r="O23" s="17">
        <v>85680</v>
      </c>
      <c r="P23" s="24">
        <v>102.49</v>
      </c>
      <c r="Q23" s="17">
        <v>0</v>
      </c>
      <c r="R23" s="17">
        <v>87.813429999999997</v>
      </c>
      <c r="S23" s="17">
        <v>1.9638121669999999E-3</v>
      </c>
      <c r="T23" s="17">
        <v>1.3094391705440001</v>
      </c>
      <c r="U23" s="17">
        <v>0.297443047879</v>
      </c>
    </row>
    <row r="24" spans="2:21" ht="12.75" customHeight="1" x14ac:dyDescent="0.2">
      <c r="B24" s="21" t="s">
        <v>244</v>
      </c>
      <c r="C24" s="14" t="s">
        <v>245</v>
      </c>
      <c r="D24" s="14" t="s">
        <v>142</v>
      </c>
      <c r="E24" s="14" t="s">
        <v>212</v>
      </c>
      <c r="F24" s="22">
        <v>520026683</v>
      </c>
      <c r="G24" s="14" t="s">
        <v>237</v>
      </c>
      <c r="H24" s="25" t="s">
        <v>246</v>
      </c>
      <c r="I24" s="14" t="s">
        <v>215</v>
      </c>
      <c r="J24" s="9"/>
      <c r="K24" s="23">
        <v>1.21</v>
      </c>
      <c r="L24" s="14" t="s">
        <v>48</v>
      </c>
      <c r="M24" s="14" t="s">
        <v>247</v>
      </c>
      <c r="N24" s="17">
        <v>-0.19</v>
      </c>
      <c r="O24" s="17">
        <v>99169</v>
      </c>
      <c r="P24" s="24">
        <v>119.44</v>
      </c>
      <c r="Q24" s="17">
        <v>0</v>
      </c>
      <c r="R24" s="17">
        <v>118.44745</v>
      </c>
      <c r="S24" s="17">
        <v>3.3372751627E-2</v>
      </c>
      <c r="T24" s="17">
        <v>1.7662415724</v>
      </c>
      <c r="U24" s="17">
        <v>0.40120708804499999</v>
      </c>
    </row>
    <row r="25" spans="2:21" ht="12.75" customHeight="1" x14ac:dyDescent="0.2">
      <c r="B25" s="21" t="s">
        <v>248</v>
      </c>
      <c r="C25" s="14" t="s">
        <v>249</v>
      </c>
      <c r="D25" s="14" t="s">
        <v>142</v>
      </c>
      <c r="E25" s="14" t="s">
        <v>212</v>
      </c>
      <c r="F25" s="22">
        <v>511659401</v>
      </c>
      <c r="G25" s="14" t="s">
        <v>237</v>
      </c>
      <c r="H25" s="25" t="s">
        <v>246</v>
      </c>
      <c r="I25" s="14" t="s">
        <v>215</v>
      </c>
      <c r="J25" s="9"/>
      <c r="K25" s="23">
        <v>5.43</v>
      </c>
      <c r="L25" s="14" t="s">
        <v>48</v>
      </c>
      <c r="M25" s="14" t="s">
        <v>250</v>
      </c>
      <c r="N25" s="17">
        <v>1.29</v>
      </c>
      <c r="O25" s="17">
        <v>76200</v>
      </c>
      <c r="P25" s="24">
        <v>107.17</v>
      </c>
      <c r="Q25" s="17">
        <v>0</v>
      </c>
      <c r="R25" s="17">
        <v>81.663539999999998</v>
      </c>
      <c r="S25" s="17">
        <v>3.6737399289999998E-3</v>
      </c>
      <c r="T25" s="17">
        <v>1.217734440863</v>
      </c>
      <c r="U25" s="17">
        <v>0.27661204257999999</v>
      </c>
    </row>
    <row r="26" spans="2:21" ht="12.75" customHeight="1" x14ac:dyDescent="0.2">
      <c r="B26" s="21" t="s">
        <v>251</v>
      </c>
      <c r="C26" s="14" t="s">
        <v>252</v>
      </c>
      <c r="D26" s="14" t="s">
        <v>142</v>
      </c>
      <c r="E26" s="14" t="s">
        <v>212</v>
      </c>
      <c r="F26" s="22">
        <v>520031931</v>
      </c>
      <c r="G26" s="14" t="s">
        <v>253</v>
      </c>
      <c r="H26" s="25" t="s">
        <v>246</v>
      </c>
      <c r="I26" s="14" t="s">
        <v>215</v>
      </c>
      <c r="J26" s="9"/>
      <c r="K26" s="23">
        <v>2.11</v>
      </c>
      <c r="L26" s="14" t="s">
        <v>48</v>
      </c>
      <c r="M26" s="14" t="s">
        <v>254</v>
      </c>
      <c r="N26" s="17">
        <v>-0.01</v>
      </c>
      <c r="O26" s="17">
        <v>20996</v>
      </c>
      <c r="P26" s="24">
        <v>113.5</v>
      </c>
      <c r="Q26" s="17">
        <v>0</v>
      </c>
      <c r="R26" s="17">
        <v>23.830459999999999</v>
      </c>
      <c r="S26" s="17">
        <v>6.9987095699999998E-4</v>
      </c>
      <c r="T26" s="17">
        <v>0.355350403418</v>
      </c>
      <c r="U26" s="17">
        <v>8.0718913436999995E-2</v>
      </c>
    </row>
    <row r="27" spans="2:21" ht="12.75" customHeight="1" x14ac:dyDescent="0.2">
      <c r="B27" s="21" t="s">
        <v>255</v>
      </c>
      <c r="C27" s="14" t="s">
        <v>256</v>
      </c>
      <c r="D27" s="14" t="s">
        <v>142</v>
      </c>
      <c r="E27" s="14" t="s">
        <v>212</v>
      </c>
      <c r="F27" s="22">
        <v>513623314</v>
      </c>
      <c r="G27" s="14" t="s">
        <v>237</v>
      </c>
      <c r="H27" s="25" t="s">
        <v>246</v>
      </c>
      <c r="I27" s="14" t="s">
        <v>215</v>
      </c>
      <c r="J27" s="9"/>
      <c r="K27" s="23">
        <v>6.98</v>
      </c>
      <c r="L27" s="14" t="s">
        <v>48</v>
      </c>
      <c r="M27" s="34">
        <v>1.82</v>
      </c>
      <c r="N27" s="17">
        <v>1.79</v>
      </c>
      <c r="O27" s="17">
        <v>34000</v>
      </c>
      <c r="P27" s="24">
        <v>100.65</v>
      </c>
      <c r="Q27" s="17">
        <v>0</v>
      </c>
      <c r="R27" s="17">
        <v>34.220999999999997</v>
      </c>
      <c r="S27" s="17">
        <v>1.2927756653E-2</v>
      </c>
      <c r="T27" s="17">
        <v>0.51029003029700004</v>
      </c>
      <c r="U27" s="17">
        <v>0.115913915918</v>
      </c>
    </row>
    <row r="28" spans="2:21" ht="12.75" customHeight="1" x14ac:dyDescent="0.2">
      <c r="B28" s="21" t="s">
        <v>257</v>
      </c>
      <c r="C28" s="14" t="s">
        <v>258</v>
      </c>
      <c r="D28" s="14" t="s">
        <v>142</v>
      </c>
      <c r="E28" s="14" t="s">
        <v>212</v>
      </c>
      <c r="F28" s="22">
        <v>513141879</v>
      </c>
      <c r="G28" s="14" t="s">
        <v>213</v>
      </c>
      <c r="H28" s="25" t="s">
        <v>246</v>
      </c>
      <c r="I28" s="14" t="s">
        <v>215</v>
      </c>
      <c r="J28" s="9"/>
      <c r="K28" s="23">
        <v>0.76</v>
      </c>
      <c r="L28" s="14" t="s">
        <v>48</v>
      </c>
      <c r="M28" s="14" t="s">
        <v>259</v>
      </c>
      <c r="N28" s="17">
        <v>-0.5</v>
      </c>
      <c r="O28" s="17">
        <v>7000</v>
      </c>
      <c r="P28" s="24">
        <v>105.47</v>
      </c>
      <c r="Q28" s="17">
        <v>0</v>
      </c>
      <c r="R28" s="17">
        <v>7.3829000000000002</v>
      </c>
      <c r="S28" s="17">
        <v>7.11719891E-4</v>
      </c>
      <c r="T28" s="17">
        <v>0.110090887603</v>
      </c>
      <c r="U28" s="17">
        <v>2.5007476398000002E-2</v>
      </c>
    </row>
    <row r="29" spans="2:21" ht="12.75" customHeight="1" x14ac:dyDescent="0.2">
      <c r="B29" s="21" t="s">
        <v>260</v>
      </c>
      <c r="C29" s="14" t="s">
        <v>261</v>
      </c>
      <c r="D29" s="14" t="s">
        <v>142</v>
      </c>
      <c r="E29" s="14" t="s">
        <v>212</v>
      </c>
      <c r="F29" s="22">
        <v>520001736</v>
      </c>
      <c r="G29" s="14" t="s">
        <v>237</v>
      </c>
      <c r="H29" s="25" t="s">
        <v>246</v>
      </c>
      <c r="I29" s="14" t="s">
        <v>215</v>
      </c>
      <c r="J29" s="9"/>
      <c r="K29" s="23">
        <v>4.58</v>
      </c>
      <c r="L29" s="14" t="s">
        <v>48</v>
      </c>
      <c r="M29" s="14" t="s">
        <v>262</v>
      </c>
      <c r="N29" s="17">
        <v>0.89</v>
      </c>
      <c r="O29" s="17">
        <v>70087</v>
      </c>
      <c r="P29" s="24">
        <v>144.4</v>
      </c>
      <c r="Q29" s="17">
        <v>2.02373</v>
      </c>
      <c r="R29" s="17">
        <v>103.22936</v>
      </c>
      <c r="S29" s="17">
        <v>3.7136120380000001E-3</v>
      </c>
      <c r="T29" s="17">
        <v>1.5393154274259999</v>
      </c>
      <c r="U29" s="17">
        <v>0.34966013136099999</v>
      </c>
    </row>
    <row r="30" spans="2:21" ht="12.75" customHeight="1" x14ac:dyDescent="0.2">
      <c r="B30" s="21" t="s">
        <v>263</v>
      </c>
      <c r="C30" s="14" t="s">
        <v>264</v>
      </c>
      <c r="D30" s="14" t="s">
        <v>142</v>
      </c>
      <c r="E30" s="14" t="s">
        <v>212</v>
      </c>
      <c r="F30" s="22">
        <v>520029935</v>
      </c>
      <c r="G30" s="14" t="s">
        <v>213</v>
      </c>
      <c r="H30" s="25" t="s">
        <v>246</v>
      </c>
      <c r="I30" s="14" t="s">
        <v>215</v>
      </c>
      <c r="J30" s="9"/>
      <c r="K30" s="23">
        <v>1.99</v>
      </c>
      <c r="L30" s="14" t="s">
        <v>48</v>
      </c>
      <c r="M30" s="14" t="s">
        <v>262</v>
      </c>
      <c r="N30" s="17">
        <v>-0.37</v>
      </c>
      <c r="O30" s="17">
        <v>86000</v>
      </c>
      <c r="P30" s="24">
        <v>136.19999999999999</v>
      </c>
      <c r="Q30" s="17">
        <v>0</v>
      </c>
      <c r="R30" s="17">
        <v>117.13200000000001</v>
      </c>
      <c r="S30" s="17">
        <v>2.3704618403000002E-2</v>
      </c>
      <c r="T30" s="17">
        <v>1.746626101773</v>
      </c>
      <c r="U30" s="17">
        <v>0.39675137486599998</v>
      </c>
    </row>
    <row r="31" spans="2:21" ht="12.75" customHeight="1" x14ac:dyDescent="0.2">
      <c r="B31" s="21" t="s">
        <v>265</v>
      </c>
      <c r="C31" s="14" t="s">
        <v>266</v>
      </c>
      <c r="D31" s="14" t="s">
        <v>142</v>
      </c>
      <c r="E31" s="14" t="s">
        <v>212</v>
      </c>
      <c r="F31" s="22">
        <v>513834200</v>
      </c>
      <c r="G31" s="14" t="s">
        <v>607</v>
      </c>
      <c r="H31" s="25" t="s">
        <v>246</v>
      </c>
      <c r="I31" s="14" t="s">
        <v>215</v>
      </c>
      <c r="J31" s="9"/>
      <c r="K31" s="23">
        <v>1.69</v>
      </c>
      <c r="L31" s="14" t="s">
        <v>48</v>
      </c>
      <c r="M31" s="14" t="s">
        <v>267</v>
      </c>
      <c r="N31" s="17">
        <v>0.15</v>
      </c>
      <c r="O31" s="17">
        <v>31647.22</v>
      </c>
      <c r="P31" s="24">
        <v>134.52000000000001</v>
      </c>
      <c r="Q31" s="17">
        <v>0</v>
      </c>
      <c r="R31" s="17">
        <v>42.571840000000002</v>
      </c>
      <c r="S31" s="17">
        <v>3.1231579828999999E-2</v>
      </c>
      <c r="T31" s="17">
        <v>0.63481445671900005</v>
      </c>
      <c r="U31" s="17">
        <v>0.144200014091</v>
      </c>
    </row>
    <row r="32" spans="2:21" ht="12.75" customHeight="1" x14ac:dyDescent="0.2">
      <c r="B32" s="21" t="s">
        <v>268</v>
      </c>
      <c r="C32" s="14" t="s">
        <v>269</v>
      </c>
      <c r="D32" s="14" t="s">
        <v>142</v>
      </c>
      <c r="E32" s="14" t="s">
        <v>212</v>
      </c>
      <c r="F32" s="22">
        <v>520038910</v>
      </c>
      <c r="G32" s="14" t="s">
        <v>237</v>
      </c>
      <c r="H32" s="25" t="s">
        <v>246</v>
      </c>
      <c r="I32" s="14" t="s">
        <v>215</v>
      </c>
      <c r="J32" s="9"/>
      <c r="K32" s="23">
        <v>6.41</v>
      </c>
      <c r="L32" s="14" t="s">
        <v>48</v>
      </c>
      <c r="M32" s="14" t="s">
        <v>270</v>
      </c>
      <c r="N32" s="17">
        <v>1.17</v>
      </c>
      <c r="O32" s="17">
        <v>53000</v>
      </c>
      <c r="P32" s="24">
        <v>98.69</v>
      </c>
      <c r="Q32" s="17">
        <v>0</v>
      </c>
      <c r="R32" s="17">
        <v>52.305700000000002</v>
      </c>
      <c r="S32" s="17">
        <v>5.9853190287000001E-2</v>
      </c>
      <c r="T32" s="17">
        <v>0.77996193091099997</v>
      </c>
      <c r="U32" s="17">
        <v>0.17717069962400001</v>
      </c>
    </row>
    <row r="33" spans="2:21" ht="12.75" customHeight="1" x14ac:dyDescent="0.2">
      <c r="B33" s="21" t="s">
        <v>271</v>
      </c>
      <c r="C33" s="14" t="s">
        <v>272</v>
      </c>
      <c r="D33" s="14" t="s">
        <v>142</v>
      </c>
      <c r="E33" s="14" t="s">
        <v>212</v>
      </c>
      <c r="F33" s="22">
        <v>520018078</v>
      </c>
      <c r="G33" s="14" t="s">
        <v>213</v>
      </c>
      <c r="H33" s="25" t="s">
        <v>246</v>
      </c>
      <c r="I33" s="14" t="s">
        <v>215</v>
      </c>
      <c r="J33" s="9"/>
      <c r="K33" s="23">
        <v>2.23</v>
      </c>
      <c r="L33" s="14" t="s">
        <v>48</v>
      </c>
      <c r="M33" s="14" t="s">
        <v>145</v>
      </c>
      <c r="N33" s="17">
        <v>-0.19</v>
      </c>
      <c r="O33" s="17">
        <v>75206</v>
      </c>
      <c r="P33" s="24">
        <v>119.89</v>
      </c>
      <c r="Q33" s="17">
        <v>0</v>
      </c>
      <c r="R33" s="17">
        <v>90.164469999999994</v>
      </c>
      <c r="S33" s="17">
        <v>5.5708230670000001E-3</v>
      </c>
      <c r="T33" s="17">
        <v>1.3444969500599999</v>
      </c>
      <c r="U33" s="17">
        <v>0.30540652799099999</v>
      </c>
    </row>
    <row r="34" spans="2:21" ht="12.75" customHeight="1" x14ac:dyDescent="0.2">
      <c r="B34" s="21" t="s">
        <v>273</v>
      </c>
      <c r="C34" s="14" t="s">
        <v>274</v>
      </c>
      <c r="D34" s="14" t="s">
        <v>142</v>
      </c>
      <c r="E34" s="14" t="s">
        <v>212</v>
      </c>
      <c r="F34" s="22">
        <v>520037789</v>
      </c>
      <c r="G34" s="14" t="s">
        <v>237</v>
      </c>
      <c r="H34" s="25" t="s">
        <v>246</v>
      </c>
      <c r="I34" s="14" t="s">
        <v>215</v>
      </c>
      <c r="J34" s="9"/>
      <c r="K34" s="23">
        <v>7.15</v>
      </c>
      <c r="L34" s="14" t="s">
        <v>48</v>
      </c>
      <c r="M34" s="14" t="s">
        <v>275</v>
      </c>
      <c r="N34" s="17">
        <v>1.8</v>
      </c>
      <c r="O34" s="17">
        <v>101484.08</v>
      </c>
      <c r="P34" s="24">
        <v>105.47</v>
      </c>
      <c r="Q34" s="17">
        <v>2.29365</v>
      </c>
      <c r="R34" s="17">
        <v>109.32890999999999</v>
      </c>
      <c r="S34" s="17">
        <v>1.2526154114E-2</v>
      </c>
      <c r="T34" s="17">
        <v>1.630269506918</v>
      </c>
      <c r="U34" s="17">
        <v>0.37032062421099998</v>
      </c>
    </row>
    <row r="35" spans="2:21" ht="12.75" customHeight="1" x14ac:dyDescent="0.2">
      <c r="B35" s="21" t="s">
        <v>276</v>
      </c>
      <c r="C35" s="14" t="s">
        <v>277</v>
      </c>
      <c r="D35" s="14" t="s">
        <v>142</v>
      </c>
      <c r="E35" s="14" t="s">
        <v>212</v>
      </c>
      <c r="F35" s="22">
        <v>520037789</v>
      </c>
      <c r="G35" s="14" t="s">
        <v>237</v>
      </c>
      <c r="H35" s="25" t="s">
        <v>246</v>
      </c>
      <c r="I35" s="14" t="s">
        <v>215</v>
      </c>
      <c r="J35" s="9"/>
      <c r="K35" s="23">
        <v>5.95</v>
      </c>
      <c r="L35" s="14" t="s">
        <v>48</v>
      </c>
      <c r="M35" s="14" t="s">
        <v>278</v>
      </c>
      <c r="N35" s="17">
        <v>1.36</v>
      </c>
      <c r="O35" s="17">
        <v>86171.57</v>
      </c>
      <c r="P35" s="24">
        <v>104.69</v>
      </c>
      <c r="Q35" s="17">
        <v>0</v>
      </c>
      <c r="R35" s="17">
        <v>90.21302</v>
      </c>
      <c r="S35" s="17">
        <v>7.7788978280000001E-3</v>
      </c>
      <c r="T35" s="17">
        <v>1.3452209084769999</v>
      </c>
      <c r="U35" s="17">
        <v>0.30557097732299998</v>
      </c>
    </row>
    <row r="36" spans="2:21" x14ac:dyDescent="0.2">
      <c r="B36" s="21" t="s">
        <v>279</v>
      </c>
      <c r="C36" s="14" t="s">
        <v>280</v>
      </c>
      <c r="D36" s="14" t="s">
        <v>142</v>
      </c>
      <c r="E36" s="14" t="s">
        <v>212</v>
      </c>
      <c r="F36" s="22">
        <v>520037789</v>
      </c>
      <c r="G36" s="14" t="s">
        <v>237</v>
      </c>
      <c r="H36" s="25" t="s">
        <v>246</v>
      </c>
      <c r="I36" s="14" t="s">
        <v>215</v>
      </c>
      <c r="J36" s="9"/>
      <c r="K36" s="23">
        <v>6.42</v>
      </c>
      <c r="L36" s="14" t="s">
        <v>48</v>
      </c>
      <c r="M36" s="14" t="s">
        <v>281</v>
      </c>
      <c r="N36" s="17">
        <v>1.66</v>
      </c>
      <c r="O36" s="17">
        <v>79143.33</v>
      </c>
      <c r="P36" s="24">
        <v>106.26</v>
      </c>
      <c r="Q36" s="17">
        <v>0</v>
      </c>
      <c r="R36" s="17">
        <v>84.097700000000003</v>
      </c>
      <c r="S36" s="17">
        <v>9.8839760079999991E-3</v>
      </c>
      <c r="T36" s="17">
        <v>1.2540316729759999</v>
      </c>
      <c r="U36" s="17">
        <v>0.28485706807799999</v>
      </c>
    </row>
    <row r="37" spans="2:21" x14ac:dyDescent="0.2">
      <c r="B37" s="21" t="s">
        <v>282</v>
      </c>
      <c r="C37" s="14" t="s">
        <v>283</v>
      </c>
      <c r="D37" s="14" t="s">
        <v>142</v>
      </c>
      <c r="E37" s="14" t="s">
        <v>212</v>
      </c>
      <c r="F37" s="22">
        <v>513821488</v>
      </c>
      <c r="G37" s="14" t="s">
        <v>237</v>
      </c>
      <c r="H37" s="25" t="s">
        <v>246</v>
      </c>
      <c r="I37" s="14" t="s">
        <v>215</v>
      </c>
      <c r="J37" s="9"/>
      <c r="K37" s="23">
        <v>8.14</v>
      </c>
      <c r="L37" s="14" t="s">
        <v>48</v>
      </c>
      <c r="M37" s="14" t="s">
        <v>284</v>
      </c>
      <c r="N37" s="17">
        <v>2.0699999999999998</v>
      </c>
      <c r="O37" s="17">
        <v>45000</v>
      </c>
      <c r="P37" s="24">
        <v>114.24</v>
      </c>
      <c r="Q37" s="17">
        <v>0</v>
      </c>
      <c r="R37" s="17">
        <v>51.408000000000001</v>
      </c>
      <c r="S37" s="17">
        <v>1.6613914410999998E-2</v>
      </c>
      <c r="T37" s="17">
        <v>0.76657578321800002</v>
      </c>
      <c r="U37" s="17">
        <v>0.17412999589399999</v>
      </c>
    </row>
    <row r="38" spans="2:21" x14ac:dyDescent="0.2">
      <c r="B38" s="21" t="s">
        <v>285</v>
      </c>
      <c r="C38" s="14" t="s">
        <v>286</v>
      </c>
      <c r="D38" s="14" t="s">
        <v>142</v>
      </c>
      <c r="E38" s="14" t="s">
        <v>212</v>
      </c>
      <c r="F38" s="22">
        <v>520022732</v>
      </c>
      <c r="G38" s="14" t="s">
        <v>287</v>
      </c>
      <c r="H38" s="25" t="s">
        <v>246</v>
      </c>
      <c r="I38" s="14" t="s">
        <v>215</v>
      </c>
      <c r="J38" s="9"/>
      <c r="K38" s="23">
        <v>5.65</v>
      </c>
      <c r="L38" s="14" t="s">
        <v>48</v>
      </c>
      <c r="M38" s="14" t="s">
        <v>288</v>
      </c>
      <c r="N38" s="17">
        <v>1.1399999999999999</v>
      </c>
      <c r="O38" s="17">
        <v>28707.46</v>
      </c>
      <c r="P38" s="24">
        <v>110.54</v>
      </c>
      <c r="Q38" s="17">
        <v>3.54616</v>
      </c>
      <c r="R38" s="17">
        <v>35.279389999999999</v>
      </c>
      <c r="S38" s="17">
        <v>8.8393337419999992E-3</v>
      </c>
      <c r="T38" s="17">
        <v>0.52607232377599999</v>
      </c>
      <c r="U38" s="17">
        <v>0.11949891137300001</v>
      </c>
    </row>
    <row r="39" spans="2:21" x14ac:dyDescent="0.2">
      <c r="B39" s="21" t="s">
        <v>289</v>
      </c>
      <c r="C39" s="14" t="s">
        <v>290</v>
      </c>
      <c r="D39" s="14" t="s">
        <v>142</v>
      </c>
      <c r="E39" s="14" t="s">
        <v>212</v>
      </c>
      <c r="F39" s="22">
        <v>520022732</v>
      </c>
      <c r="G39" s="14" t="s">
        <v>287</v>
      </c>
      <c r="H39" s="25" t="s">
        <v>246</v>
      </c>
      <c r="I39" s="14" t="s">
        <v>215</v>
      </c>
      <c r="J39" s="9"/>
      <c r="K39" s="23">
        <v>5.53</v>
      </c>
      <c r="L39" s="14" t="s">
        <v>48</v>
      </c>
      <c r="M39" s="14" t="s">
        <v>291</v>
      </c>
      <c r="N39" s="17">
        <v>1.21</v>
      </c>
      <c r="O39" s="17">
        <v>18084</v>
      </c>
      <c r="P39" s="24">
        <v>117.85</v>
      </c>
      <c r="Q39" s="17">
        <v>0.77905000000000002</v>
      </c>
      <c r="R39" s="17">
        <v>22.09104</v>
      </c>
      <c r="S39" s="17">
        <v>1.9702900349999998E-3</v>
      </c>
      <c r="T39" s="17">
        <v>0.32941285967299999</v>
      </c>
      <c r="U39" s="17">
        <v>7.4827122324999995E-2</v>
      </c>
    </row>
    <row r="40" spans="2:21" x14ac:dyDescent="0.2">
      <c r="B40" s="21" t="s">
        <v>292</v>
      </c>
      <c r="C40" s="14" t="s">
        <v>293</v>
      </c>
      <c r="D40" s="14" t="s">
        <v>142</v>
      </c>
      <c r="E40" s="14" t="s">
        <v>212</v>
      </c>
      <c r="F40" s="22">
        <v>513668277</v>
      </c>
      <c r="G40" s="14" t="s">
        <v>213</v>
      </c>
      <c r="H40" s="25" t="s">
        <v>294</v>
      </c>
      <c r="I40" s="14" t="s">
        <v>242</v>
      </c>
      <c r="J40" s="9"/>
      <c r="K40" s="23">
        <v>3.36</v>
      </c>
      <c r="L40" s="14" t="s">
        <v>48</v>
      </c>
      <c r="M40" s="14" t="s">
        <v>295</v>
      </c>
      <c r="N40" s="17">
        <v>0.17</v>
      </c>
      <c r="O40" s="17">
        <v>103731.25</v>
      </c>
      <c r="P40" s="24">
        <v>104.23</v>
      </c>
      <c r="Q40" s="17">
        <v>0</v>
      </c>
      <c r="R40" s="17">
        <v>108.11908</v>
      </c>
      <c r="S40" s="17">
        <v>1.4113179244999999E-2</v>
      </c>
      <c r="T40" s="17">
        <v>1.6122289999970001</v>
      </c>
      <c r="U40" s="17">
        <v>0.36622266877800003</v>
      </c>
    </row>
    <row r="41" spans="2:21" x14ac:dyDescent="0.2">
      <c r="B41" s="21" t="s">
        <v>296</v>
      </c>
      <c r="C41" s="14" t="s">
        <v>297</v>
      </c>
      <c r="D41" s="14" t="s">
        <v>142</v>
      </c>
      <c r="E41" s="14" t="s">
        <v>212</v>
      </c>
      <c r="F41" s="22">
        <v>520038506</v>
      </c>
      <c r="G41" s="14" t="s">
        <v>237</v>
      </c>
      <c r="H41" s="25" t="s">
        <v>298</v>
      </c>
      <c r="I41" s="14" t="s">
        <v>215</v>
      </c>
      <c r="J41" s="9"/>
      <c r="K41" s="23">
        <v>2.31</v>
      </c>
      <c r="L41" s="14" t="s">
        <v>48</v>
      </c>
      <c r="M41" s="14" t="s">
        <v>299</v>
      </c>
      <c r="N41" s="17">
        <v>0.23</v>
      </c>
      <c r="O41" s="17">
        <v>86098.34</v>
      </c>
      <c r="P41" s="24">
        <v>116.67</v>
      </c>
      <c r="Q41" s="17">
        <v>0</v>
      </c>
      <c r="R41" s="17">
        <v>100.45093</v>
      </c>
      <c r="S41" s="17">
        <v>1.2231290311000001E-2</v>
      </c>
      <c r="T41" s="17">
        <v>1.4978845771039999</v>
      </c>
      <c r="U41" s="17">
        <v>0.34024898903900003</v>
      </c>
    </row>
    <row r="42" spans="2:21" x14ac:dyDescent="0.2">
      <c r="B42" s="21" t="s">
        <v>300</v>
      </c>
      <c r="C42" s="14" t="s">
        <v>301</v>
      </c>
      <c r="D42" s="14" t="s">
        <v>142</v>
      </c>
      <c r="E42" s="14" t="s">
        <v>212</v>
      </c>
      <c r="F42" s="22">
        <v>513623314</v>
      </c>
      <c r="G42" s="14" t="s">
        <v>237</v>
      </c>
      <c r="H42" s="25" t="s">
        <v>298</v>
      </c>
      <c r="I42" s="14" t="s">
        <v>215</v>
      </c>
      <c r="J42" s="9"/>
      <c r="K42" s="23">
        <v>5.67</v>
      </c>
      <c r="L42" s="14" t="s">
        <v>48</v>
      </c>
      <c r="M42" s="14" t="s">
        <v>302</v>
      </c>
      <c r="N42" s="17">
        <v>1.58</v>
      </c>
      <c r="O42" s="17">
        <v>5656</v>
      </c>
      <c r="P42" s="24">
        <v>103.8</v>
      </c>
      <c r="Q42" s="17">
        <v>0</v>
      </c>
      <c r="R42" s="17">
        <v>5.8709300000000004</v>
      </c>
      <c r="S42" s="17">
        <v>7.9511124600000003E-4</v>
      </c>
      <c r="T42" s="17">
        <v>8.7544988386E-2</v>
      </c>
      <c r="U42" s="17">
        <v>1.9886107547000001E-2</v>
      </c>
    </row>
    <row r="43" spans="2:21" x14ac:dyDescent="0.2">
      <c r="B43" s="21" t="s">
        <v>303</v>
      </c>
      <c r="C43" s="14" t="s">
        <v>304</v>
      </c>
      <c r="D43" s="14" t="s">
        <v>142</v>
      </c>
      <c r="E43" s="14" t="s">
        <v>212</v>
      </c>
      <c r="F43" s="22">
        <v>520033234</v>
      </c>
      <c r="G43" s="14" t="s">
        <v>237</v>
      </c>
      <c r="H43" s="25" t="s">
        <v>298</v>
      </c>
      <c r="I43" s="14" t="s">
        <v>215</v>
      </c>
      <c r="J43" s="9"/>
      <c r="K43" s="23">
        <v>1.55</v>
      </c>
      <c r="L43" s="14" t="s">
        <v>48</v>
      </c>
      <c r="M43" s="14" t="s">
        <v>305</v>
      </c>
      <c r="N43" s="17">
        <v>0.24</v>
      </c>
      <c r="O43" s="17">
        <v>25297</v>
      </c>
      <c r="P43" s="24">
        <v>131.21</v>
      </c>
      <c r="Q43" s="17">
        <v>0</v>
      </c>
      <c r="R43" s="17">
        <v>33.192189999999997</v>
      </c>
      <c r="S43" s="17">
        <v>1.4885031669999999E-3</v>
      </c>
      <c r="T43" s="17">
        <v>0.49494882208899998</v>
      </c>
      <c r="U43" s="17">
        <v>0.112429114309</v>
      </c>
    </row>
    <row r="44" spans="2:21" x14ac:dyDescent="0.2">
      <c r="B44" s="21" t="s">
        <v>306</v>
      </c>
      <c r="C44" s="14" t="s">
        <v>307</v>
      </c>
      <c r="D44" s="14" t="s">
        <v>142</v>
      </c>
      <c r="E44" s="14" t="s">
        <v>212</v>
      </c>
      <c r="F44" s="22">
        <v>513834200</v>
      </c>
      <c r="G44" s="14" t="s">
        <v>607</v>
      </c>
      <c r="H44" s="25" t="s">
        <v>298</v>
      </c>
      <c r="I44" s="14" t="s">
        <v>215</v>
      </c>
      <c r="J44" s="9"/>
      <c r="K44" s="23">
        <v>2.52</v>
      </c>
      <c r="L44" s="14" t="s">
        <v>48</v>
      </c>
      <c r="M44" s="14" t="s">
        <v>308</v>
      </c>
      <c r="N44" s="17">
        <v>0.1</v>
      </c>
      <c r="O44" s="17">
        <v>25500</v>
      </c>
      <c r="P44" s="24">
        <v>120.92</v>
      </c>
      <c r="Q44" s="17">
        <v>0</v>
      </c>
      <c r="R44" s="17">
        <v>30.834599999999998</v>
      </c>
      <c r="S44" s="17">
        <v>6.3904569170000003E-3</v>
      </c>
      <c r="T44" s="17">
        <v>0.45979337156099997</v>
      </c>
      <c r="U44" s="17">
        <v>0.104443447934</v>
      </c>
    </row>
    <row r="45" spans="2:21" x14ac:dyDescent="0.2">
      <c r="B45" s="21" t="s">
        <v>309</v>
      </c>
      <c r="C45" s="14" t="s">
        <v>310</v>
      </c>
      <c r="D45" s="14" t="s">
        <v>142</v>
      </c>
      <c r="E45" s="14" t="s">
        <v>212</v>
      </c>
      <c r="F45" s="22">
        <v>513834200</v>
      </c>
      <c r="G45" s="14" t="s">
        <v>607</v>
      </c>
      <c r="H45" s="25" t="s">
        <v>298</v>
      </c>
      <c r="I45" s="14" t="s">
        <v>215</v>
      </c>
      <c r="J45" s="9"/>
      <c r="K45" s="23">
        <v>3.48</v>
      </c>
      <c r="L45" s="14" t="s">
        <v>48</v>
      </c>
      <c r="M45" s="14" t="s">
        <v>259</v>
      </c>
      <c r="N45" s="17">
        <v>0.32</v>
      </c>
      <c r="O45" s="17">
        <v>30000</v>
      </c>
      <c r="P45" s="24">
        <v>111.37</v>
      </c>
      <c r="Q45" s="17">
        <v>0</v>
      </c>
      <c r="R45" s="17">
        <v>33.411000000000001</v>
      </c>
      <c r="S45" s="17">
        <v>1.3339261894000001E-2</v>
      </c>
      <c r="T45" s="17">
        <v>0.49821163035100002</v>
      </c>
      <c r="U45" s="17">
        <v>0.113170271024</v>
      </c>
    </row>
    <row r="46" spans="2:21" x14ac:dyDescent="0.2">
      <c r="B46" s="21" t="s">
        <v>311</v>
      </c>
      <c r="C46" s="14" t="s">
        <v>312</v>
      </c>
      <c r="D46" s="14" t="s">
        <v>142</v>
      </c>
      <c r="E46" s="14" t="s">
        <v>212</v>
      </c>
      <c r="F46" s="22">
        <v>520024126</v>
      </c>
      <c r="G46" s="14" t="s">
        <v>237</v>
      </c>
      <c r="H46" s="25" t="s">
        <v>298</v>
      </c>
      <c r="I46" s="14" t="s">
        <v>215</v>
      </c>
      <c r="J46" s="9"/>
      <c r="K46" s="23">
        <v>6.67</v>
      </c>
      <c r="L46" s="14" t="s">
        <v>48</v>
      </c>
      <c r="M46" s="14" t="s">
        <v>313</v>
      </c>
      <c r="N46" s="17">
        <v>1.63</v>
      </c>
      <c r="O46" s="17">
        <v>9573.6200000000008</v>
      </c>
      <c r="P46" s="24">
        <v>107.82</v>
      </c>
      <c r="Q46" s="17">
        <v>0.12581999999999999</v>
      </c>
      <c r="R46" s="17">
        <v>10.4481</v>
      </c>
      <c r="S46" s="17">
        <v>2.5144673099999999E-3</v>
      </c>
      <c r="T46" s="17">
        <v>0.15579793885400001</v>
      </c>
      <c r="U46" s="17">
        <v>3.5389970628999998E-2</v>
      </c>
    </row>
    <row r="47" spans="2:21" x14ac:dyDescent="0.2">
      <c r="B47" s="21" t="s">
        <v>314</v>
      </c>
      <c r="C47" s="14" t="s">
        <v>315</v>
      </c>
      <c r="D47" s="14" t="s">
        <v>142</v>
      </c>
      <c r="E47" s="14" t="s">
        <v>212</v>
      </c>
      <c r="F47" s="22">
        <v>513992529</v>
      </c>
      <c r="G47" s="14" t="s">
        <v>237</v>
      </c>
      <c r="H47" s="25" t="s">
        <v>294</v>
      </c>
      <c r="I47" s="14" t="s">
        <v>242</v>
      </c>
      <c r="J47" s="9"/>
      <c r="K47" s="23">
        <v>6.89</v>
      </c>
      <c r="L47" s="14" t="s">
        <v>48</v>
      </c>
      <c r="M47" s="14" t="s">
        <v>316</v>
      </c>
      <c r="N47" s="17">
        <v>1.85</v>
      </c>
      <c r="O47" s="17">
        <v>41553.1</v>
      </c>
      <c r="P47" s="24">
        <v>102.53</v>
      </c>
      <c r="Q47" s="17">
        <v>0</v>
      </c>
      <c r="R47" s="17">
        <v>42.604390000000002</v>
      </c>
      <c r="S47" s="17">
        <v>6.4514170779999998E-3</v>
      </c>
      <c r="T47" s="17">
        <v>0.63529982945800001</v>
      </c>
      <c r="U47" s="17">
        <v>0.14431026796999999</v>
      </c>
    </row>
    <row r="48" spans="2:21" x14ac:dyDescent="0.2">
      <c r="B48" s="21" t="s">
        <v>317</v>
      </c>
      <c r="C48" s="14" t="s">
        <v>318</v>
      </c>
      <c r="D48" s="14" t="s">
        <v>142</v>
      </c>
      <c r="E48" s="14" t="s">
        <v>212</v>
      </c>
      <c r="F48" s="22">
        <v>510216054</v>
      </c>
      <c r="G48" s="14" t="s">
        <v>319</v>
      </c>
      <c r="H48" s="25" t="s">
        <v>298</v>
      </c>
      <c r="I48" s="14" t="s">
        <v>215</v>
      </c>
      <c r="J48" s="9"/>
      <c r="K48" s="23">
        <v>4.92</v>
      </c>
      <c r="L48" s="14" t="s">
        <v>48</v>
      </c>
      <c r="M48" s="14" t="s">
        <v>320</v>
      </c>
      <c r="N48" s="17">
        <v>0.89</v>
      </c>
      <c r="O48" s="17">
        <v>79585.23</v>
      </c>
      <c r="P48" s="24">
        <v>106.94</v>
      </c>
      <c r="Q48" s="17">
        <v>0</v>
      </c>
      <c r="R48" s="17">
        <v>85.108440000000002</v>
      </c>
      <c r="S48" s="17">
        <v>1.2014477366E-2</v>
      </c>
      <c r="T48" s="17">
        <v>1.2691034284830001</v>
      </c>
      <c r="U48" s="17">
        <v>0.28828066269399999</v>
      </c>
    </row>
    <row r="49" spans="2:21" x14ac:dyDescent="0.2">
      <c r="B49" s="21" t="s">
        <v>321</v>
      </c>
      <c r="C49" s="14" t="s">
        <v>322</v>
      </c>
      <c r="D49" s="14" t="s">
        <v>142</v>
      </c>
      <c r="E49" s="14" t="s">
        <v>212</v>
      </c>
      <c r="F49" s="22">
        <v>520024126</v>
      </c>
      <c r="G49" s="14" t="s">
        <v>237</v>
      </c>
      <c r="H49" s="25" t="s">
        <v>323</v>
      </c>
      <c r="I49" s="14" t="s">
        <v>215</v>
      </c>
      <c r="J49" s="9"/>
      <c r="K49" s="23">
        <v>7.04</v>
      </c>
      <c r="L49" s="14" t="s">
        <v>48</v>
      </c>
      <c r="M49" s="14" t="s">
        <v>324</v>
      </c>
      <c r="N49" s="17">
        <v>2.5099999999999998</v>
      </c>
      <c r="O49" s="17">
        <v>18776</v>
      </c>
      <c r="P49" s="24">
        <v>104.36</v>
      </c>
      <c r="Q49" s="17">
        <v>0</v>
      </c>
      <c r="R49" s="17">
        <v>19.594629999999999</v>
      </c>
      <c r="S49" s="17">
        <v>3.5864845909999998E-3</v>
      </c>
      <c r="T49" s="17">
        <v>0.29218738015700002</v>
      </c>
      <c r="U49" s="17">
        <v>6.6371242636E-2</v>
      </c>
    </row>
    <row r="50" spans="2:21" x14ac:dyDescent="0.2">
      <c r="B50" s="21" t="s">
        <v>325</v>
      </c>
      <c r="C50" s="14" t="s">
        <v>326</v>
      </c>
      <c r="D50" s="14" t="s">
        <v>142</v>
      </c>
      <c r="E50" s="14" t="s">
        <v>212</v>
      </c>
      <c r="F50" s="22">
        <v>520043795</v>
      </c>
      <c r="G50" s="14" t="s">
        <v>327</v>
      </c>
      <c r="H50" s="25" t="s">
        <v>328</v>
      </c>
      <c r="I50" s="14" t="s">
        <v>242</v>
      </c>
      <c r="J50" s="9"/>
      <c r="K50" s="23">
        <v>3.49</v>
      </c>
      <c r="L50" s="14" t="s">
        <v>48</v>
      </c>
      <c r="M50" s="14" t="s">
        <v>329</v>
      </c>
      <c r="N50" s="17">
        <v>0.79</v>
      </c>
      <c r="O50" s="17">
        <v>56000</v>
      </c>
      <c r="P50" s="24">
        <v>119.52</v>
      </c>
      <c r="Q50" s="17">
        <v>0</v>
      </c>
      <c r="R50" s="17">
        <v>66.931200000000004</v>
      </c>
      <c r="S50" s="17">
        <v>8.5914690969999992E-3</v>
      </c>
      <c r="T50" s="17">
        <v>0.99805160795500003</v>
      </c>
      <c r="U50" s="17">
        <v>0.22671042602700001</v>
      </c>
    </row>
    <row r="51" spans="2:21" x14ac:dyDescent="0.2">
      <c r="B51" s="21" t="s">
        <v>330</v>
      </c>
      <c r="C51" s="14" t="s">
        <v>331</v>
      </c>
      <c r="D51" s="14" t="s">
        <v>142</v>
      </c>
      <c r="E51" s="14" t="s">
        <v>212</v>
      </c>
      <c r="F51" s="22">
        <v>511930125</v>
      </c>
      <c r="G51" s="14" t="s">
        <v>253</v>
      </c>
      <c r="H51" s="25" t="s">
        <v>323</v>
      </c>
      <c r="I51" s="14" t="s">
        <v>215</v>
      </c>
      <c r="J51" s="9"/>
      <c r="K51" s="23">
        <v>0.75</v>
      </c>
      <c r="L51" s="14" t="s">
        <v>48</v>
      </c>
      <c r="M51" s="14" t="s">
        <v>332</v>
      </c>
      <c r="N51" s="17">
        <v>0</v>
      </c>
      <c r="O51" s="17">
        <v>155511.67000000001</v>
      </c>
      <c r="P51" s="24">
        <v>108.23</v>
      </c>
      <c r="Q51" s="17">
        <v>0</v>
      </c>
      <c r="R51" s="17">
        <v>168.31028000000001</v>
      </c>
      <c r="S51" s="17">
        <v>3.6259847715000001E-2</v>
      </c>
      <c r="T51" s="17">
        <v>2.5097763911199999</v>
      </c>
      <c r="U51" s="17">
        <v>0.57010325952100005</v>
      </c>
    </row>
    <row r="52" spans="2:21" x14ac:dyDescent="0.2">
      <c r="B52" s="21" t="s">
        <v>333</v>
      </c>
      <c r="C52" s="14" t="s">
        <v>334</v>
      </c>
      <c r="D52" s="14" t="s">
        <v>142</v>
      </c>
      <c r="E52" s="14" t="s">
        <v>212</v>
      </c>
      <c r="F52" s="22">
        <v>511930125</v>
      </c>
      <c r="G52" s="14" t="s">
        <v>253</v>
      </c>
      <c r="H52" s="25" t="s">
        <v>323</v>
      </c>
      <c r="I52" s="14" t="s">
        <v>215</v>
      </c>
      <c r="J52" s="9"/>
      <c r="K52" s="23">
        <v>3.34</v>
      </c>
      <c r="L52" s="14" t="s">
        <v>48</v>
      </c>
      <c r="M52" s="14" t="s">
        <v>335</v>
      </c>
      <c r="N52" s="17">
        <v>0.55000000000000004</v>
      </c>
      <c r="O52" s="17">
        <v>63654.8</v>
      </c>
      <c r="P52" s="24">
        <v>105.63</v>
      </c>
      <c r="Q52" s="17">
        <v>0</v>
      </c>
      <c r="R52" s="17">
        <v>67.238569999999996</v>
      </c>
      <c r="S52" s="17">
        <v>7.6172278590000003E-3</v>
      </c>
      <c r="T52" s="17">
        <v>1.002634987944</v>
      </c>
      <c r="U52" s="17">
        <v>0.22775155458400001</v>
      </c>
    </row>
    <row r="53" spans="2:21" x14ac:dyDescent="0.2">
      <c r="B53" s="21" t="s">
        <v>336</v>
      </c>
      <c r="C53" s="14" t="s">
        <v>337</v>
      </c>
      <c r="D53" s="14" t="s">
        <v>142</v>
      </c>
      <c r="E53" s="14" t="s">
        <v>212</v>
      </c>
      <c r="F53" s="22">
        <v>513765859</v>
      </c>
      <c r="G53" s="14" t="s">
        <v>237</v>
      </c>
      <c r="H53" s="25" t="s">
        <v>323</v>
      </c>
      <c r="I53" s="14" t="s">
        <v>215</v>
      </c>
      <c r="J53" s="9"/>
      <c r="K53" s="23">
        <v>5.59</v>
      </c>
      <c r="L53" s="14" t="s">
        <v>48</v>
      </c>
      <c r="M53" s="14" t="s">
        <v>281</v>
      </c>
      <c r="N53" s="17">
        <v>2.2000000000000002</v>
      </c>
      <c r="O53" s="17">
        <v>69279</v>
      </c>
      <c r="P53" s="24">
        <v>102.07</v>
      </c>
      <c r="Q53" s="17">
        <v>0</v>
      </c>
      <c r="R53" s="17">
        <v>70.713080000000005</v>
      </c>
      <c r="S53" s="17">
        <v>1.1319728112999999E-2</v>
      </c>
      <c r="T53" s="17">
        <v>1.0544455081849999</v>
      </c>
      <c r="U53" s="17">
        <v>0.23952047016200001</v>
      </c>
    </row>
    <row r="54" spans="2:21" x14ac:dyDescent="0.2">
      <c r="B54" s="21" t="s">
        <v>338</v>
      </c>
      <c r="C54" s="14" t="s">
        <v>339</v>
      </c>
      <c r="D54" s="14" t="s">
        <v>142</v>
      </c>
      <c r="E54" s="14" t="s">
        <v>212</v>
      </c>
      <c r="F54" s="22">
        <v>513765859</v>
      </c>
      <c r="G54" s="14" t="s">
        <v>237</v>
      </c>
      <c r="H54" s="25" t="s">
        <v>328</v>
      </c>
      <c r="I54" s="14" t="s">
        <v>242</v>
      </c>
      <c r="J54" s="9"/>
      <c r="K54" s="23">
        <v>5.41</v>
      </c>
      <c r="L54" s="14" t="s">
        <v>48</v>
      </c>
      <c r="M54" s="14" t="s">
        <v>340</v>
      </c>
      <c r="N54" s="17">
        <v>1.1200000000000001</v>
      </c>
      <c r="O54" s="17">
        <v>43294.69</v>
      </c>
      <c r="P54" s="24">
        <v>104.8</v>
      </c>
      <c r="Q54" s="17">
        <v>0</v>
      </c>
      <c r="R54" s="17">
        <v>45.372839999999997</v>
      </c>
      <c r="S54" s="17">
        <v>3.1928231575999999E-2</v>
      </c>
      <c r="T54" s="17">
        <v>0.67658186196400005</v>
      </c>
      <c r="U54" s="17">
        <v>0.15368760587700001</v>
      </c>
    </row>
    <row r="55" spans="2:21" x14ac:dyDescent="0.2">
      <c r="B55" s="21" t="s">
        <v>341</v>
      </c>
      <c r="C55" s="14" t="s">
        <v>342</v>
      </c>
      <c r="D55" s="14" t="s">
        <v>142</v>
      </c>
      <c r="E55" s="14" t="s">
        <v>212</v>
      </c>
      <c r="F55" s="22">
        <v>520044520</v>
      </c>
      <c r="G55" s="14" t="s">
        <v>237</v>
      </c>
      <c r="H55" s="25" t="s">
        <v>343</v>
      </c>
      <c r="I55" s="14" t="s">
        <v>242</v>
      </c>
      <c r="J55" s="9"/>
      <c r="K55" s="23">
        <v>7.15</v>
      </c>
      <c r="L55" s="14" t="s">
        <v>48</v>
      </c>
      <c r="M55" s="14" t="s">
        <v>344</v>
      </c>
      <c r="N55" s="17">
        <v>2.59</v>
      </c>
      <c r="O55" s="17">
        <v>111966</v>
      </c>
      <c r="P55" s="24">
        <v>96.48</v>
      </c>
      <c r="Q55" s="17">
        <v>0</v>
      </c>
      <c r="R55" s="17">
        <v>108.0248</v>
      </c>
      <c r="S55" s="17">
        <v>4.2482167247999997E-2</v>
      </c>
      <c r="T55" s="17">
        <v>1.6108231338900001</v>
      </c>
      <c r="U55" s="17">
        <v>0.36590332206100001</v>
      </c>
    </row>
    <row r="56" spans="2:21" x14ac:dyDescent="0.2">
      <c r="B56" s="21" t="s">
        <v>345</v>
      </c>
      <c r="C56" s="14" t="s">
        <v>346</v>
      </c>
      <c r="D56" s="14" t="s">
        <v>142</v>
      </c>
      <c r="E56" s="14" t="s">
        <v>212</v>
      </c>
      <c r="F56" s="22">
        <v>520020116</v>
      </c>
      <c r="G56" s="14" t="s">
        <v>237</v>
      </c>
      <c r="H56" s="25" t="s">
        <v>347</v>
      </c>
      <c r="I56" s="14" t="s">
        <v>215</v>
      </c>
      <c r="J56" s="9"/>
      <c r="K56" s="23">
        <v>7.28</v>
      </c>
      <c r="L56" s="14" t="s">
        <v>48</v>
      </c>
      <c r="M56" s="14" t="s">
        <v>348</v>
      </c>
      <c r="N56" s="17">
        <v>1.91</v>
      </c>
      <c r="O56" s="17">
        <v>90700</v>
      </c>
      <c r="P56" s="24">
        <v>100.36</v>
      </c>
      <c r="Q56" s="17">
        <v>0.41263</v>
      </c>
      <c r="R56" s="17">
        <v>91.439149999999998</v>
      </c>
      <c r="S56" s="17">
        <v>3.0922724132E-2</v>
      </c>
      <c r="T56" s="17">
        <v>1.3635044745580001</v>
      </c>
      <c r="U56" s="17">
        <v>0.30972414437599999</v>
      </c>
    </row>
    <row r="57" spans="2:21" x14ac:dyDescent="0.2">
      <c r="B57" s="21" t="s">
        <v>349</v>
      </c>
      <c r="C57" s="14" t="s">
        <v>350</v>
      </c>
      <c r="D57" s="14" t="s">
        <v>142</v>
      </c>
      <c r="E57" s="14" t="s">
        <v>212</v>
      </c>
      <c r="F57" s="22">
        <v>512096793</v>
      </c>
      <c r="G57" s="14" t="s">
        <v>237</v>
      </c>
      <c r="H57" s="25" t="s">
        <v>343</v>
      </c>
      <c r="I57" s="14" t="s">
        <v>242</v>
      </c>
      <c r="J57" s="9"/>
      <c r="K57" s="23">
        <v>6.53</v>
      </c>
      <c r="L57" s="14" t="s">
        <v>48</v>
      </c>
      <c r="M57" s="36">
        <v>2.85</v>
      </c>
      <c r="N57" s="17">
        <v>2.95</v>
      </c>
      <c r="O57" s="17">
        <v>41000</v>
      </c>
      <c r="P57" s="24">
        <v>100.38</v>
      </c>
      <c r="Q57" s="17">
        <v>0</v>
      </c>
      <c r="R57" s="17">
        <v>41.155799999999999</v>
      </c>
      <c r="S57" s="17">
        <v>4.5000548787000001E-2</v>
      </c>
      <c r="T57" s="17">
        <v>0.61369902775700003</v>
      </c>
      <c r="U57" s="17">
        <v>0.139403580863</v>
      </c>
    </row>
    <row r="58" spans="2:21" x14ac:dyDescent="0.2">
      <c r="B58" s="21" t="s">
        <v>351</v>
      </c>
      <c r="C58" s="14" t="s">
        <v>352</v>
      </c>
      <c r="D58" s="14" t="s">
        <v>142</v>
      </c>
      <c r="E58" s="14" t="s">
        <v>212</v>
      </c>
      <c r="F58" s="22">
        <v>520017070</v>
      </c>
      <c r="G58" s="14" t="s">
        <v>237</v>
      </c>
      <c r="H58" s="25" t="s">
        <v>343</v>
      </c>
      <c r="I58" s="14" t="s">
        <v>242</v>
      </c>
      <c r="J58" s="9"/>
      <c r="K58" s="23">
        <v>7.01</v>
      </c>
      <c r="L58" s="14" t="s">
        <v>48</v>
      </c>
      <c r="M58" s="14" t="s">
        <v>313</v>
      </c>
      <c r="N58" s="17">
        <v>2.41</v>
      </c>
      <c r="O58" s="17">
        <v>19658</v>
      </c>
      <c r="P58" s="24">
        <v>102.8</v>
      </c>
      <c r="Q58" s="17">
        <v>0</v>
      </c>
      <c r="R58" s="17">
        <v>20.20842</v>
      </c>
      <c r="S58" s="17">
        <v>3.2078458240000001E-3</v>
      </c>
      <c r="T58" s="17">
        <v>0.301339974111</v>
      </c>
      <c r="U58" s="17">
        <v>6.8450281894000001E-2</v>
      </c>
    </row>
    <row r="59" spans="2:21" x14ac:dyDescent="0.2">
      <c r="B59" s="21" t="s">
        <v>353</v>
      </c>
      <c r="C59" s="14" t="s">
        <v>354</v>
      </c>
      <c r="D59" s="14" t="s">
        <v>142</v>
      </c>
      <c r="E59" s="14" t="s">
        <v>212</v>
      </c>
      <c r="F59" s="22">
        <v>520017070</v>
      </c>
      <c r="G59" s="14" t="s">
        <v>237</v>
      </c>
      <c r="H59" s="25" t="s">
        <v>343</v>
      </c>
      <c r="I59" s="14" t="s">
        <v>242</v>
      </c>
      <c r="J59" s="9"/>
      <c r="K59" s="23">
        <v>6.11</v>
      </c>
      <c r="L59" s="14" t="s">
        <v>48</v>
      </c>
      <c r="M59" s="14" t="s">
        <v>355</v>
      </c>
      <c r="N59" s="17">
        <v>1.58</v>
      </c>
      <c r="O59" s="17">
        <v>71796.759999999995</v>
      </c>
      <c r="P59" s="24">
        <v>105.93</v>
      </c>
      <c r="Q59" s="17">
        <v>2.36287</v>
      </c>
      <c r="R59" s="17">
        <v>78.417180000000002</v>
      </c>
      <c r="S59" s="17">
        <v>1.3875089723E-2</v>
      </c>
      <c r="T59" s="17">
        <v>1.169326003273</v>
      </c>
      <c r="U59" s="17">
        <v>0.26561592031300002</v>
      </c>
    </row>
    <row r="60" spans="2:21" x14ac:dyDescent="0.2">
      <c r="B60" s="21" t="s">
        <v>356</v>
      </c>
      <c r="C60" s="14" t="s">
        <v>357</v>
      </c>
      <c r="D60" s="14" t="s">
        <v>142</v>
      </c>
      <c r="E60" s="14" t="s">
        <v>212</v>
      </c>
      <c r="F60" s="22">
        <v>520025438</v>
      </c>
      <c r="G60" s="14" t="s">
        <v>237</v>
      </c>
      <c r="H60" s="25" t="s">
        <v>347</v>
      </c>
      <c r="I60" s="14" t="s">
        <v>215</v>
      </c>
      <c r="J60" s="9"/>
      <c r="K60" s="23">
        <v>4.3099999999999996</v>
      </c>
      <c r="L60" s="14" t="s">
        <v>48</v>
      </c>
      <c r="M60" s="14" t="s">
        <v>358</v>
      </c>
      <c r="N60" s="17">
        <v>1.41</v>
      </c>
      <c r="O60" s="17">
        <v>24035</v>
      </c>
      <c r="P60" s="24">
        <v>142.06</v>
      </c>
      <c r="Q60" s="17">
        <v>0</v>
      </c>
      <c r="R60" s="17">
        <v>34.144120000000001</v>
      </c>
      <c r="S60" s="17">
        <v>1.4876288370000001E-3</v>
      </c>
      <c r="T60" s="17">
        <v>0.50914362611399999</v>
      </c>
      <c r="U60" s="17">
        <v>0.115653506758</v>
      </c>
    </row>
    <row r="61" spans="2:21" x14ac:dyDescent="0.2">
      <c r="B61" s="21" t="s">
        <v>359</v>
      </c>
      <c r="C61" s="14" t="s">
        <v>360</v>
      </c>
      <c r="D61" s="14" t="s">
        <v>142</v>
      </c>
      <c r="E61" s="14" t="s">
        <v>212</v>
      </c>
      <c r="F61" s="22">
        <v>510560188</v>
      </c>
      <c r="G61" s="14" t="s">
        <v>237</v>
      </c>
      <c r="H61" s="25" t="s">
        <v>361</v>
      </c>
      <c r="I61" s="14" t="s">
        <v>242</v>
      </c>
      <c r="J61" s="9"/>
      <c r="K61" s="23">
        <v>6.03</v>
      </c>
      <c r="L61" s="14" t="s">
        <v>48</v>
      </c>
      <c r="M61" s="14" t="s">
        <v>362</v>
      </c>
      <c r="N61" s="17">
        <v>3.1</v>
      </c>
      <c r="O61" s="17">
        <v>33481</v>
      </c>
      <c r="P61" s="24">
        <v>99.2</v>
      </c>
      <c r="Q61" s="17">
        <v>0</v>
      </c>
      <c r="R61" s="17">
        <v>33.213149999999999</v>
      </c>
      <c r="S61" s="17">
        <v>3.058298675E-3</v>
      </c>
      <c r="T61" s="17">
        <v>0.49526136932699999</v>
      </c>
      <c r="U61" s="17">
        <v>0.112500110355</v>
      </c>
    </row>
    <row r="62" spans="2:21" x14ac:dyDescent="0.2">
      <c r="B62" s="21" t="s">
        <v>363</v>
      </c>
      <c r="C62" s="14" t="s">
        <v>364</v>
      </c>
      <c r="D62" s="14" t="s">
        <v>142</v>
      </c>
      <c r="E62" s="14" t="s">
        <v>212</v>
      </c>
      <c r="F62" s="22">
        <v>520036658</v>
      </c>
      <c r="G62" s="14" t="s">
        <v>319</v>
      </c>
      <c r="H62" s="25" t="s">
        <v>365</v>
      </c>
      <c r="I62" s="14" t="s">
        <v>215</v>
      </c>
      <c r="J62" s="9"/>
      <c r="K62" s="23">
        <v>0.97</v>
      </c>
      <c r="L62" s="14" t="s">
        <v>48</v>
      </c>
      <c r="M62" s="14" t="s">
        <v>366</v>
      </c>
      <c r="N62" s="17">
        <v>-0.01</v>
      </c>
      <c r="O62" s="17">
        <v>24433.47</v>
      </c>
      <c r="P62" s="24">
        <v>125.33</v>
      </c>
      <c r="Q62" s="17">
        <v>0</v>
      </c>
      <c r="R62" s="17">
        <v>30.62247</v>
      </c>
      <c r="S62" s="17">
        <v>5.9714549359999999E-3</v>
      </c>
      <c r="T62" s="17">
        <v>0.45663017282000001</v>
      </c>
      <c r="U62" s="17">
        <v>0.103724917821</v>
      </c>
    </row>
    <row r="63" spans="2:21" x14ac:dyDescent="0.2">
      <c r="B63" s="21" t="s">
        <v>367</v>
      </c>
      <c r="C63" s="14" t="s">
        <v>368</v>
      </c>
      <c r="D63" s="14" t="s">
        <v>142</v>
      </c>
      <c r="E63" s="14" t="s">
        <v>212</v>
      </c>
      <c r="F63" s="22">
        <v>520020116</v>
      </c>
      <c r="G63" s="14" t="s">
        <v>237</v>
      </c>
      <c r="H63" s="25" t="s">
        <v>365</v>
      </c>
      <c r="I63" s="14" t="s">
        <v>215</v>
      </c>
      <c r="J63" s="9"/>
      <c r="K63" s="23">
        <v>1.45</v>
      </c>
      <c r="L63" s="14" t="s">
        <v>48</v>
      </c>
      <c r="M63" s="14" t="s">
        <v>173</v>
      </c>
      <c r="N63" s="17">
        <v>0.78</v>
      </c>
      <c r="O63" s="17">
        <v>26779.5</v>
      </c>
      <c r="P63" s="24">
        <v>106.37</v>
      </c>
      <c r="Q63" s="17">
        <v>0.33504</v>
      </c>
      <c r="R63" s="17">
        <v>28.82039</v>
      </c>
      <c r="S63" s="17">
        <v>1.7354154819E-2</v>
      </c>
      <c r="T63" s="17">
        <v>0.42975826791299998</v>
      </c>
      <c r="U63" s="17">
        <v>9.7620883761000005E-2</v>
      </c>
    </row>
    <row r="64" spans="2:21" x14ac:dyDescent="0.2">
      <c r="B64" s="21" t="s">
        <v>369</v>
      </c>
      <c r="C64" s="14" t="s">
        <v>370</v>
      </c>
      <c r="D64" s="14" t="s">
        <v>142</v>
      </c>
      <c r="E64" s="14" t="s">
        <v>212</v>
      </c>
      <c r="F64" s="22">
        <v>520020116</v>
      </c>
      <c r="G64" s="14" t="s">
        <v>237</v>
      </c>
      <c r="H64" s="25" t="s">
        <v>365</v>
      </c>
      <c r="I64" s="14" t="s">
        <v>215</v>
      </c>
      <c r="J64" s="9"/>
      <c r="K64" s="23">
        <v>5.35</v>
      </c>
      <c r="L64" s="14" t="s">
        <v>48</v>
      </c>
      <c r="M64" s="14" t="s">
        <v>164</v>
      </c>
      <c r="N64" s="17">
        <v>2.44</v>
      </c>
      <c r="O64" s="17">
        <v>33000</v>
      </c>
      <c r="P64" s="24">
        <v>99.9</v>
      </c>
      <c r="Q64" s="17">
        <v>0.18709999999999999</v>
      </c>
      <c r="R64" s="17">
        <v>33.1541</v>
      </c>
      <c r="S64" s="17">
        <v>1.9252647237999999E-2</v>
      </c>
      <c r="T64" s="17">
        <v>0.49438083906000002</v>
      </c>
      <c r="U64" s="17">
        <v>0.112300095255</v>
      </c>
    </row>
    <row r="65" spans="2:21" x14ac:dyDescent="0.2">
      <c r="B65" s="21" t="s">
        <v>371</v>
      </c>
      <c r="C65" s="14" t="s">
        <v>372</v>
      </c>
      <c r="D65" s="14" t="s">
        <v>142</v>
      </c>
      <c r="E65" s="14" t="s">
        <v>212</v>
      </c>
      <c r="F65" s="22">
        <v>520023896</v>
      </c>
      <c r="G65" s="14" t="s">
        <v>373</v>
      </c>
      <c r="H65" s="25" t="s">
        <v>374</v>
      </c>
      <c r="I65" s="14" t="s">
        <v>215</v>
      </c>
      <c r="J65" s="9"/>
      <c r="K65" s="23">
        <v>3.37</v>
      </c>
      <c r="L65" s="14" t="s">
        <v>48</v>
      </c>
      <c r="M65" s="14" t="s">
        <v>358</v>
      </c>
      <c r="N65" s="17">
        <v>3.29</v>
      </c>
      <c r="O65" s="17">
        <v>29273.78</v>
      </c>
      <c r="P65" s="24">
        <v>132.32</v>
      </c>
      <c r="Q65" s="17">
        <v>0</v>
      </c>
      <c r="R65" s="17">
        <v>38.73507</v>
      </c>
      <c r="S65" s="17">
        <v>1.5637701810000001E-3</v>
      </c>
      <c r="T65" s="17">
        <v>0.57760205849799995</v>
      </c>
      <c r="U65" s="17">
        <v>0.13120404567499999</v>
      </c>
    </row>
    <row r="66" spans="2:21" x14ac:dyDescent="0.2">
      <c r="B66" s="21" t="s">
        <v>375</v>
      </c>
      <c r="C66" s="14" t="s">
        <v>376</v>
      </c>
      <c r="D66" s="14" t="s">
        <v>142</v>
      </c>
      <c r="E66" s="14" t="s">
        <v>212</v>
      </c>
      <c r="F66" s="22">
        <v>510454333</v>
      </c>
      <c r="G66" s="14" t="s">
        <v>725</v>
      </c>
      <c r="H66" s="9"/>
      <c r="I66" s="9"/>
      <c r="J66" s="9"/>
      <c r="K66" s="22">
        <v>0</v>
      </c>
      <c r="L66" s="14" t="s">
        <v>48</v>
      </c>
      <c r="M66" s="9"/>
      <c r="N66" s="9"/>
      <c r="O66" s="17">
        <v>65000</v>
      </c>
      <c r="P66" s="24">
        <v>102.249</v>
      </c>
      <c r="Q66" s="17">
        <v>0</v>
      </c>
      <c r="R66" s="17">
        <v>66.461849999999998</v>
      </c>
      <c r="S66" s="9"/>
      <c r="T66" s="17">
        <v>0.99105284620800005</v>
      </c>
      <c r="U66" s="17">
        <v>0.22512063623600001</v>
      </c>
    </row>
    <row r="67" spans="2:21" x14ac:dyDescent="0.2">
      <c r="B67" s="21" t="s">
        <v>377</v>
      </c>
      <c r="C67" s="14" t="s">
        <v>378</v>
      </c>
      <c r="D67" s="14" t="s">
        <v>142</v>
      </c>
      <c r="E67" s="14" t="s">
        <v>212</v>
      </c>
      <c r="F67" s="22">
        <v>520005067</v>
      </c>
      <c r="G67" s="14" t="s">
        <v>237</v>
      </c>
      <c r="H67" s="35" t="s">
        <v>1185</v>
      </c>
      <c r="I67" s="14" t="s">
        <v>215</v>
      </c>
      <c r="J67" s="9"/>
      <c r="K67" s="23">
        <v>4.5599999999999996</v>
      </c>
      <c r="L67" s="14" t="s">
        <v>48</v>
      </c>
      <c r="M67" s="14" t="s">
        <v>379</v>
      </c>
      <c r="N67" s="17">
        <v>11.23</v>
      </c>
      <c r="O67" s="17">
        <v>10524</v>
      </c>
      <c r="P67" s="24">
        <v>79.790000000000006</v>
      </c>
      <c r="Q67" s="17">
        <v>0</v>
      </c>
      <c r="R67" s="17">
        <v>8.3971</v>
      </c>
      <c r="S67" s="17">
        <v>1.0371788719999999E-3</v>
      </c>
      <c r="T67" s="17">
        <v>0.12521423726299999</v>
      </c>
      <c r="U67" s="17">
        <v>2.8442790781999999E-2</v>
      </c>
    </row>
    <row r="68" spans="2:21" x14ac:dyDescent="0.2">
      <c r="B68" s="21" t="s">
        <v>380</v>
      </c>
      <c r="C68" s="14" t="s">
        <v>381</v>
      </c>
      <c r="D68" s="14" t="s">
        <v>142</v>
      </c>
      <c r="E68" s="14" t="s">
        <v>212</v>
      </c>
      <c r="F68" s="22">
        <v>511396046</v>
      </c>
      <c r="G68" s="14" t="s">
        <v>253</v>
      </c>
      <c r="H68" s="35" t="s">
        <v>1185</v>
      </c>
      <c r="I68" s="14" t="s">
        <v>215</v>
      </c>
      <c r="J68" s="9"/>
      <c r="K68" s="23">
        <v>1.74</v>
      </c>
      <c r="L68" s="14" t="s">
        <v>48</v>
      </c>
      <c r="M68" s="14" t="s">
        <v>382</v>
      </c>
      <c r="N68" s="17">
        <v>1.93</v>
      </c>
      <c r="O68" s="17">
        <v>8840</v>
      </c>
      <c r="P68" s="24">
        <v>104.95</v>
      </c>
      <c r="Q68" s="17">
        <v>0</v>
      </c>
      <c r="R68" s="17">
        <v>9.2775800000000004</v>
      </c>
      <c r="S68" s="17">
        <v>3.7410071939999998E-3</v>
      </c>
      <c r="T68" s="17">
        <v>0.13834360711999999</v>
      </c>
      <c r="U68" s="17">
        <v>3.1425166652999999E-2</v>
      </c>
    </row>
    <row r="69" spans="2:21" x14ac:dyDescent="0.2">
      <c r="B69" s="21" t="s">
        <v>383</v>
      </c>
      <c r="C69" s="14" t="s">
        <v>384</v>
      </c>
      <c r="D69" s="14" t="s">
        <v>142</v>
      </c>
      <c r="E69" s="14" t="s">
        <v>212</v>
      </c>
      <c r="F69" s="22">
        <v>515434074</v>
      </c>
      <c r="G69" s="14" t="s">
        <v>237</v>
      </c>
      <c r="H69" s="35" t="s">
        <v>1185</v>
      </c>
      <c r="I69" s="14" t="s">
        <v>215</v>
      </c>
      <c r="J69" s="9"/>
      <c r="K69" s="23">
        <v>3.67</v>
      </c>
      <c r="L69" s="14" t="s">
        <v>48</v>
      </c>
      <c r="M69" s="14" t="s">
        <v>385</v>
      </c>
      <c r="N69" s="17">
        <v>1.44</v>
      </c>
      <c r="O69" s="17">
        <v>102878</v>
      </c>
      <c r="P69" s="24">
        <v>100.14</v>
      </c>
      <c r="Q69" s="17">
        <v>0</v>
      </c>
      <c r="R69" s="17">
        <v>103.02203</v>
      </c>
      <c r="S69" s="17">
        <v>2.7308586656999999E-2</v>
      </c>
      <c r="T69" s="17">
        <v>1.5362238043880001</v>
      </c>
      <c r="U69" s="17">
        <v>0.348957859885</v>
      </c>
    </row>
    <row r="70" spans="2:21" x14ac:dyDescent="0.2">
      <c r="B70" s="21" t="s">
        <v>386</v>
      </c>
      <c r="C70" s="14" t="s">
        <v>387</v>
      </c>
      <c r="D70" s="14" t="s">
        <v>142</v>
      </c>
      <c r="E70" s="14" t="s">
        <v>212</v>
      </c>
      <c r="F70" s="22">
        <v>515327120</v>
      </c>
      <c r="G70" s="14" t="s">
        <v>237</v>
      </c>
      <c r="H70" s="35" t="s">
        <v>1185</v>
      </c>
      <c r="I70" s="14" t="s">
        <v>215</v>
      </c>
      <c r="J70" s="9"/>
      <c r="K70" s="23">
        <v>3.79</v>
      </c>
      <c r="L70" s="14" t="s">
        <v>48</v>
      </c>
      <c r="M70" s="14" t="s">
        <v>388</v>
      </c>
      <c r="N70" s="17">
        <v>1.34</v>
      </c>
      <c r="O70" s="17">
        <v>9906.61</v>
      </c>
      <c r="P70" s="24">
        <v>104.55</v>
      </c>
      <c r="Q70" s="17">
        <v>0.42026000000000002</v>
      </c>
      <c r="R70" s="17">
        <v>10.777620000000001</v>
      </c>
      <c r="S70" s="17">
        <v>3.6569820309999999E-3</v>
      </c>
      <c r="T70" s="17">
        <v>0.160711610891</v>
      </c>
      <c r="U70" s="17">
        <v>3.6506126017999997E-2</v>
      </c>
    </row>
    <row r="71" spans="2:21" x14ac:dyDescent="0.2">
      <c r="B71" s="18" t="s">
        <v>389</v>
      </c>
      <c r="C71" s="9"/>
      <c r="D71" s="9"/>
      <c r="E71" s="9"/>
      <c r="F71" s="9"/>
      <c r="G71" s="14"/>
      <c r="H71" s="9"/>
      <c r="I71" s="9"/>
      <c r="J71" s="9"/>
      <c r="K71" s="20">
        <v>0.848262672193</v>
      </c>
      <c r="L71" s="9"/>
      <c r="M71" s="9"/>
      <c r="N71" s="9"/>
      <c r="O71" s="9"/>
      <c r="P71" s="9"/>
      <c r="Q71" s="9"/>
      <c r="R71" s="20">
        <v>2695.16426</v>
      </c>
      <c r="S71" s="9"/>
      <c r="T71" s="20">
        <v>40.189224508091002</v>
      </c>
      <c r="U71" s="20">
        <v>9.1291032821689999</v>
      </c>
    </row>
    <row r="72" spans="2:21" x14ac:dyDescent="0.2">
      <c r="B72" s="21" t="s">
        <v>390</v>
      </c>
      <c r="C72" s="14" t="s">
        <v>391</v>
      </c>
      <c r="D72" s="14" t="s">
        <v>142</v>
      </c>
      <c r="E72" s="14" t="s">
        <v>212</v>
      </c>
      <c r="F72" s="22">
        <v>520032046</v>
      </c>
      <c r="G72" s="14" t="s">
        <v>213</v>
      </c>
      <c r="H72" s="25" t="s">
        <v>214</v>
      </c>
      <c r="I72" s="14" t="s">
        <v>215</v>
      </c>
      <c r="J72" s="9"/>
      <c r="K72" s="23">
        <v>3.53</v>
      </c>
      <c r="L72" s="14" t="s">
        <v>48</v>
      </c>
      <c r="M72" s="14" t="s">
        <v>392</v>
      </c>
      <c r="N72" s="17">
        <v>1.56</v>
      </c>
      <c r="O72" s="17">
        <v>126910</v>
      </c>
      <c r="P72" s="24">
        <v>104.01</v>
      </c>
      <c r="Q72" s="17">
        <v>0</v>
      </c>
      <c r="R72" s="17">
        <v>131.99909</v>
      </c>
      <c r="S72" s="17">
        <v>3.809703923E-3</v>
      </c>
      <c r="T72" s="17">
        <v>1.9683182734369999</v>
      </c>
      <c r="U72" s="17">
        <v>0.44710941876400001</v>
      </c>
    </row>
    <row r="73" spans="2:21" x14ac:dyDescent="0.2">
      <c r="B73" s="21" t="s">
        <v>393</v>
      </c>
      <c r="C73" s="14" t="s">
        <v>394</v>
      </c>
      <c r="D73" s="14" t="s">
        <v>142</v>
      </c>
      <c r="E73" s="14" t="s">
        <v>212</v>
      </c>
      <c r="F73" s="22">
        <v>520032640</v>
      </c>
      <c r="G73" s="14" t="s">
        <v>213</v>
      </c>
      <c r="H73" s="25" t="s">
        <v>214</v>
      </c>
      <c r="I73" s="14" t="s">
        <v>215</v>
      </c>
      <c r="J73" s="9"/>
      <c r="K73" s="23">
        <v>0.63</v>
      </c>
      <c r="L73" s="14" t="s">
        <v>48</v>
      </c>
      <c r="M73" s="14" t="s">
        <v>395</v>
      </c>
      <c r="N73" s="17">
        <v>0.26</v>
      </c>
      <c r="O73" s="17">
        <v>16318.34</v>
      </c>
      <c r="P73" s="24">
        <v>105.72</v>
      </c>
      <c r="Q73" s="17">
        <v>0</v>
      </c>
      <c r="R73" s="17">
        <v>17.251750000000001</v>
      </c>
      <c r="S73" s="17">
        <v>3.0251204669999999E-3</v>
      </c>
      <c r="T73" s="17">
        <v>0.257251279336</v>
      </c>
      <c r="U73" s="17">
        <v>5.8435402206999998E-2</v>
      </c>
    </row>
    <row r="74" spans="2:21" x14ac:dyDescent="0.2">
      <c r="B74" s="21" t="s">
        <v>396</v>
      </c>
      <c r="C74" s="14" t="s">
        <v>397</v>
      </c>
      <c r="D74" s="14" t="s">
        <v>142</v>
      </c>
      <c r="E74" s="14" t="s">
        <v>212</v>
      </c>
      <c r="F74" s="22">
        <v>520043027</v>
      </c>
      <c r="G74" s="14" t="s">
        <v>398</v>
      </c>
      <c r="H74" s="25" t="s">
        <v>241</v>
      </c>
      <c r="I74" s="14" t="s">
        <v>242</v>
      </c>
      <c r="J74" s="9"/>
      <c r="K74" s="23">
        <v>1.2</v>
      </c>
      <c r="L74" s="14" t="s">
        <v>48</v>
      </c>
      <c r="M74" s="14" t="s">
        <v>399</v>
      </c>
      <c r="N74" s="17">
        <v>0.65</v>
      </c>
      <c r="O74" s="17">
        <v>6333.33</v>
      </c>
      <c r="P74" s="24">
        <v>106.41</v>
      </c>
      <c r="Q74" s="17">
        <v>0</v>
      </c>
      <c r="R74" s="17">
        <v>6.7393000000000001</v>
      </c>
      <c r="S74" s="17">
        <v>1.5079357139999999E-3</v>
      </c>
      <c r="T74" s="17">
        <v>0.100493778708</v>
      </c>
      <c r="U74" s="17">
        <v>2.2827464233E-2</v>
      </c>
    </row>
    <row r="75" spans="2:21" x14ac:dyDescent="0.2">
      <c r="B75" s="21" t="s">
        <v>400</v>
      </c>
      <c r="C75" s="14" t="s">
        <v>401</v>
      </c>
      <c r="D75" s="14" t="s">
        <v>142</v>
      </c>
      <c r="E75" s="14" t="s">
        <v>212</v>
      </c>
      <c r="F75" s="22">
        <v>520031931</v>
      </c>
      <c r="G75" s="14" t="s">
        <v>253</v>
      </c>
      <c r="H75" s="25" t="s">
        <v>246</v>
      </c>
      <c r="I75" s="14" t="s">
        <v>215</v>
      </c>
      <c r="J75" s="9"/>
      <c r="K75" s="23">
        <v>5.36</v>
      </c>
      <c r="L75" s="14" t="s">
        <v>48</v>
      </c>
      <c r="M75" s="14" t="s">
        <v>402</v>
      </c>
      <c r="N75" s="17">
        <v>2.75</v>
      </c>
      <c r="O75" s="17">
        <v>93932</v>
      </c>
      <c r="P75" s="24">
        <v>106.22</v>
      </c>
      <c r="Q75" s="17">
        <v>0</v>
      </c>
      <c r="R75" s="17">
        <v>99.774569999999997</v>
      </c>
      <c r="S75" s="17">
        <v>5.8892717589999997E-3</v>
      </c>
      <c r="T75" s="17">
        <v>1.487798964033</v>
      </c>
      <c r="U75" s="17">
        <v>0.33795801168099998</v>
      </c>
    </row>
    <row r="76" spans="2:21" x14ac:dyDescent="0.2">
      <c r="B76" s="21" t="s">
        <v>403</v>
      </c>
      <c r="C76" s="14" t="s">
        <v>404</v>
      </c>
      <c r="D76" s="14" t="s">
        <v>142</v>
      </c>
      <c r="E76" s="14" t="s">
        <v>212</v>
      </c>
      <c r="F76" s="22">
        <v>520001736</v>
      </c>
      <c r="G76" s="14" t="s">
        <v>237</v>
      </c>
      <c r="H76" s="25" t="s">
        <v>246</v>
      </c>
      <c r="I76" s="14" t="s">
        <v>215</v>
      </c>
      <c r="J76" s="9"/>
      <c r="K76" s="23">
        <v>5.97</v>
      </c>
      <c r="L76" s="14" t="s">
        <v>48</v>
      </c>
      <c r="M76" s="14" t="s">
        <v>405</v>
      </c>
      <c r="N76" s="17">
        <v>3.08</v>
      </c>
      <c r="O76" s="17">
        <v>44000</v>
      </c>
      <c r="P76" s="24">
        <v>97.6</v>
      </c>
      <c r="Q76" s="17">
        <v>0</v>
      </c>
      <c r="R76" s="17">
        <v>42.944000000000003</v>
      </c>
      <c r="S76" s="17">
        <v>4.2153184670000003E-3</v>
      </c>
      <c r="T76" s="17">
        <v>0.64036395958799996</v>
      </c>
      <c r="U76" s="17">
        <v>0.14546060036700001</v>
      </c>
    </row>
    <row r="77" spans="2:21" x14ac:dyDescent="0.2">
      <c r="B77" s="21" t="s">
        <v>406</v>
      </c>
      <c r="C77" s="14" t="s">
        <v>407</v>
      </c>
      <c r="D77" s="14" t="s">
        <v>142</v>
      </c>
      <c r="E77" s="14" t="s">
        <v>212</v>
      </c>
      <c r="F77" s="22">
        <v>520038910</v>
      </c>
      <c r="G77" s="14" t="s">
        <v>237</v>
      </c>
      <c r="H77" s="25" t="s">
        <v>246</v>
      </c>
      <c r="I77" s="14" t="s">
        <v>215</v>
      </c>
      <c r="J77" s="9"/>
      <c r="K77" s="23">
        <v>5.0599999999999996</v>
      </c>
      <c r="L77" s="14" t="s">
        <v>48</v>
      </c>
      <c r="M77" s="14" t="s">
        <v>405</v>
      </c>
      <c r="N77" s="17">
        <v>2.4900000000000002</v>
      </c>
      <c r="O77" s="17">
        <v>6008</v>
      </c>
      <c r="P77" s="24">
        <v>101.02</v>
      </c>
      <c r="Q77" s="17">
        <v>0</v>
      </c>
      <c r="R77" s="17">
        <v>6.06928</v>
      </c>
      <c r="S77" s="17">
        <v>5.1999307590000002E-3</v>
      </c>
      <c r="T77" s="17">
        <v>9.0502705212000004E-2</v>
      </c>
      <c r="U77" s="17">
        <v>2.0557961824E-2</v>
      </c>
    </row>
    <row r="78" spans="2:21" x14ac:dyDescent="0.2">
      <c r="B78" s="21" t="s">
        <v>408</v>
      </c>
      <c r="C78" s="14" t="s">
        <v>409</v>
      </c>
      <c r="D78" s="14" t="s">
        <v>142</v>
      </c>
      <c r="E78" s="14" t="s">
        <v>212</v>
      </c>
      <c r="F78" s="22">
        <v>520000472</v>
      </c>
      <c r="G78" s="14" t="s">
        <v>319</v>
      </c>
      <c r="H78" s="25" t="s">
        <v>410</v>
      </c>
      <c r="I78" s="14" t="s">
        <v>242</v>
      </c>
      <c r="J78" s="9"/>
      <c r="K78" s="23">
        <v>3.64</v>
      </c>
      <c r="L78" s="14" t="s">
        <v>48</v>
      </c>
      <c r="M78" s="14" t="s">
        <v>366</v>
      </c>
      <c r="N78" s="17">
        <v>1.62</v>
      </c>
      <c r="O78" s="17">
        <v>0</v>
      </c>
      <c r="P78" s="24">
        <v>113.88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</row>
    <row r="79" spans="2:21" x14ac:dyDescent="0.2">
      <c r="B79" s="21" t="s">
        <v>411</v>
      </c>
      <c r="C79" s="14" t="s">
        <v>412</v>
      </c>
      <c r="D79" s="14" t="s">
        <v>142</v>
      </c>
      <c r="E79" s="14" t="s">
        <v>212</v>
      </c>
      <c r="F79" s="22">
        <v>520027830</v>
      </c>
      <c r="G79" s="14" t="s">
        <v>413</v>
      </c>
      <c r="H79" s="25" t="s">
        <v>246</v>
      </c>
      <c r="I79" s="14" t="s">
        <v>215</v>
      </c>
      <c r="J79" s="9"/>
      <c r="K79" s="23">
        <v>3.81</v>
      </c>
      <c r="L79" s="14" t="s">
        <v>48</v>
      </c>
      <c r="M79" s="14" t="s">
        <v>414</v>
      </c>
      <c r="N79" s="17">
        <v>1.94</v>
      </c>
      <c r="O79" s="17">
        <v>150841</v>
      </c>
      <c r="P79" s="24">
        <v>101.96</v>
      </c>
      <c r="Q79" s="17">
        <v>1.8478000000000001</v>
      </c>
      <c r="R79" s="17">
        <v>155.64528000000001</v>
      </c>
      <c r="S79" s="17">
        <v>9.6159019590000006E-3</v>
      </c>
      <c r="T79" s="17">
        <v>2.320920915426</v>
      </c>
      <c r="U79" s="17">
        <v>0.52720416992399999</v>
      </c>
    </row>
    <row r="80" spans="2:21" x14ac:dyDescent="0.2">
      <c r="B80" s="21" t="s">
        <v>415</v>
      </c>
      <c r="C80" s="14" t="s">
        <v>416</v>
      </c>
      <c r="D80" s="14" t="s">
        <v>142</v>
      </c>
      <c r="E80" s="14" t="s">
        <v>212</v>
      </c>
      <c r="F80" s="22">
        <v>520018078</v>
      </c>
      <c r="G80" s="14" t="s">
        <v>213</v>
      </c>
      <c r="H80" s="25" t="s">
        <v>246</v>
      </c>
      <c r="I80" s="14" t="s">
        <v>215</v>
      </c>
      <c r="J80" s="9"/>
      <c r="K80" s="23">
        <v>1.81</v>
      </c>
      <c r="L80" s="14" t="s">
        <v>48</v>
      </c>
      <c r="M80" s="14" t="s">
        <v>417</v>
      </c>
      <c r="N80" s="17">
        <v>0.65</v>
      </c>
      <c r="O80" s="17">
        <v>96730</v>
      </c>
      <c r="P80" s="24">
        <v>103.15</v>
      </c>
      <c r="Q80" s="17">
        <v>0</v>
      </c>
      <c r="R80" s="17">
        <v>99.776989999999998</v>
      </c>
      <c r="S80" s="17">
        <v>9.6730096729999993E-3</v>
      </c>
      <c r="T80" s="17">
        <v>1.4878350501169999</v>
      </c>
      <c r="U80" s="17">
        <v>0.33796620874299999</v>
      </c>
    </row>
    <row r="81" spans="2:21" x14ac:dyDescent="0.2">
      <c r="B81" s="21" t="s">
        <v>418</v>
      </c>
      <c r="C81" s="14" t="s">
        <v>419</v>
      </c>
      <c r="D81" s="14" t="s">
        <v>142</v>
      </c>
      <c r="E81" s="14" t="s">
        <v>212</v>
      </c>
      <c r="F81" s="22">
        <v>520018078</v>
      </c>
      <c r="G81" s="14" t="s">
        <v>213</v>
      </c>
      <c r="H81" s="25" t="s">
        <v>246</v>
      </c>
      <c r="I81" s="14" t="s">
        <v>215</v>
      </c>
      <c r="J81" s="9"/>
      <c r="K81" s="23">
        <v>2.29</v>
      </c>
      <c r="L81" s="14" t="s">
        <v>48</v>
      </c>
      <c r="M81" s="14" t="s">
        <v>420</v>
      </c>
      <c r="N81" s="17">
        <v>0.63</v>
      </c>
      <c r="O81" s="17">
        <v>88079</v>
      </c>
      <c r="P81" s="24">
        <v>102.48</v>
      </c>
      <c r="Q81" s="17">
        <v>0</v>
      </c>
      <c r="R81" s="17">
        <v>90.263360000000006</v>
      </c>
      <c r="S81" s="17">
        <v>9.2714736839999996E-3</v>
      </c>
      <c r="T81" s="17">
        <v>1.3459715586659999</v>
      </c>
      <c r="U81" s="17">
        <v>0.30574148977299997</v>
      </c>
    </row>
    <row r="82" spans="2:21" x14ac:dyDescent="0.2">
      <c r="B82" s="21" t="s">
        <v>421</v>
      </c>
      <c r="C82" s="14" t="s">
        <v>422</v>
      </c>
      <c r="D82" s="14" t="s">
        <v>142</v>
      </c>
      <c r="E82" s="14" t="s">
        <v>212</v>
      </c>
      <c r="F82" s="22">
        <v>513230029</v>
      </c>
      <c r="G82" s="14" t="s">
        <v>607</v>
      </c>
      <c r="H82" s="25" t="s">
        <v>410</v>
      </c>
      <c r="I82" s="14" t="s">
        <v>242</v>
      </c>
      <c r="J82" s="9"/>
      <c r="K82" s="23">
        <v>4.18</v>
      </c>
      <c r="L82" s="14" t="s">
        <v>48</v>
      </c>
      <c r="M82" s="14" t="s">
        <v>423</v>
      </c>
      <c r="N82" s="17">
        <v>2.14</v>
      </c>
      <c r="O82" s="17">
        <v>67187</v>
      </c>
      <c r="P82" s="24">
        <v>106.98</v>
      </c>
      <c r="Q82" s="17">
        <v>0</v>
      </c>
      <c r="R82" s="17">
        <v>71.876649999999998</v>
      </c>
      <c r="S82" s="17">
        <v>9.4467917570000004E-3</v>
      </c>
      <c r="T82" s="17">
        <v>1.071796204265</v>
      </c>
      <c r="U82" s="17">
        <v>0.243461732987</v>
      </c>
    </row>
    <row r="83" spans="2:21" x14ac:dyDescent="0.2">
      <c r="B83" s="21" t="s">
        <v>424</v>
      </c>
      <c r="C83" s="14" t="s">
        <v>425</v>
      </c>
      <c r="D83" s="14" t="s">
        <v>142</v>
      </c>
      <c r="E83" s="14" t="s">
        <v>212</v>
      </c>
      <c r="F83" s="22">
        <v>1737</v>
      </c>
      <c r="G83" s="14" t="s">
        <v>237</v>
      </c>
      <c r="H83" s="25" t="s">
        <v>246</v>
      </c>
      <c r="I83" s="14" t="s">
        <v>215</v>
      </c>
      <c r="J83" s="9"/>
      <c r="K83" s="23">
        <v>4.34</v>
      </c>
      <c r="L83" s="14" t="s">
        <v>48</v>
      </c>
      <c r="M83" s="34">
        <v>3.38</v>
      </c>
      <c r="N83" s="17">
        <v>3.42</v>
      </c>
      <c r="O83" s="17">
        <v>75000</v>
      </c>
      <c r="P83" s="24">
        <v>101.28</v>
      </c>
      <c r="Q83" s="17">
        <v>0</v>
      </c>
      <c r="R83" s="17">
        <v>75.959999999999994</v>
      </c>
      <c r="S83" s="17">
        <v>1.1838447804999999E-2</v>
      </c>
      <c r="T83" s="17">
        <v>1.1326855060159999</v>
      </c>
      <c r="U83" s="17">
        <v>0.25729292110500002</v>
      </c>
    </row>
    <row r="84" spans="2:21" x14ac:dyDescent="0.2">
      <c r="B84" s="21" t="s">
        <v>426</v>
      </c>
      <c r="C84" s="14" t="s">
        <v>427</v>
      </c>
      <c r="D84" s="14" t="s">
        <v>142</v>
      </c>
      <c r="E84" s="14" t="s">
        <v>212</v>
      </c>
      <c r="F84" s="22">
        <v>1604</v>
      </c>
      <c r="G84" s="14" t="s">
        <v>237</v>
      </c>
      <c r="H84" s="25" t="s">
        <v>294</v>
      </c>
      <c r="I84" s="14" t="s">
        <v>242</v>
      </c>
      <c r="J84" s="9"/>
      <c r="K84" s="23">
        <v>4.28</v>
      </c>
      <c r="L84" s="14" t="s">
        <v>48</v>
      </c>
      <c r="M84" s="14" t="s">
        <v>428</v>
      </c>
      <c r="N84" s="17">
        <v>3.99</v>
      </c>
      <c r="O84" s="17">
        <v>85000</v>
      </c>
      <c r="P84" s="24">
        <v>103.32</v>
      </c>
      <c r="Q84" s="17">
        <v>0</v>
      </c>
      <c r="R84" s="17">
        <v>87.822000000000003</v>
      </c>
      <c r="S84" s="17">
        <v>4.5305014669999996E-3</v>
      </c>
      <c r="T84" s="17">
        <v>1.309566962998</v>
      </c>
      <c r="U84" s="17">
        <v>0.29747207632</v>
      </c>
    </row>
    <row r="85" spans="2:21" x14ac:dyDescent="0.2">
      <c r="B85" s="21" t="s">
        <v>429</v>
      </c>
      <c r="C85" s="14" t="s">
        <v>430</v>
      </c>
      <c r="D85" s="14" t="s">
        <v>142</v>
      </c>
      <c r="E85" s="14" t="s">
        <v>212</v>
      </c>
      <c r="F85" s="22">
        <v>513834200</v>
      </c>
      <c r="G85" s="14" t="s">
        <v>607</v>
      </c>
      <c r="H85" s="25" t="s">
        <v>298</v>
      </c>
      <c r="I85" s="14" t="s">
        <v>215</v>
      </c>
      <c r="J85" s="9"/>
      <c r="K85" s="23">
        <v>10.64</v>
      </c>
      <c r="L85" s="14" t="s">
        <v>48</v>
      </c>
      <c r="M85" s="14" t="s">
        <v>431</v>
      </c>
      <c r="N85" s="17">
        <v>3.87</v>
      </c>
      <c r="O85" s="17">
        <v>10000</v>
      </c>
      <c r="P85" s="24">
        <v>93.87</v>
      </c>
      <c r="Q85" s="17">
        <v>0</v>
      </c>
      <c r="R85" s="17">
        <v>9.3870000000000005</v>
      </c>
      <c r="S85" s="17">
        <v>7.8965551270000003E-3</v>
      </c>
      <c r="T85" s="17">
        <v>0.139975234925</v>
      </c>
      <c r="U85" s="17">
        <v>3.1795795819000001E-2</v>
      </c>
    </row>
    <row r="86" spans="2:21" x14ac:dyDescent="0.2">
      <c r="B86" s="21" t="s">
        <v>432</v>
      </c>
      <c r="C86" s="14" t="s">
        <v>433</v>
      </c>
      <c r="D86" s="14" t="s">
        <v>142</v>
      </c>
      <c r="E86" s="14" t="s">
        <v>212</v>
      </c>
      <c r="F86" s="22">
        <v>513834200</v>
      </c>
      <c r="G86" s="14" t="s">
        <v>607</v>
      </c>
      <c r="H86" s="25" t="s">
        <v>298</v>
      </c>
      <c r="I86" s="14" t="s">
        <v>215</v>
      </c>
      <c r="J86" s="9"/>
      <c r="K86" s="23">
        <v>10.01</v>
      </c>
      <c r="L86" s="14" t="s">
        <v>48</v>
      </c>
      <c r="M86" s="14" t="s">
        <v>431</v>
      </c>
      <c r="N86" s="17">
        <v>3.8</v>
      </c>
      <c r="O86" s="17">
        <v>10000</v>
      </c>
      <c r="P86" s="24">
        <v>95.02</v>
      </c>
      <c r="Q86" s="17">
        <v>0</v>
      </c>
      <c r="R86" s="17">
        <v>9.5020000000000007</v>
      </c>
      <c r="S86" s="17">
        <v>7.8965551270000003E-3</v>
      </c>
      <c r="T86" s="17">
        <v>0.14169006948599999</v>
      </c>
      <c r="U86" s="17">
        <v>3.2185325649E-2</v>
      </c>
    </row>
    <row r="87" spans="2:21" x14ac:dyDescent="0.2">
      <c r="B87" s="21" t="s">
        <v>434</v>
      </c>
      <c r="C87" s="14" t="s">
        <v>435</v>
      </c>
      <c r="D87" s="14" t="s">
        <v>142</v>
      </c>
      <c r="E87" s="14" t="s">
        <v>212</v>
      </c>
      <c r="F87" s="22">
        <v>520041997</v>
      </c>
      <c r="G87" s="14" t="s">
        <v>436</v>
      </c>
      <c r="H87" s="25" t="s">
        <v>298</v>
      </c>
      <c r="I87" s="14" t="s">
        <v>215</v>
      </c>
      <c r="J87" s="9"/>
      <c r="K87" s="23">
        <v>2.88</v>
      </c>
      <c r="L87" s="14" t="s">
        <v>48</v>
      </c>
      <c r="M87" s="14" t="s">
        <v>437</v>
      </c>
      <c r="N87" s="17">
        <v>1.91</v>
      </c>
      <c r="O87" s="17">
        <v>35070</v>
      </c>
      <c r="P87" s="24">
        <v>102.55</v>
      </c>
      <c r="Q87" s="17">
        <v>0.48923</v>
      </c>
      <c r="R87" s="17">
        <v>36.453510000000001</v>
      </c>
      <c r="S87" s="17">
        <v>7.4935897430000002E-3</v>
      </c>
      <c r="T87" s="17">
        <v>0.54358033728800004</v>
      </c>
      <c r="U87" s="17">
        <v>0.123475909326</v>
      </c>
    </row>
    <row r="88" spans="2:21" x14ac:dyDescent="0.2">
      <c r="B88" s="21" t="s">
        <v>438</v>
      </c>
      <c r="C88" s="14" t="s">
        <v>439</v>
      </c>
      <c r="D88" s="14" t="s">
        <v>142</v>
      </c>
      <c r="E88" s="14" t="s">
        <v>212</v>
      </c>
      <c r="F88" s="22">
        <v>513230029</v>
      </c>
      <c r="G88" s="14" t="s">
        <v>607</v>
      </c>
      <c r="H88" s="25" t="s">
        <v>294</v>
      </c>
      <c r="I88" s="14" t="s">
        <v>242</v>
      </c>
      <c r="J88" s="9"/>
      <c r="K88" s="23">
        <v>6.55</v>
      </c>
      <c r="L88" s="14" t="s">
        <v>48</v>
      </c>
      <c r="M88" s="14" t="s">
        <v>440</v>
      </c>
      <c r="N88" s="17">
        <v>3</v>
      </c>
      <c r="O88" s="17">
        <v>46830</v>
      </c>
      <c r="P88" s="24">
        <v>99.56</v>
      </c>
      <c r="Q88" s="17">
        <v>0</v>
      </c>
      <c r="R88" s="17">
        <v>46.623950000000001</v>
      </c>
      <c r="S88" s="17">
        <v>4.1789478470000002E-3</v>
      </c>
      <c r="T88" s="17">
        <v>0.69523791993399997</v>
      </c>
      <c r="U88" s="17">
        <v>0.15792538558300001</v>
      </c>
    </row>
    <row r="89" spans="2:21" x14ac:dyDescent="0.2">
      <c r="B89" s="21" t="s">
        <v>441</v>
      </c>
      <c r="C89" s="14" t="s">
        <v>442</v>
      </c>
      <c r="D89" s="14" t="s">
        <v>142</v>
      </c>
      <c r="E89" s="14" t="s">
        <v>212</v>
      </c>
      <c r="F89" s="22">
        <v>520043720</v>
      </c>
      <c r="G89" s="14" t="s">
        <v>237</v>
      </c>
      <c r="H89" s="25" t="s">
        <v>294</v>
      </c>
      <c r="I89" s="14" t="s">
        <v>242</v>
      </c>
      <c r="J89" s="9"/>
      <c r="K89" s="23">
        <v>5.01</v>
      </c>
      <c r="L89" s="14" t="s">
        <v>48</v>
      </c>
      <c r="M89" s="14" t="s">
        <v>305</v>
      </c>
      <c r="N89" s="17">
        <v>3.04</v>
      </c>
      <c r="O89" s="17">
        <v>15758.42</v>
      </c>
      <c r="P89" s="24">
        <v>111.55</v>
      </c>
      <c r="Q89" s="17">
        <v>0</v>
      </c>
      <c r="R89" s="17">
        <v>17.578520000000001</v>
      </c>
      <c r="S89" s="17">
        <v>1.2393792791999999E-2</v>
      </c>
      <c r="T89" s="17">
        <v>0.26212394445999998</v>
      </c>
      <c r="U89" s="17">
        <v>5.9542242751999999E-2</v>
      </c>
    </row>
    <row r="90" spans="2:21" x14ac:dyDescent="0.2">
      <c r="B90" s="21" t="s">
        <v>443</v>
      </c>
      <c r="C90" s="14" t="s">
        <v>444</v>
      </c>
      <c r="D90" s="14" t="s">
        <v>142</v>
      </c>
      <c r="E90" s="14" t="s">
        <v>212</v>
      </c>
      <c r="F90" s="22">
        <v>514290345</v>
      </c>
      <c r="G90" s="14" t="s">
        <v>607</v>
      </c>
      <c r="H90" s="25" t="s">
        <v>294</v>
      </c>
      <c r="I90" s="14" t="s">
        <v>242</v>
      </c>
      <c r="J90" s="9"/>
      <c r="K90" s="23">
        <v>6.09</v>
      </c>
      <c r="L90" s="14" t="s">
        <v>48</v>
      </c>
      <c r="M90" s="14" t="s">
        <v>445</v>
      </c>
      <c r="N90" s="17">
        <v>2.78</v>
      </c>
      <c r="O90" s="17">
        <v>9525</v>
      </c>
      <c r="P90" s="24">
        <v>105.85</v>
      </c>
      <c r="Q90" s="17">
        <v>0</v>
      </c>
      <c r="R90" s="17">
        <v>10.08221</v>
      </c>
      <c r="S90" s="17">
        <v>1.2410423450000001E-3</v>
      </c>
      <c r="T90" s="17">
        <v>0.15034193174800001</v>
      </c>
      <c r="U90" s="17">
        <v>3.4150622196999998E-2</v>
      </c>
    </row>
    <row r="91" spans="2:21" x14ac:dyDescent="0.2">
      <c r="B91" s="21" t="s">
        <v>446</v>
      </c>
      <c r="C91" s="14" t="s">
        <v>447</v>
      </c>
      <c r="D91" s="14" t="s">
        <v>142</v>
      </c>
      <c r="E91" s="14" t="s">
        <v>212</v>
      </c>
      <c r="F91" s="22">
        <v>1662</v>
      </c>
      <c r="G91" s="14" t="s">
        <v>237</v>
      </c>
      <c r="H91" s="25" t="s">
        <v>298</v>
      </c>
      <c r="I91" s="14" t="s">
        <v>215</v>
      </c>
      <c r="J91" s="9"/>
      <c r="K91" s="23">
        <v>2.2799999999999998</v>
      </c>
      <c r="L91" s="14" t="s">
        <v>48</v>
      </c>
      <c r="M91" s="14" t="s">
        <v>170</v>
      </c>
      <c r="N91" s="17">
        <v>3.52</v>
      </c>
      <c r="O91" s="17">
        <v>31067</v>
      </c>
      <c r="P91" s="24">
        <v>102.04</v>
      </c>
      <c r="Q91" s="17">
        <v>0</v>
      </c>
      <c r="R91" s="17">
        <v>31.700769999999999</v>
      </c>
      <c r="S91" s="17">
        <v>3.2020341630000001E-3</v>
      </c>
      <c r="T91" s="17">
        <v>0.47270935635200001</v>
      </c>
      <c r="U91" s="17">
        <v>0.107377352745</v>
      </c>
    </row>
    <row r="92" spans="2:21" x14ac:dyDescent="0.2">
      <c r="B92" s="21" t="s">
        <v>448</v>
      </c>
      <c r="C92" s="14" t="s">
        <v>449</v>
      </c>
      <c r="D92" s="14" t="s">
        <v>142</v>
      </c>
      <c r="E92" s="14" t="s">
        <v>212</v>
      </c>
      <c r="F92" s="22">
        <v>514065283</v>
      </c>
      <c r="G92" s="14" t="s">
        <v>287</v>
      </c>
      <c r="H92" s="25" t="s">
        <v>294</v>
      </c>
      <c r="I92" s="14" t="s">
        <v>242</v>
      </c>
      <c r="J92" s="9"/>
      <c r="K92" s="23">
        <v>3.91</v>
      </c>
      <c r="L92" s="14" t="s">
        <v>48</v>
      </c>
      <c r="M92" s="14" t="s">
        <v>156</v>
      </c>
      <c r="N92" s="17">
        <v>2.21</v>
      </c>
      <c r="O92" s="17">
        <v>106698.1</v>
      </c>
      <c r="P92" s="24">
        <v>102.38</v>
      </c>
      <c r="Q92" s="17">
        <v>0</v>
      </c>
      <c r="R92" s="17">
        <v>109.23751</v>
      </c>
      <c r="S92" s="17">
        <v>2.1478955875999999E-2</v>
      </c>
      <c r="T92" s="17">
        <v>1.6289065862330001</v>
      </c>
      <c r="U92" s="17">
        <v>0.37001103267699997</v>
      </c>
    </row>
    <row r="93" spans="2:21" x14ac:dyDescent="0.2">
      <c r="B93" s="21" t="s">
        <v>450</v>
      </c>
      <c r="C93" s="14" t="s">
        <v>451</v>
      </c>
      <c r="D93" s="14" t="s">
        <v>142</v>
      </c>
      <c r="E93" s="14" t="s">
        <v>212</v>
      </c>
      <c r="F93" s="22">
        <v>511399388</v>
      </c>
      <c r="G93" s="14" t="s">
        <v>237</v>
      </c>
      <c r="H93" s="25" t="s">
        <v>328</v>
      </c>
      <c r="I93" s="14" t="s">
        <v>242</v>
      </c>
      <c r="J93" s="9"/>
      <c r="K93" s="23">
        <v>4.84</v>
      </c>
      <c r="L93" s="14" t="s">
        <v>48</v>
      </c>
      <c r="M93" s="36">
        <v>4.17</v>
      </c>
      <c r="N93" s="17">
        <v>3.82</v>
      </c>
      <c r="O93" s="17">
        <v>43000</v>
      </c>
      <c r="P93" s="24">
        <v>102.37</v>
      </c>
      <c r="Q93" s="17">
        <v>0</v>
      </c>
      <c r="R93" s="17">
        <v>44.019100000000002</v>
      </c>
      <c r="S93" s="17">
        <v>2.5025461951999999E-2</v>
      </c>
      <c r="T93" s="17">
        <v>0.656395425985</v>
      </c>
      <c r="U93" s="17">
        <v>0.14910219620000001</v>
      </c>
    </row>
    <row r="94" spans="2:21" x14ac:dyDescent="0.2">
      <c r="B94" s="21" t="s">
        <v>452</v>
      </c>
      <c r="C94" s="14" t="s">
        <v>453</v>
      </c>
      <c r="D94" s="14" t="s">
        <v>142</v>
      </c>
      <c r="E94" s="14" t="s">
        <v>212</v>
      </c>
      <c r="F94" s="22">
        <v>511809071</v>
      </c>
      <c r="G94" s="14" t="s">
        <v>287</v>
      </c>
      <c r="H94" s="25" t="s">
        <v>323</v>
      </c>
      <c r="I94" s="14" t="s">
        <v>215</v>
      </c>
      <c r="J94" s="9"/>
      <c r="K94" s="23">
        <v>2.36</v>
      </c>
      <c r="L94" s="14" t="s">
        <v>48</v>
      </c>
      <c r="M94" s="14" t="s">
        <v>234</v>
      </c>
      <c r="N94" s="17">
        <v>2.25</v>
      </c>
      <c r="O94" s="17">
        <v>13400.94</v>
      </c>
      <c r="P94" s="24">
        <v>103.24</v>
      </c>
      <c r="Q94" s="17">
        <v>0</v>
      </c>
      <c r="R94" s="17">
        <v>13.835129999999999</v>
      </c>
      <c r="S94" s="17">
        <v>2.7075445260000002E-3</v>
      </c>
      <c r="T94" s="17">
        <v>0.20630399190099999</v>
      </c>
      <c r="U94" s="17">
        <v>4.6862572557999999E-2</v>
      </c>
    </row>
    <row r="95" spans="2:21" x14ac:dyDescent="0.2">
      <c r="B95" s="21" t="s">
        <v>454</v>
      </c>
      <c r="C95" s="14" t="s">
        <v>455</v>
      </c>
      <c r="D95" s="14" t="s">
        <v>142</v>
      </c>
      <c r="E95" s="14" t="s">
        <v>212</v>
      </c>
      <c r="F95" s="22">
        <v>1630</v>
      </c>
      <c r="G95" s="14" t="s">
        <v>237</v>
      </c>
      <c r="H95" s="25" t="s">
        <v>323</v>
      </c>
      <c r="I95" s="14" t="s">
        <v>215</v>
      </c>
      <c r="J95" s="9"/>
      <c r="K95" s="23">
        <v>2.83</v>
      </c>
      <c r="L95" s="14" t="s">
        <v>48</v>
      </c>
      <c r="M95" s="14" t="s">
        <v>456</v>
      </c>
      <c r="N95" s="17">
        <v>3.94</v>
      </c>
      <c r="O95" s="17">
        <v>0</v>
      </c>
      <c r="P95" s="24">
        <v>109.36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</row>
    <row r="96" spans="2:21" x14ac:dyDescent="0.2">
      <c r="B96" s="21" t="s">
        <v>457</v>
      </c>
      <c r="C96" s="14" t="s">
        <v>458</v>
      </c>
      <c r="D96" s="14" t="s">
        <v>142</v>
      </c>
      <c r="E96" s="14" t="s">
        <v>212</v>
      </c>
      <c r="F96" s="22">
        <v>520024126</v>
      </c>
      <c r="G96" s="14" t="s">
        <v>237</v>
      </c>
      <c r="H96" s="25" t="s">
        <v>323</v>
      </c>
      <c r="I96" s="14" t="s">
        <v>215</v>
      </c>
      <c r="J96" s="9"/>
      <c r="K96" s="23">
        <v>2.82</v>
      </c>
      <c r="L96" s="14" t="s">
        <v>48</v>
      </c>
      <c r="M96" s="14" t="s">
        <v>459</v>
      </c>
      <c r="N96" s="17">
        <v>2.02</v>
      </c>
      <c r="O96" s="17">
        <v>0</v>
      </c>
      <c r="P96" s="24">
        <v>110.69</v>
      </c>
      <c r="Q96" s="17">
        <v>1.1383399999999999</v>
      </c>
      <c r="R96" s="17">
        <v>1.1383399999999999</v>
      </c>
      <c r="S96" s="17">
        <v>0</v>
      </c>
      <c r="T96" s="17">
        <v>1.6974476289E-2</v>
      </c>
      <c r="U96" s="17">
        <v>3.8558033669999999E-3</v>
      </c>
    </row>
    <row r="97" spans="2:21" x14ac:dyDescent="0.2">
      <c r="B97" s="21" t="s">
        <v>460</v>
      </c>
      <c r="C97" s="14" t="s">
        <v>461</v>
      </c>
      <c r="D97" s="14" t="s">
        <v>142</v>
      </c>
      <c r="E97" s="14" t="s">
        <v>212</v>
      </c>
      <c r="F97" s="22">
        <v>513257873</v>
      </c>
      <c r="G97" s="14" t="s">
        <v>237</v>
      </c>
      <c r="H97" s="25" t="s">
        <v>323</v>
      </c>
      <c r="I97" s="14" t="s">
        <v>215</v>
      </c>
      <c r="J97" s="9"/>
      <c r="K97" s="23">
        <v>3.56</v>
      </c>
      <c r="L97" s="14" t="s">
        <v>48</v>
      </c>
      <c r="M97" s="14" t="s">
        <v>254</v>
      </c>
      <c r="N97" s="17">
        <v>2.12</v>
      </c>
      <c r="O97" s="17">
        <v>43102.5</v>
      </c>
      <c r="P97" s="24">
        <v>106.67</v>
      </c>
      <c r="Q97" s="17">
        <v>0</v>
      </c>
      <c r="R97" s="17">
        <v>45.977440000000001</v>
      </c>
      <c r="S97" s="17">
        <v>1.8157447864999999E-2</v>
      </c>
      <c r="T97" s="17">
        <v>0.685597418269</v>
      </c>
      <c r="U97" s="17">
        <v>0.15573551662099999</v>
      </c>
    </row>
    <row r="98" spans="2:21" x14ac:dyDescent="0.2">
      <c r="B98" s="21" t="s">
        <v>462</v>
      </c>
      <c r="C98" s="14" t="s">
        <v>463</v>
      </c>
      <c r="D98" s="14" t="s">
        <v>142</v>
      </c>
      <c r="E98" s="14" t="s">
        <v>212</v>
      </c>
      <c r="F98" s="22">
        <v>1643</v>
      </c>
      <c r="G98" s="14" t="s">
        <v>237</v>
      </c>
      <c r="H98" s="25" t="s">
        <v>328</v>
      </c>
      <c r="I98" s="14" t="s">
        <v>242</v>
      </c>
      <c r="J98" s="9"/>
      <c r="K98" s="23">
        <v>2.27</v>
      </c>
      <c r="L98" s="14" t="s">
        <v>48</v>
      </c>
      <c r="M98" s="14" t="s">
        <v>299</v>
      </c>
      <c r="N98" s="17">
        <v>3.61</v>
      </c>
      <c r="O98" s="17">
        <v>36863.1</v>
      </c>
      <c r="P98" s="24">
        <v>103.07</v>
      </c>
      <c r="Q98" s="17">
        <v>0</v>
      </c>
      <c r="R98" s="17">
        <v>37.994799999999998</v>
      </c>
      <c r="S98" s="17">
        <v>2.925642857E-3</v>
      </c>
      <c r="T98" s="17">
        <v>0.56656344475999998</v>
      </c>
      <c r="U98" s="17">
        <v>0.12869659134799999</v>
      </c>
    </row>
    <row r="99" spans="2:21" x14ac:dyDescent="0.2">
      <c r="B99" s="21" t="s">
        <v>464</v>
      </c>
      <c r="C99" s="14" t="s">
        <v>465</v>
      </c>
      <c r="D99" s="14" t="s">
        <v>142</v>
      </c>
      <c r="E99" s="14" t="s">
        <v>212</v>
      </c>
      <c r="F99" s="22">
        <v>513937714</v>
      </c>
      <c r="G99" s="14" t="s">
        <v>607</v>
      </c>
      <c r="H99" s="25" t="s">
        <v>328</v>
      </c>
      <c r="I99" s="14" t="s">
        <v>242</v>
      </c>
      <c r="J99" s="9"/>
      <c r="K99" s="23">
        <v>8.9700000000000006</v>
      </c>
      <c r="L99" s="14" t="s">
        <v>48</v>
      </c>
      <c r="M99" s="14" t="s">
        <v>466</v>
      </c>
      <c r="N99" s="17">
        <v>3.69</v>
      </c>
      <c r="O99" s="17">
        <v>62000</v>
      </c>
      <c r="P99" s="24">
        <v>98.83</v>
      </c>
      <c r="Q99" s="17">
        <v>0</v>
      </c>
      <c r="R99" s="17">
        <v>61.2746</v>
      </c>
      <c r="S99" s="17">
        <v>2.4420986291999999E-2</v>
      </c>
      <c r="T99" s="17">
        <v>0.91370262384000001</v>
      </c>
      <c r="U99" s="17">
        <v>0.20755030046799999</v>
      </c>
    </row>
    <row r="100" spans="2:21" x14ac:dyDescent="0.2">
      <c r="B100" s="21" t="s">
        <v>467</v>
      </c>
      <c r="C100" s="14" t="s">
        <v>468</v>
      </c>
      <c r="D100" s="14" t="s">
        <v>142</v>
      </c>
      <c r="E100" s="14" t="s">
        <v>212</v>
      </c>
      <c r="F100" s="22">
        <v>520018383</v>
      </c>
      <c r="G100" s="14" t="s">
        <v>469</v>
      </c>
      <c r="H100" s="25" t="s">
        <v>323</v>
      </c>
      <c r="I100" s="14" t="s">
        <v>215</v>
      </c>
      <c r="J100" s="9"/>
      <c r="K100" s="23">
        <v>3.62</v>
      </c>
      <c r="L100" s="14" t="s">
        <v>48</v>
      </c>
      <c r="M100" s="14" t="s">
        <v>470</v>
      </c>
      <c r="N100" s="17">
        <v>2.44</v>
      </c>
      <c r="O100" s="17">
        <v>32657</v>
      </c>
      <c r="P100" s="24">
        <v>114.49</v>
      </c>
      <c r="Q100" s="17">
        <v>0</v>
      </c>
      <c r="R100" s="17">
        <v>37.389000000000003</v>
      </c>
      <c r="S100" s="17">
        <v>6.6845233790000002E-3</v>
      </c>
      <c r="T100" s="17">
        <v>0.55752999452899998</v>
      </c>
      <c r="U100" s="17">
        <v>0.12664461594500001</v>
      </c>
    </row>
    <row r="101" spans="2:21" x14ac:dyDescent="0.2">
      <c r="B101" s="21" t="s">
        <v>471</v>
      </c>
      <c r="C101" s="14" t="s">
        <v>472</v>
      </c>
      <c r="D101" s="14" t="s">
        <v>142</v>
      </c>
      <c r="E101" s="14" t="s">
        <v>212</v>
      </c>
      <c r="F101" s="22">
        <v>520025438</v>
      </c>
      <c r="G101" s="14" t="s">
        <v>237</v>
      </c>
      <c r="H101" s="25" t="s">
        <v>328</v>
      </c>
      <c r="I101" s="14" t="s">
        <v>242</v>
      </c>
      <c r="J101" s="9"/>
      <c r="K101" s="23">
        <v>3.38</v>
      </c>
      <c r="L101" s="14" t="s">
        <v>48</v>
      </c>
      <c r="M101" s="14" t="s">
        <v>473</v>
      </c>
      <c r="N101" s="17">
        <v>2.36</v>
      </c>
      <c r="O101" s="17">
        <v>48500</v>
      </c>
      <c r="P101" s="24">
        <v>118.26</v>
      </c>
      <c r="Q101" s="17">
        <v>0</v>
      </c>
      <c r="R101" s="17">
        <v>57.356099999999998</v>
      </c>
      <c r="S101" s="17">
        <v>9.1776296920000004E-3</v>
      </c>
      <c r="T101" s="17">
        <v>0.85527150015200004</v>
      </c>
      <c r="U101" s="17">
        <v>0.19427749489400001</v>
      </c>
    </row>
    <row r="102" spans="2:21" x14ac:dyDescent="0.2">
      <c r="B102" s="21" t="s">
        <v>474</v>
      </c>
      <c r="C102" s="14" t="s">
        <v>475</v>
      </c>
      <c r="D102" s="14" t="s">
        <v>142</v>
      </c>
      <c r="E102" s="14" t="s">
        <v>212</v>
      </c>
      <c r="F102" s="22">
        <v>520025438</v>
      </c>
      <c r="G102" s="14" t="s">
        <v>237</v>
      </c>
      <c r="H102" s="25" t="s">
        <v>328</v>
      </c>
      <c r="I102" s="14" t="s">
        <v>242</v>
      </c>
      <c r="J102" s="9"/>
      <c r="K102" s="23">
        <v>5.88</v>
      </c>
      <c r="L102" s="14" t="s">
        <v>48</v>
      </c>
      <c r="M102" s="14" t="s">
        <v>329</v>
      </c>
      <c r="N102" s="17">
        <v>3.83</v>
      </c>
      <c r="O102" s="17">
        <v>14106.96</v>
      </c>
      <c r="P102" s="24">
        <v>101.87</v>
      </c>
      <c r="Q102" s="17">
        <v>0</v>
      </c>
      <c r="R102" s="17">
        <v>14.370760000000001</v>
      </c>
      <c r="S102" s="17">
        <v>8.4249358799999997E-4</v>
      </c>
      <c r="T102" s="17">
        <v>0.21429109481799999</v>
      </c>
      <c r="U102" s="17">
        <v>4.867686702E-2</v>
      </c>
    </row>
    <row r="103" spans="2:21" x14ac:dyDescent="0.2">
      <c r="B103" s="21" t="s">
        <v>476</v>
      </c>
      <c r="C103" s="14" t="s">
        <v>477</v>
      </c>
      <c r="D103" s="14" t="s">
        <v>142</v>
      </c>
      <c r="E103" s="14" t="s">
        <v>212</v>
      </c>
      <c r="F103" s="22">
        <v>511930125</v>
      </c>
      <c r="G103" s="14" t="s">
        <v>253</v>
      </c>
      <c r="H103" s="25" t="s">
        <v>323</v>
      </c>
      <c r="I103" s="14" t="s">
        <v>215</v>
      </c>
      <c r="J103" s="9"/>
      <c r="K103" s="23">
        <v>0.25</v>
      </c>
      <c r="L103" s="14" t="s">
        <v>48</v>
      </c>
      <c r="M103" s="14" t="s">
        <v>478</v>
      </c>
      <c r="N103" s="17">
        <v>1.08</v>
      </c>
      <c r="O103" s="17">
        <v>25606.5</v>
      </c>
      <c r="P103" s="24">
        <v>103.19</v>
      </c>
      <c r="Q103" s="17">
        <v>0</v>
      </c>
      <c r="R103" s="17">
        <v>26.423349999999999</v>
      </c>
      <c r="S103" s="17">
        <v>2.9928330493000001E-2</v>
      </c>
      <c r="T103" s="17">
        <v>0.394014554573</v>
      </c>
      <c r="U103" s="17">
        <v>8.9501591717000006E-2</v>
      </c>
    </row>
    <row r="104" spans="2:21" ht="13.5" thickBot="1" x14ac:dyDescent="0.25">
      <c r="B104" s="21" t="s">
        <v>479</v>
      </c>
      <c r="C104" s="14" t="s">
        <v>480</v>
      </c>
      <c r="D104" s="14" t="s">
        <v>142</v>
      </c>
      <c r="E104" s="14" t="s">
        <v>212</v>
      </c>
      <c r="F104" s="22">
        <v>511930125</v>
      </c>
      <c r="G104" s="14" t="s">
        <v>253</v>
      </c>
      <c r="H104" s="25" t="s">
        <v>323</v>
      </c>
      <c r="I104" s="14" t="s">
        <v>215</v>
      </c>
      <c r="J104" s="9"/>
      <c r="K104" s="23">
        <v>6.27</v>
      </c>
      <c r="L104" s="14" t="s">
        <v>48</v>
      </c>
      <c r="M104" s="14" t="s">
        <v>481</v>
      </c>
      <c r="N104" s="17">
        <v>3.83</v>
      </c>
      <c r="O104" s="17">
        <v>60776</v>
      </c>
      <c r="P104" s="24">
        <v>93.71</v>
      </c>
      <c r="Q104" s="17">
        <v>0</v>
      </c>
      <c r="R104" s="17">
        <v>56.953189999999999</v>
      </c>
      <c r="S104" s="17">
        <v>1.5171243135E-2</v>
      </c>
      <c r="T104" s="17">
        <v>0.849263465434</v>
      </c>
      <c r="U104" s="17">
        <v>0.19291275172899999</v>
      </c>
    </row>
    <row r="105" spans="2:21" ht="13.5" thickBot="1" x14ac:dyDescent="0.25">
      <c r="B105" s="21" t="s">
        <v>482</v>
      </c>
      <c r="C105" s="14" t="s">
        <v>483</v>
      </c>
      <c r="D105" s="14" t="s">
        <v>142</v>
      </c>
      <c r="E105" s="14" t="s">
        <v>212</v>
      </c>
      <c r="F105" s="22">
        <v>1628</v>
      </c>
      <c r="G105" s="14" t="s">
        <v>237</v>
      </c>
      <c r="H105" s="25" t="s">
        <v>323</v>
      </c>
      <c r="I105" s="14" t="s">
        <v>215</v>
      </c>
      <c r="J105" s="9"/>
      <c r="K105" s="23">
        <v>5.32</v>
      </c>
      <c r="L105" s="14" t="s">
        <v>48</v>
      </c>
      <c r="M105" s="36">
        <v>3.9</v>
      </c>
      <c r="N105" s="17">
        <v>4.22</v>
      </c>
      <c r="O105" s="17">
        <v>13969</v>
      </c>
      <c r="P105" s="24">
        <v>99.78</v>
      </c>
      <c r="Q105" s="17">
        <v>0</v>
      </c>
      <c r="R105" s="17">
        <v>13.938269999999999</v>
      </c>
      <c r="S105" s="17">
        <v>3.318919432E-3</v>
      </c>
      <c r="T105" s="17">
        <v>0.20784197482799999</v>
      </c>
      <c r="U105" s="17">
        <v>4.7211930008000003E-2</v>
      </c>
    </row>
    <row r="106" spans="2:21" ht="13.5" thickBot="1" x14ac:dyDescent="0.25">
      <c r="B106" s="21" t="s">
        <v>484</v>
      </c>
      <c r="C106" s="14" t="s">
        <v>485</v>
      </c>
      <c r="D106" s="14" t="s">
        <v>142</v>
      </c>
      <c r="E106" s="14" t="s">
        <v>212</v>
      </c>
      <c r="F106" s="22">
        <v>520044314</v>
      </c>
      <c r="G106" s="14" t="s">
        <v>253</v>
      </c>
      <c r="H106" s="25" t="s">
        <v>323</v>
      </c>
      <c r="I106" s="14" t="s">
        <v>215</v>
      </c>
      <c r="J106" s="9"/>
      <c r="K106" s="23">
        <v>3.55</v>
      </c>
      <c r="L106" s="14" t="s">
        <v>48</v>
      </c>
      <c r="M106" s="14" t="s">
        <v>486</v>
      </c>
      <c r="N106" s="17">
        <v>2.16</v>
      </c>
      <c r="O106" s="17">
        <v>66600</v>
      </c>
      <c r="P106" s="24">
        <v>100.6</v>
      </c>
      <c r="Q106" s="17">
        <v>0</v>
      </c>
      <c r="R106" s="17">
        <v>66.999600000000001</v>
      </c>
      <c r="S106" s="17">
        <v>1.0341085006000001E-2</v>
      </c>
      <c r="T106" s="17">
        <v>0.99907156172800005</v>
      </c>
      <c r="U106" s="17">
        <v>0.226942111596</v>
      </c>
    </row>
    <row r="107" spans="2:21" x14ac:dyDescent="0.2">
      <c r="B107" s="21" t="s">
        <v>487</v>
      </c>
      <c r="C107" s="14" t="s">
        <v>488</v>
      </c>
      <c r="D107" s="14" t="s">
        <v>142</v>
      </c>
      <c r="E107" s="14" t="s">
        <v>212</v>
      </c>
      <c r="F107" s="22">
        <v>515328250</v>
      </c>
      <c r="G107" s="14" t="s">
        <v>237</v>
      </c>
      <c r="H107" s="25" t="s">
        <v>328</v>
      </c>
      <c r="I107" s="14" t="s">
        <v>242</v>
      </c>
      <c r="J107" s="9"/>
      <c r="K107" s="23">
        <v>4.6900000000000004</v>
      </c>
      <c r="L107" s="14" t="s">
        <v>48</v>
      </c>
      <c r="M107" s="14" t="s">
        <v>489</v>
      </c>
      <c r="N107" s="17">
        <v>2.83</v>
      </c>
      <c r="O107" s="17">
        <v>28000</v>
      </c>
      <c r="P107" s="24">
        <v>100.87</v>
      </c>
      <c r="Q107" s="17">
        <v>0</v>
      </c>
      <c r="R107" s="17">
        <v>28.243600000000001</v>
      </c>
      <c r="S107" s="17">
        <v>1.3809429866999999E-2</v>
      </c>
      <c r="T107" s="17">
        <v>0.42115740334000001</v>
      </c>
      <c r="U107" s="17">
        <v>9.5667171491E-2</v>
      </c>
    </row>
    <row r="108" spans="2:21" x14ac:dyDescent="0.2">
      <c r="B108" s="21" t="s">
        <v>490</v>
      </c>
      <c r="C108" s="14" t="s">
        <v>491</v>
      </c>
      <c r="D108" s="14" t="s">
        <v>142</v>
      </c>
      <c r="E108" s="14" t="s">
        <v>212</v>
      </c>
      <c r="F108" s="22">
        <v>515328250</v>
      </c>
      <c r="G108" s="14" t="s">
        <v>237</v>
      </c>
      <c r="H108" s="25" t="s">
        <v>328</v>
      </c>
      <c r="I108" s="14" t="s">
        <v>242</v>
      </c>
      <c r="J108" s="9"/>
      <c r="K108" s="23">
        <v>5.5</v>
      </c>
      <c r="L108" s="14" t="s">
        <v>48</v>
      </c>
      <c r="M108" s="14" t="s">
        <v>492</v>
      </c>
      <c r="N108" s="17">
        <v>3.5</v>
      </c>
      <c r="O108" s="17">
        <v>34446.300000000003</v>
      </c>
      <c r="P108" s="24">
        <v>95.79</v>
      </c>
      <c r="Q108" s="17">
        <v>0</v>
      </c>
      <c r="R108" s="17">
        <v>32.996110000000002</v>
      </c>
      <c r="S108" s="17">
        <v>1.8322499999999999E-2</v>
      </c>
      <c r="T108" s="17">
        <v>0.49202495460599999</v>
      </c>
      <c r="U108" s="17">
        <v>0.111764949012</v>
      </c>
    </row>
    <row r="109" spans="2:21" x14ac:dyDescent="0.2">
      <c r="B109" s="21" t="s">
        <v>493</v>
      </c>
      <c r="C109" s="14" t="s">
        <v>494</v>
      </c>
      <c r="D109" s="14" t="s">
        <v>142</v>
      </c>
      <c r="E109" s="14" t="s">
        <v>212</v>
      </c>
      <c r="F109" s="22">
        <v>512607888</v>
      </c>
      <c r="G109" s="14" t="s">
        <v>1186</v>
      </c>
      <c r="H109" s="25" t="s">
        <v>328</v>
      </c>
      <c r="I109" s="14" t="s">
        <v>242</v>
      </c>
      <c r="J109" s="9"/>
      <c r="K109" s="23">
        <v>4.78</v>
      </c>
      <c r="L109" s="14" t="s">
        <v>48</v>
      </c>
      <c r="M109" s="36">
        <v>3.25</v>
      </c>
      <c r="N109" s="17">
        <v>2.94</v>
      </c>
      <c r="O109" s="17">
        <v>42000</v>
      </c>
      <c r="P109" s="24">
        <v>102.4</v>
      </c>
      <c r="Q109" s="17">
        <v>0</v>
      </c>
      <c r="R109" s="17">
        <v>43.008000000000003</v>
      </c>
      <c r="S109" s="17">
        <v>1.6416510318E-2</v>
      </c>
      <c r="T109" s="17">
        <v>0.64131830229999998</v>
      </c>
      <c r="U109" s="17">
        <v>0.14567738218599999</v>
      </c>
    </row>
    <row r="110" spans="2:21" x14ac:dyDescent="0.2">
      <c r="B110" s="21" t="s">
        <v>495</v>
      </c>
      <c r="C110" s="14" t="s">
        <v>496</v>
      </c>
      <c r="D110" s="14" t="s">
        <v>142</v>
      </c>
      <c r="E110" s="14" t="s">
        <v>212</v>
      </c>
      <c r="F110" s="22">
        <v>1638</v>
      </c>
      <c r="G110" s="14" t="s">
        <v>237</v>
      </c>
      <c r="H110" s="25" t="s">
        <v>323</v>
      </c>
      <c r="I110" s="14" t="s">
        <v>215</v>
      </c>
      <c r="J110" s="9"/>
      <c r="K110" s="23">
        <v>1.77</v>
      </c>
      <c r="L110" s="14" t="s">
        <v>48</v>
      </c>
      <c r="M110" s="14" t="s">
        <v>305</v>
      </c>
      <c r="N110" s="17">
        <v>2.64</v>
      </c>
      <c r="O110" s="17">
        <v>48745.45</v>
      </c>
      <c r="P110" s="24">
        <v>104.4</v>
      </c>
      <c r="Q110" s="17">
        <v>3.87398</v>
      </c>
      <c r="R110" s="17">
        <v>54.764229999999998</v>
      </c>
      <c r="S110" s="17">
        <v>6.0579693029999999E-3</v>
      </c>
      <c r="T110" s="17">
        <v>0.81662255883500001</v>
      </c>
      <c r="U110" s="17">
        <v>0.18549827157400001</v>
      </c>
    </row>
    <row r="111" spans="2:21" x14ac:dyDescent="0.2">
      <c r="B111" s="21" t="s">
        <v>497</v>
      </c>
      <c r="C111" s="14" t="s">
        <v>498</v>
      </c>
      <c r="D111" s="14" t="s">
        <v>142</v>
      </c>
      <c r="E111" s="14" t="s">
        <v>212</v>
      </c>
      <c r="F111" s="22">
        <v>1631</v>
      </c>
      <c r="G111" s="14" t="s">
        <v>237</v>
      </c>
      <c r="H111" s="25" t="s">
        <v>343</v>
      </c>
      <c r="I111" s="14" t="s">
        <v>242</v>
      </c>
      <c r="J111" s="9"/>
      <c r="K111" s="23">
        <v>4.59</v>
      </c>
      <c r="L111" s="14" t="s">
        <v>48</v>
      </c>
      <c r="M111" s="14" t="s">
        <v>329</v>
      </c>
      <c r="N111" s="17">
        <v>4.22</v>
      </c>
      <c r="O111" s="17">
        <v>47369.39</v>
      </c>
      <c r="P111" s="24">
        <v>99.27</v>
      </c>
      <c r="Q111" s="17">
        <v>0</v>
      </c>
      <c r="R111" s="17">
        <v>47.023589999999999</v>
      </c>
      <c r="S111" s="17">
        <v>7.7623513320000002E-3</v>
      </c>
      <c r="T111" s="17">
        <v>0.701197193705</v>
      </c>
      <c r="U111" s="17">
        <v>0.15927905255300001</v>
      </c>
    </row>
    <row r="112" spans="2:21" x14ac:dyDescent="0.2">
      <c r="B112" s="21" t="s">
        <v>499</v>
      </c>
      <c r="C112" s="14" t="s">
        <v>500</v>
      </c>
      <c r="D112" s="14" t="s">
        <v>142</v>
      </c>
      <c r="E112" s="14" t="s">
        <v>212</v>
      </c>
      <c r="F112" s="22">
        <v>1631</v>
      </c>
      <c r="G112" s="14" t="s">
        <v>237</v>
      </c>
      <c r="H112" s="25" t="s">
        <v>343</v>
      </c>
      <c r="I112" s="14" t="s">
        <v>242</v>
      </c>
      <c r="J112" s="9"/>
      <c r="K112" s="23">
        <v>5.2</v>
      </c>
      <c r="L112" s="14" t="s">
        <v>48</v>
      </c>
      <c r="M112" s="14" t="s">
        <v>501</v>
      </c>
      <c r="N112" s="17">
        <v>4.3</v>
      </c>
      <c r="O112" s="17">
        <v>29000</v>
      </c>
      <c r="P112" s="24">
        <v>94.19</v>
      </c>
      <c r="Q112" s="17">
        <v>0</v>
      </c>
      <c r="R112" s="17">
        <v>27.315100000000001</v>
      </c>
      <c r="S112" s="17">
        <v>3.865434881E-3</v>
      </c>
      <c r="T112" s="17">
        <v>0.40731197821699999</v>
      </c>
      <c r="U112" s="17">
        <v>9.2522141512E-2</v>
      </c>
    </row>
    <row r="113" spans="2:21" x14ac:dyDescent="0.2">
      <c r="B113" s="21" t="s">
        <v>502</v>
      </c>
      <c r="C113" s="14" t="s">
        <v>503</v>
      </c>
      <c r="D113" s="14" t="s">
        <v>142</v>
      </c>
      <c r="E113" s="14" t="s">
        <v>212</v>
      </c>
      <c r="F113" s="22">
        <v>520034760</v>
      </c>
      <c r="G113" s="14" t="s">
        <v>237</v>
      </c>
      <c r="H113" s="25" t="s">
        <v>343</v>
      </c>
      <c r="I113" s="14" t="s">
        <v>242</v>
      </c>
      <c r="J113" s="9"/>
      <c r="K113" s="23">
        <v>2.4300000000000002</v>
      </c>
      <c r="L113" s="14" t="s">
        <v>48</v>
      </c>
      <c r="M113" s="14" t="s">
        <v>308</v>
      </c>
      <c r="N113" s="17">
        <v>2.21</v>
      </c>
      <c r="O113" s="17">
        <v>12516.63</v>
      </c>
      <c r="P113" s="24">
        <v>104.16</v>
      </c>
      <c r="Q113" s="17">
        <v>0.24407000000000001</v>
      </c>
      <c r="R113" s="17">
        <v>13.28139</v>
      </c>
      <c r="S113" s="17">
        <v>3.8822217280000001E-3</v>
      </c>
      <c r="T113" s="17">
        <v>0.19804683981999999</v>
      </c>
      <c r="U113" s="17">
        <v>4.4986935616E-2</v>
      </c>
    </row>
    <row r="114" spans="2:21" x14ac:dyDescent="0.2">
      <c r="B114" s="21" t="s">
        <v>504</v>
      </c>
      <c r="C114" s="14" t="s">
        <v>505</v>
      </c>
      <c r="D114" s="14" t="s">
        <v>142</v>
      </c>
      <c r="E114" s="14" t="s">
        <v>212</v>
      </c>
      <c r="F114" s="22">
        <v>520044322</v>
      </c>
      <c r="G114" s="14" t="s">
        <v>373</v>
      </c>
      <c r="H114" s="25" t="s">
        <v>347</v>
      </c>
      <c r="I114" s="14" t="s">
        <v>215</v>
      </c>
      <c r="J114" s="9"/>
      <c r="K114" s="23">
        <v>4.1500000000000004</v>
      </c>
      <c r="L114" s="14" t="s">
        <v>48</v>
      </c>
      <c r="M114" s="14" t="s">
        <v>291</v>
      </c>
      <c r="N114" s="17">
        <v>4.47</v>
      </c>
      <c r="O114" s="17">
        <v>149294</v>
      </c>
      <c r="P114" s="24">
        <v>99.93</v>
      </c>
      <c r="Q114" s="17">
        <v>0</v>
      </c>
      <c r="R114" s="17">
        <v>149.18949000000001</v>
      </c>
      <c r="S114" s="17">
        <v>4.5576670749999998E-3</v>
      </c>
      <c r="T114" s="17">
        <v>2.2246547258149998</v>
      </c>
      <c r="U114" s="17">
        <v>0.50533701527399999</v>
      </c>
    </row>
    <row r="115" spans="2:21" x14ac:dyDescent="0.2">
      <c r="B115" s="21" t="s">
        <v>506</v>
      </c>
      <c r="C115" s="14" t="s">
        <v>507</v>
      </c>
      <c r="D115" s="14" t="s">
        <v>142</v>
      </c>
      <c r="E115" s="14" t="s">
        <v>212</v>
      </c>
      <c r="F115" s="22">
        <v>520044322</v>
      </c>
      <c r="G115" s="14" t="s">
        <v>373</v>
      </c>
      <c r="H115" s="25" t="s">
        <v>347</v>
      </c>
      <c r="I115" s="14" t="s">
        <v>215</v>
      </c>
      <c r="J115" s="9"/>
      <c r="K115" s="22">
        <v>6</v>
      </c>
      <c r="L115" s="14" t="s">
        <v>48</v>
      </c>
      <c r="M115" s="14" t="s">
        <v>508</v>
      </c>
      <c r="N115" s="17">
        <v>5.29</v>
      </c>
      <c r="O115" s="17">
        <v>18213</v>
      </c>
      <c r="P115" s="24">
        <v>96.74</v>
      </c>
      <c r="Q115" s="17">
        <v>0</v>
      </c>
      <c r="R115" s="17">
        <v>17.619260000000001</v>
      </c>
      <c r="S115" s="17">
        <v>3.4977914340000001E-3</v>
      </c>
      <c r="T115" s="17">
        <v>0.26273144324199998</v>
      </c>
      <c r="U115" s="17">
        <v>5.9680237928999999E-2</v>
      </c>
    </row>
    <row r="116" spans="2:21" x14ac:dyDescent="0.2">
      <c r="B116" s="21" t="s">
        <v>509</v>
      </c>
      <c r="C116" s="14" t="s">
        <v>510</v>
      </c>
      <c r="D116" s="14" t="s">
        <v>142</v>
      </c>
      <c r="E116" s="14" t="s">
        <v>212</v>
      </c>
      <c r="F116" s="22">
        <v>1628</v>
      </c>
      <c r="G116" s="14" t="s">
        <v>237</v>
      </c>
      <c r="H116" s="25" t="s">
        <v>347</v>
      </c>
      <c r="I116" s="14" t="s">
        <v>215</v>
      </c>
      <c r="J116" s="9"/>
      <c r="K116" s="23">
        <v>2.39</v>
      </c>
      <c r="L116" s="14" t="s">
        <v>48</v>
      </c>
      <c r="M116" s="14" t="s">
        <v>511</v>
      </c>
      <c r="N116" s="17">
        <v>4.8499999999999996</v>
      </c>
      <c r="O116" s="17">
        <v>30000</v>
      </c>
      <c r="P116" s="24">
        <v>108.6</v>
      </c>
      <c r="Q116" s="17">
        <v>0</v>
      </c>
      <c r="R116" s="17">
        <v>32.58</v>
      </c>
      <c r="S116" s="17">
        <v>5.8072306839999999E-3</v>
      </c>
      <c r="T116" s="17">
        <v>0.48582008670299998</v>
      </c>
      <c r="U116" s="17">
        <v>0.110355494597</v>
      </c>
    </row>
    <row r="117" spans="2:21" x14ac:dyDescent="0.2">
      <c r="B117" s="21" t="s">
        <v>512</v>
      </c>
      <c r="C117" s="14" t="s">
        <v>513</v>
      </c>
      <c r="D117" s="14" t="s">
        <v>142</v>
      </c>
      <c r="E117" s="14" t="s">
        <v>212</v>
      </c>
      <c r="F117" s="22">
        <v>512025891</v>
      </c>
      <c r="G117" s="14" t="s">
        <v>725</v>
      </c>
      <c r="H117" s="25" t="s">
        <v>361</v>
      </c>
      <c r="I117" s="14" t="s">
        <v>242</v>
      </c>
      <c r="J117" s="9"/>
      <c r="K117" s="23">
        <v>1.56</v>
      </c>
      <c r="L117" s="14" t="s">
        <v>48</v>
      </c>
      <c r="M117" s="14" t="s">
        <v>514</v>
      </c>
      <c r="N117" s="17">
        <v>2.39</v>
      </c>
      <c r="O117" s="17">
        <v>33547.800000000003</v>
      </c>
      <c r="P117" s="24">
        <v>101.86</v>
      </c>
      <c r="Q117" s="17">
        <v>0</v>
      </c>
      <c r="R117" s="17">
        <v>34.171790000000001</v>
      </c>
      <c r="S117" s="17">
        <v>6.7946963490000001E-3</v>
      </c>
      <c r="T117" s="17">
        <v>0.50955623022100005</v>
      </c>
      <c r="U117" s="17">
        <v>0.11574723102200001</v>
      </c>
    </row>
    <row r="118" spans="2:21" x14ac:dyDescent="0.2">
      <c r="B118" s="21" t="s">
        <v>515</v>
      </c>
      <c r="C118" s="14" t="s">
        <v>516</v>
      </c>
      <c r="D118" s="14" t="s">
        <v>142</v>
      </c>
      <c r="E118" s="14" t="s">
        <v>212</v>
      </c>
      <c r="F118" s="22">
        <v>1632</v>
      </c>
      <c r="G118" s="14" t="s">
        <v>237</v>
      </c>
      <c r="H118" s="25" t="s">
        <v>361</v>
      </c>
      <c r="I118" s="14" t="s">
        <v>242</v>
      </c>
      <c r="J118" s="9"/>
      <c r="K118" s="23">
        <v>2.4</v>
      </c>
      <c r="L118" s="14" t="s">
        <v>48</v>
      </c>
      <c r="M118" s="14" t="s">
        <v>167</v>
      </c>
      <c r="N118" s="17">
        <v>5.12</v>
      </c>
      <c r="O118" s="17">
        <v>28500</v>
      </c>
      <c r="P118" s="24">
        <v>98.45</v>
      </c>
      <c r="Q118" s="17">
        <v>0</v>
      </c>
      <c r="R118" s="17">
        <v>28.058250000000001</v>
      </c>
      <c r="S118" s="17">
        <v>1.0741745816000001E-2</v>
      </c>
      <c r="T118" s="17">
        <v>0.41839353737700002</v>
      </c>
      <c r="U118" s="17">
        <v>9.5039351021000001E-2</v>
      </c>
    </row>
    <row r="119" spans="2:21" x14ac:dyDescent="0.2">
      <c r="B119" s="21" t="s">
        <v>517</v>
      </c>
      <c r="C119" s="14" t="s">
        <v>518</v>
      </c>
      <c r="D119" s="14" t="s">
        <v>142</v>
      </c>
      <c r="E119" s="14" t="s">
        <v>212</v>
      </c>
      <c r="F119" s="22">
        <v>1683</v>
      </c>
      <c r="G119" s="14" t="s">
        <v>237</v>
      </c>
      <c r="H119" s="25" t="s">
        <v>365</v>
      </c>
      <c r="I119" s="14" t="s">
        <v>215</v>
      </c>
      <c r="J119" s="9"/>
      <c r="K119" s="23">
        <v>4.51</v>
      </c>
      <c r="L119" s="14" t="s">
        <v>48</v>
      </c>
      <c r="M119" s="14" t="s">
        <v>519</v>
      </c>
      <c r="N119" s="17">
        <v>6.44</v>
      </c>
      <c r="O119" s="17">
        <v>35483</v>
      </c>
      <c r="P119" s="24">
        <v>97.18</v>
      </c>
      <c r="Q119" s="17">
        <v>0</v>
      </c>
      <c r="R119" s="17">
        <v>34.482379999999999</v>
      </c>
      <c r="S119" s="17">
        <v>7.5687701569999996E-3</v>
      </c>
      <c r="T119" s="17">
        <v>0.51418762557800002</v>
      </c>
      <c r="U119" s="17">
        <v>0.116799266414</v>
      </c>
    </row>
    <row r="120" spans="2:21" x14ac:dyDescent="0.2">
      <c r="B120" s="21" t="s">
        <v>520</v>
      </c>
      <c r="C120" s="14" t="s">
        <v>521</v>
      </c>
      <c r="D120" s="14" t="s">
        <v>142</v>
      </c>
      <c r="E120" s="14" t="s">
        <v>212</v>
      </c>
      <c r="F120" s="22">
        <v>520036658</v>
      </c>
      <c r="G120" s="14" t="s">
        <v>319</v>
      </c>
      <c r="H120" s="25" t="s">
        <v>365</v>
      </c>
      <c r="I120" s="14" t="s">
        <v>215</v>
      </c>
      <c r="J120" s="9"/>
      <c r="K120" s="23">
        <v>1.67</v>
      </c>
      <c r="L120" s="14" t="s">
        <v>48</v>
      </c>
      <c r="M120" s="14" t="s">
        <v>161</v>
      </c>
      <c r="N120" s="17">
        <v>1.76</v>
      </c>
      <c r="O120" s="17">
        <v>46928</v>
      </c>
      <c r="P120" s="24">
        <v>108.72</v>
      </c>
      <c r="Q120" s="17">
        <v>0</v>
      </c>
      <c r="R120" s="17">
        <v>51.020119999999999</v>
      </c>
      <c r="S120" s="17">
        <v>8.5776210360000004E-3</v>
      </c>
      <c r="T120" s="17">
        <v>0.76079186992100001</v>
      </c>
      <c r="U120" s="17">
        <v>0.17281616258400001</v>
      </c>
    </row>
    <row r="121" spans="2:21" x14ac:dyDescent="0.2">
      <c r="B121" s="21" t="s">
        <v>522</v>
      </c>
      <c r="C121" s="14" t="s">
        <v>523</v>
      </c>
      <c r="D121" s="14" t="s">
        <v>142</v>
      </c>
      <c r="E121" s="14" t="s">
        <v>212</v>
      </c>
      <c r="F121" s="22">
        <v>520036658</v>
      </c>
      <c r="G121" s="14" t="s">
        <v>319</v>
      </c>
      <c r="H121" s="25" t="s">
        <v>365</v>
      </c>
      <c r="I121" s="14" t="s">
        <v>215</v>
      </c>
      <c r="J121" s="9"/>
      <c r="K121" s="23">
        <v>3.63</v>
      </c>
      <c r="L121" s="14" t="s">
        <v>48</v>
      </c>
      <c r="M121" s="14" t="s">
        <v>395</v>
      </c>
      <c r="N121" s="17">
        <v>2.72</v>
      </c>
      <c r="O121" s="17">
        <v>17600</v>
      </c>
      <c r="P121" s="24">
        <v>113.55</v>
      </c>
      <c r="Q121" s="17">
        <v>0</v>
      </c>
      <c r="R121" s="17">
        <v>19.9848</v>
      </c>
      <c r="S121" s="17">
        <v>1.9789756320000001E-3</v>
      </c>
      <c r="T121" s="17">
        <v>0.29800544102900001</v>
      </c>
      <c r="U121" s="17">
        <v>6.7692832671E-2</v>
      </c>
    </row>
    <row r="122" spans="2:21" x14ac:dyDescent="0.2">
      <c r="B122" s="21" t="s">
        <v>524</v>
      </c>
      <c r="C122" s="14" t="s">
        <v>525</v>
      </c>
      <c r="D122" s="14" t="s">
        <v>142</v>
      </c>
      <c r="E122" s="14" t="s">
        <v>212</v>
      </c>
      <c r="F122" s="22">
        <v>520043878</v>
      </c>
      <c r="G122" s="14" t="s">
        <v>319</v>
      </c>
      <c r="H122" s="25" t="s">
        <v>361</v>
      </c>
      <c r="I122" s="14" t="s">
        <v>242</v>
      </c>
      <c r="J122" s="9"/>
      <c r="K122" s="23">
        <v>3.42</v>
      </c>
      <c r="L122" s="14" t="s">
        <v>48</v>
      </c>
      <c r="M122" s="14" t="s">
        <v>526</v>
      </c>
      <c r="N122" s="17">
        <v>2.4</v>
      </c>
      <c r="O122" s="17">
        <v>52200</v>
      </c>
      <c r="P122" s="24">
        <v>102.91</v>
      </c>
      <c r="Q122" s="17">
        <v>0</v>
      </c>
      <c r="R122" s="17">
        <v>53.71902</v>
      </c>
      <c r="S122" s="17">
        <v>2.2517956128000002E-2</v>
      </c>
      <c r="T122" s="17">
        <v>0.80103680030699997</v>
      </c>
      <c r="U122" s="17">
        <v>0.18195791962399999</v>
      </c>
    </row>
    <row r="123" spans="2:21" x14ac:dyDescent="0.2">
      <c r="B123" s="21" t="s">
        <v>527</v>
      </c>
      <c r="C123" s="14" t="s">
        <v>528</v>
      </c>
      <c r="D123" s="14" t="s">
        <v>142</v>
      </c>
      <c r="E123" s="14" t="s">
        <v>212</v>
      </c>
      <c r="F123" s="22">
        <v>1659</v>
      </c>
      <c r="G123" s="14" t="s">
        <v>237</v>
      </c>
      <c r="H123" s="25" t="s">
        <v>361</v>
      </c>
      <c r="I123" s="14" t="s">
        <v>242</v>
      </c>
      <c r="J123" s="9"/>
      <c r="K123" s="23">
        <v>4.0199999999999996</v>
      </c>
      <c r="L123" s="14" t="s">
        <v>48</v>
      </c>
      <c r="M123" s="14" t="s">
        <v>332</v>
      </c>
      <c r="N123" s="17">
        <v>5.3</v>
      </c>
      <c r="O123" s="17">
        <v>47094.64</v>
      </c>
      <c r="P123" s="24">
        <v>97.5</v>
      </c>
      <c r="Q123" s="17">
        <v>3.7597100000000001</v>
      </c>
      <c r="R123" s="17">
        <v>49.67698</v>
      </c>
      <c r="S123" s="17">
        <v>2.0125914528999998E-2</v>
      </c>
      <c r="T123" s="17">
        <v>0.74076349695400001</v>
      </c>
      <c r="U123" s="17">
        <v>0.168266657397</v>
      </c>
    </row>
    <row r="124" spans="2:21" x14ac:dyDescent="0.2">
      <c r="B124" s="21" t="s">
        <v>529</v>
      </c>
      <c r="C124" s="14" t="s">
        <v>530</v>
      </c>
      <c r="D124" s="14" t="s">
        <v>142</v>
      </c>
      <c r="E124" s="14" t="s">
        <v>212</v>
      </c>
      <c r="F124" s="22">
        <v>520020116</v>
      </c>
      <c r="G124" s="14" t="s">
        <v>237</v>
      </c>
      <c r="H124" s="25" t="s">
        <v>365</v>
      </c>
      <c r="I124" s="14" t="s">
        <v>215</v>
      </c>
      <c r="J124" s="9"/>
      <c r="K124" s="23">
        <v>3.26</v>
      </c>
      <c r="L124" s="14" t="s">
        <v>48</v>
      </c>
      <c r="M124" s="14" t="s">
        <v>145</v>
      </c>
      <c r="N124" s="17">
        <v>2.88</v>
      </c>
      <c r="O124" s="17">
        <v>0</v>
      </c>
      <c r="P124" s="24">
        <v>103.78</v>
      </c>
      <c r="Q124" s="17">
        <v>0.15</v>
      </c>
      <c r="R124" s="17">
        <v>0.15</v>
      </c>
      <c r="S124" s="17">
        <v>0</v>
      </c>
      <c r="T124" s="17">
        <v>2.2367407300000002E-3</v>
      </c>
      <c r="U124" s="17">
        <v>5.0808238699999995E-4</v>
      </c>
    </row>
    <row r="125" spans="2:21" x14ac:dyDescent="0.2">
      <c r="B125" s="21" t="s">
        <v>531</v>
      </c>
      <c r="C125" s="14" t="s">
        <v>532</v>
      </c>
      <c r="D125" s="14" t="s">
        <v>142</v>
      </c>
      <c r="E125" s="14" t="s">
        <v>212</v>
      </c>
      <c r="F125" s="22">
        <v>1698</v>
      </c>
      <c r="G125" s="14" t="s">
        <v>237</v>
      </c>
      <c r="H125" s="25" t="s">
        <v>365</v>
      </c>
      <c r="I125" s="14" t="s">
        <v>215</v>
      </c>
      <c r="J125" s="9"/>
      <c r="K125" s="23">
        <v>3.14</v>
      </c>
      <c r="L125" s="14" t="s">
        <v>48</v>
      </c>
      <c r="M125" s="14" t="s">
        <v>533</v>
      </c>
      <c r="N125" s="17">
        <v>6.94</v>
      </c>
      <c r="O125" s="17">
        <v>4287</v>
      </c>
      <c r="P125" s="24">
        <v>99.72</v>
      </c>
      <c r="Q125" s="17">
        <v>0.14469000000000001</v>
      </c>
      <c r="R125" s="17">
        <v>4.4196900000000001</v>
      </c>
      <c r="S125" s="17">
        <v>9.8551724099999989E-4</v>
      </c>
      <c r="T125" s="17">
        <v>6.5904670932999995E-2</v>
      </c>
      <c r="U125" s="17">
        <v>1.4970444318999999E-2</v>
      </c>
    </row>
    <row r="126" spans="2:21" x14ac:dyDescent="0.2">
      <c r="B126" s="21" t="s">
        <v>534</v>
      </c>
      <c r="C126" s="14" t="s">
        <v>535</v>
      </c>
      <c r="D126" s="14" t="s">
        <v>142</v>
      </c>
      <c r="E126" s="14" t="s">
        <v>212</v>
      </c>
      <c r="F126" s="22">
        <v>513547224</v>
      </c>
      <c r="G126" s="14" t="s">
        <v>1187</v>
      </c>
      <c r="H126" s="25" t="s">
        <v>536</v>
      </c>
      <c r="I126" s="14" t="s">
        <v>242</v>
      </c>
      <c r="J126" s="9"/>
      <c r="K126" s="23">
        <v>0.97</v>
      </c>
      <c r="L126" s="14" t="s">
        <v>48</v>
      </c>
      <c r="M126" s="14" t="s">
        <v>537</v>
      </c>
      <c r="N126" s="17">
        <v>2.33</v>
      </c>
      <c r="O126" s="17">
        <v>21000</v>
      </c>
      <c r="P126" s="24">
        <v>101.45</v>
      </c>
      <c r="Q126" s="17">
        <v>0</v>
      </c>
      <c r="R126" s="17">
        <v>21.304500000000001</v>
      </c>
      <c r="S126" s="17">
        <v>3.7151045536000002E-2</v>
      </c>
      <c r="T126" s="17">
        <v>0.31768428597800002</v>
      </c>
      <c r="U126" s="17">
        <v>7.2162941517000007E-2</v>
      </c>
    </row>
    <row r="127" spans="2:21" x14ac:dyDescent="0.2">
      <c r="B127" s="21" t="s">
        <v>538</v>
      </c>
      <c r="C127" s="14" t="s">
        <v>539</v>
      </c>
      <c r="D127" s="14" t="s">
        <v>142</v>
      </c>
      <c r="E127" s="14" t="s">
        <v>212</v>
      </c>
      <c r="F127" s="22">
        <v>510454333</v>
      </c>
      <c r="G127" s="14" t="s">
        <v>725</v>
      </c>
      <c r="H127" s="25" t="s">
        <v>536</v>
      </c>
      <c r="I127" s="14" t="s">
        <v>242</v>
      </c>
      <c r="J127" s="9"/>
      <c r="K127" s="23">
        <v>1.36</v>
      </c>
      <c r="L127" s="14" t="s">
        <v>48</v>
      </c>
      <c r="M127" s="14" t="s">
        <v>291</v>
      </c>
      <c r="N127" s="17">
        <v>3.15</v>
      </c>
      <c r="O127" s="17">
        <v>12869.66</v>
      </c>
      <c r="P127" s="24">
        <v>101.96</v>
      </c>
      <c r="Q127" s="17">
        <v>0</v>
      </c>
      <c r="R127" s="17">
        <v>13.12191</v>
      </c>
      <c r="S127" s="17">
        <v>3.5657235E-3</v>
      </c>
      <c r="T127" s="17">
        <v>0.19566873707499999</v>
      </c>
      <c r="U127" s="17">
        <v>4.4446742422000002E-2</v>
      </c>
    </row>
    <row r="128" spans="2:21" x14ac:dyDescent="0.2">
      <c r="B128" s="21" t="s">
        <v>540</v>
      </c>
      <c r="C128" s="14" t="s">
        <v>541</v>
      </c>
      <c r="D128" s="14" t="s">
        <v>142</v>
      </c>
      <c r="E128" s="14" t="s">
        <v>212</v>
      </c>
      <c r="F128" s="22">
        <v>510454333</v>
      </c>
      <c r="G128" s="14" t="s">
        <v>725</v>
      </c>
      <c r="H128" s="25" t="s">
        <v>536</v>
      </c>
      <c r="I128" s="14" t="s">
        <v>242</v>
      </c>
      <c r="J128" s="9"/>
      <c r="K128" s="23">
        <v>1.95</v>
      </c>
      <c r="L128" s="14" t="s">
        <v>48</v>
      </c>
      <c r="M128" s="14" t="s">
        <v>254</v>
      </c>
      <c r="N128" s="17">
        <v>4</v>
      </c>
      <c r="O128" s="17">
        <v>15200</v>
      </c>
      <c r="P128" s="24">
        <v>100.99</v>
      </c>
      <c r="Q128" s="17">
        <v>0</v>
      </c>
      <c r="R128" s="17">
        <v>15.350479999999999</v>
      </c>
      <c r="S128" s="17">
        <v>4.6099979630000003E-3</v>
      </c>
      <c r="T128" s="17">
        <v>0.22890029234299999</v>
      </c>
      <c r="U128" s="17">
        <v>5.1995390198999999E-2</v>
      </c>
    </row>
    <row r="129" spans="2:21" x14ac:dyDescent="0.2">
      <c r="B129" s="21" t="s">
        <v>542</v>
      </c>
      <c r="C129" s="14" t="s">
        <v>543</v>
      </c>
      <c r="D129" s="14" t="s">
        <v>142</v>
      </c>
      <c r="E129" s="14" t="s">
        <v>212</v>
      </c>
      <c r="F129" s="22">
        <v>520023896</v>
      </c>
      <c r="G129" s="14" t="s">
        <v>373</v>
      </c>
      <c r="H129" s="25" t="s">
        <v>374</v>
      </c>
      <c r="I129" s="14" t="s">
        <v>215</v>
      </c>
      <c r="J129" s="9"/>
      <c r="K129" s="23">
        <v>4.92</v>
      </c>
      <c r="L129" s="14" t="s">
        <v>48</v>
      </c>
      <c r="M129" s="14" t="s">
        <v>366</v>
      </c>
      <c r="N129" s="17">
        <v>6.08</v>
      </c>
      <c r="O129" s="17">
        <v>40000</v>
      </c>
      <c r="P129" s="24">
        <v>95.48</v>
      </c>
      <c r="Q129" s="17">
        <v>0</v>
      </c>
      <c r="R129" s="17">
        <v>38.192</v>
      </c>
      <c r="S129" s="17">
        <v>1.556065091E-3</v>
      </c>
      <c r="T129" s="17">
        <v>0.56950401324</v>
      </c>
      <c r="U129" s="17">
        <v>0.12936455032700001</v>
      </c>
    </row>
    <row r="130" spans="2:21" x14ac:dyDescent="0.2">
      <c r="B130" s="21" t="s">
        <v>544</v>
      </c>
      <c r="C130" s="14" t="s">
        <v>545</v>
      </c>
      <c r="D130" s="14" t="s">
        <v>142</v>
      </c>
      <c r="E130" s="14" t="s">
        <v>212</v>
      </c>
      <c r="F130" s="22">
        <v>1685</v>
      </c>
      <c r="G130" s="14" t="s">
        <v>237</v>
      </c>
      <c r="H130" s="25" t="s">
        <v>374</v>
      </c>
      <c r="I130" s="14" t="s">
        <v>215</v>
      </c>
      <c r="J130" s="9"/>
      <c r="K130" s="23">
        <v>4.12</v>
      </c>
      <c r="L130" s="14" t="s">
        <v>48</v>
      </c>
      <c r="M130" s="14" t="s">
        <v>161</v>
      </c>
      <c r="N130" s="17">
        <v>6.25</v>
      </c>
      <c r="O130" s="17">
        <v>21618</v>
      </c>
      <c r="P130" s="24">
        <v>99.5</v>
      </c>
      <c r="Q130" s="17">
        <v>0.32427</v>
      </c>
      <c r="R130" s="17">
        <v>21.83418</v>
      </c>
      <c r="S130" s="17">
        <v>6.358235294E-3</v>
      </c>
      <c r="T130" s="17">
        <v>0.32558266484600001</v>
      </c>
      <c r="U130" s="17">
        <v>7.3957082044000005E-2</v>
      </c>
    </row>
    <row r="131" spans="2:21" x14ac:dyDescent="0.2">
      <c r="B131" s="21" t="s">
        <v>546</v>
      </c>
      <c r="C131" s="14" t="s">
        <v>547</v>
      </c>
      <c r="D131" s="14" t="s">
        <v>142</v>
      </c>
      <c r="E131" s="14" t="s">
        <v>212</v>
      </c>
      <c r="F131" s="22">
        <v>1699</v>
      </c>
      <c r="G131" s="14" t="s">
        <v>237</v>
      </c>
      <c r="H131" s="25" t="s">
        <v>374</v>
      </c>
      <c r="I131" s="14" t="s">
        <v>215</v>
      </c>
      <c r="J131" s="9"/>
      <c r="K131" s="23">
        <v>4.18</v>
      </c>
      <c r="L131" s="14" t="s">
        <v>48</v>
      </c>
      <c r="M131" s="14" t="s">
        <v>533</v>
      </c>
      <c r="N131" s="17">
        <v>9.15</v>
      </c>
      <c r="O131" s="17">
        <v>36553</v>
      </c>
      <c r="P131" s="24">
        <v>94.5</v>
      </c>
      <c r="Q131" s="17">
        <v>0</v>
      </c>
      <c r="R131" s="17">
        <v>34.542580000000001</v>
      </c>
      <c r="S131" s="17">
        <v>1.0153611111000001E-2</v>
      </c>
      <c r="T131" s="17">
        <v>0.51508530419099996</v>
      </c>
      <c r="U131" s="17">
        <v>0.117003176812</v>
      </c>
    </row>
    <row r="132" spans="2:21" x14ac:dyDescent="0.2">
      <c r="B132" s="21" t="s">
        <v>548</v>
      </c>
      <c r="C132" s="14" t="s">
        <v>549</v>
      </c>
      <c r="D132" s="14" t="s">
        <v>142</v>
      </c>
      <c r="E132" s="14" t="s">
        <v>212</v>
      </c>
      <c r="F132" s="22">
        <v>1670</v>
      </c>
      <c r="G132" s="14" t="s">
        <v>237</v>
      </c>
      <c r="H132" s="25" t="s">
        <v>374</v>
      </c>
      <c r="I132" s="14" t="s">
        <v>215</v>
      </c>
      <c r="J132" s="9"/>
      <c r="K132" s="23">
        <v>2.2999999999999998</v>
      </c>
      <c r="L132" s="14" t="s">
        <v>48</v>
      </c>
      <c r="M132" s="14" t="s">
        <v>550</v>
      </c>
      <c r="N132" s="17">
        <v>7.96</v>
      </c>
      <c r="O132" s="17">
        <v>23229</v>
      </c>
      <c r="P132" s="22">
        <v>100</v>
      </c>
      <c r="Q132" s="17">
        <v>0</v>
      </c>
      <c r="R132" s="17">
        <v>23.228999999999999</v>
      </c>
      <c r="S132" s="17">
        <v>5.8072499999999999E-3</v>
      </c>
      <c r="T132" s="17">
        <v>0.34638166955299998</v>
      </c>
      <c r="U132" s="17">
        <v>7.8681638550999994E-2</v>
      </c>
    </row>
    <row r="133" spans="2:21" x14ac:dyDescent="0.2">
      <c r="B133" s="21" t="s">
        <v>551</v>
      </c>
      <c r="C133" s="14" t="s">
        <v>552</v>
      </c>
      <c r="D133" s="14" t="s">
        <v>142</v>
      </c>
      <c r="E133" s="14" t="s">
        <v>212</v>
      </c>
      <c r="F133" s="22">
        <v>1613</v>
      </c>
      <c r="G133" s="14" t="s">
        <v>237</v>
      </c>
      <c r="H133" s="25" t="s">
        <v>536</v>
      </c>
      <c r="I133" s="14" t="s">
        <v>242</v>
      </c>
      <c r="J133" s="9"/>
      <c r="K133" s="23">
        <v>3.46</v>
      </c>
      <c r="L133" s="14" t="s">
        <v>48</v>
      </c>
      <c r="M133" s="14" t="s">
        <v>553</v>
      </c>
      <c r="N133" s="17">
        <v>3.65</v>
      </c>
      <c r="O133" s="17">
        <v>50723.21</v>
      </c>
      <c r="P133" s="24">
        <v>106.6</v>
      </c>
      <c r="Q133" s="17">
        <v>0</v>
      </c>
      <c r="R133" s="17">
        <v>54.07094</v>
      </c>
      <c r="S133" s="17">
        <v>3.6863773676000001E-2</v>
      </c>
      <c r="T133" s="17">
        <v>0.80628449229400001</v>
      </c>
      <c r="U133" s="17">
        <v>0.18314994865000001</v>
      </c>
    </row>
    <row r="134" spans="2:21" s="43" customFormat="1" x14ac:dyDescent="0.2">
      <c r="B134" s="37" t="s">
        <v>554</v>
      </c>
      <c r="C134" s="38" t="s">
        <v>555</v>
      </c>
      <c r="D134" s="38" t="s">
        <v>142</v>
      </c>
      <c r="E134" s="38" t="s">
        <v>212</v>
      </c>
      <c r="F134" s="39">
        <v>520032285</v>
      </c>
      <c r="G134" s="38" t="s">
        <v>373</v>
      </c>
      <c r="H134" s="44" t="s">
        <v>1185</v>
      </c>
      <c r="I134" s="38" t="s">
        <v>215</v>
      </c>
      <c r="J134" s="45"/>
      <c r="K134" s="46">
        <v>3.82</v>
      </c>
      <c r="L134" s="38" t="s">
        <v>48</v>
      </c>
      <c r="M134" s="38" t="s">
        <v>173</v>
      </c>
      <c r="N134" s="41">
        <v>8.1999999999999993</v>
      </c>
      <c r="O134" s="41">
        <v>47000</v>
      </c>
      <c r="P134" s="47">
        <v>89.36</v>
      </c>
      <c r="Q134" s="41">
        <v>0.58750000000000002</v>
      </c>
      <c r="R134" s="41">
        <v>42.5867</v>
      </c>
      <c r="S134" s="41">
        <v>4.7314880519999996E-3</v>
      </c>
      <c r="T134" s="41">
        <v>0.635036043168</v>
      </c>
      <c r="U134" s="41">
        <v>0.14425034812000001</v>
      </c>
    </row>
    <row r="135" spans="2:21" s="43" customFormat="1" x14ac:dyDescent="0.2">
      <c r="B135" s="37" t="s">
        <v>556</v>
      </c>
      <c r="C135" s="38" t="s">
        <v>557</v>
      </c>
      <c r="D135" s="38" t="s">
        <v>142</v>
      </c>
      <c r="E135" s="38" t="s">
        <v>212</v>
      </c>
      <c r="F135" s="39">
        <v>520032178</v>
      </c>
      <c r="G135" s="38" t="s">
        <v>237</v>
      </c>
      <c r="H135" s="44" t="s">
        <v>1185</v>
      </c>
      <c r="I135" s="38" t="s">
        <v>215</v>
      </c>
      <c r="J135" s="45"/>
      <c r="K135" s="46">
        <v>4.59</v>
      </c>
      <c r="L135" s="38" t="s">
        <v>48</v>
      </c>
      <c r="M135" s="38" t="s">
        <v>358</v>
      </c>
      <c r="N135" s="41">
        <v>4.21</v>
      </c>
      <c r="O135" s="41">
        <v>50522.58</v>
      </c>
      <c r="P135" s="47">
        <v>105.02</v>
      </c>
      <c r="Q135" s="41">
        <v>0</v>
      </c>
      <c r="R135" s="41">
        <v>53.058810000000001</v>
      </c>
      <c r="S135" s="41">
        <v>2.6684652005999999E-2</v>
      </c>
      <c r="T135" s="41">
        <v>0.79119200965500003</v>
      </c>
      <c r="U135" s="41">
        <v>0.17972164580300001</v>
      </c>
    </row>
    <row r="136" spans="2:21" s="43" customFormat="1" x14ac:dyDescent="0.2">
      <c r="B136" s="37" t="s">
        <v>558</v>
      </c>
      <c r="C136" s="38" t="s">
        <v>559</v>
      </c>
      <c r="D136" s="38" t="s">
        <v>142</v>
      </c>
      <c r="E136" s="38" t="s">
        <v>212</v>
      </c>
      <c r="F136" s="39">
        <v>515060044</v>
      </c>
      <c r="G136" s="38" t="s">
        <v>564</v>
      </c>
      <c r="H136" s="44" t="s">
        <v>1185</v>
      </c>
      <c r="I136" s="38" t="s">
        <v>215</v>
      </c>
      <c r="J136" s="45"/>
      <c r="K136" s="46">
        <v>3.71</v>
      </c>
      <c r="L136" s="38" t="s">
        <v>48</v>
      </c>
      <c r="M136" s="38" t="s">
        <v>560</v>
      </c>
      <c r="N136" s="41">
        <v>5.16</v>
      </c>
      <c r="O136" s="41">
        <v>18681</v>
      </c>
      <c r="P136" s="47">
        <v>116.76</v>
      </c>
      <c r="Q136" s="41">
        <v>0</v>
      </c>
      <c r="R136" s="41">
        <v>21.81194</v>
      </c>
      <c r="S136" s="41">
        <v>3.0248369859999999E-3</v>
      </c>
      <c r="T136" s="41">
        <v>0.32525103075400003</v>
      </c>
      <c r="U136" s="41">
        <v>7.3881750361999995E-2</v>
      </c>
    </row>
    <row r="137" spans="2:21" x14ac:dyDescent="0.2">
      <c r="B137" s="18" t="s">
        <v>561</v>
      </c>
      <c r="C137" s="9"/>
      <c r="D137" s="9"/>
      <c r="E137" s="9"/>
      <c r="F137" s="9"/>
      <c r="G137" s="14"/>
      <c r="H137" s="9"/>
      <c r="I137" s="9"/>
      <c r="J137" s="9"/>
      <c r="K137" s="20">
        <v>3.8662091984370002</v>
      </c>
      <c r="L137" s="9"/>
      <c r="M137" s="9"/>
      <c r="N137" s="9"/>
      <c r="O137" s="9"/>
      <c r="P137" s="9"/>
      <c r="Q137" s="9"/>
      <c r="R137" s="20">
        <v>355.71584999999999</v>
      </c>
      <c r="S137" s="9"/>
      <c r="T137" s="20">
        <v>5.3042942016210004</v>
      </c>
      <c r="U137" s="20">
        <v>1.2048863892820001</v>
      </c>
    </row>
    <row r="138" spans="2:21" x14ac:dyDescent="0.2">
      <c r="B138" s="21" t="s">
        <v>562</v>
      </c>
      <c r="C138" s="14" t="s">
        <v>563</v>
      </c>
      <c r="D138" s="14" t="s">
        <v>142</v>
      </c>
      <c r="E138" s="14" t="s">
        <v>212</v>
      </c>
      <c r="F138" s="22">
        <v>550010003</v>
      </c>
      <c r="G138" s="14" t="s">
        <v>564</v>
      </c>
      <c r="H138" s="25" t="s">
        <v>246</v>
      </c>
      <c r="I138" s="14" t="s">
        <v>215</v>
      </c>
      <c r="J138" s="9"/>
      <c r="K138" s="23">
        <v>3.59</v>
      </c>
      <c r="L138" s="14" t="s">
        <v>48</v>
      </c>
      <c r="M138" s="14" t="s">
        <v>565</v>
      </c>
      <c r="N138" s="17">
        <v>4.3600000000000003</v>
      </c>
      <c r="O138" s="17">
        <v>85610</v>
      </c>
      <c r="P138" s="24">
        <v>98.39</v>
      </c>
      <c r="Q138" s="17">
        <v>0</v>
      </c>
      <c r="R138" s="17">
        <v>84.231679999999997</v>
      </c>
      <c r="S138" s="17">
        <v>4.0250695809999999E-3</v>
      </c>
      <c r="T138" s="17">
        <v>1.2560295297970001</v>
      </c>
      <c r="U138" s="17">
        <v>0.28531088726600001</v>
      </c>
    </row>
    <row r="139" spans="2:21" x14ac:dyDescent="0.2">
      <c r="B139" s="21" t="s">
        <v>566</v>
      </c>
      <c r="C139" s="14" t="s">
        <v>567</v>
      </c>
      <c r="D139" s="14" t="s">
        <v>142</v>
      </c>
      <c r="E139" s="14" t="s">
        <v>212</v>
      </c>
      <c r="F139" s="22">
        <v>1702</v>
      </c>
      <c r="G139" s="14" t="s">
        <v>327</v>
      </c>
      <c r="H139" s="25" t="s">
        <v>298</v>
      </c>
      <c r="I139" s="14" t="s">
        <v>215</v>
      </c>
      <c r="J139" s="9"/>
      <c r="K139" s="23">
        <v>3.91</v>
      </c>
      <c r="L139" s="14" t="s">
        <v>48</v>
      </c>
      <c r="M139" s="14" t="s">
        <v>568</v>
      </c>
      <c r="N139" s="17">
        <v>5.3</v>
      </c>
      <c r="O139" s="17">
        <v>52368</v>
      </c>
      <c r="P139" s="24">
        <v>97.78</v>
      </c>
      <c r="Q139" s="17">
        <v>0</v>
      </c>
      <c r="R139" s="17">
        <v>51.20543</v>
      </c>
      <c r="S139" s="17">
        <v>1.0720295438E-2</v>
      </c>
      <c r="T139" s="17">
        <v>0.763555139419</v>
      </c>
      <c r="U139" s="17">
        <v>0.17344384756600001</v>
      </c>
    </row>
    <row r="140" spans="2:21" x14ac:dyDescent="0.2">
      <c r="B140" s="21" t="s">
        <v>569</v>
      </c>
      <c r="C140" s="14" t="s">
        <v>570</v>
      </c>
      <c r="D140" s="14" t="s">
        <v>142</v>
      </c>
      <c r="E140" s="14" t="s">
        <v>212</v>
      </c>
      <c r="F140" s="22">
        <v>520028010</v>
      </c>
      <c r="G140" s="14" t="s">
        <v>373</v>
      </c>
      <c r="H140" s="25" t="s">
        <v>347</v>
      </c>
      <c r="I140" s="14" t="s">
        <v>215</v>
      </c>
      <c r="J140" s="9"/>
      <c r="K140" s="23">
        <v>3.31</v>
      </c>
      <c r="L140" s="14" t="s">
        <v>48</v>
      </c>
      <c r="M140" s="14" t="s">
        <v>571</v>
      </c>
      <c r="N140" s="17">
        <v>4.4800000000000004</v>
      </c>
      <c r="O140" s="17">
        <v>43425</v>
      </c>
      <c r="P140" s="24">
        <v>98.19</v>
      </c>
      <c r="Q140" s="17">
        <v>0</v>
      </c>
      <c r="R140" s="17">
        <v>42.639009999999999</v>
      </c>
      <c r="S140" s="17">
        <v>3.3383533549999999E-3</v>
      </c>
      <c r="T140" s="17">
        <v>0.63581606921900002</v>
      </c>
      <c r="U140" s="17">
        <v>0.144427533385</v>
      </c>
    </row>
    <row r="141" spans="2:21" x14ac:dyDescent="0.2">
      <c r="B141" s="21" t="s">
        <v>572</v>
      </c>
      <c r="C141" s="14" t="s">
        <v>573</v>
      </c>
      <c r="D141" s="14" t="s">
        <v>142</v>
      </c>
      <c r="E141" s="14" t="s">
        <v>212</v>
      </c>
      <c r="F141" s="22">
        <v>1720</v>
      </c>
      <c r="G141" s="14" t="s">
        <v>327</v>
      </c>
      <c r="H141" s="25" t="s">
        <v>347</v>
      </c>
      <c r="I141" s="14" t="s">
        <v>215</v>
      </c>
      <c r="J141" s="9"/>
      <c r="K141" s="23">
        <v>3.49</v>
      </c>
      <c r="L141" s="14" t="s">
        <v>48</v>
      </c>
      <c r="M141" s="14" t="s">
        <v>574</v>
      </c>
      <c r="N141" s="17">
        <v>7.31</v>
      </c>
      <c r="O141" s="17">
        <v>38327</v>
      </c>
      <c r="P141" s="24">
        <v>99.48</v>
      </c>
      <c r="Q141" s="17">
        <v>0</v>
      </c>
      <c r="R141" s="17">
        <v>38.127699999999997</v>
      </c>
      <c r="S141" s="17">
        <v>9.2786849520000002E-3</v>
      </c>
      <c r="T141" s="17">
        <v>0.56854519704700002</v>
      </c>
      <c r="U141" s="17">
        <v>0.12914675234299999</v>
      </c>
    </row>
    <row r="142" spans="2:21" x14ac:dyDescent="0.2">
      <c r="B142" s="21" t="s">
        <v>575</v>
      </c>
      <c r="C142" s="14" t="s">
        <v>576</v>
      </c>
      <c r="D142" s="14" t="s">
        <v>142</v>
      </c>
      <c r="E142" s="14" t="s">
        <v>212</v>
      </c>
      <c r="F142" s="22">
        <v>520036658</v>
      </c>
      <c r="G142" s="14" t="s">
        <v>319</v>
      </c>
      <c r="H142" s="25" t="s">
        <v>365</v>
      </c>
      <c r="I142" s="14" t="s">
        <v>215</v>
      </c>
      <c r="J142" s="9"/>
      <c r="K142" s="23">
        <v>4.3899999999999997</v>
      </c>
      <c r="L142" s="14" t="s">
        <v>48</v>
      </c>
      <c r="M142" s="14" t="s">
        <v>577</v>
      </c>
      <c r="N142" s="17">
        <v>4.83</v>
      </c>
      <c r="O142" s="17">
        <v>55051.28</v>
      </c>
      <c r="P142" s="24">
        <v>98.28</v>
      </c>
      <c r="Q142" s="17">
        <v>2.7254900000000002</v>
      </c>
      <c r="R142" s="17">
        <v>56.829889999999999</v>
      </c>
      <c r="S142" s="17">
        <v>7.0883891919999997E-3</v>
      </c>
      <c r="T142" s="17">
        <v>0.84742486455300003</v>
      </c>
      <c r="U142" s="17">
        <v>0.192495108006</v>
      </c>
    </row>
    <row r="143" spans="2:21" x14ac:dyDescent="0.2">
      <c r="B143" s="21" t="s">
        <v>578</v>
      </c>
      <c r="C143" s="14" t="s">
        <v>579</v>
      </c>
      <c r="D143" s="14" t="s">
        <v>142</v>
      </c>
      <c r="E143" s="14" t="s">
        <v>212</v>
      </c>
      <c r="F143" s="22">
        <v>1613</v>
      </c>
      <c r="G143" s="14" t="s">
        <v>237</v>
      </c>
      <c r="H143" s="25" t="s">
        <v>536</v>
      </c>
      <c r="I143" s="14" t="s">
        <v>242</v>
      </c>
      <c r="J143" s="9"/>
      <c r="K143" s="23">
        <v>4.04</v>
      </c>
      <c r="L143" s="14" t="s">
        <v>48</v>
      </c>
      <c r="M143" s="14" t="s">
        <v>580</v>
      </c>
      <c r="N143" s="17">
        <v>6.65</v>
      </c>
      <c r="O143" s="17">
        <v>53000</v>
      </c>
      <c r="P143" s="24">
        <v>99.6</v>
      </c>
      <c r="Q143" s="17">
        <v>0</v>
      </c>
      <c r="R143" s="17">
        <v>52.787999999999997</v>
      </c>
      <c r="S143" s="17">
        <v>3.222589746E-2</v>
      </c>
      <c r="T143" s="17">
        <v>0.78715379793999996</v>
      </c>
      <c r="U143" s="17">
        <v>0.17880435386099999</v>
      </c>
    </row>
    <row r="144" spans="2:21" s="43" customFormat="1" x14ac:dyDescent="0.2">
      <c r="B144" s="37" t="s">
        <v>581</v>
      </c>
      <c r="C144" s="38" t="s">
        <v>582</v>
      </c>
      <c r="D144" s="38" t="s">
        <v>142</v>
      </c>
      <c r="E144" s="38" t="s">
        <v>212</v>
      </c>
      <c r="F144" s="39">
        <v>511396046</v>
      </c>
      <c r="G144" s="38" t="s">
        <v>253</v>
      </c>
      <c r="H144" s="44" t="s">
        <v>1185</v>
      </c>
      <c r="I144" s="38" t="s">
        <v>215</v>
      </c>
      <c r="J144" s="45"/>
      <c r="K144" s="46">
        <v>4.54</v>
      </c>
      <c r="L144" s="38" t="s">
        <v>48</v>
      </c>
      <c r="M144" s="38" t="s">
        <v>583</v>
      </c>
      <c r="N144" s="41">
        <v>7.28</v>
      </c>
      <c r="O144" s="41">
        <v>32963</v>
      </c>
      <c r="P144" s="47">
        <v>90.69</v>
      </c>
      <c r="Q144" s="41">
        <v>0</v>
      </c>
      <c r="R144" s="41">
        <v>29.89414</v>
      </c>
      <c r="S144" s="41">
        <v>3.3582291019999999E-3</v>
      </c>
      <c r="T144" s="41">
        <v>0.44576960364399998</v>
      </c>
      <c r="U144" s="41">
        <v>0.10125790685199999</v>
      </c>
    </row>
    <row r="145" spans="2:21" x14ac:dyDescent="0.2">
      <c r="B145" s="18" t="s">
        <v>584</v>
      </c>
      <c r="C145" s="9"/>
      <c r="D145" s="9"/>
      <c r="E145" s="9"/>
      <c r="F145" s="9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2:21" x14ac:dyDescent="0.2">
      <c r="B146" s="18" t="s">
        <v>585</v>
      </c>
      <c r="C146" s="9"/>
      <c r="D146" s="9"/>
      <c r="E146" s="9"/>
      <c r="F146" s="9"/>
      <c r="G146" s="14"/>
      <c r="H146" s="9"/>
      <c r="I146" s="9"/>
      <c r="J146" s="9"/>
      <c r="K146" s="20">
        <v>7.8868375006060001</v>
      </c>
      <c r="L146" s="9"/>
      <c r="M146" s="9"/>
      <c r="N146" s="9"/>
      <c r="O146" s="9"/>
      <c r="P146" s="9"/>
      <c r="Q146" s="9"/>
      <c r="R146" s="20">
        <v>73.58569</v>
      </c>
      <c r="S146" s="9"/>
      <c r="T146" s="20">
        <v>1.097280733454</v>
      </c>
      <c r="U146" s="20">
        <v>0.24925062047900001</v>
      </c>
    </row>
    <row r="147" spans="2:21" x14ac:dyDescent="0.2">
      <c r="B147" s="18" t="s">
        <v>586</v>
      </c>
      <c r="C147" s="9"/>
      <c r="D147" s="9"/>
      <c r="E147" s="9"/>
      <c r="F147" s="9"/>
      <c r="G147" s="14"/>
      <c r="H147" s="9"/>
      <c r="I147" s="9"/>
      <c r="J147" s="9"/>
      <c r="K147" s="20">
        <v>10.86</v>
      </c>
      <c r="L147" s="9"/>
      <c r="M147" s="9"/>
      <c r="N147" s="9"/>
      <c r="O147" s="9"/>
      <c r="P147" s="9"/>
      <c r="Q147" s="9"/>
      <c r="R147" s="20">
        <v>36.815570000000001</v>
      </c>
      <c r="S147" s="9"/>
      <c r="T147" s="20">
        <v>0.54897923294700002</v>
      </c>
      <c r="U147" s="20">
        <v>0.12470228472100001</v>
      </c>
    </row>
    <row r="148" spans="2:21" x14ac:dyDescent="0.2">
      <c r="B148" s="21" t="s">
        <v>587</v>
      </c>
      <c r="C148" s="14" t="s">
        <v>588</v>
      </c>
      <c r="D148" s="14" t="s">
        <v>589</v>
      </c>
      <c r="E148" s="14" t="s">
        <v>590</v>
      </c>
      <c r="F148" s="22">
        <v>0</v>
      </c>
      <c r="G148" s="14" t="s">
        <v>789</v>
      </c>
      <c r="H148" s="9"/>
      <c r="I148" s="9"/>
      <c r="J148" s="9"/>
      <c r="K148" s="23">
        <v>10.86</v>
      </c>
      <c r="L148" s="14" t="s">
        <v>49</v>
      </c>
      <c r="M148" s="14">
        <v>6.375</v>
      </c>
      <c r="N148" s="35">
        <v>6.35</v>
      </c>
      <c r="O148" s="17">
        <v>10000</v>
      </c>
      <c r="P148" s="24">
        <v>102.29389999999999</v>
      </c>
      <c r="Q148" s="17">
        <v>0</v>
      </c>
      <c r="R148" s="17">
        <v>36.815570000000001</v>
      </c>
      <c r="S148" s="9"/>
      <c r="T148" s="17">
        <v>0.54897923294700002</v>
      </c>
      <c r="U148" s="17">
        <v>0.12470228472100001</v>
      </c>
    </row>
    <row r="149" spans="2:21" x14ac:dyDescent="0.2">
      <c r="B149" s="18" t="s">
        <v>591</v>
      </c>
      <c r="C149" s="9"/>
      <c r="D149" s="9"/>
      <c r="E149" s="9"/>
      <c r="F149" s="9"/>
      <c r="G149" s="14"/>
      <c r="H149" s="9"/>
      <c r="I149" s="9"/>
      <c r="J149" s="9"/>
      <c r="K149" s="20">
        <v>4.91</v>
      </c>
      <c r="L149" s="9"/>
      <c r="M149" s="9"/>
      <c r="N149" s="9"/>
      <c r="O149" s="9"/>
      <c r="P149" s="9"/>
      <c r="Q149" s="9"/>
      <c r="R149" s="20">
        <v>36.770119999999999</v>
      </c>
      <c r="S149" s="9"/>
      <c r="T149" s="20">
        <v>0.54830150050600002</v>
      </c>
      <c r="U149" s="20">
        <v>0.12454833575800001</v>
      </c>
    </row>
    <row r="150" spans="2:21" x14ac:dyDescent="0.2">
      <c r="B150" s="21" t="s">
        <v>592</v>
      </c>
      <c r="C150" s="14" t="s">
        <v>593</v>
      </c>
      <c r="D150" s="14" t="s">
        <v>589</v>
      </c>
      <c r="E150" s="14" t="s">
        <v>590</v>
      </c>
      <c r="F150" s="22">
        <v>994</v>
      </c>
      <c r="G150" s="14" t="s">
        <v>1188</v>
      </c>
      <c r="H150" s="9"/>
      <c r="I150" s="9"/>
      <c r="J150" s="9"/>
      <c r="K150" s="23">
        <v>4.91</v>
      </c>
      <c r="L150" s="14" t="s">
        <v>49</v>
      </c>
      <c r="M150" s="35">
        <v>5.25</v>
      </c>
      <c r="N150" s="35">
        <v>5.05</v>
      </c>
      <c r="O150" s="17">
        <v>10000</v>
      </c>
      <c r="P150" s="24">
        <v>102.16759999999999</v>
      </c>
      <c r="Q150" s="17">
        <v>0</v>
      </c>
      <c r="R150" s="17">
        <v>36.770119999999999</v>
      </c>
      <c r="S150" s="17">
        <v>1.666666666E-3</v>
      </c>
      <c r="T150" s="17">
        <v>0.54830150050600002</v>
      </c>
      <c r="U150" s="17">
        <v>0.12454833575800001</v>
      </c>
    </row>
  </sheetData>
  <mergeCells count="2">
    <mergeCell ref="B6:U6"/>
    <mergeCell ref="B7:U7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108"/>
  <sheetViews>
    <sheetView rightToLeft="1" topLeftCell="A24" workbookViewId="0">
      <selection activeCell="G45" sqref="G45"/>
    </sheetView>
  </sheetViews>
  <sheetFormatPr defaultRowHeight="12.75" customHeight="1" x14ac:dyDescent="0.2"/>
  <cols>
    <col min="2" max="2" width="30.140625" bestFit="1" customWidth="1"/>
    <col min="3" max="3" width="16.140625" bestFit="1" customWidth="1"/>
    <col min="4" max="4" width="11.28515625" bestFit="1" customWidth="1"/>
    <col min="5" max="5" width="10.42578125" bestFit="1" customWidth="1"/>
    <col min="6" max="6" width="12.7109375" bestFit="1" customWidth="1"/>
    <col min="7" max="7" width="22.28515625" bestFit="1" customWidth="1"/>
    <col min="8" max="8" width="12.7109375" bestFit="1" customWidth="1"/>
    <col min="9" max="9" width="10.140625" bestFit="1" customWidth="1"/>
    <col min="10" max="10" width="7.5703125" bestFit="1" customWidth="1"/>
    <col min="11" max="11" width="19.85546875" bestFit="1" customWidth="1"/>
    <col min="12" max="12" width="10.28515625" bestFit="1" customWidth="1"/>
    <col min="13" max="13" width="23" bestFit="1" customWidth="1"/>
    <col min="14" max="14" width="27.28515625" bestFit="1" customWidth="1"/>
    <col min="15" max="15" width="24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7973</v>
      </c>
    </row>
    <row r="6" spans="2:15" ht="12.75" customHeight="1" x14ac:dyDescent="0.2">
      <c r="B6" s="54" t="s">
        <v>595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2:15" ht="12.75" customHeight="1" x14ac:dyDescent="0.2">
      <c r="B7" s="57" t="s">
        <v>596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 ht="12.75" customHeight="1" x14ac:dyDescent="0.2">
      <c r="B8" s="4" t="s">
        <v>67</v>
      </c>
      <c r="C8" s="4" t="s">
        <v>68</v>
      </c>
      <c r="D8" s="4" t="s">
        <v>118</v>
      </c>
      <c r="E8" s="4" t="s">
        <v>189</v>
      </c>
      <c r="F8" s="4" t="s">
        <v>69</v>
      </c>
      <c r="G8" s="4" t="s">
        <v>190</v>
      </c>
      <c r="H8" s="4" t="s">
        <v>72</v>
      </c>
      <c r="I8" s="4" t="s">
        <v>121</v>
      </c>
      <c r="J8" s="4" t="s">
        <v>122</v>
      </c>
      <c r="K8" s="4" t="s">
        <v>597</v>
      </c>
      <c r="L8" s="4" t="s">
        <v>75</v>
      </c>
      <c r="M8" s="4" t="s">
        <v>124</v>
      </c>
      <c r="N8" s="4" t="s">
        <v>76</v>
      </c>
      <c r="O8" s="4" t="s">
        <v>192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6" t="s">
        <v>128</v>
      </c>
      <c r="J9" s="6" t="s">
        <v>129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</row>
    <row r="11" spans="2:15" ht="12.75" customHeight="1" x14ac:dyDescent="0.2">
      <c r="B11" s="18" t="s">
        <v>598</v>
      </c>
      <c r="C11" s="9"/>
      <c r="D11" s="9"/>
      <c r="E11" s="9"/>
      <c r="F11" s="9"/>
      <c r="G11" s="9"/>
      <c r="H11" s="9"/>
      <c r="I11" s="9"/>
      <c r="J11" s="9"/>
      <c r="K11" s="9"/>
      <c r="L11" s="20">
        <v>4967.3343000000004</v>
      </c>
      <c r="M11" s="9"/>
      <c r="N11" s="20">
        <v>100</v>
      </c>
      <c r="O11" s="20">
        <v>16.825433809278</v>
      </c>
    </row>
    <row r="12" spans="2:15" ht="12.75" customHeight="1" x14ac:dyDescent="0.2">
      <c r="B12" s="18" t="s">
        <v>599</v>
      </c>
      <c r="C12" s="9"/>
      <c r="D12" s="9"/>
      <c r="E12" s="9"/>
      <c r="F12" s="9"/>
      <c r="G12" s="9"/>
      <c r="H12" s="9"/>
      <c r="I12" s="9"/>
      <c r="J12" s="9"/>
      <c r="K12" s="9"/>
      <c r="L12" s="20">
        <v>4427.6875899999995</v>
      </c>
      <c r="M12" s="9"/>
      <c r="N12" s="20">
        <v>89.136090357357006</v>
      </c>
      <c r="O12" s="20">
        <v>14.997533883255</v>
      </c>
    </row>
    <row r="13" spans="2:15" ht="12.75" customHeight="1" x14ac:dyDescent="0.2">
      <c r="B13" s="18" t="s">
        <v>600</v>
      </c>
      <c r="C13" s="9"/>
      <c r="D13" s="9"/>
      <c r="E13" s="9"/>
      <c r="F13" s="9"/>
      <c r="G13" s="9"/>
      <c r="H13" s="9"/>
      <c r="I13" s="9"/>
      <c r="J13" s="9"/>
      <c r="K13" s="9"/>
      <c r="L13" s="20">
        <v>3038.4654599999999</v>
      </c>
      <c r="M13" s="9"/>
      <c r="N13" s="20">
        <v>61.168934412165001</v>
      </c>
      <c r="O13" s="20">
        <v>10.291938571358999</v>
      </c>
    </row>
    <row r="14" spans="2:15" ht="12.75" customHeight="1" x14ac:dyDescent="0.2">
      <c r="B14" s="21" t="s">
        <v>601</v>
      </c>
      <c r="C14" s="14" t="s">
        <v>602</v>
      </c>
      <c r="D14" s="14" t="s">
        <v>142</v>
      </c>
      <c r="E14" s="14" t="s">
        <v>212</v>
      </c>
      <c r="F14" s="22">
        <v>520036658</v>
      </c>
      <c r="G14" s="14" t="s">
        <v>319</v>
      </c>
      <c r="H14" s="14" t="s">
        <v>48</v>
      </c>
      <c r="I14" s="17">
        <v>46426</v>
      </c>
      <c r="J14" s="26">
        <v>181.2</v>
      </c>
      <c r="K14" s="17">
        <v>0</v>
      </c>
      <c r="L14" s="17">
        <v>84.123909999999995</v>
      </c>
      <c r="M14" s="17">
        <v>1.4492895909999999E-3</v>
      </c>
      <c r="N14" s="17">
        <v>1.693542349263</v>
      </c>
      <c r="O14" s="17">
        <v>0.28494584700699999</v>
      </c>
    </row>
    <row r="15" spans="2:15" ht="12.75" customHeight="1" x14ac:dyDescent="0.2">
      <c r="B15" s="21" t="s">
        <v>603</v>
      </c>
      <c r="C15" s="14" t="s">
        <v>604</v>
      </c>
      <c r="D15" s="14" t="s">
        <v>142</v>
      </c>
      <c r="E15" s="14" t="s">
        <v>212</v>
      </c>
      <c r="F15" s="22">
        <v>510216054</v>
      </c>
      <c r="G15" s="14" t="s">
        <v>319</v>
      </c>
      <c r="H15" s="14" t="s">
        <v>48</v>
      </c>
      <c r="I15" s="17">
        <v>255</v>
      </c>
      <c r="J15" s="27">
        <v>57050</v>
      </c>
      <c r="K15" s="17">
        <v>0</v>
      </c>
      <c r="L15" s="17">
        <v>145.47749999999999</v>
      </c>
      <c r="M15" s="17">
        <v>2.5080750170000002E-3</v>
      </c>
      <c r="N15" s="17">
        <v>2.928683499316</v>
      </c>
      <c r="O15" s="17">
        <v>0.49276370366</v>
      </c>
    </row>
    <row r="16" spans="2:15" ht="12.75" customHeight="1" x14ac:dyDescent="0.2">
      <c r="B16" s="21" t="s">
        <v>605</v>
      </c>
      <c r="C16" s="14" t="s">
        <v>606</v>
      </c>
      <c r="D16" s="14" t="s">
        <v>142</v>
      </c>
      <c r="E16" s="14" t="s">
        <v>212</v>
      </c>
      <c r="F16" s="22">
        <v>520017450</v>
      </c>
      <c r="G16" s="14" t="s">
        <v>607</v>
      </c>
      <c r="H16" s="14" t="s">
        <v>48</v>
      </c>
      <c r="I16" s="17">
        <v>1887</v>
      </c>
      <c r="J16" s="27">
        <v>2198</v>
      </c>
      <c r="K16" s="17">
        <v>0</v>
      </c>
      <c r="L16" s="17">
        <v>41.476260000000003</v>
      </c>
      <c r="M16" s="17">
        <v>7.36919963E-4</v>
      </c>
      <c r="N16" s="17">
        <v>0.83498024282299999</v>
      </c>
      <c r="O16" s="17">
        <v>0.14048904807599999</v>
      </c>
    </row>
    <row r="17" spans="2:15" ht="12.75" customHeight="1" x14ac:dyDescent="0.2">
      <c r="B17" s="21" t="s">
        <v>608</v>
      </c>
      <c r="C17" s="14" t="s">
        <v>609</v>
      </c>
      <c r="D17" s="14" t="s">
        <v>142</v>
      </c>
      <c r="E17" s="14" t="s">
        <v>212</v>
      </c>
      <c r="F17" s="22">
        <v>520033986</v>
      </c>
      <c r="G17" s="14" t="s">
        <v>607</v>
      </c>
      <c r="H17" s="14" t="s">
        <v>48</v>
      </c>
      <c r="I17" s="17">
        <v>2410</v>
      </c>
      <c r="J17" s="27">
        <v>2796</v>
      </c>
      <c r="K17" s="17">
        <v>0</v>
      </c>
      <c r="L17" s="17">
        <v>67.383600000000001</v>
      </c>
      <c r="M17" s="17">
        <v>1.1241784650000001E-3</v>
      </c>
      <c r="N17" s="17">
        <v>1.356534429341</v>
      </c>
      <c r="O17" s="17">
        <v>0.228242802508</v>
      </c>
    </row>
    <row r="18" spans="2:15" ht="12.75" customHeight="1" x14ac:dyDescent="0.2">
      <c r="B18" s="21" t="s">
        <v>610</v>
      </c>
      <c r="C18" s="14" t="s">
        <v>611</v>
      </c>
      <c r="D18" s="14" t="s">
        <v>142</v>
      </c>
      <c r="E18" s="14" t="s">
        <v>212</v>
      </c>
      <c r="F18" s="22">
        <v>520043027</v>
      </c>
      <c r="G18" s="14" t="s">
        <v>398</v>
      </c>
      <c r="H18" s="14" t="s">
        <v>48</v>
      </c>
      <c r="I18" s="17">
        <v>182</v>
      </c>
      <c r="J18" s="27">
        <v>46120</v>
      </c>
      <c r="K18" s="17">
        <v>0</v>
      </c>
      <c r="L18" s="17">
        <v>83.938400000000001</v>
      </c>
      <c r="M18" s="17">
        <v>4.2569930799999999E-4</v>
      </c>
      <c r="N18" s="17">
        <v>1.6898077506069999</v>
      </c>
      <c r="O18" s="17">
        <v>0.28431748458200001</v>
      </c>
    </row>
    <row r="19" spans="2:15" ht="12.75" customHeight="1" x14ac:dyDescent="0.2">
      <c r="B19" s="21" t="s">
        <v>612</v>
      </c>
      <c r="C19" s="14" t="s">
        <v>613</v>
      </c>
      <c r="D19" s="14" t="s">
        <v>142</v>
      </c>
      <c r="E19" s="14" t="s">
        <v>212</v>
      </c>
      <c r="F19" s="22">
        <v>520018078</v>
      </c>
      <c r="G19" s="14" t="s">
        <v>213</v>
      </c>
      <c r="H19" s="14" t="s">
        <v>48</v>
      </c>
      <c r="I19" s="17">
        <v>22093</v>
      </c>
      <c r="J19" s="27">
        <v>2399</v>
      </c>
      <c r="K19" s="17">
        <v>0</v>
      </c>
      <c r="L19" s="17">
        <v>530.01107000000002</v>
      </c>
      <c r="M19" s="17">
        <v>1.4701059409999999E-3</v>
      </c>
      <c r="N19" s="17">
        <v>10.669929543497</v>
      </c>
      <c r="O19" s="17">
        <v>1.7952619328370001</v>
      </c>
    </row>
    <row r="20" spans="2:15" ht="12.75" customHeight="1" x14ac:dyDescent="0.2">
      <c r="B20" s="21" t="s">
        <v>614</v>
      </c>
      <c r="C20" s="14" t="s">
        <v>615</v>
      </c>
      <c r="D20" s="14" t="s">
        <v>142</v>
      </c>
      <c r="E20" s="14" t="s">
        <v>212</v>
      </c>
      <c r="F20" s="22">
        <v>520000118</v>
      </c>
      <c r="G20" s="14" t="s">
        <v>213</v>
      </c>
      <c r="H20" s="14" t="s">
        <v>48</v>
      </c>
      <c r="I20" s="17">
        <v>11427</v>
      </c>
      <c r="J20" s="27">
        <v>2664</v>
      </c>
      <c r="K20" s="17">
        <v>0</v>
      </c>
      <c r="L20" s="17">
        <v>304.41528</v>
      </c>
      <c r="M20" s="17">
        <v>8.5678715099999996E-4</v>
      </c>
      <c r="N20" s="17">
        <v>6.1283429222789998</v>
      </c>
      <c r="O20" s="17">
        <v>1.0311202819930001</v>
      </c>
    </row>
    <row r="21" spans="2:15" ht="12.75" customHeight="1" x14ac:dyDescent="0.2">
      <c r="B21" s="21" t="s">
        <v>616</v>
      </c>
      <c r="C21" s="14" t="s">
        <v>617</v>
      </c>
      <c r="D21" s="14" t="s">
        <v>142</v>
      </c>
      <c r="E21" s="14" t="s">
        <v>212</v>
      </c>
      <c r="F21" s="22">
        <v>520007030</v>
      </c>
      <c r="G21" s="14" t="s">
        <v>213</v>
      </c>
      <c r="H21" s="14" t="s">
        <v>48</v>
      </c>
      <c r="I21" s="17">
        <v>8183</v>
      </c>
      <c r="J21" s="27">
        <v>1213</v>
      </c>
      <c r="K21" s="17">
        <v>0</v>
      </c>
      <c r="L21" s="17">
        <v>99.259789999999995</v>
      </c>
      <c r="M21" s="17">
        <v>7.0299660899999995E-4</v>
      </c>
      <c r="N21" s="17">
        <v>1.9982506512589999</v>
      </c>
      <c r="O21" s="17">
        <v>0.33621434067099998</v>
      </c>
    </row>
    <row r="22" spans="2:15" ht="12.75" customHeight="1" x14ac:dyDescent="0.2">
      <c r="B22" s="21" t="s">
        <v>618</v>
      </c>
      <c r="C22" s="14" t="s">
        <v>619</v>
      </c>
      <c r="D22" s="14" t="s">
        <v>142</v>
      </c>
      <c r="E22" s="14" t="s">
        <v>212</v>
      </c>
      <c r="F22" s="22">
        <v>520029083</v>
      </c>
      <c r="G22" s="14" t="s">
        <v>213</v>
      </c>
      <c r="H22" s="14" t="s">
        <v>48</v>
      </c>
      <c r="I22" s="17">
        <v>1090</v>
      </c>
      <c r="J22" s="27">
        <v>8209</v>
      </c>
      <c r="K22" s="17">
        <v>0</v>
      </c>
      <c r="L22" s="17">
        <v>89.478099999999998</v>
      </c>
      <c r="M22" s="17">
        <v>1.0864143970000001E-3</v>
      </c>
      <c r="N22" s="17">
        <v>1.801330343319</v>
      </c>
      <c r="O22" s="17">
        <v>0.30308164460100001</v>
      </c>
    </row>
    <row r="23" spans="2:15" ht="12.75" customHeight="1" x14ac:dyDescent="0.2">
      <c r="B23" s="21" t="s">
        <v>620</v>
      </c>
      <c r="C23" s="14" t="s">
        <v>621</v>
      </c>
      <c r="D23" s="14" t="s">
        <v>142</v>
      </c>
      <c r="E23" s="14" t="s">
        <v>212</v>
      </c>
      <c r="F23" s="22">
        <v>520000522</v>
      </c>
      <c r="G23" s="14" t="s">
        <v>213</v>
      </c>
      <c r="H23" s="14" t="s">
        <v>48</v>
      </c>
      <c r="I23" s="17">
        <v>2897</v>
      </c>
      <c r="J23" s="27">
        <v>6372</v>
      </c>
      <c r="K23" s="17">
        <v>0</v>
      </c>
      <c r="L23" s="17">
        <v>184.59683999999999</v>
      </c>
      <c r="M23" s="17">
        <v>1.2416915420000001E-3</v>
      </c>
      <c r="N23" s="17">
        <v>3.7162153551850001</v>
      </c>
      <c r="O23" s="17">
        <v>0.62526935479599999</v>
      </c>
    </row>
    <row r="24" spans="2:15" ht="12.75" customHeight="1" x14ac:dyDescent="0.2">
      <c r="B24" s="21" t="s">
        <v>622</v>
      </c>
      <c r="C24" s="14" t="s">
        <v>623</v>
      </c>
      <c r="D24" s="14" t="s">
        <v>142</v>
      </c>
      <c r="E24" s="14" t="s">
        <v>212</v>
      </c>
      <c r="F24" s="22">
        <v>520028010</v>
      </c>
      <c r="G24" s="14" t="s">
        <v>373</v>
      </c>
      <c r="H24" s="14" t="s">
        <v>48</v>
      </c>
      <c r="I24" s="17">
        <v>21</v>
      </c>
      <c r="J24" s="27">
        <v>116900</v>
      </c>
      <c r="K24" s="17">
        <v>0</v>
      </c>
      <c r="L24" s="17">
        <v>24.548999999999999</v>
      </c>
      <c r="M24" s="17">
        <v>2.72781581E-4</v>
      </c>
      <c r="N24" s="17">
        <v>0.49420873485400002</v>
      </c>
      <c r="O24" s="17">
        <v>8.3152763562000007E-2</v>
      </c>
    </row>
    <row r="25" spans="2:15" ht="12.75" customHeight="1" x14ac:dyDescent="0.2">
      <c r="B25" s="21" t="s">
        <v>624</v>
      </c>
      <c r="C25" s="14" t="s">
        <v>625</v>
      </c>
      <c r="D25" s="14" t="s">
        <v>142</v>
      </c>
      <c r="E25" s="14" t="s">
        <v>212</v>
      </c>
      <c r="F25" s="22">
        <v>520044322</v>
      </c>
      <c r="G25" s="14" t="s">
        <v>373</v>
      </c>
      <c r="H25" s="14" t="s">
        <v>48</v>
      </c>
      <c r="I25" s="17">
        <v>32</v>
      </c>
      <c r="J25" s="27">
        <v>61400</v>
      </c>
      <c r="K25" s="17">
        <v>0</v>
      </c>
      <c r="L25" s="17">
        <v>19.648</v>
      </c>
      <c r="M25" s="17">
        <v>2.6703172099999998E-4</v>
      </c>
      <c r="N25" s="17">
        <v>0.39554414527699999</v>
      </c>
      <c r="O25" s="17">
        <v>6.6552018350000006E-2</v>
      </c>
    </row>
    <row r="26" spans="2:15" ht="12.75" customHeight="1" x14ac:dyDescent="0.2">
      <c r="B26" s="21" t="s">
        <v>626</v>
      </c>
      <c r="C26" s="14" t="s">
        <v>627</v>
      </c>
      <c r="D26" s="14" t="s">
        <v>142</v>
      </c>
      <c r="E26" s="14" t="s">
        <v>212</v>
      </c>
      <c r="F26" s="22">
        <v>550013098</v>
      </c>
      <c r="G26" s="14" t="s">
        <v>564</v>
      </c>
      <c r="H26" s="14" t="s">
        <v>48</v>
      </c>
      <c r="I26" s="17">
        <v>14031</v>
      </c>
      <c r="J26" s="27">
        <v>1079</v>
      </c>
      <c r="K26" s="17">
        <v>0</v>
      </c>
      <c r="L26" s="17">
        <v>151.39448999999999</v>
      </c>
      <c r="M26" s="17">
        <v>1.1953334800000001E-3</v>
      </c>
      <c r="N26" s="17">
        <v>3.0478015139829999</v>
      </c>
      <c r="O26" s="17">
        <v>0.51280582637299998</v>
      </c>
    </row>
    <row r="27" spans="2:15" ht="12.75" customHeight="1" x14ac:dyDescent="0.2">
      <c r="B27" s="21" t="s">
        <v>628</v>
      </c>
      <c r="C27" s="14" t="s">
        <v>629</v>
      </c>
      <c r="D27" s="14" t="s">
        <v>142</v>
      </c>
      <c r="E27" s="14" t="s">
        <v>212</v>
      </c>
      <c r="F27" s="22">
        <v>550010003</v>
      </c>
      <c r="G27" s="14" t="s">
        <v>564</v>
      </c>
      <c r="H27" s="14" t="s">
        <v>48</v>
      </c>
      <c r="I27" s="17">
        <v>177076</v>
      </c>
      <c r="J27" s="26">
        <v>42.5</v>
      </c>
      <c r="K27" s="17">
        <v>0</v>
      </c>
      <c r="L27" s="17">
        <v>75.257300000000001</v>
      </c>
      <c r="M27" s="17">
        <v>1.3671410080000001E-3</v>
      </c>
      <c r="N27" s="17">
        <v>1.515043994522</v>
      </c>
      <c r="O27" s="17">
        <v>0.25491272447899999</v>
      </c>
    </row>
    <row r="28" spans="2:15" ht="12.75" customHeight="1" x14ac:dyDescent="0.2">
      <c r="B28" s="21" t="s">
        <v>630</v>
      </c>
      <c r="C28" s="14" t="s">
        <v>631</v>
      </c>
      <c r="D28" s="14" t="s">
        <v>142</v>
      </c>
      <c r="E28" s="14" t="s">
        <v>212</v>
      </c>
      <c r="F28" s="22">
        <v>520027830</v>
      </c>
      <c r="G28" s="14" t="s">
        <v>413</v>
      </c>
      <c r="H28" s="14" t="s">
        <v>48</v>
      </c>
      <c r="I28" s="17">
        <v>16261</v>
      </c>
      <c r="J28" s="27">
        <v>2220</v>
      </c>
      <c r="K28" s="17">
        <v>0</v>
      </c>
      <c r="L28" s="17">
        <v>360.99419999999998</v>
      </c>
      <c r="M28" s="17">
        <v>1.2701910190000001E-3</v>
      </c>
      <c r="N28" s="17">
        <v>7.267362697936</v>
      </c>
      <c r="O28" s="17">
        <v>1.222765300421</v>
      </c>
    </row>
    <row r="29" spans="2:15" ht="12.75" customHeight="1" x14ac:dyDescent="0.2">
      <c r="B29" s="21" t="s">
        <v>632</v>
      </c>
      <c r="C29" s="14" t="s">
        <v>633</v>
      </c>
      <c r="D29" s="14" t="s">
        <v>142</v>
      </c>
      <c r="E29" s="14" t="s">
        <v>212</v>
      </c>
      <c r="F29" s="22">
        <v>520041997</v>
      </c>
      <c r="G29" s="14" t="s">
        <v>436</v>
      </c>
      <c r="H29" s="14" t="s">
        <v>48</v>
      </c>
      <c r="I29" s="17">
        <v>848</v>
      </c>
      <c r="J29" s="27">
        <v>7920</v>
      </c>
      <c r="K29" s="17">
        <v>0</v>
      </c>
      <c r="L29" s="17">
        <v>67.161600000000007</v>
      </c>
      <c r="M29" s="17">
        <v>8.5558418899999995E-4</v>
      </c>
      <c r="N29" s="17">
        <v>1.352065231446</v>
      </c>
      <c r="O29" s="17">
        <v>0.22749084057499999</v>
      </c>
    </row>
    <row r="30" spans="2:15" ht="12.75" customHeight="1" x14ac:dyDescent="0.2">
      <c r="B30" s="21" t="s">
        <v>634</v>
      </c>
      <c r="C30" s="14" t="s">
        <v>635</v>
      </c>
      <c r="D30" s="14" t="s">
        <v>142</v>
      </c>
      <c r="E30" s="14" t="s">
        <v>212</v>
      </c>
      <c r="F30" s="22">
        <v>520003781</v>
      </c>
      <c r="G30" s="14" t="s">
        <v>636</v>
      </c>
      <c r="H30" s="14" t="s">
        <v>48</v>
      </c>
      <c r="I30" s="17">
        <v>192</v>
      </c>
      <c r="J30" s="27">
        <v>7999</v>
      </c>
      <c r="K30" s="17">
        <v>0</v>
      </c>
      <c r="L30" s="17">
        <v>15.358079999999999</v>
      </c>
      <c r="M30" s="17">
        <v>1.66789287E-4</v>
      </c>
      <c r="N30" s="17">
        <v>0.30918152619599998</v>
      </c>
      <c r="O30" s="17">
        <v>5.202113304E-2</v>
      </c>
    </row>
    <row r="31" spans="2:15" ht="12.75" customHeight="1" x14ac:dyDescent="0.2">
      <c r="B31" s="21" t="s">
        <v>637</v>
      </c>
      <c r="C31" s="14" t="s">
        <v>638</v>
      </c>
      <c r="D31" s="14" t="s">
        <v>142</v>
      </c>
      <c r="E31" s="14" t="s">
        <v>212</v>
      </c>
      <c r="F31" s="22">
        <v>520022732</v>
      </c>
      <c r="G31" s="14" t="s">
        <v>287</v>
      </c>
      <c r="H31" s="14" t="s">
        <v>48</v>
      </c>
      <c r="I31" s="17">
        <v>4375</v>
      </c>
      <c r="J31" s="27">
        <v>2330</v>
      </c>
      <c r="K31" s="17">
        <v>0</v>
      </c>
      <c r="L31" s="17">
        <v>101.9375</v>
      </c>
      <c r="M31" s="17">
        <v>1.8521935639999999E-3</v>
      </c>
      <c r="N31" s="17">
        <v>2.0521570291729998</v>
      </c>
      <c r="O31" s="17">
        <v>0.345284322606</v>
      </c>
    </row>
    <row r="32" spans="2:15" ht="12.75" customHeight="1" x14ac:dyDescent="0.2">
      <c r="B32" s="21" t="s">
        <v>639</v>
      </c>
      <c r="C32" s="14" t="s">
        <v>640</v>
      </c>
      <c r="D32" s="14" t="s">
        <v>142</v>
      </c>
      <c r="E32" s="14" t="s">
        <v>212</v>
      </c>
      <c r="F32" s="22">
        <v>511659401</v>
      </c>
      <c r="G32" s="14" t="s">
        <v>237</v>
      </c>
      <c r="H32" s="14" t="s">
        <v>48</v>
      </c>
      <c r="I32" s="17">
        <v>966</v>
      </c>
      <c r="J32" s="27">
        <v>4440</v>
      </c>
      <c r="K32" s="17">
        <v>0</v>
      </c>
      <c r="L32" s="17">
        <v>42.8904</v>
      </c>
      <c r="M32" s="17">
        <v>7.3466003600000001E-4</v>
      </c>
      <c r="N32" s="17">
        <v>0.86344903341799994</v>
      </c>
      <c r="O32" s="17">
        <v>0.14527904559400001</v>
      </c>
    </row>
    <row r="33" spans="2:15" ht="12.75" customHeight="1" x14ac:dyDescent="0.2">
      <c r="B33" s="21" t="s">
        <v>641</v>
      </c>
      <c r="C33" s="14" t="s">
        <v>642</v>
      </c>
      <c r="D33" s="14" t="s">
        <v>142</v>
      </c>
      <c r="E33" s="14" t="s">
        <v>212</v>
      </c>
      <c r="F33" s="22">
        <v>520038506</v>
      </c>
      <c r="G33" s="14" t="s">
        <v>237</v>
      </c>
      <c r="H33" s="14" t="s">
        <v>48</v>
      </c>
      <c r="I33" s="17">
        <v>1947</v>
      </c>
      <c r="J33" s="27">
        <v>3824</v>
      </c>
      <c r="K33" s="17">
        <v>0</v>
      </c>
      <c r="L33" s="17">
        <v>74.453280000000007</v>
      </c>
      <c r="M33" s="17">
        <v>1.1377856020000001E-3</v>
      </c>
      <c r="N33" s="17">
        <v>1.4988578481620001</v>
      </c>
      <c r="O33" s="17">
        <v>0.25218933513699998</v>
      </c>
    </row>
    <row r="34" spans="2:15" ht="12.75" customHeight="1" x14ac:dyDescent="0.2">
      <c r="B34" s="21" t="s">
        <v>643</v>
      </c>
      <c r="C34" s="14" t="s">
        <v>644</v>
      </c>
      <c r="D34" s="14" t="s">
        <v>142</v>
      </c>
      <c r="E34" s="14" t="s">
        <v>212</v>
      </c>
      <c r="F34" s="22">
        <v>520026683</v>
      </c>
      <c r="G34" s="14" t="s">
        <v>237</v>
      </c>
      <c r="H34" s="14" t="s">
        <v>48</v>
      </c>
      <c r="I34" s="17">
        <v>2028</v>
      </c>
      <c r="J34" s="27">
        <v>1920</v>
      </c>
      <c r="K34" s="17">
        <v>0</v>
      </c>
      <c r="L34" s="17">
        <v>38.937600000000003</v>
      </c>
      <c r="M34" s="17">
        <v>5.8478038699999999E-4</v>
      </c>
      <c r="N34" s="17">
        <v>0.78387315305100003</v>
      </c>
      <c r="O34" s="17">
        <v>0.13189005851499999</v>
      </c>
    </row>
    <row r="35" spans="2:15" ht="12.75" customHeight="1" x14ac:dyDescent="0.2">
      <c r="B35" s="21" t="s">
        <v>645</v>
      </c>
      <c r="C35" s="14" t="s">
        <v>646</v>
      </c>
      <c r="D35" s="14" t="s">
        <v>142</v>
      </c>
      <c r="E35" s="14" t="s">
        <v>212</v>
      </c>
      <c r="F35" s="22">
        <v>520033234</v>
      </c>
      <c r="G35" s="14" t="s">
        <v>237</v>
      </c>
      <c r="H35" s="14" t="s">
        <v>48</v>
      </c>
      <c r="I35" s="17">
        <v>623</v>
      </c>
      <c r="J35" s="27">
        <v>3315</v>
      </c>
      <c r="K35" s="17">
        <v>0.23674000000000001</v>
      </c>
      <c r="L35" s="17">
        <v>20.889189999999999</v>
      </c>
      <c r="M35" s="17">
        <v>3.2475149899999998E-4</v>
      </c>
      <c r="N35" s="17">
        <v>0.42053118913199999</v>
      </c>
      <c r="O35" s="17">
        <v>7.0756196874000005E-2</v>
      </c>
    </row>
    <row r="36" spans="2:15" x14ac:dyDescent="0.2">
      <c r="B36" s="21" t="s">
        <v>647</v>
      </c>
      <c r="C36" s="14" t="s">
        <v>648</v>
      </c>
      <c r="D36" s="14" t="s">
        <v>142</v>
      </c>
      <c r="E36" s="14" t="s">
        <v>212</v>
      </c>
      <c r="F36" s="22">
        <v>520037789</v>
      </c>
      <c r="G36" s="14" t="s">
        <v>237</v>
      </c>
      <c r="H36" s="14" t="s">
        <v>48</v>
      </c>
      <c r="I36" s="17">
        <v>533</v>
      </c>
      <c r="J36" s="27">
        <v>15810</v>
      </c>
      <c r="K36" s="17">
        <v>0</v>
      </c>
      <c r="L36" s="17">
        <v>84.267300000000006</v>
      </c>
      <c r="M36" s="17">
        <v>1.190312499E-3</v>
      </c>
      <c r="N36" s="17">
        <v>1.69642900821</v>
      </c>
      <c r="O36" s="17">
        <v>0.28543153989699999</v>
      </c>
    </row>
    <row r="37" spans="2:15" x14ac:dyDescent="0.2">
      <c r="B37" s="21" t="s">
        <v>649</v>
      </c>
      <c r="C37" s="14" t="s">
        <v>650</v>
      </c>
      <c r="D37" s="14" t="s">
        <v>142</v>
      </c>
      <c r="E37" s="14" t="s">
        <v>212</v>
      </c>
      <c r="F37" s="22">
        <v>510960719</v>
      </c>
      <c r="G37" s="14" t="s">
        <v>237</v>
      </c>
      <c r="H37" s="14" t="s">
        <v>48</v>
      </c>
      <c r="I37" s="17">
        <v>149</v>
      </c>
      <c r="J37" s="27">
        <v>18680</v>
      </c>
      <c r="K37" s="17">
        <v>0</v>
      </c>
      <c r="L37" s="17">
        <v>27.833200000000001</v>
      </c>
      <c r="M37" s="17">
        <v>1.22863535E-4</v>
      </c>
      <c r="N37" s="17">
        <v>0.56032467957700005</v>
      </c>
      <c r="O37" s="17">
        <v>9.4277058078999998E-2</v>
      </c>
    </row>
    <row r="38" spans="2:15" x14ac:dyDescent="0.2">
      <c r="B38" s="21" t="s">
        <v>651</v>
      </c>
      <c r="C38" s="14" t="s">
        <v>652</v>
      </c>
      <c r="D38" s="14" t="s">
        <v>142</v>
      </c>
      <c r="E38" s="14" t="s">
        <v>212</v>
      </c>
      <c r="F38" s="22">
        <v>520013954</v>
      </c>
      <c r="G38" s="14" t="s">
        <v>653</v>
      </c>
      <c r="H38" s="14" t="s">
        <v>48</v>
      </c>
      <c r="I38" s="17">
        <v>1459</v>
      </c>
      <c r="J38" s="27">
        <v>7973</v>
      </c>
      <c r="K38" s="17">
        <v>0</v>
      </c>
      <c r="L38" s="17">
        <v>116.32607</v>
      </c>
      <c r="M38" s="17">
        <v>1.4325233999999999E-4</v>
      </c>
      <c r="N38" s="17">
        <v>2.3418208434249999</v>
      </c>
      <c r="O38" s="17">
        <v>0.39402151594200002</v>
      </c>
    </row>
    <row r="39" spans="2:15" x14ac:dyDescent="0.2">
      <c r="B39" s="21" t="s">
        <v>654</v>
      </c>
      <c r="C39" s="14" t="s">
        <v>655</v>
      </c>
      <c r="D39" s="14" t="s">
        <v>142</v>
      </c>
      <c r="E39" s="14" t="s">
        <v>212</v>
      </c>
      <c r="F39" s="22">
        <v>1612</v>
      </c>
      <c r="G39" s="14" t="s">
        <v>653</v>
      </c>
      <c r="H39" s="14" t="s">
        <v>48</v>
      </c>
      <c r="I39" s="17">
        <v>283</v>
      </c>
      <c r="J39" s="27">
        <v>26080</v>
      </c>
      <c r="K39" s="17">
        <v>0</v>
      </c>
      <c r="L39" s="17">
        <v>73.806399999999996</v>
      </c>
      <c r="M39" s="17">
        <v>2.0265343299999999E-4</v>
      </c>
      <c r="N39" s="17">
        <v>1.485835169177</v>
      </c>
      <c r="O39" s="17">
        <v>0.24999821290400001</v>
      </c>
    </row>
    <row r="40" spans="2:15" x14ac:dyDescent="0.2">
      <c r="B40" s="21" t="s">
        <v>656</v>
      </c>
      <c r="C40" s="14" t="s">
        <v>657</v>
      </c>
      <c r="D40" s="14" t="s">
        <v>142</v>
      </c>
      <c r="E40" s="14" t="s">
        <v>212</v>
      </c>
      <c r="F40" s="22">
        <v>2250</v>
      </c>
      <c r="G40" s="14" t="s">
        <v>658</v>
      </c>
      <c r="H40" s="14" t="s">
        <v>48</v>
      </c>
      <c r="I40" s="17">
        <v>167</v>
      </c>
      <c r="J40" s="27">
        <v>19130</v>
      </c>
      <c r="K40" s="17">
        <v>0</v>
      </c>
      <c r="L40" s="17">
        <v>31.947099999999999</v>
      </c>
      <c r="M40" s="17">
        <v>3.2956718900000001E-4</v>
      </c>
      <c r="N40" s="17">
        <v>0.64314374814599995</v>
      </c>
      <c r="O40" s="17">
        <v>0.108211725642</v>
      </c>
    </row>
    <row r="41" spans="2:15" x14ac:dyDescent="0.2">
      <c r="B41" s="21" t="s">
        <v>659</v>
      </c>
      <c r="C41" s="14" t="s">
        <v>660</v>
      </c>
      <c r="D41" s="14" t="s">
        <v>142</v>
      </c>
      <c r="E41" s="14" t="s">
        <v>212</v>
      </c>
      <c r="F41" s="22">
        <v>520036872</v>
      </c>
      <c r="G41" s="14" t="s">
        <v>661</v>
      </c>
      <c r="H41" s="14" t="s">
        <v>48</v>
      </c>
      <c r="I41" s="17">
        <v>196</v>
      </c>
      <c r="J41" s="27">
        <v>41150</v>
      </c>
      <c r="K41" s="17">
        <v>0</v>
      </c>
      <c r="L41" s="17">
        <v>80.653999999999996</v>
      </c>
      <c r="M41" s="17">
        <v>3.19369967E-4</v>
      </c>
      <c r="N41" s="17">
        <v>1.62368777958</v>
      </c>
      <c r="O41" s="17">
        <v>0.27319251262200001</v>
      </c>
    </row>
    <row r="42" spans="2:15" x14ac:dyDescent="0.2">
      <c r="B42" s="18" t="s">
        <v>662</v>
      </c>
      <c r="C42" s="9"/>
      <c r="D42" s="9"/>
      <c r="E42" s="9"/>
      <c r="F42" s="9"/>
      <c r="G42" s="9"/>
      <c r="H42" s="9"/>
      <c r="I42" s="9"/>
      <c r="J42" s="9"/>
      <c r="K42" s="9"/>
      <c r="L42" s="20">
        <v>1114.63708</v>
      </c>
      <c r="M42" s="9"/>
      <c r="N42" s="20">
        <v>22.439340955973002</v>
      </c>
      <c r="O42" s="20">
        <v>3.7755164597849999</v>
      </c>
    </row>
    <row r="43" spans="2:15" x14ac:dyDescent="0.2">
      <c r="B43" s="21" t="s">
        <v>663</v>
      </c>
      <c r="C43" s="14" t="s">
        <v>664</v>
      </c>
      <c r="D43" s="14" t="s">
        <v>142</v>
      </c>
      <c r="E43" s="14" t="s">
        <v>212</v>
      </c>
      <c r="F43" s="22">
        <v>520025602</v>
      </c>
      <c r="G43" s="14" t="s">
        <v>665</v>
      </c>
      <c r="H43" s="14" t="s">
        <v>48</v>
      </c>
      <c r="I43" s="17">
        <v>302</v>
      </c>
      <c r="J43" s="27">
        <v>10720</v>
      </c>
      <c r="K43" s="17">
        <v>0</v>
      </c>
      <c r="L43" s="17">
        <v>32.374400000000001</v>
      </c>
      <c r="M43" s="17">
        <v>1.1861382379999999E-3</v>
      </c>
      <c r="N43" s="17">
        <v>0.65174594751899995</v>
      </c>
      <c r="O43" s="17">
        <v>0.109659083004</v>
      </c>
    </row>
    <row r="44" spans="2:15" x14ac:dyDescent="0.2">
      <c r="B44" s="21" t="s">
        <v>666</v>
      </c>
      <c r="C44" s="14" t="s">
        <v>667</v>
      </c>
      <c r="D44" s="14" t="s">
        <v>142</v>
      </c>
      <c r="E44" s="14" t="s">
        <v>212</v>
      </c>
      <c r="F44" s="22">
        <v>512157603</v>
      </c>
      <c r="G44" s="14" t="s">
        <v>665</v>
      </c>
      <c r="H44" s="14" t="s">
        <v>48</v>
      </c>
      <c r="I44" s="17">
        <v>174</v>
      </c>
      <c r="J44" s="27">
        <v>7451</v>
      </c>
      <c r="K44" s="17">
        <v>0</v>
      </c>
      <c r="L44" s="17">
        <v>12.964740000000001</v>
      </c>
      <c r="M44" s="17">
        <v>1.287321312E-3</v>
      </c>
      <c r="N44" s="17">
        <v>0.26099994920800001</v>
      </c>
      <c r="O44" s="17">
        <v>4.3914373696E-2</v>
      </c>
    </row>
    <row r="45" spans="2:15" s="43" customFormat="1" x14ac:dyDescent="0.2">
      <c r="B45" s="37" t="s">
        <v>668</v>
      </c>
      <c r="C45" s="38" t="s">
        <v>669</v>
      </c>
      <c r="D45" s="38" t="s">
        <v>142</v>
      </c>
      <c r="E45" s="38" t="s">
        <v>212</v>
      </c>
      <c r="F45" s="39">
        <v>520039967</v>
      </c>
      <c r="G45" s="40" t="s">
        <v>287</v>
      </c>
      <c r="H45" s="38" t="s">
        <v>48</v>
      </c>
      <c r="I45" s="41">
        <v>338</v>
      </c>
      <c r="J45" s="42">
        <v>3981</v>
      </c>
      <c r="K45" s="41">
        <v>0</v>
      </c>
      <c r="L45" s="41">
        <v>13.455780000000001</v>
      </c>
      <c r="M45" s="41">
        <v>1.5166543E-3</v>
      </c>
      <c r="N45" s="41">
        <v>0.270885331796</v>
      </c>
      <c r="O45" s="41">
        <v>4.5577632200000003E-2</v>
      </c>
    </row>
    <row r="46" spans="2:15" x14ac:dyDescent="0.2">
      <c r="B46" s="21" t="s">
        <v>670</v>
      </c>
      <c r="C46" s="14" t="s">
        <v>671</v>
      </c>
      <c r="D46" s="14" t="s">
        <v>142</v>
      </c>
      <c r="E46" s="14" t="s">
        <v>212</v>
      </c>
      <c r="F46" s="22">
        <v>511527202</v>
      </c>
      <c r="G46" s="14" t="s">
        <v>672</v>
      </c>
      <c r="H46" s="14" t="s">
        <v>48</v>
      </c>
      <c r="I46" s="17">
        <v>618</v>
      </c>
      <c r="J46" s="27">
        <v>2362</v>
      </c>
      <c r="K46" s="17">
        <v>0</v>
      </c>
      <c r="L46" s="17">
        <v>14.597160000000001</v>
      </c>
      <c r="M46" s="17">
        <v>5.7400890399999995E-4</v>
      </c>
      <c r="N46" s="17">
        <v>0.29386304843599997</v>
      </c>
      <c r="O46" s="17">
        <v>4.9443732704000001E-2</v>
      </c>
    </row>
    <row r="47" spans="2:15" x14ac:dyDescent="0.2">
      <c r="B47" s="21" t="s">
        <v>673</v>
      </c>
      <c r="C47" s="14" t="s">
        <v>674</v>
      </c>
      <c r="D47" s="14" t="s">
        <v>142</v>
      </c>
      <c r="E47" s="14" t="s">
        <v>212</v>
      </c>
      <c r="F47" s="22">
        <v>520043878</v>
      </c>
      <c r="G47" s="14" t="s">
        <v>319</v>
      </c>
      <c r="H47" s="14" t="s">
        <v>48</v>
      </c>
      <c r="I47" s="17">
        <v>625</v>
      </c>
      <c r="J47" s="27">
        <v>5718</v>
      </c>
      <c r="K47" s="17">
        <v>0</v>
      </c>
      <c r="L47" s="17">
        <v>35.737499999999997</v>
      </c>
      <c r="M47" s="17">
        <v>3.9363081410000002E-3</v>
      </c>
      <c r="N47" s="17">
        <v>0.71945026933199996</v>
      </c>
      <c r="O47" s="17">
        <v>0.12105062885700001</v>
      </c>
    </row>
    <row r="48" spans="2:15" x14ac:dyDescent="0.2">
      <c r="B48" s="21" t="s">
        <v>675</v>
      </c>
      <c r="C48" s="14" t="s">
        <v>676</v>
      </c>
      <c r="D48" s="14" t="s">
        <v>142</v>
      </c>
      <c r="E48" s="14" t="s">
        <v>212</v>
      </c>
      <c r="F48" s="22">
        <v>513910703</v>
      </c>
      <c r="G48" s="14" t="s">
        <v>607</v>
      </c>
      <c r="H48" s="14" t="s">
        <v>48</v>
      </c>
      <c r="I48" s="17">
        <v>154</v>
      </c>
      <c r="J48" s="27">
        <v>22400</v>
      </c>
      <c r="K48" s="17">
        <v>0</v>
      </c>
      <c r="L48" s="17">
        <v>34.496000000000002</v>
      </c>
      <c r="M48" s="17">
        <v>1.0494099690000001E-3</v>
      </c>
      <c r="N48" s="17">
        <v>0.69445698470499995</v>
      </c>
      <c r="O48" s="17">
        <v>0.116845400295</v>
      </c>
    </row>
    <row r="49" spans="2:15" x14ac:dyDescent="0.2">
      <c r="B49" s="21" t="s">
        <v>677</v>
      </c>
      <c r="C49" s="14" t="s">
        <v>678</v>
      </c>
      <c r="D49" s="14" t="s">
        <v>142</v>
      </c>
      <c r="E49" s="14" t="s">
        <v>212</v>
      </c>
      <c r="F49" s="22">
        <v>520019753</v>
      </c>
      <c r="G49" s="14" t="s">
        <v>213</v>
      </c>
      <c r="H49" s="14" t="s">
        <v>48</v>
      </c>
      <c r="I49" s="17">
        <v>100</v>
      </c>
      <c r="J49" s="27">
        <v>71380</v>
      </c>
      <c r="K49" s="17">
        <v>0</v>
      </c>
      <c r="L49" s="17">
        <v>71.38</v>
      </c>
      <c r="M49" s="17">
        <v>1.132631102E-2</v>
      </c>
      <c r="N49" s="17">
        <v>1.43698804407</v>
      </c>
      <c r="O49" s="17">
        <v>0.241779472202</v>
      </c>
    </row>
    <row r="50" spans="2:15" x14ac:dyDescent="0.2">
      <c r="B50" s="21" t="s">
        <v>679</v>
      </c>
      <c r="C50" s="14" t="s">
        <v>680</v>
      </c>
      <c r="D50" s="14" t="s">
        <v>142</v>
      </c>
      <c r="E50" s="14" t="s">
        <v>212</v>
      </c>
      <c r="F50" s="22">
        <v>520039132</v>
      </c>
      <c r="G50" s="14" t="s">
        <v>373</v>
      </c>
      <c r="H50" s="14" t="s">
        <v>48</v>
      </c>
      <c r="I50" s="17">
        <v>217</v>
      </c>
      <c r="J50" s="27">
        <v>17290</v>
      </c>
      <c r="K50" s="17">
        <v>0</v>
      </c>
      <c r="L50" s="17">
        <v>37.519300000000001</v>
      </c>
      <c r="M50" s="17">
        <v>4.2006899970000004E-3</v>
      </c>
      <c r="N50" s="17">
        <v>0.75532061532399997</v>
      </c>
      <c r="O50" s="17">
        <v>0.127085970179</v>
      </c>
    </row>
    <row r="51" spans="2:15" x14ac:dyDescent="0.2">
      <c r="B51" s="21" t="s">
        <v>681</v>
      </c>
      <c r="C51" s="14" t="s">
        <v>682</v>
      </c>
      <c r="D51" s="14" t="s">
        <v>142</v>
      </c>
      <c r="E51" s="14" t="s">
        <v>212</v>
      </c>
      <c r="F51" s="22">
        <v>520028911</v>
      </c>
      <c r="G51" s="14" t="s">
        <v>373</v>
      </c>
      <c r="H51" s="14" t="s">
        <v>48</v>
      </c>
      <c r="I51" s="17">
        <v>36</v>
      </c>
      <c r="J51" s="27">
        <v>89680</v>
      </c>
      <c r="K51" s="17">
        <v>0.32934000000000002</v>
      </c>
      <c r="L51" s="17">
        <v>32.614139999999999</v>
      </c>
      <c r="M51" s="17">
        <v>9.9527603200000011E-4</v>
      </c>
      <c r="N51" s="17">
        <v>0.65657227861599998</v>
      </c>
      <c r="O51" s="17">
        <v>0.110471134148</v>
      </c>
    </row>
    <row r="52" spans="2:15" x14ac:dyDescent="0.2">
      <c r="B52" s="21" t="s">
        <v>683</v>
      </c>
      <c r="C52" s="14" t="s">
        <v>684</v>
      </c>
      <c r="D52" s="14" t="s">
        <v>142</v>
      </c>
      <c r="E52" s="14" t="s">
        <v>212</v>
      </c>
      <c r="F52" s="22">
        <v>1635</v>
      </c>
      <c r="G52" s="14" t="s">
        <v>373</v>
      </c>
      <c r="H52" s="14" t="s">
        <v>48</v>
      </c>
      <c r="I52" s="17">
        <v>610</v>
      </c>
      <c r="J52" s="27">
        <v>6178</v>
      </c>
      <c r="K52" s="17">
        <v>0</v>
      </c>
      <c r="L52" s="17">
        <v>37.6858</v>
      </c>
      <c r="M52" s="17">
        <v>1.133265544E-3</v>
      </c>
      <c r="N52" s="17">
        <v>0.75867251374599998</v>
      </c>
      <c r="O52" s="17">
        <v>0.12764994162900001</v>
      </c>
    </row>
    <row r="53" spans="2:15" x14ac:dyDescent="0.2">
      <c r="B53" s="21" t="s">
        <v>685</v>
      </c>
      <c r="C53" s="14" t="s">
        <v>686</v>
      </c>
      <c r="D53" s="14" t="s">
        <v>142</v>
      </c>
      <c r="E53" s="14" t="s">
        <v>212</v>
      </c>
      <c r="F53" s="22">
        <v>550012777</v>
      </c>
      <c r="G53" s="14" t="s">
        <v>564</v>
      </c>
      <c r="H53" s="14" t="s">
        <v>48</v>
      </c>
      <c r="I53" s="17">
        <v>41111</v>
      </c>
      <c r="J53" s="26">
        <v>271.3</v>
      </c>
      <c r="K53" s="17">
        <v>0</v>
      </c>
      <c r="L53" s="17">
        <v>111.53413999999999</v>
      </c>
      <c r="M53" s="17">
        <v>3.9311310919999997E-3</v>
      </c>
      <c r="N53" s="17">
        <v>2.2453519989580002</v>
      </c>
      <c r="O53" s="17">
        <v>0.37779021436999999</v>
      </c>
    </row>
    <row r="54" spans="2:15" x14ac:dyDescent="0.2">
      <c r="B54" s="21" t="s">
        <v>687</v>
      </c>
      <c r="C54" s="14" t="s">
        <v>688</v>
      </c>
      <c r="D54" s="14" t="s">
        <v>142</v>
      </c>
      <c r="E54" s="14" t="s">
        <v>212</v>
      </c>
      <c r="F54" s="22">
        <v>520033473</v>
      </c>
      <c r="G54" s="14" t="s">
        <v>689</v>
      </c>
      <c r="H54" s="14" t="s">
        <v>48</v>
      </c>
      <c r="I54" s="17">
        <v>190</v>
      </c>
      <c r="J54" s="27">
        <v>15190</v>
      </c>
      <c r="K54" s="17">
        <v>0</v>
      </c>
      <c r="L54" s="17">
        <v>28.861000000000001</v>
      </c>
      <c r="M54" s="17">
        <v>4.1484381020000004E-3</v>
      </c>
      <c r="N54" s="17">
        <v>0.58101585794199995</v>
      </c>
      <c r="O54" s="17">
        <v>9.7758438599000005E-2</v>
      </c>
    </row>
    <row r="55" spans="2:15" x14ac:dyDescent="0.2">
      <c r="B55" s="21" t="s">
        <v>690</v>
      </c>
      <c r="C55" s="14" t="s">
        <v>691</v>
      </c>
      <c r="D55" s="14" t="s">
        <v>142</v>
      </c>
      <c r="E55" s="14" t="s">
        <v>212</v>
      </c>
      <c r="F55" s="22">
        <v>511812463</v>
      </c>
      <c r="G55" s="14" t="s">
        <v>436</v>
      </c>
      <c r="H55" s="14" t="s">
        <v>48</v>
      </c>
      <c r="I55" s="17">
        <v>92</v>
      </c>
      <c r="J55" s="27">
        <v>9411</v>
      </c>
      <c r="K55" s="17">
        <v>0</v>
      </c>
      <c r="L55" s="17">
        <v>8.6581200000000003</v>
      </c>
      <c r="M55" s="17">
        <v>3.2828822100000002E-4</v>
      </c>
      <c r="N55" s="17">
        <v>0.17430113370799999</v>
      </c>
      <c r="O55" s="17">
        <v>2.9326921879999999E-2</v>
      </c>
    </row>
    <row r="56" spans="2:15" x14ac:dyDescent="0.2">
      <c r="B56" s="21" t="s">
        <v>692</v>
      </c>
      <c r="C56" s="14" t="s">
        <v>693</v>
      </c>
      <c r="D56" s="14" t="s">
        <v>142</v>
      </c>
      <c r="E56" s="14" t="s">
        <v>212</v>
      </c>
      <c r="F56" s="22">
        <v>520034109</v>
      </c>
      <c r="G56" s="14" t="s">
        <v>636</v>
      </c>
      <c r="H56" s="14" t="s">
        <v>48</v>
      </c>
      <c r="I56" s="17">
        <v>52</v>
      </c>
      <c r="J56" s="27">
        <v>30580</v>
      </c>
      <c r="K56" s="17">
        <v>0</v>
      </c>
      <c r="L56" s="17">
        <v>15.9016</v>
      </c>
      <c r="M56" s="17">
        <v>1.405688062E-3</v>
      </c>
      <c r="N56" s="17">
        <v>0.32012341106100001</v>
      </c>
      <c r="O56" s="17">
        <v>5.3862152635999999E-2</v>
      </c>
    </row>
    <row r="57" spans="2:15" x14ac:dyDescent="0.2">
      <c r="B57" s="21" t="s">
        <v>694</v>
      </c>
      <c r="C57" s="14" t="s">
        <v>695</v>
      </c>
      <c r="D57" s="14" t="s">
        <v>142</v>
      </c>
      <c r="E57" s="14" t="s">
        <v>212</v>
      </c>
      <c r="F57" s="22">
        <v>520037425</v>
      </c>
      <c r="G57" s="14" t="s">
        <v>287</v>
      </c>
      <c r="H57" s="14" t="s">
        <v>48</v>
      </c>
      <c r="I57" s="17">
        <v>420</v>
      </c>
      <c r="J57" s="27">
        <v>10700</v>
      </c>
      <c r="K57" s="17">
        <v>0</v>
      </c>
      <c r="L57" s="17">
        <v>44.94</v>
      </c>
      <c r="M57" s="17">
        <v>3.8553785100000001E-3</v>
      </c>
      <c r="N57" s="17">
        <v>0.904710601015</v>
      </c>
      <c r="O57" s="17">
        <v>0.15222148333900001</v>
      </c>
    </row>
    <row r="58" spans="2:15" x14ac:dyDescent="0.2">
      <c r="B58" s="21" t="s">
        <v>696</v>
      </c>
      <c r="C58" s="14" t="s">
        <v>697</v>
      </c>
      <c r="D58" s="14" t="s">
        <v>142</v>
      </c>
      <c r="E58" s="14" t="s">
        <v>212</v>
      </c>
      <c r="F58" s="22">
        <v>520036732</v>
      </c>
      <c r="G58" s="14" t="s">
        <v>287</v>
      </c>
      <c r="H58" s="14" t="s">
        <v>48</v>
      </c>
      <c r="I58" s="17">
        <v>237</v>
      </c>
      <c r="J58" s="27">
        <v>10000</v>
      </c>
      <c r="K58" s="17">
        <v>0</v>
      </c>
      <c r="L58" s="17">
        <v>23.7</v>
      </c>
      <c r="M58" s="17">
        <v>2.7856944130000001E-3</v>
      </c>
      <c r="N58" s="17">
        <v>0.47711707263100001</v>
      </c>
      <c r="O58" s="17">
        <v>8.0277017248000002E-2</v>
      </c>
    </row>
    <row r="59" spans="2:15" x14ac:dyDescent="0.2">
      <c r="B59" s="21" t="s">
        <v>698</v>
      </c>
      <c r="C59" s="14" t="s">
        <v>699</v>
      </c>
      <c r="D59" s="14" t="s">
        <v>142</v>
      </c>
      <c r="E59" s="14" t="s">
        <v>212</v>
      </c>
      <c r="F59" s="22">
        <v>515001659</v>
      </c>
      <c r="G59" s="14" t="s">
        <v>700</v>
      </c>
      <c r="H59" s="14" t="s">
        <v>48</v>
      </c>
      <c r="I59" s="17">
        <v>961</v>
      </c>
      <c r="J59" s="27">
        <v>1375</v>
      </c>
      <c r="K59" s="17">
        <v>0</v>
      </c>
      <c r="L59" s="17">
        <v>13.213749999999999</v>
      </c>
      <c r="M59" s="17">
        <v>8.8315143699999998E-4</v>
      </c>
      <c r="N59" s="17">
        <v>0.26601289951399998</v>
      </c>
      <c r="O59" s="17">
        <v>4.4757824331E-2</v>
      </c>
    </row>
    <row r="60" spans="2:15" x14ac:dyDescent="0.2">
      <c r="B60" s="21" t="s">
        <v>701</v>
      </c>
      <c r="C60" s="14" t="s">
        <v>702</v>
      </c>
      <c r="D60" s="14" t="s">
        <v>142</v>
      </c>
      <c r="E60" s="14" t="s">
        <v>212</v>
      </c>
      <c r="F60" s="22">
        <v>1560</v>
      </c>
      <c r="G60" s="14" t="s">
        <v>237</v>
      </c>
      <c r="H60" s="14" t="s">
        <v>48</v>
      </c>
      <c r="I60" s="17">
        <v>74.94</v>
      </c>
      <c r="J60" s="27">
        <v>41320</v>
      </c>
      <c r="K60" s="17">
        <v>0</v>
      </c>
      <c r="L60" s="17">
        <v>30.965209999999999</v>
      </c>
      <c r="M60" s="17">
        <v>9.6935987100000003E-4</v>
      </c>
      <c r="N60" s="17">
        <v>0.62337680795899997</v>
      </c>
      <c r="O60" s="17">
        <v>0.104885852205</v>
      </c>
    </row>
    <row r="61" spans="2:15" x14ac:dyDescent="0.2">
      <c r="B61" s="21" t="s">
        <v>703</v>
      </c>
      <c r="C61" s="14" t="s">
        <v>704</v>
      </c>
      <c r="D61" s="14" t="s">
        <v>142</v>
      </c>
      <c r="E61" s="14" t="s">
        <v>212</v>
      </c>
      <c r="F61" s="22">
        <v>513623314</v>
      </c>
      <c r="G61" s="14" t="s">
        <v>237</v>
      </c>
      <c r="H61" s="14" t="s">
        <v>48</v>
      </c>
      <c r="I61" s="17">
        <v>21</v>
      </c>
      <c r="J61" s="27">
        <v>25460</v>
      </c>
      <c r="K61" s="17">
        <v>0</v>
      </c>
      <c r="L61" s="17">
        <v>5.3465999999999996</v>
      </c>
      <c r="M61" s="17">
        <v>1.5327730899999999E-4</v>
      </c>
      <c r="N61" s="17">
        <v>0.107635195803</v>
      </c>
      <c r="O61" s="17">
        <v>1.8110088625E-2</v>
      </c>
    </row>
    <row r="62" spans="2:15" x14ac:dyDescent="0.2">
      <c r="B62" s="21" t="s">
        <v>705</v>
      </c>
      <c r="C62" s="14" t="s">
        <v>706</v>
      </c>
      <c r="D62" s="14" t="s">
        <v>142</v>
      </c>
      <c r="E62" s="14" t="s">
        <v>212</v>
      </c>
      <c r="F62" s="22">
        <v>520001736</v>
      </c>
      <c r="G62" s="14" t="s">
        <v>237</v>
      </c>
      <c r="H62" s="14" t="s">
        <v>48</v>
      </c>
      <c r="I62" s="17">
        <v>29</v>
      </c>
      <c r="J62" s="27">
        <v>169200</v>
      </c>
      <c r="K62" s="17">
        <v>0</v>
      </c>
      <c r="L62" s="17">
        <v>49.067999999999998</v>
      </c>
      <c r="M62" s="17">
        <v>1.3571981809999999E-3</v>
      </c>
      <c r="N62" s="17">
        <v>0.98781352404599998</v>
      </c>
      <c r="O62" s="17">
        <v>0.16620391064699999</v>
      </c>
    </row>
    <row r="63" spans="2:15" x14ac:dyDescent="0.2">
      <c r="B63" s="21" t="s">
        <v>707</v>
      </c>
      <c r="C63" s="14" t="s">
        <v>708</v>
      </c>
      <c r="D63" s="14" t="s">
        <v>142</v>
      </c>
      <c r="E63" s="14" t="s">
        <v>212</v>
      </c>
      <c r="F63" s="22">
        <v>511399388</v>
      </c>
      <c r="G63" s="14" t="s">
        <v>237</v>
      </c>
      <c r="H63" s="14" t="s">
        <v>48</v>
      </c>
      <c r="I63" s="17">
        <v>506</v>
      </c>
      <c r="J63" s="27">
        <v>5843</v>
      </c>
      <c r="K63" s="17">
        <v>0</v>
      </c>
      <c r="L63" s="17">
        <v>29.565580000000001</v>
      </c>
      <c r="M63" s="17">
        <v>2.8212668880000001E-3</v>
      </c>
      <c r="N63" s="17">
        <v>0.59520012574900005</v>
      </c>
      <c r="O63" s="17">
        <v>0.10014500319</v>
      </c>
    </row>
    <row r="64" spans="2:15" x14ac:dyDescent="0.2">
      <c r="B64" s="21" t="s">
        <v>709</v>
      </c>
      <c r="C64" s="14" t="s">
        <v>710</v>
      </c>
      <c r="D64" s="14" t="s">
        <v>142</v>
      </c>
      <c r="E64" s="14" t="s">
        <v>212</v>
      </c>
      <c r="F64" s="22">
        <v>520017070</v>
      </c>
      <c r="G64" s="14" t="s">
        <v>237</v>
      </c>
      <c r="H64" s="14" t="s">
        <v>48</v>
      </c>
      <c r="I64" s="17">
        <v>6680</v>
      </c>
      <c r="J64" s="27">
        <v>1020</v>
      </c>
      <c r="K64" s="17">
        <v>0</v>
      </c>
      <c r="L64" s="17">
        <v>68.135999999999996</v>
      </c>
      <c r="M64" s="17">
        <v>2.269005153E-3</v>
      </c>
      <c r="N64" s="17">
        <v>1.371681386533</v>
      </c>
      <c r="O64" s="17">
        <v>0.23079134376499999</v>
      </c>
    </row>
    <row r="65" spans="2:15" x14ac:dyDescent="0.2">
      <c r="B65" s="21" t="s">
        <v>711</v>
      </c>
      <c r="C65" s="14" t="s">
        <v>712</v>
      </c>
      <c r="D65" s="14" t="s">
        <v>142</v>
      </c>
      <c r="E65" s="14" t="s">
        <v>212</v>
      </c>
      <c r="F65" s="22">
        <v>520024126</v>
      </c>
      <c r="G65" s="14" t="s">
        <v>237</v>
      </c>
      <c r="H65" s="14" t="s">
        <v>48</v>
      </c>
      <c r="I65" s="17">
        <v>1747</v>
      </c>
      <c r="J65" s="26">
        <v>507.8</v>
      </c>
      <c r="K65" s="17">
        <v>0</v>
      </c>
      <c r="L65" s="17">
        <v>8.8712700000000009</v>
      </c>
      <c r="M65" s="17">
        <v>3.9072519200000002E-4</v>
      </c>
      <c r="N65" s="17">
        <v>0.17859216763399999</v>
      </c>
      <c r="O65" s="17">
        <v>3.0048906952999999E-2</v>
      </c>
    </row>
    <row r="66" spans="2:15" x14ac:dyDescent="0.2">
      <c r="B66" s="21" t="s">
        <v>713</v>
      </c>
      <c r="C66" s="14" t="s">
        <v>714</v>
      </c>
      <c r="D66" s="14" t="s">
        <v>142</v>
      </c>
      <c r="E66" s="14" t="s">
        <v>212</v>
      </c>
      <c r="F66" s="22">
        <v>513992529</v>
      </c>
      <c r="G66" s="14" t="s">
        <v>237</v>
      </c>
      <c r="H66" s="14" t="s">
        <v>48</v>
      </c>
      <c r="I66" s="17">
        <v>11869</v>
      </c>
      <c r="J66" s="26">
        <v>649.4</v>
      </c>
      <c r="K66" s="17">
        <v>0</v>
      </c>
      <c r="L66" s="17">
        <v>77.077290000000005</v>
      </c>
      <c r="M66" s="17">
        <v>6.1929244190000003E-3</v>
      </c>
      <c r="N66" s="17">
        <v>1.551683163341</v>
      </c>
      <c r="O66" s="17">
        <v>0.26107742357699998</v>
      </c>
    </row>
    <row r="67" spans="2:15" x14ac:dyDescent="0.2">
      <c r="B67" s="21" t="s">
        <v>715</v>
      </c>
      <c r="C67" s="14" t="s">
        <v>716</v>
      </c>
      <c r="D67" s="14" t="s">
        <v>142</v>
      </c>
      <c r="E67" s="14" t="s">
        <v>212</v>
      </c>
      <c r="F67" s="22">
        <v>513821488</v>
      </c>
      <c r="G67" s="14" t="s">
        <v>237</v>
      </c>
      <c r="H67" s="14" t="s">
        <v>48</v>
      </c>
      <c r="I67" s="17">
        <v>10747</v>
      </c>
      <c r="J67" s="27">
        <v>1478</v>
      </c>
      <c r="K67" s="17">
        <v>0</v>
      </c>
      <c r="L67" s="17">
        <v>158.84066000000001</v>
      </c>
      <c r="M67" s="17">
        <v>6.1129078939999998E-3</v>
      </c>
      <c r="N67" s="17">
        <v>3.1977042495400001</v>
      </c>
      <c r="O67" s="17">
        <v>0.53802761192199999</v>
      </c>
    </row>
    <row r="68" spans="2:15" x14ac:dyDescent="0.2">
      <c r="B68" s="21" t="s">
        <v>717</v>
      </c>
      <c r="C68" s="14" t="s">
        <v>718</v>
      </c>
      <c r="D68" s="14" t="s">
        <v>142</v>
      </c>
      <c r="E68" s="14" t="s">
        <v>212</v>
      </c>
      <c r="F68" s="22">
        <v>520038936</v>
      </c>
      <c r="G68" s="14" t="s">
        <v>719</v>
      </c>
      <c r="H68" s="14" t="s">
        <v>48</v>
      </c>
      <c r="I68" s="17">
        <v>392</v>
      </c>
      <c r="J68" s="27">
        <v>3175</v>
      </c>
      <c r="K68" s="17">
        <v>0</v>
      </c>
      <c r="L68" s="17">
        <v>12.446</v>
      </c>
      <c r="M68" s="17">
        <v>7.1614828700000005E-4</v>
      </c>
      <c r="N68" s="17">
        <v>0.25055692345800001</v>
      </c>
      <c r="O68" s="17">
        <v>4.2157289310999997E-2</v>
      </c>
    </row>
    <row r="69" spans="2:15" x14ac:dyDescent="0.2">
      <c r="B69" s="21" t="s">
        <v>720</v>
      </c>
      <c r="C69" s="14" t="s">
        <v>721</v>
      </c>
      <c r="D69" s="14" t="s">
        <v>142</v>
      </c>
      <c r="E69" s="14" t="s">
        <v>212</v>
      </c>
      <c r="F69" s="22">
        <v>520036690</v>
      </c>
      <c r="G69" s="14" t="s">
        <v>722</v>
      </c>
      <c r="H69" s="14" t="s">
        <v>48</v>
      </c>
      <c r="I69" s="17">
        <v>290</v>
      </c>
      <c r="J69" s="27">
        <v>15280</v>
      </c>
      <c r="K69" s="17">
        <v>0</v>
      </c>
      <c r="L69" s="17">
        <v>44.311999999999998</v>
      </c>
      <c r="M69" s="17">
        <v>1.9673904349999998E-3</v>
      </c>
      <c r="N69" s="17">
        <v>0.89206800516700002</v>
      </c>
      <c r="O69" s="17">
        <v>0.150094311743</v>
      </c>
    </row>
    <row r="70" spans="2:15" x14ac:dyDescent="0.2">
      <c r="B70" s="21" t="s">
        <v>723</v>
      </c>
      <c r="C70" s="14" t="s">
        <v>724</v>
      </c>
      <c r="D70" s="14" t="s">
        <v>142</v>
      </c>
      <c r="E70" s="14" t="s">
        <v>212</v>
      </c>
      <c r="F70" s="22">
        <v>520037565</v>
      </c>
      <c r="G70" s="14" t="s">
        <v>725</v>
      </c>
      <c r="H70" s="14" t="s">
        <v>48</v>
      </c>
      <c r="I70" s="17">
        <v>248</v>
      </c>
      <c r="J70" s="27">
        <v>19400</v>
      </c>
      <c r="K70" s="17">
        <v>0</v>
      </c>
      <c r="L70" s="17">
        <v>48.112000000000002</v>
      </c>
      <c r="M70" s="17">
        <v>5.0986800169999999E-3</v>
      </c>
      <c r="N70" s="17">
        <v>0.96856778896399998</v>
      </c>
      <c r="O70" s="17">
        <v>0.16296573222999999</v>
      </c>
    </row>
    <row r="71" spans="2:15" x14ac:dyDescent="0.2">
      <c r="B71" s="21" t="s">
        <v>726</v>
      </c>
      <c r="C71" s="14" t="s">
        <v>727</v>
      </c>
      <c r="D71" s="14" t="s">
        <v>142</v>
      </c>
      <c r="E71" s="14" t="s">
        <v>212</v>
      </c>
      <c r="F71" s="22">
        <v>520036070</v>
      </c>
      <c r="G71" s="14" t="s">
        <v>327</v>
      </c>
      <c r="H71" s="14" t="s">
        <v>48</v>
      </c>
      <c r="I71" s="17">
        <v>576</v>
      </c>
      <c r="J71" s="27">
        <v>2129</v>
      </c>
      <c r="K71" s="17">
        <v>0</v>
      </c>
      <c r="L71" s="17">
        <v>12.26304</v>
      </c>
      <c r="M71" s="17">
        <v>1.7598273210000001E-3</v>
      </c>
      <c r="N71" s="17">
        <v>0.246873660184</v>
      </c>
      <c r="O71" s="17">
        <v>4.1537564286000001E-2</v>
      </c>
    </row>
    <row r="72" spans="2:15" x14ac:dyDescent="0.2">
      <c r="B72" s="18" t="s">
        <v>728</v>
      </c>
      <c r="C72" s="9"/>
      <c r="D72" s="9"/>
      <c r="E72" s="9"/>
      <c r="F72" s="9"/>
      <c r="G72" s="9"/>
      <c r="H72" s="9"/>
      <c r="I72" s="9"/>
      <c r="J72" s="9"/>
      <c r="K72" s="9"/>
      <c r="L72" s="20">
        <v>263.06385</v>
      </c>
      <c r="M72" s="9"/>
      <c r="N72" s="20">
        <v>5.2958756973529999</v>
      </c>
      <c r="O72" s="20">
        <v>0.89105406007900001</v>
      </c>
    </row>
    <row r="73" spans="2:15" x14ac:dyDescent="0.2">
      <c r="B73" s="21" t="s">
        <v>729</v>
      </c>
      <c r="C73" s="14" t="s">
        <v>730</v>
      </c>
      <c r="D73" s="14" t="s">
        <v>142</v>
      </c>
      <c r="E73" s="14" t="s">
        <v>212</v>
      </c>
      <c r="F73" s="22">
        <v>520037797</v>
      </c>
      <c r="G73" s="14" t="s">
        <v>672</v>
      </c>
      <c r="H73" s="14" t="s">
        <v>48</v>
      </c>
      <c r="I73" s="17">
        <v>632</v>
      </c>
      <c r="J73" s="27">
        <v>3685</v>
      </c>
      <c r="K73" s="17">
        <v>0</v>
      </c>
      <c r="L73" s="17">
        <v>23.289200000000001</v>
      </c>
      <c r="M73" s="17">
        <v>5.8117774929999999E-3</v>
      </c>
      <c r="N73" s="17">
        <v>0.46884704337200001</v>
      </c>
      <c r="O73" s="17">
        <v>7.8885548949000003E-2</v>
      </c>
    </row>
    <row r="74" spans="2:15" x14ac:dyDescent="0.2">
      <c r="B74" s="21" t="s">
        <v>731</v>
      </c>
      <c r="C74" s="14" t="s">
        <v>732</v>
      </c>
      <c r="D74" s="14" t="s">
        <v>142</v>
      </c>
      <c r="E74" s="14" t="s">
        <v>212</v>
      </c>
      <c r="F74" s="22">
        <v>512821216</v>
      </c>
      <c r="G74" s="14" t="s">
        <v>319</v>
      </c>
      <c r="H74" s="14" t="s">
        <v>48</v>
      </c>
      <c r="I74" s="17">
        <v>1820</v>
      </c>
      <c r="J74" s="26">
        <v>662.3</v>
      </c>
      <c r="K74" s="17">
        <v>0</v>
      </c>
      <c r="L74" s="17">
        <v>12.05386</v>
      </c>
      <c r="M74" s="17">
        <v>1.0044650125E-2</v>
      </c>
      <c r="N74" s="17">
        <v>0.24266254840099999</v>
      </c>
      <c r="O74" s="17">
        <v>4.0829026460999999E-2</v>
      </c>
    </row>
    <row r="75" spans="2:15" x14ac:dyDescent="0.2">
      <c r="B75" s="21" t="s">
        <v>733</v>
      </c>
      <c r="C75" s="14" t="s">
        <v>734</v>
      </c>
      <c r="D75" s="14" t="s">
        <v>142</v>
      </c>
      <c r="E75" s="14" t="s">
        <v>212</v>
      </c>
      <c r="F75" s="22">
        <v>520030677</v>
      </c>
      <c r="G75" s="14" t="s">
        <v>607</v>
      </c>
      <c r="H75" s="14" t="s">
        <v>48</v>
      </c>
      <c r="I75" s="17">
        <v>416</v>
      </c>
      <c r="J75" s="27">
        <v>2345</v>
      </c>
      <c r="K75" s="17">
        <v>0</v>
      </c>
      <c r="L75" s="17">
        <v>9.7552000000000003</v>
      </c>
      <c r="M75" s="17">
        <v>2.285990614E-3</v>
      </c>
      <c r="N75" s="17">
        <v>0.19638702392099999</v>
      </c>
      <c r="O75" s="17">
        <v>3.3042968718999997E-2</v>
      </c>
    </row>
    <row r="76" spans="2:15" x14ac:dyDescent="0.2">
      <c r="B76" s="21" t="s">
        <v>735</v>
      </c>
      <c r="C76" s="14" t="s">
        <v>736</v>
      </c>
      <c r="D76" s="14" t="s">
        <v>142</v>
      </c>
      <c r="E76" s="14" t="s">
        <v>212</v>
      </c>
      <c r="F76" s="22">
        <v>511164907</v>
      </c>
      <c r="G76" s="14" t="s">
        <v>689</v>
      </c>
      <c r="H76" s="14" t="s">
        <v>48</v>
      </c>
      <c r="I76" s="17">
        <v>1765</v>
      </c>
      <c r="J76" s="26">
        <v>612.6</v>
      </c>
      <c r="K76" s="17">
        <v>0</v>
      </c>
      <c r="L76" s="17">
        <v>10.812390000000001</v>
      </c>
      <c r="M76" s="17">
        <v>5.7523147769999996E-3</v>
      </c>
      <c r="N76" s="17">
        <v>0.21766986771899999</v>
      </c>
      <c r="O76" s="17">
        <v>3.6623899515000002E-2</v>
      </c>
    </row>
    <row r="77" spans="2:15" x14ac:dyDescent="0.2">
      <c r="B77" s="21" t="s">
        <v>737</v>
      </c>
      <c r="C77" s="14" t="s">
        <v>738</v>
      </c>
      <c r="D77" s="14" t="s">
        <v>142</v>
      </c>
      <c r="E77" s="14" t="s">
        <v>212</v>
      </c>
      <c r="F77" s="22">
        <v>520041161</v>
      </c>
      <c r="G77" s="14" t="s">
        <v>413</v>
      </c>
      <c r="H77" s="14" t="s">
        <v>48</v>
      </c>
      <c r="I77" s="17">
        <v>4088</v>
      </c>
      <c r="J77" s="27">
        <v>731</v>
      </c>
      <c r="K77" s="17">
        <v>0</v>
      </c>
      <c r="L77" s="17">
        <v>29.883279999999999</v>
      </c>
      <c r="M77" s="17">
        <v>1.1959748075E-2</v>
      </c>
      <c r="N77" s="17">
        <v>0.60159591030500004</v>
      </c>
      <c r="O77" s="17">
        <v>0.101221121687</v>
      </c>
    </row>
    <row r="78" spans="2:15" x14ac:dyDescent="0.2">
      <c r="B78" s="21" t="s">
        <v>739</v>
      </c>
      <c r="C78" s="14" t="s">
        <v>740</v>
      </c>
      <c r="D78" s="14" t="s">
        <v>142</v>
      </c>
      <c r="E78" s="14" t="s">
        <v>212</v>
      </c>
      <c r="F78" s="22">
        <v>513890764</v>
      </c>
      <c r="G78" s="14" t="s">
        <v>741</v>
      </c>
      <c r="H78" s="14" t="s">
        <v>48</v>
      </c>
      <c r="I78" s="17">
        <v>2653</v>
      </c>
      <c r="J78" s="27">
        <v>2700</v>
      </c>
      <c r="K78" s="17">
        <v>0</v>
      </c>
      <c r="L78" s="17">
        <v>71.631</v>
      </c>
      <c r="M78" s="17">
        <v>1.5943082293999999E-2</v>
      </c>
      <c r="N78" s="17">
        <v>1.4420410561050001</v>
      </c>
      <c r="O78" s="17">
        <v>0.24262966339700001</v>
      </c>
    </row>
    <row r="79" spans="2:15" x14ac:dyDescent="0.2">
      <c r="B79" s="21" t="s">
        <v>742</v>
      </c>
      <c r="C79" s="14" t="s">
        <v>743</v>
      </c>
      <c r="D79" s="14" t="s">
        <v>142</v>
      </c>
      <c r="E79" s="14" t="s">
        <v>212</v>
      </c>
      <c r="F79" s="22">
        <v>515809499</v>
      </c>
      <c r="G79" s="14" t="s">
        <v>287</v>
      </c>
      <c r="H79" s="14" t="s">
        <v>48</v>
      </c>
      <c r="I79" s="17">
        <v>30</v>
      </c>
      <c r="J79" s="27">
        <v>53830</v>
      </c>
      <c r="K79" s="17">
        <v>0</v>
      </c>
      <c r="L79" s="17">
        <v>16.149000000000001</v>
      </c>
      <c r="M79" s="17">
        <v>2.5510204079999999E-3</v>
      </c>
      <c r="N79" s="17">
        <v>0.32510394961700001</v>
      </c>
      <c r="O79" s="17">
        <v>5.4700149853999999E-2</v>
      </c>
    </row>
    <row r="80" spans="2:15" x14ac:dyDescent="0.2">
      <c r="B80" s="21" t="s">
        <v>744</v>
      </c>
      <c r="C80" s="14" t="s">
        <v>745</v>
      </c>
      <c r="D80" s="14" t="s">
        <v>142</v>
      </c>
      <c r="E80" s="14" t="s">
        <v>212</v>
      </c>
      <c r="F80" s="22">
        <v>520031808</v>
      </c>
      <c r="G80" s="14" t="s">
        <v>287</v>
      </c>
      <c r="H80" s="14" t="s">
        <v>48</v>
      </c>
      <c r="I80" s="17">
        <v>6030</v>
      </c>
      <c r="J80" s="26">
        <v>174.8</v>
      </c>
      <c r="K80" s="17">
        <v>0</v>
      </c>
      <c r="L80" s="17">
        <v>10.54044</v>
      </c>
      <c r="M80" s="17">
        <v>2.7758195510000001E-3</v>
      </c>
      <c r="N80" s="17">
        <v>0.21219510029700001</v>
      </c>
      <c r="O80" s="17">
        <v>3.5702746147000003E-2</v>
      </c>
    </row>
    <row r="81" spans="2:15" x14ac:dyDescent="0.2">
      <c r="B81" s="21" t="s">
        <v>746</v>
      </c>
      <c r="C81" s="14" t="s">
        <v>747</v>
      </c>
      <c r="D81" s="14" t="s">
        <v>142</v>
      </c>
      <c r="E81" s="14" t="s">
        <v>212</v>
      </c>
      <c r="F81" s="22">
        <v>520039066</v>
      </c>
      <c r="G81" s="14" t="s">
        <v>237</v>
      </c>
      <c r="H81" s="14" t="s">
        <v>48</v>
      </c>
      <c r="I81" s="17">
        <v>352</v>
      </c>
      <c r="J81" s="27">
        <v>7871</v>
      </c>
      <c r="K81" s="17">
        <v>0</v>
      </c>
      <c r="L81" s="17">
        <v>27.705919999999999</v>
      </c>
      <c r="M81" s="17">
        <v>1.279441558E-3</v>
      </c>
      <c r="N81" s="17">
        <v>0.55776233944999998</v>
      </c>
      <c r="O81" s="17">
        <v>9.3845933236999995E-2</v>
      </c>
    </row>
    <row r="82" spans="2:15" x14ac:dyDescent="0.2">
      <c r="B82" s="21" t="s">
        <v>748</v>
      </c>
      <c r="C82" s="14" t="s">
        <v>749</v>
      </c>
      <c r="D82" s="14" t="s">
        <v>142</v>
      </c>
      <c r="E82" s="14" t="s">
        <v>212</v>
      </c>
      <c r="F82" s="22">
        <v>514010081</v>
      </c>
      <c r="G82" s="14" t="s">
        <v>237</v>
      </c>
      <c r="H82" s="14" t="s">
        <v>48</v>
      </c>
      <c r="I82" s="17">
        <v>15009</v>
      </c>
      <c r="J82" s="26">
        <v>112.2</v>
      </c>
      <c r="K82" s="17">
        <v>0</v>
      </c>
      <c r="L82" s="17">
        <v>16.8401</v>
      </c>
      <c r="M82" s="17">
        <v>1.1268550990000001E-2</v>
      </c>
      <c r="N82" s="17">
        <v>0.33901684450699998</v>
      </c>
      <c r="O82" s="17">
        <v>5.7041054773999997E-2</v>
      </c>
    </row>
    <row r="83" spans="2:15" x14ac:dyDescent="0.2">
      <c r="B83" s="21" t="s">
        <v>750</v>
      </c>
      <c r="C83" s="14" t="s">
        <v>751</v>
      </c>
      <c r="D83" s="14" t="s">
        <v>142</v>
      </c>
      <c r="E83" s="14" t="s">
        <v>212</v>
      </c>
      <c r="F83" s="22">
        <v>520040205</v>
      </c>
      <c r="G83" s="14" t="s">
        <v>469</v>
      </c>
      <c r="H83" s="14" t="s">
        <v>48</v>
      </c>
      <c r="I83" s="17">
        <v>141</v>
      </c>
      <c r="J83" s="27">
        <v>4216</v>
      </c>
      <c r="K83" s="17">
        <v>0</v>
      </c>
      <c r="L83" s="17">
        <v>5.9445600000000001</v>
      </c>
      <c r="M83" s="17">
        <v>1.3389367360000001E-3</v>
      </c>
      <c r="N83" s="17">
        <v>0.11967304072899999</v>
      </c>
      <c r="O83" s="17">
        <v>2.0135508255E-2</v>
      </c>
    </row>
    <row r="84" spans="2:15" x14ac:dyDescent="0.2">
      <c r="B84" s="21" t="s">
        <v>752</v>
      </c>
      <c r="C84" s="14" t="s">
        <v>753</v>
      </c>
      <c r="D84" s="14" t="s">
        <v>142</v>
      </c>
      <c r="E84" s="14" t="s">
        <v>212</v>
      </c>
      <c r="F84" s="22">
        <v>520041476</v>
      </c>
      <c r="G84" s="14" t="s">
        <v>719</v>
      </c>
      <c r="H84" s="14" t="s">
        <v>48</v>
      </c>
      <c r="I84" s="17">
        <v>614</v>
      </c>
      <c r="J84" s="27">
        <v>4635</v>
      </c>
      <c r="K84" s="17">
        <v>0</v>
      </c>
      <c r="L84" s="17">
        <v>28.4589</v>
      </c>
      <c r="M84" s="17">
        <v>7.5504292430000003E-3</v>
      </c>
      <c r="N84" s="17">
        <v>0.57292097292499999</v>
      </c>
      <c r="O84" s="17">
        <v>9.6396439077999996E-2</v>
      </c>
    </row>
    <row r="85" spans="2:15" x14ac:dyDescent="0.2">
      <c r="B85" s="18" t="s">
        <v>754</v>
      </c>
      <c r="C85" s="9"/>
      <c r="D85" s="9"/>
      <c r="E85" s="9"/>
      <c r="F85" s="9"/>
      <c r="G85" s="9"/>
      <c r="H85" s="9"/>
      <c r="I85" s="9"/>
      <c r="J85" s="9"/>
      <c r="K85" s="9"/>
      <c r="L85" s="20">
        <v>11.5212</v>
      </c>
      <c r="M85" s="9"/>
      <c r="N85" s="20">
        <v>0.23193929186500001</v>
      </c>
      <c r="O85" s="20">
        <v>3.9024792029999998E-2</v>
      </c>
    </row>
    <row r="86" spans="2:15" x14ac:dyDescent="0.2">
      <c r="B86" s="21" t="s">
        <v>755</v>
      </c>
      <c r="C86" s="14" t="s">
        <v>756</v>
      </c>
      <c r="D86" s="14" t="s">
        <v>142</v>
      </c>
      <c r="E86" s="14" t="s">
        <v>212</v>
      </c>
      <c r="F86" s="22">
        <v>1701</v>
      </c>
      <c r="G86" s="14" t="s">
        <v>237</v>
      </c>
      <c r="H86" s="14" t="s">
        <v>48</v>
      </c>
      <c r="I86" s="17">
        <v>120</v>
      </c>
      <c r="J86" s="27">
        <v>9601</v>
      </c>
      <c r="K86" s="17">
        <v>0</v>
      </c>
      <c r="L86" s="17">
        <v>11.5212</v>
      </c>
      <c r="M86" s="17">
        <v>1.4850125110000001E-3</v>
      </c>
      <c r="N86" s="17">
        <v>0.23193929186500001</v>
      </c>
      <c r="O86" s="17">
        <v>3.9024792029999998E-2</v>
      </c>
    </row>
    <row r="87" spans="2:15" x14ac:dyDescent="0.2">
      <c r="B87" s="18" t="s">
        <v>757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2:15" x14ac:dyDescent="0.2">
      <c r="B88" s="18" t="s">
        <v>758</v>
      </c>
      <c r="C88" s="9"/>
      <c r="D88" s="9"/>
      <c r="E88" s="9"/>
      <c r="F88" s="9"/>
      <c r="G88" s="9"/>
      <c r="H88" s="9"/>
      <c r="I88" s="9"/>
      <c r="J88" s="9"/>
      <c r="K88" s="9"/>
      <c r="L88" s="20">
        <v>539.64670999999998</v>
      </c>
      <c r="M88" s="9"/>
      <c r="N88" s="20">
        <v>10.863909642642</v>
      </c>
      <c r="O88" s="20">
        <v>1.8278999260219999</v>
      </c>
    </row>
    <row r="89" spans="2:15" x14ac:dyDescent="0.2">
      <c r="B89" s="18" t="s">
        <v>759</v>
      </c>
      <c r="C89" s="9"/>
      <c r="D89" s="9"/>
      <c r="E89" s="9"/>
      <c r="F89" s="9"/>
      <c r="G89" s="9"/>
      <c r="H89" s="9"/>
      <c r="I89" s="9"/>
      <c r="J89" s="9"/>
      <c r="K89" s="9"/>
      <c r="L89" s="20">
        <v>224.33602999999999</v>
      </c>
      <c r="M89" s="9"/>
      <c r="N89" s="20">
        <v>4.5162257349979997</v>
      </c>
      <c r="O89" s="20">
        <v>0.75987457171899997</v>
      </c>
    </row>
    <row r="90" spans="2:15" x14ac:dyDescent="0.2">
      <c r="B90" s="21" t="s">
        <v>760</v>
      </c>
      <c r="C90" s="14" t="s">
        <v>761</v>
      </c>
      <c r="D90" s="14" t="s">
        <v>762</v>
      </c>
      <c r="E90" s="14" t="s">
        <v>590</v>
      </c>
      <c r="F90" s="22">
        <v>0</v>
      </c>
      <c r="G90" s="14" t="s">
        <v>763</v>
      </c>
      <c r="H90" s="14" t="s">
        <v>49</v>
      </c>
      <c r="I90" s="17">
        <v>55</v>
      </c>
      <c r="J90" s="27">
        <v>12685</v>
      </c>
      <c r="K90" s="17">
        <v>0</v>
      </c>
      <c r="L90" s="17">
        <v>25.10932</v>
      </c>
      <c r="M90" s="17">
        <v>1.2864539500000001E-4</v>
      </c>
      <c r="N90" s="17">
        <v>0.50548882929000005</v>
      </c>
      <c r="O90" s="17">
        <v>8.5050688385000003E-2</v>
      </c>
    </row>
    <row r="91" spans="2:15" x14ac:dyDescent="0.2">
      <c r="B91" s="21" t="s">
        <v>764</v>
      </c>
      <c r="C91" s="14" t="s">
        <v>765</v>
      </c>
      <c r="D91" s="14" t="s">
        <v>762</v>
      </c>
      <c r="E91" s="14" t="s">
        <v>590</v>
      </c>
      <c r="F91" s="22">
        <v>0</v>
      </c>
      <c r="G91" s="14" t="s">
        <v>763</v>
      </c>
      <c r="H91" s="14" t="s">
        <v>49</v>
      </c>
      <c r="I91" s="17">
        <v>238</v>
      </c>
      <c r="J91" s="27">
        <v>3455</v>
      </c>
      <c r="K91" s="17">
        <v>0.15418000000000001</v>
      </c>
      <c r="L91" s="17">
        <v>29.7484</v>
      </c>
      <c r="M91" s="17">
        <v>1.1350566190000001E-3</v>
      </c>
      <c r="N91" s="17">
        <v>0.59888057061099997</v>
      </c>
      <c r="O91" s="17">
        <v>0.10076425400400001</v>
      </c>
    </row>
    <row r="92" spans="2:15" x14ac:dyDescent="0.2">
      <c r="B92" s="21" t="s">
        <v>766</v>
      </c>
      <c r="C92" s="14" t="s">
        <v>767</v>
      </c>
      <c r="D92" s="14" t="s">
        <v>762</v>
      </c>
      <c r="E92" s="14" t="s">
        <v>590</v>
      </c>
      <c r="F92" s="22">
        <v>994</v>
      </c>
      <c r="G92" s="14" t="s">
        <v>768</v>
      </c>
      <c r="H92" s="14" t="s">
        <v>49</v>
      </c>
      <c r="I92" s="17">
        <v>1289</v>
      </c>
      <c r="J92" s="27">
        <v>525</v>
      </c>
      <c r="K92" s="17">
        <v>0</v>
      </c>
      <c r="L92" s="17">
        <v>24.355329999999999</v>
      </c>
      <c r="M92" s="17">
        <v>3.8794933650000002E-3</v>
      </c>
      <c r="N92" s="17">
        <v>0.490309862978</v>
      </c>
      <c r="O92" s="17">
        <v>8.2496761454999998E-2</v>
      </c>
    </row>
    <row r="93" spans="2:15" x14ac:dyDescent="0.2">
      <c r="B93" s="21" t="s">
        <v>769</v>
      </c>
      <c r="C93" s="14" t="s">
        <v>770</v>
      </c>
      <c r="D93" s="14" t="s">
        <v>762</v>
      </c>
      <c r="E93" s="14" t="s">
        <v>590</v>
      </c>
      <c r="F93" s="22">
        <v>0</v>
      </c>
      <c r="G93" s="14" t="s">
        <v>771</v>
      </c>
      <c r="H93" s="14" t="s">
        <v>49</v>
      </c>
      <c r="I93" s="17">
        <v>170</v>
      </c>
      <c r="J93" s="27">
        <v>875</v>
      </c>
      <c r="K93" s="17">
        <v>0</v>
      </c>
      <c r="L93" s="17">
        <v>5.35351</v>
      </c>
      <c r="M93" s="17">
        <v>3.10574512E-4</v>
      </c>
      <c r="N93" s="17">
        <v>0.10777430462</v>
      </c>
      <c r="O93" s="17">
        <v>1.8133494287E-2</v>
      </c>
    </row>
    <row r="94" spans="2:15" x14ac:dyDescent="0.2">
      <c r="B94" s="21" t="s">
        <v>772</v>
      </c>
      <c r="C94" s="14" t="s">
        <v>773</v>
      </c>
      <c r="D94" s="14" t="s">
        <v>762</v>
      </c>
      <c r="E94" s="14" t="s">
        <v>590</v>
      </c>
      <c r="F94" s="22">
        <v>0</v>
      </c>
      <c r="G94" s="14" t="s">
        <v>771</v>
      </c>
      <c r="H94" s="14" t="s">
        <v>49</v>
      </c>
      <c r="I94" s="17">
        <v>230</v>
      </c>
      <c r="J94" s="27">
        <v>7280</v>
      </c>
      <c r="K94" s="17">
        <v>0</v>
      </c>
      <c r="L94" s="17">
        <v>60.261659999999999</v>
      </c>
      <c r="M94" s="17">
        <v>4.3420592699999999E-4</v>
      </c>
      <c r="N94" s="17">
        <v>1.2131589371780001</v>
      </c>
      <c r="O94" s="17">
        <v>0.204119253976</v>
      </c>
    </row>
    <row r="95" spans="2:15" x14ac:dyDescent="0.2">
      <c r="B95" s="21" t="s">
        <v>774</v>
      </c>
      <c r="C95" s="14" t="s">
        <v>775</v>
      </c>
      <c r="D95" s="14" t="s">
        <v>762</v>
      </c>
      <c r="E95" s="14" t="s">
        <v>590</v>
      </c>
      <c r="F95" s="22">
        <v>0</v>
      </c>
      <c r="G95" s="14" t="s">
        <v>771</v>
      </c>
      <c r="H95" s="14" t="s">
        <v>49</v>
      </c>
      <c r="I95" s="17">
        <v>194</v>
      </c>
      <c r="J95" s="27">
        <v>2626</v>
      </c>
      <c r="K95" s="17">
        <v>0</v>
      </c>
      <c r="L95" s="17">
        <v>18.334890000000001</v>
      </c>
      <c r="M95" s="17">
        <v>6.9225994499999999E-4</v>
      </c>
      <c r="N95" s="17">
        <v>0.36910924235499998</v>
      </c>
      <c r="O95" s="17">
        <v>6.2104231256000002E-2</v>
      </c>
    </row>
    <row r="96" spans="2:15" x14ac:dyDescent="0.2">
      <c r="B96" s="21" t="s">
        <v>776</v>
      </c>
      <c r="C96" s="14" t="s">
        <v>777</v>
      </c>
      <c r="D96" s="14" t="s">
        <v>762</v>
      </c>
      <c r="E96" s="14" t="s">
        <v>590</v>
      </c>
      <c r="F96" s="22">
        <v>0</v>
      </c>
      <c r="G96" s="14" t="s">
        <v>771</v>
      </c>
      <c r="H96" s="14" t="s">
        <v>49</v>
      </c>
      <c r="I96" s="17">
        <v>131</v>
      </c>
      <c r="J96" s="27">
        <v>1310</v>
      </c>
      <c r="K96" s="17">
        <v>0</v>
      </c>
      <c r="L96" s="17">
        <v>6.17624</v>
      </c>
      <c r="M96" s="17">
        <v>1.6109221999999999E-3</v>
      </c>
      <c r="N96" s="17">
        <v>0.124337111758</v>
      </c>
      <c r="O96" s="17">
        <v>2.0920258439E-2</v>
      </c>
    </row>
    <row r="97" spans="2:15" x14ac:dyDescent="0.2">
      <c r="B97" s="21" t="s">
        <v>778</v>
      </c>
      <c r="C97" s="14" t="s">
        <v>779</v>
      </c>
      <c r="D97" s="14" t="s">
        <v>780</v>
      </c>
      <c r="E97" s="14" t="s">
        <v>590</v>
      </c>
      <c r="F97" s="22">
        <v>0</v>
      </c>
      <c r="G97" s="14" t="s">
        <v>771</v>
      </c>
      <c r="H97" s="14" t="s">
        <v>49</v>
      </c>
      <c r="I97" s="17">
        <v>188</v>
      </c>
      <c r="J97" s="27">
        <v>2124</v>
      </c>
      <c r="K97" s="17">
        <v>0</v>
      </c>
      <c r="L97" s="17">
        <v>14.37124</v>
      </c>
      <c r="M97" s="17">
        <v>1.84624594935112E-5</v>
      </c>
      <c r="N97" s="17">
        <v>0.28931493497400002</v>
      </c>
      <c r="O97" s="17">
        <v>4.8678492884000002E-2</v>
      </c>
    </row>
    <row r="98" spans="2:15" x14ac:dyDescent="0.2">
      <c r="B98" s="21" t="s">
        <v>781</v>
      </c>
      <c r="C98" s="14" t="s">
        <v>782</v>
      </c>
      <c r="D98" s="14" t="s">
        <v>762</v>
      </c>
      <c r="E98" s="14" t="s">
        <v>590</v>
      </c>
      <c r="F98" s="22">
        <v>0</v>
      </c>
      <c r="G98" s="14" t="s">
        <v>783</v>
      </c>
      <c r="H98" s="14" t="s">
        <v>49</v>
      </c>
      <c r="I98" s="17">
        <v>99</v>
      </c>
      <c r="J98" s="27">
        <v>11402</v>
      </c>
      <c r="K98" s="17">
        <v>0</v>
      </c>
      <c r="L98" s="17">
        <v>40.625439999999998</v>
      </c>
      <c r="M98" s="17">
        <v>1.6131442199999999E-4</v>
      </c>
      <c r="N98" s="17">
        <v>0.81785194123100002</v>
      </c>
      <c r="O98" s="17">
        <v>0.13760713702899999</v>
      </c>
    </row>
    <row r="99" spans="2:15" x14ac:dyDescent="0.2">
      <c r="B99" s="18" t="s">
        <v>784</v>
      </c>
      <c r="C99" s="9"/>
      <c r="D99" s="9"/>
      <c r="E99" s="9"/>
      <c r="F99" s="9"/>
      <c r="G99" s="9"/>
      <c r="H99" s="9"/>
      <c r="I99" s="9"/>
      <c r="J99" s="9"/>
      <c r="K99" s="9"/>
      <c r="L99" s="20">
        <v>315.31067999999999</v>
      </c>
      <c r="M99" s="9"/>
      <c r="N99" s="20">
        <v>6.3476839076439999</v>
      </c>
      <c r="O99" s="20">
        <v>1.068025354302</v>
      </c>
    </row>
    <row r="100" spans="2:15" x14ac:dyDescent="0.2">
      <c r="B100" s="21" t="s">
        <v>785</v>
      </c>
      <c r="C100" s="14" t="s">
        <v>786</v>
      </c>
      <c r="D100" s="14" t="s">
        <v>780</v>
      </c>
      <c r="E100" s="14" t="s">
        <v>590</v>
      </c>
      <c r="F100" s="22">
        <v>994</v>
      </c>
      <c r="G100" s="14" t="str">
        <f>VLOOKUP(C100,[1]מניות!$B:$M,4,0)</f>
        <v>Chemicals</v>
      </c>
      <c r="H100" s="14" t="s">
        <v>49</v>
      </c>
      <c r="I100" s="17">
        <v>172</v>
      </c>
      <c r="J100" s="27">
        <v>5725</v>
      </c>
      <c r="K100" s="17">
        <v>0.18570999999999999</v>
      </c>
      <c r="L100" s="17">
        <v>35.625059999999998</v>
      </c>
      <c r="M100" s="17">
        <v>2.79815218944452E-5</v>
      </c>
      <c r="N100" s="17">
        <v>0.71718668099299998</v>
      </c>
      <c r="O100" s="17">
        <v>0.120669770299</v>
      </c>
    </row>
    <row r="101" spans="2:15" x14ac:dyDescent="0.2">
      <c r="B101" s="21" t="s">
        <v>787</v>
      </c>
      <c r="C101" s="14" t="s">
        <v>788</v>
      </c>
      <c r="D101" s="14" t="s">
        <v>780</v>
      </c>
      <c r="E101" s="14" t="s">
        <v>590</v>
      </c>
      <c r="F101" s="22">
        <v>994</v>
      </c>
      <c r="G101" s="14" t="s">
        <v>789</v>
      </c>
      <c r="H101" s="14" t="s">
        <v>49</v>
      </c>
      <c r="I101" s="17">
        <v>333</v>
      </c>
      <c r="J101" s="27">
        <v>3227</v>
      </c>
      <c r="K101" s="17">
        <v>0</v>
      </c>
      <c r="L101" s="17">
        <v>38.674529999999997</v>
      </c>
      <c r="M101" s="17">
        <v>8.6390761624119503E-5</v>
      </c>
      <c r="N101" s="17">
        <v>0.77857715354400003</v>
      </c>
      <c r="O101" s="17">
        <v>0.130998983623</v>
      </c>
    </row>
    <row r="102" spans="2:15" x14ac:dyDescent="0.2">
      <c r="B102" s="21" t="s">
        <v>790</v>
      </c>
      <c r="C102" s="14" t="s">
        <v>791</v>
      </c>
      <c r="D102" s="14" t="s">
        <v>762</v>
      </c>
      <c r="E102" s="14" t="s">
        <v>590</v>
      </c>
      <c r="F102" s="22">
        <v>994</v>
      </c>
      <c r="G102" s="14" t="s">
        <v>792</v>
      </c>
      <c r="H102" s="14" t="s">
        <v>49</v>
      </c>
      <c r="I102" s="17">
        <v>235</v>
      </c>
      <c r="J102" s="27">
        <v>3800</v>
      </c>
      <c r="K102" s="17">
        <v>0</v>
      </c>
      <c r="L102" s="17">
        <v>32.139069999999997</v>
      </c>
      <c r="M102" s="17">
        <v>5.1650152000000003E-4</v>
      </c>
      <c r="N102" s="17">
        <v>0.64700839643499997</v>
      </c>
      <c r="O102" s="17">
        <v>0.108861969482</v>
      </c>
    </row>
    <row r="103" spans="2:15" x14ac:dyDescent="0.2">
      <c r="B103" s="21" t="s">
        <v>793</v>
      </c>
      <c r="C103" s="14" t="s">
        <v>794</v>
      </c>
      <c r="D103" s="14" t="s">
        <v>762</v>
      </c>
      <c r="E103" s="14" t="s">
        <v>590</v>
      </c>
      <c r="F103" s="22">
        <v>994</v>
      </c>
      <c r="G103" s="14" t="s">
        <v>768</v>
      </c>
      <c r="H103" s="14" t="s">
        <v>49</v>
      </c>
      <c r="I103" s="17">
        <v>610</v>
      </c>
      <c r="J103" s="27">
        <v>3707</v>
      </c>
      <c r="K103" s="17">
        <v>0</v>
      </c>
      <c r="L103" s="17">
        <v>81.383110000000002</v>
      </c>
      <c r="M103" s="17">
        <v>1.1831628E-4</v>
      </c>
      <c r="N103" s="17">
        <v>1.638365873623</v>
      </c>
      <c r="O103" s="17">
        <v>0.27566216562000001</v>
      </c>
    </row>
    <row r="104" spans="2:15" x14ac:dyDescent="0.2">
      <c r="B104" s="21" t="s">
        <v>795</v>
      </c>
      <c r="C104" s="14" t="s">
        <v>796</v>
      </c>
      <c r="D104" s="14" t="s">
        <v>780</v>
      </c>
      <c r="E104" s="14" t="s">
        <v>590</v>
      </c>
      <c r="F104" s="22">
        <v>994</v>
      </c>
      <c r="G104" s="14" t="s">
        <v>768</v>
      </c>
      <c r="H104" s="14" t="s">
        <v>49</v>
      </c>
      <c r="I104" s="17">
        <v>71</v>
      </c>
      <c r="J104" s="27">
        <v>7187</v>
      </c>
      <c r="K104" s="17">
        <v>0</v>
      </c>
      <c r="L104" s="17">
        <v>18.36487</v>
      </c>
      <c r="M104" s="17">
        <v>5.1888225308321101E-5</v>
      </c>
      <c r="N104" s="17">
        <v>0.369712785386</v>
      </c>
      <c r="O104" s="17">
        <v>6.2205779989000003E-2</v>
      </c>
    </row>
    <row r="105" spans="2:15" x14ac:dyDescent="0.2">
      <c r="B105" s="21" t="s">
        <v>797</v>
      </c>
      <c r="C105" s="14" t="s">
        <v>798</v>
      </c>
      <c r="D105" s="14" t="s">
        <v>799</v>
      </c>
      <c r="E105" s="14" t="s">
        <v>590</v>
      </c>
      <c r="F105" s="22">
        <v>994</v>
      </c>
      <c r="G105" s="14" t="s">
        <v>800</v>
      </c>
      <c r="H105" s="14" t="s">
        <v>50</v>
      </c>
      <c r="I105" s="17">
        <v>-119</v>
      </c>
      <c r="J105" s="27">
        <v>5105</v>
      </c>
      <c r="K105" s="17">
        <v>0</v>
      </c>
      <c r="L105" s="17">
        <v>-25.608339999999998</v>
      </c>
      <c r="M105" s="9"/>
      <c r="N105" s="17">
        <v>-0.51553486142399996</v>
      </c>
      <c r="O105" s="17">
        <v>-8.6740976871999997E-2</v>
      </c>
    </row>
    <row r="106" spans="2:15" x14ac:dyDescent="0.2">
      <c r="B106" s="21" t="s">
        <v>801</v>
      </c>
      <c r="C106" s="14" t="s">
        <v>802</v>
      </c>
      <c r="D106" s="14" t="s">
        <v>799</v>
      </c>
      <c r="E106" s="14" t="s">
        <v>590</v>
      </c>
      <c r="F106" s="22">
        <v>994</v>
      </c>
      <c r="G106" s="14" t="s">
        <v>800</v>
      </c>
      <c r="H106" s="14" t="s">
        <v>50</v>
      </c>
      <c r="I106" s="17">
        <v>1090</v>
      </c>
      <c r="J106" s="26">
        <v>771.5</v>
      </c>
      <c r="K106" s="17">
        <v>0</v>
      </c>
      <c r="L106" s="17">
        <v>35.448770000000003</v>
      </c>
      <c r="M106" s="17">
        <v>9.8952275154285706E-5</v>
      </c>
      <c r="N106" s="17">
        <v>0.71363769496999996</v>
      </c>
      <c r="O106" s="17">
        <v>0.120072638005</v>
      </c>
    </row>
    <row r="107" spans="2:15" x14ac:dyDescent="0.2">
      <c r="B107" s="21" t="s">
        <v>803</v>
      </c>
      <c r="C107" s="14" t="s">
        <v>804</v>
      </c>
      <c r="D107" s="14" t="s">
        <v>805</v>
      </c>
      <c r="E107" s="14" t="s">
        <v>590</v>
      </c>
      <c r="F107" s="22">
        <v>994</v>
      </c>
      <c r="G107" s="14" t="s">
        <v>771</v>
      </c>
      <c r="H107" s="14" t="s">
        <v>51</v>
      </c>
      <c r="I107" s="17">
        <v>3580</v>
      </c>
      <c r="J107" s="26">
        <v>190.2</v>
      </c>
      <c r="K107" s="17">
        <v>0</v>
      </c>
      <c r="L107" s="17">
        <v>32.166469999999997</v>
      </c>
      <c r="M107" s="17">
        <v>9.8281122100000009E-4</v>
      </c>
      <c r="N107" s="17">
        <v>0.64756000013899995</v>
      </c>
      <c r="O107" s="17">
        <v>0.10895477919800001</v>
      </c>
    </row>
    <row r="108" spans="2:15" x14ac:dyDescent="0.2">
      <c r="B108" s="21" t="s">
        <v>806</v>
      </c>
      <c r="C108" s="14" t="s">
        <v>807</v>
      </c>
      <c r="D108" s="14" t="s">
        <v>762</v>
      </c>
      <c r="E108" s="14" t="s">
        <v>590</v>
      </c>
      <c r="F108" s="22">
        <v>994</v>
      </c>
      <c r="G108" s="14" t="s">
        <v>808</v>
      </c>
      <c r="H108" s="14" t="s">
        <v>49</v>
      </c>
      <c r="I108" s="17">
        <v>163</v>
      </c>
      <c r="J108" s="27">
        <v>11441</v>
      </c>
      <c r="K108" s="17">
        <v>0</v>
      </c>
      <c r="L108" s="17">
        <v>67.117140000000006</v>
      </c>
      <c r="M108" s="17">
        <v>2.1256570240894799E-6</v>
      </c>
      <c r="N108" s="17">
        <v>1.3511701839750001</v>
      </c>
      <c r="O108" s="17">
        <v>0.22734024495499999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44"/>
  <sheetViews>
    <sheetView rightToLeft="1" topLeftCell="A19" workbookViewId="0">
      <selection activeCell="E13" sqref="E13"/>
    </sheetView>
  </sheetViews>
  <sheetFormatPr defaultRowHeight="12.75" customHeight="1" x14ac:dyDescent="0.2"/>
  <cols>
    <col min="2" max="2" width="28.85546875" bestFit="1" customWidth="1"/>
    <col min="3" max="3" width="16.140625" bestFit="1" customWidth="1"/>
    <col min="4" max="4" width="11.28515625" bestFit="1" customWidth="1"/>
    <col min="5" max="5" width="12.7109375" bestFit="1" customWidth="1"/>
    <col min="6" max="6" width="10.7109375" bestFit="1" customWidth="1"/>
    <col min="7" max="7" width="12.7109375" bestFit="1" customWidth="1"/>
    <col min="8" max="8" width="10.140625" bestFit="1" customWidth="1"/>
    <col min="9" max="9" width="7.5703125" bestFit="1" customWidth="1"/>
    <col min="10" max="10" width="18.7109375" bestFit="1" customWidth="1"/>
    <col min="11" max="11" width="10.28515625" bestFit="1" customWidth="1"/>
    <col min="12" max="12" width="23" bestFit="1" customWidth="1"/>
    <col min="13" max="13" width="27.28515625" bestFit="1" customWidth="1"/>
    <col min="14" max="14" width="24.28515625" bestFit="1" customWidth="1"/>
  </cols>
  <sheetData>
    <row r="1" spans="2:14" ht="12.75" customHeight="1" x14ac:dyDescent="0.2">
      <c r="B1" s="1" t="s">
        <v>0</v>
      </c>
      <c r="C1" s="1" t="s">
        <v>1</v>
      </c>
    </row>
    <row r="2" spans="2:14" ht="12.75" customHeight="1" x14ac:dyDescent="0.2">
      <c r="B2" s="1" t="s">
        <v>2</v>
      </c>
      <c r="C2" s="1" t="s">
        <v>3</v>
      </c>
    </row>
    <row r="3" spans="2:14" ht="12.75" customHeight="1" x14ac:dyDescent="0.2">
      <c r="B3" s="1" t="s">
        <v>4</v>
      </c>
      <c r="C3" s="1" t="s">
        <v>5</v>
      </c>
    </row>
    <row r="4" spans="2:14" ht="12.75" customHeight="1" x14ac:dyDescent="0.2">
      <c r="B4" s="1" t="s">
        <v>6</v>
      </c>
      <c r="C4" s="2">
        <v>7973</v>
      </c>
    </row>
    <row r="6" spans="2:14" ht="12.75" customHeight="1" x14ac:dyDescent="0.2">
      <c r="B6" s="54" t="s">
        <v>809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6"/>
    </row>
    <row r="7" spans="2:14" ht="12.75" customHeight="1" x14ac:dyDescent="0.2">
      <c r="B7" s="57" t="s">
        <v>810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9"/>
    </row>
    <row r="8" spans="2:14" ht="12.75" customHeight="1" x14ac:dyDescent="0.2">
      <c r="B8" s="4" t="s">
        <v>67</v>
      </c>
      <c r="C8" s="4" t="s">
        <v>68</v>
      </c>
      <c r="D8" s="4" t="s">
        <v>118</v>
      </c>
      <c r="E8" s="4" t="s">
        <v>69</v>
      </c>
      <c r="F8" s="4" t="s">
        <v>190</v>
      </c>
      <c r="G8" s="4" t="s">
        <v>72</v>
      </c>
      <c r="H8" s="4" t="s">
        <v>121</v>
      </c>
      <c r="I8" s="4" t="s">
        <v>122</v>
      </c>
      <c r="J8" s="4" t="s">
        <v>123</v>
      </c>
      <c r="K8" s="4" t="s">
        <v>75</v>
      </c>
      <c r="L8" s="4" t="s">
        <v>124</v>
      </c>
      <c r="M8" s="4" t="s">
        <v>76</v>
      </c>
      <c r="N8" s="4" t="s">
        <v>192</v>
      </c>
    </row>
    <row r="9" spans="2:14" ht="12.75" customHeight="1" x14ac:dyDescent="0.2">
      <c r="B9" s="5"/>
      <c r="C9" s="5"/>
      <c r="D9" s="5"/>
      <c r="E9" s="5"/>
      <c r="F9" s="5"/>
      <c r="G9" s="5"/>
      <c r="H9" s="6" t="s">
        <v>128</v>
      </c>
      <c r="I9" s="6" t="s">
        <v>129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</row>
    <row r="11" spans="2:14" ht="12.75" customHeight="1" x14ac:dyDescent="0.2">
      <c r="B11" s="18" t="s">
        <v>811</v>
      </c>
      <c r="C11" s="9"/>
      <c r="D11" s="9"/>
      <c r="E11" s="9"/>
      <c r="F11" s="9"/>
      <c r="G11" s="9"/>
      <c r="H11" s="9"/>
      <c r="I11" s="9"/>
      <c r="J11" s="9"/>
      <c r="K11" s="20">
        <v>5699.3850599999996</v>
      </c>
      <c r="L11" s="9"/>
      <c r="M11" s="20">
        <v>100</v>
      </c>
      <c r="N11" s="20">
        <v>19.305047796082</v>
      </c>
    </row>
    <row r="12" spans="2:14" ht="12.75" customHeight="1" x14ac:dyDescent="0.2">
      <c r="B12" s="18" t="s">
        <v>812</v>
      </c>
      <c r="C12" s="9"/>
      <c r="D12" s="9"/>
      <c r="E12" s="9"/>
      <c r="F12" s="9"/>
      <c r="G12" s="9"/>
      <c r="H12" s="9"/>
      <c r="I12" s="9"/>
      <c r="J12" s="9"/>
      <c r="K12" s="20">
        <v>2459.0948100000001</v>
      </c>
      <c r="L12" s="9"/>
      <c r="M12" s="20">
        <v>43.146669054854002</v>
      </c>
      <c r="N12" s="20">
        <v>8.3294850834569996</v>
      </c>
    </row>
    <row r="13" spans="2:14" ht="12.75" customHeight="1" x14ac:dyDescent="0.2">
      <c r="B13" s="18" t="s">
        <v>813</v>
      </c>
      <c r="C13" s="9"/>
      <c r="D13" s="9"/>
      <c r="E13" s="9"/>
      <c r="F13" s="9"/>
      <c r="G13" s="9"/>
      <c r="H13" s="9"/>
      <c r="I13" s="9"/>
      <c r="J13" s="9"/>
      <c r="K13" s="20">
        <v>770.64075000000003</v>
      </c>
      <c r="L13" s="9"/>
      <c r="M13" s="20">
        <v>13.521471911217001</v>
      </c>
      <c r="N13" s="20">
        <v>2.6103266151939999</v>
      </c>
    </row>
    <row r="14" spans="2:14" ht="12.75" customHeight="1" x14ac:dyDescent="0.2">
      <c r="B14" s="21" t="s">
        <v>814</v>
      </c>
      <c r="C14" s="14" t="s">
        <v>815</v>
      </c>
      <c r="D14" s="14" t="s">
        <v>142</v>
      </c>
      <c r="E14" s="22">
        <v>514103811</v>
      </c>
      <c r="F14" s="14" t="s">
        <v>816</v>
      </c>
      <c r="G14" s="14" t="s">
        <v>48</v>
      </c>
      <c r="H14" s="17">
        <v>24100</v>
      </c>
      <c r="I14" s="22">
        <v>1642</v>
      </c>
      <c r="J14" s="17">
        <v>0</v>
      </c>
      <c r="K14" s="17">
        <v>395.72199999999998</v>
      </c>
      <c r="L14" s="17">
        <v>2.8288861911999998E-2</v>
      </c>
      <c r="M14" s="17">
        <v>6.9432402940670004</v>
      </c>
      <c r="N14" s="17">
        <v>1.340395857366</v>
      </c>
    </row>
    <row r="15" spans="2:14" ht="12.75" customHeight="1" x14ac:dyDescent="0.2">
      <c r="B15" s="21" t="s">
        <v>817</v>
      </c>
      <c r="C15" s="14" t="s">
        <v>818</v>
      </c>
      <c r="D15" s="14" t="s">
        <v>142</v>
      </c>
      <c r="E15" s="22">
        <v>514103811</v>
      </c>
      <c r="F15" s="14" t="s">
        <v>816</v>
      </c>
      <c r="G15" s="14" t="s">
        <v>48</v>
      </c>
      <c r="H15" s="17">
        <v>5569</v>
      </c>
      <c r="I15" s="24">
        <v>598.9</v>
      </c>
      <c r="J15" s="17">
        <v>0</v>
      </c>
      <c r="K15" s="17">
        <v>33.352739999999997</v>
      </c>
      <c r="L15" s="17">
        <v>7.6935222349999999E-3</v>
      </c>
      <c r="M15" s="17">
        <v>0.58519892319699995</v>
      </c>
      <c r="N15" s="17">
        <v>0.112972931825</v>
      </c>
    </row>
    <row r="16" spans="2:14" ht="12.75" customHeight="1" x14ac:dyDescent="0.2">
      <c r="B16" s="21" t="s">
        <v>819</v>
      </c>
      <c r="C16" s="14" t="s">
        <v>820</v>
      </c>
      <c r="D16" s="14" t="s">
        <v>142</v>
      </c>
      <c r="E16" s="22">
        <v>513815258</v>
      </c>
      <c r="F16" s="14" t="s">
        <v>816</v>
      </c>
      <c r="G16" s="14" t="s">
        <v>48</v>
      </c>
      <c r="H16" s="17">
        <v>30967</v>
      </c>
      <c r="I16" s="22">
        <v>1103</v>
      </c>
      <c r="J16" s="17">
        <v>0</v>
      </c>
      <c r="K16" s="17">
        <v>341.56601000000001</v>
      </c>
      <c r="L16" s="17">
        <v>3.1634846760000002E-3</v>
      </c>
      <c r="M16" s="17">
        <v>5.9930326939510001</v>
      </c>
      <c r="N16" s="17">
        <v>1.1569578260019999</v>
      </c>
    </row>
    <row r="17" spans="2:14" ht="12.75" customHeight="1" x14ac:dyDescent="0.2">
      <c r="B17" s="18" t="s">
        <v>821</v>
      </c>
      <c r="C17" s="9"/>
      <c r="D17" s="9"/>
      <c r="E17" s="9"/>
      <c r="F17" s="9"/>
      <c r="G17" s="9"/>
      <c r="H17" s="9"/>
      <c r="I17" s="9"/>
      <c r="J17" s="9"/>
      <c r="K17" s="20">
        <v>1136.38383</v>
      </c>
      <c r="L17" s="9"/>
      <c r="M17" s="20">
        <v>19.938709492985002</v>
      </c>
      <c r="N17" s="20">
        <v>3.8491773975419998</v>
      </c>
    </row>
    <row r="18" spans="2:14" ht="12.75" customHeight="1" x14ac:dyDescent="0.2">
      <c r="B18" s="21" t="s">
        <v>822</v>
      </c>
      <c r="C18" s="14" t="s">
        <v>823</v>
      </c>
      <c r="D18" s="14" t="s">
        <v>142</v>
      </c>
      <c r="E18" s="22">
        <v>514103811</v>
      </c>
      <c r="F18" s="14" t="s">
        <v>816</v>
      </c>
      <c r="G18" s="14" t="s">
        <v>48</v>
      </c>
      <c r="H18" s="17">
        <v>19113</v>
      </c>
      <c r="I18" s="22">
        <v>3134</v>
      </c>
      <c r="J18" s="17">
        <v>0</v>
      </c>
      <c r="K18" s="17">
        <v>599.00142000000005</v>
      </c>
      <c r="L18" s="17">
        <v>1.5731884245000001E-2</v>
      </c>
      <c r="M18" s="17">
        <v>10.509930697681</v>
      </c>
      <c r="N18" s="17">
        <v>2.0289471445220002</v>
      </c>
    </row>
    <row r="19" spans="2:14" ht="12.75" customHeight="1" x14ac:dyDescent="0.2">
      <c r="B19" s="21" t="s">
        <v>824</v>
      </c>
      <c r="C19" s="14" t="s">
        <v>825</v>
      </c>
      <c r="D19" s="14" t="s">
        <v>142</v>
      </c>
      <c r="E19" s="22">
        <v>514103811</v>
      </c>
      <c r="F19" s="14" t="s">
        <v>816</v>
      </c>
      <c r="G19" s="14" t="s">
        <v>48</v>
      </c>
      <c r="H19" s="17">
        <v>15141</v>
      </c>
      <c r="I19" s="22">
        <v>1601</v>
      </c>
      <c r="J19" s="17">
        <v>0</v>
      </c>
      <c r="K19" s="17">
        <v>242.40741</v>
      </c>
      <c r="L19" s="17">
        <v>0.13047018729000001</v>
      </c>
      <c r="M19" s="17">
        <v>4.2532204342759998</v>
      </c>
      <c r="N19" s="17">
        <v>0.82108623770900002</v>
      </c>
    </row>
    <row r="20" spans="2:14" ht="12.75" customHeight="1" x14ac:dyDescent="0.2">
      <c r="B20" s="21" t="s">
        <v>826</v>
      </c>
      <c r="C20" s="14" t="s">
        <v>827</v>
      </c>
      <c r="D20" s="14" t="s">
        <v>142</v>
      </c>
      <c r="E20" s="22">
        <v>513944660</v>
      </c>
      <c r="F20" s="14" t="s">
        <v>816</v>
      </c>
      <c r="G20" s="14" t="s">
        <v>48</v>
      </c>
      <c r="H20" s="17">
        <v>2565</v>
      </c>
      <c r="I20" s="22">
        <v>11500</v>
      </c>
      <c r="J20" s="17">
        <v>0</v>
      </c>
      <c r="K20" s="17">
        <v>294.97500000000002</v>
      </c>
      <c r="L20" s="17">
        <v>2.2960786734999999E-2</v>
      </c>
      <c r="M20" s="17">
        <v>5.175558361027</v>
      </c>
      <c r="N20" s="17">
        <v>0.99914401530999997</v>
      </c>
    </row>
    <row r="21" spans="2:14" ht="12.75" customHeight="1" x14ac:dyDescent="0.2">
      <c r="B21" s="18" t="s">
        <v>828</v>
      </c>
      <c r="C21" s="9"/>
      <c r="D21" s="9"/>
      <c r="E21" s="9"/>
      <c r="F21" s="9"/>
      <c r="G21" s="9"/>
      <c r="H21" s="9"/>
      <c r="I21" s="9"/>
      <c r="J21" s="9"/>
      <c r="K21" s="20">
        <v>552.07023000000004</v>
      </c>
      <c r="L21" s="9"/>
      <c r="M21" s="20">
        <v>9.6864876506509994</v>
      </c>
      <c r="N21" s="20">
        <v>1.8699810707190001</v>
      </c>
    </row>
    <row r="22" spans="2:14" ht="12.75" customHeight="1" x14ac:dyDescent="0.2">
      <c r="B22" s="21" t="s">
        <v>829</v>
      </c>
      <c r="C22" s="14" t="s">
        <v>830</v>
      </c>
      <c r="D22" s="14" t="s">
        <v>142</v>
      </c>
      <c r="E22" s="22">
        <v>514103811</v>
      </c>
      <c r="F22" s="14" t="s">
        <v>831</v>
      </c>
      <c r="G22" s="14" t="s">
        <v>48</v>
      </c>
      <c r="H22" s="17">
        <v>116570</v>
      </c>
      <c r="I22" s="24">
        <v>364.31</v>
      </c>
      <c r="J22" s="17">
        <v>0</v>
      </c>
      <c r="K22" s="17">
        <v>424.67617000000001</v>
      </c>
      <c r="L22" s="17">
        <v>5.1140056275999997E-2</v>
      </c>
      <c r="M22" s="17">
        <v>7.4512629964319999</v>
      </c>
      <c r="N22" s="17">
        <v>1.438469882873</v>
      </c>
    </row>
    <row r="23" spans="2:14" ht="12.75" customHeight="1" x14ac:dyDescent="0.2">
      <c r="B23" s="21" t="s">
        <v>832</v>
      </c>
      <c r="C23" s="14" t="s">
        <v>833</v>
      </c>
      <c r="D23" s="14" t="s">
        <v>142</v>
      </c>
      <c r="E23" s="22">
        <v>513952457</v>
      </c>
      <c r="F23" s="14" t="s">
        <v>831</v>
      </c>
      <c r="G23" s="14" t="s">
        <v>48</v>
      </c>
      <c r="H23" s="17">
        <v>3431</v>
      </c>
      <c r="I23" s="24">
        <v>3713.03</v>
      </c>
      <c r="J23" s="17">
        <v>0</v>
      </c>
      <c r="K23" s="17">
        <v>127.39406</v>
      </c>
      <c r="L23" s="17">
        <v>1.1200335115E-2</v>
      </c>
      <c r="M23" s="17">
        <v>2.235224654219</v>
      </c>
      <c r="N23" s="17">
        <v>0.43151118784600001</v>
      </c>
    </row>
    <row r="24" spans="2:14" ht="12.75" customHeight="1" x14ac:dyDescent="0.2">
      <c r="B24" s="18" t="s">
        <v>834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ht="12.75" customHeight="1" x14ac:dyDescent="0.2">
      <c r="B25" s="18" t="s">
        <v>835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ht="12.75" customHeight="1" x14ac:dyDescent="0.2">
      <c r="B26" s="18" t="s">
        <v>836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ht="12.75" customHeight="1" x14ac:dyDescent="0.2">
      <c r="B27" s="18" t="s">
        <v>837</v>
      </c>
      <c r="C27" s="9"/>
      <c r="D27" s="9"/>
      <c r="E27" s="9"/>
      <c r="F27" s="9"/>
      <c r="G27" s="9"/>
      <c r="H27" s="9"/>
      <c r="I27" s="9"/>
      <c r="J27" s="9"/>
      <c r="K27" s="20">
        <v>3240.29025</v>
      </c>
      <c r="L27" s="9"/>
      <c r="M27" s="20">
        <v>56.853330945144997</v>
      </c>
      <c r="N27" s="20">
        <v>10.975562712625001</v>
      </c>
    </row>
    <row r="28" spans="2:14" ht="12.75" customHeight="1" x14ac:dyDescent="0.2">
      <c r="B28" s="18" t="s">
        <v>838</v>
      </c>
      <c r="C28" s="9"/>
      <c r="D28" s="9"/>
      <c r="E28" s="9"/>
      <c r="F28" s="9"/>
      <c r="G28" s="9"/>
      <c r="H28" s="9"/>
      <c r="I28" s="9"/>
      <c r="J28" s="9"/>
      <c r="K28" s="20">
        <v>3240.29025</v>
      </c>
      <c r="L28" s="9"/>
      <c r="M28" s="20">
        <v>56.853330945144997</v>
      </c>
      <c r="N28" s="20">
        <v>10.975562712625001</v>
      </c>
    </row>
    <row r="29" spans="2:14" ht="12.75" customHeight="1" x14ac:dyDescent="0.2">
      <c r="B29" s="21" t="s">
        <v>839</v>
      </c>
      <c r="C29" s="14" t="s">
        <v>840</v>
      </c>
      <c r="D29" s="14" t="s">
        <v>589</v>
      </c>
      <c r="E29" s="22">
        <v>994</v>
      </c>
      <c r="F29" s="14" t="s">
        <v>816</v>
      </c>
      <c r="G29" s="14" t="s">
        <v>50</v>
      </c>
      <c r="H29" s="17">
        <v>869</v>
      </c>
      <c r="I29" s="24">
        <v>3452.5</v>
      </c>
      <c r="J29" s="17">
        <v>0</v>
      </c>
      <c r="K29" s="17">
        <v>126.47138</v>
      </c>
      <c r="L29" s="17">
        <v>3.9312372700000002E-4</v>
      </c>
      <c r="M29" s="17">
        <v>2.2190355392479999</v>
      </c>
      <c r="N29" s="17">
        <v>0.428385871463</v>
      </c>
    </row>
    <row r="30" spans="2:14" ht="12.75" customHeight="1" x14ac:dyDescent="0.2">
      <c r="B30" s="21" t="s">
        <v>841</v>
      </c>
      <c r="C30" s="14" t="s">
        <v>842</v>
      </c>
      <c r="D30" s="14" t="s">
        <v>843</v>
      </c>
      <c r="E30" s="22">
        <v>994</v>
      </c>
      <c r="F30" s="14" t="s">
        <v>816</v>
      </c>
      <c r="G30" s="14" t="s">
        <v>49</v>
      </c>
      <c r="H30" s="17">
        <v>44</v>
      </c>
      <c r="I30" s="22">
        <v>4856</v>
      </c>
      <c r="J30" s="17">
        <v>0</v>
      </c>
      <c r="K30" s="17">
        <v>7.6897700000000002</v>
      </c>
      <c r="L30" s="17">
        <v>5.3333333299999995E-4</v>
      </c>
      <c r="M30" s="17">
        <v>0.134922801653</v>
      </c>
      <c r="N30" s="17">
        <v>2.6046911347000001E-2</v>
      </c>
    </row>
    <row r="31" spans="2:14" ht="12.75" customHeight="1" x14ac:dyDescent="0.2">
      <c r="B31" s="21" t="s">
        <v>844</v>
      </c>
      <c r="C31" s="14" t="s">
        <v>845</v>
      </c>
      <c r="D31" s="14" t="s">
        <v>843</v>
      </c>
      <c r="E31" s="22">
        <v>994</v>
      </c>
      <c r="F31" s="14" t="s">
        <v>816</v>
      </c>
      <c r="G31" s="14" t="s">
        <v>49</v>
      </c>
      <c r="H31" s="17">
        <v>409</v>
      </c>
      <c r="I31" s="22">
        <v>3424</v>
      </c>
      <c r="J31" s="17">
        <v>0</v>
      </c>
      <c r="K31" s="17">
        <v>50.400970000000001</v>
      </c>
      <c r="L31" s="17">
        <v>1.2172619039999999E-3</v>
      </c>
      <c r="M31" s="17">
        <v>0.88432294834199998</v>
      </c>
      <c r="N31" s="17">
        <v>0.17071896784900001</v>
      </c>
    </row>
    <row r="32" spans="2:14" ht="12.75" customHeight="1" x14ac:dyDescent="0.2">
      <c r="B32" s="21" t="s">
        <v>846</v>
      </c>
      <c r="C32" s="14" t="s">
        <v>847</v>
      </c>
      <c r="D32" s="14" t="s">
        <v>843</v>
      </c>
      <c r="E32" s="22">
        <v>994</v>
      </c>
      <c r="F32" s="14" t="s">
        <v>816</v>
      </c>
      <c r="G32" s="14" t="s">
        <v>49</v>
      </c>
      <c r="H32" s="17">
        <v>278</v>
      </c>
      <c r="I32" s="22">
        <v>3435</v>
      </c>
      <c r="J32" s="17">
        <v>0</v>
      </c>
      <c r="K32" s="17">
        <v>34.367930000000001</v>
      </c>
      <c r="L32" s="17">
        <v>1.6343327400000001E-4</v>
      </c>
      <c r="M32" s="17">
        <v>0.60301119573700002</v>
      </c>
      <c r="N32" s="17">
        <v>0.11641159955200001</v>
      </c>
    </row>
    <row r="33" spans="2:14" ht="12.75" customHeight="1" x14ac:dyDescent="0.2">
      <c r="B33" s="21" t="s">
        <v>848</v>
      </c>
      <c r="C33" s="14" t="s">
        <v>849</v>
      </c>
      <c r="D33" s="14" t="s">
        <v>850</v>
      </c>
      <c r="E33" s="22">
        <v>994</v>
      </c>
      <c r="F33" s="14" t="s">
        <v>816</v>
      </c>
      <c r="G33" s="14" t="s">
        <v>49</v>
      </c>
      <c r="H33" s="17">
        <v>2521</v>
      </c>
      <c r="I33" s="22">
        <v>2791</v>
      </c>
      <c r="J33" s="17">
        <v>0</v>
      </c>
      <c r="K33" s="17">
        <v>253.22962999999999</v>
      </c>
      <c r="L33" s="9"/>
      <c r="M33" s="17">
        <v>4.443104428532</v>
      </c>
      <c r="N33" s="17">
        <v>0.85774343355799998</v>
      </c>
    </row>
    <row r="34" spans="2:14" ht="12.75" customHeight="1" x14ac:dyDescent="0.2">
      <c r="B34" s="21" t="s">
        <v>851</v>
      </c>
      <c r="C34" s="14" t="s">
        <v>852</v>
      </c>
      <c r="D34" s="14" t="s">
        <v>843</v>
      </c>
      <c r="E34" s="22">
        <v>994</v>
      </c>
      <c r="F34" s="14" t="s">
        <v>816</v>
      </c>
      <c r="G34" s="14" t="s">
        <v>49</v>
      </c>
      <c r="H34" s="17">
        <v>737</v>
      </c>
      <c r="I34" s="22">
        <v>6035</v>
      </c>
      <c r="J34" s="17">
        <v>0</v>
      </c>
      <c r="K34" s="17">
        <v>160.07614000000001</v>
      </c>
      <c r="L34" s="17">
        <v>2.5900544699999998E-4</v>
      </c>
      <c r="M34" s="17">
        <v>2.808656343005</v>
      </c>
      <c r="N34" s="17">
        <v>0.54221244944400004</v>
      </c>
    </row>
    <row r="35" spans="2:14" ht="12.75" customHeight="1" x14ac:dyDescent="0.2">
      <c r="B35" s="21" t="s">
        <v>853</v>
      </c>
      <c r="C35" s="14" t="s">
        <v>854</v>
      </c>
      <c r="D35" s="14" t="s">
        <v>805</v>
      </c>
      <c r="E35" s="22">
        <v>994</v>
      </c>
      <c r="F35" s="14" t="s">
        <v>816</v>
      </c>
      <c r="G35" s="14" t="s">
        <v>51</v>
      </c>
      <c r="H35" s="17">
        <v>2236</v>
      </c>
      <c r="I35" s="24">
        <v>744.9</v>
      </c>
      <c r="J35" s="17">
        <v>0</v>
      </c>
      <c r="K35" s="17">
        <v>78.682770000000005</v>
      </c>
      <c r="L35" s="17">
        <v>2.8208990900000002E-4</v>
      </c>
      <c r="M35" s="17">
        <v>1.380548413059</v>
      </c>
      <c r="N35" s="17">
        <v>0.26651553098899999</v>
      </c>
    </row>
    <row r="36" spans="2:14" x14ac:dyDescent="0.2">
      <c r="B36" s="21" t="s">
        <v>855</v>
      </c>
      <c r="C36" s="14" t="s">
        <v>856</v>
      </c>
      <c r="D36" s="14" t="s">
        <v>843</v>
      </c>
      <c r="E36" s="22">
        <v>994</v>
      </c>
      <c r="F36" s="14" t="s">
        <v>816</v>
      </c>
      <c r="G36" s="14" t="s">
        <v>49</v>
      </c>
      <c r="H36" s="17">
        <v>360</v>
      </c>
      <c r="I36" s="22">
        <v>29282</v>
      </c>
      <c r="J36" s="17">
        <v>1.24126</v>
      </c>
      <c r="K36" s="17">
        <v>380.63056</v>
      </c>
      <c r="L36" s="17">
        <v>6.3531280331774502E-5</v>
      </c>
      <c r="M36" s="17">
        <v>6.6784496220719998</v>
      </c>
      <c r="N36" s="17">
        <v>1.2892778915780001</v>
      </c>
    </row>
    <row r="37" spans="2:14" x14ac:dyDescent="0.2">
      <c r="B37" s="21" t="s">
        <v>857</v>
      </c>
      <c r="C37" s="14" t="s">
        <v>858</v>
      </c>
      <c r="D37" s="14" t="s">
        <v>843</v>
      </c>
      <c r="E37" s="22">
        <v>994</v>
      </c>
      <c r="F37" s="14" t="s">
        <v>816</v>
      </c>
      <c r="G37" s="14" t="s">
        <v>49</v>
      </c>
      <c r="H37" s="17">
        <v>1311</v>
      </c>
      <c r="I37" s="22">
        <v>26708</v>
      </c>
      <c r="J37" s="17">
        <v>4.2701399999999996</v>
      </c>
      <c r="K37" s="17">
        <v>1264.4307699999999</v>
      </c>
      <c r="L37" s="17">
        <v>3.34291898E-4</v>
      </c>
      <c r="M37" s="17">
        <v>22.185389418134001</v>
      </c>
      <c r="N37" s="17">
        <v>4.2829000309170002</v>
      </c>
    </row>
    <row r="38" spans="2:14" x14ac:dyDescent="0.2">
      <c r="B38" s="21" t="s">
        <v>859</v>
      </c>
      <c r="C38" s="14" t="s">
        <v>860</v>
      </c>
      <c r="D38" s="14" t="s">
        <v>843</v>
      </c>
      <c r="E38" s="22">
        <v>994</v>
      </c>
      <c r="F38" s="14" t="s">
        <v>816</v>
      </c>
      <c r="G38" s="14" t="s">
        <v>49</v>
      </c>
      <c r="H38" s="17">
        <v>648</v>
      </c>
      <c r="I38" s="22">
        <v>29069</v>
      </c>
      <c r="J38" s="17">
        <v>2.3134000000000001</v>
      </c>
      <c r="K38" s="17">
        <v>680.24666000000002</v>
      </c>
      <c r="L38" s="17">
        <v>6.7148024325441199E-5</v>
      </c>
      <c r="M38" s="17">
        <v>11.9354395753</v>
      </c>
      <c r="N38" s="17">
        <v>2.3041423146839999</v>
      </c>
    </row>
    <row r="39" spans="2:14" x14ac:dyDescent="0.2">
      <c r="B39" s="21" t="s">
        <v>861</v>
      </c>
      <c r="C39" s="14" t="s">
        <v>862</v>
      </c>
      <c r="D39" s="14" t="s">
        <v>863</v>
      </c>
      <c r="E39" s="22">
        <v>994</v>
      </c>
      <c r="F39" s="14" t="s">
        <v>816</v>
      </c>
      <c r="G39" s="14" t="s">
        <v>50</v>
      </c>
      <c r="H39" s="17">
        <v>62</v>
      </c>
      <c r="I39" s="22">
        <v>6556</v>
      </c>
      <c r="J39" s="17">
        <v>0</v>
      </c>
      <c r="K39" s="17">
        <v>17.134419999999999</v>
      </c>
      <c r="L39" s="9"/>
      <c r="M39" s="17">
        <v>0.30063629355799998</v>
      </c>
      <c r="N39" s="17">
        <v>5.8037980162999998E-2</v>
      </c>
    </row>
    <row r="40" spans="2:14" x14ac:dyDescent="0.2">
      <c r="B40" s="21" t="s">
        <v>864</v>
      </c>
      <c r="C40" s="14" t="s">
        <v>865</v>
      </c>
      <c r="D40" s="14" t="s">
        <v>843</v>
      </c>
      <c r="E40" s="22">
        <v>994</v>
      </c>
      <c r="F40" s="14" t="s">
        <v>816</v>
      </c>
      <c r="G40" s="14" t="s">
        <v>49</v>
      </c>
      <c r="H40" s="17">
        <v>415</v>
      </c>
      <c r="I40" s="22">
        <v>2448</v>
      </c>
      <c r="J40" s="17">
        <v>0.12388</v>
      </c>
      <c r="K40" s="17">
        <v>36.686839999999997</v>
      </c>
      <c r="L40" s="17">
        <v>6.8708609200000001E-4</v>
      </c>
      <c r="M40" s="17">
        <v>0.64369821680299999</v>
      </c>
      <c r="N40" s="17">
        <v>0.12426624841599999</v>
      </c>
    </row>
    <row r="41" spans="2:14" x14ac:dyDescent="0.2">
      <c r="B41" s="21" t="s">
        <v>866</v>
      </c>
      <c r="C41" s="14" t="s">
        <v>867</v>
      </c>
      <c r="D41" s="14" t="s">
        <v>843</v>
      </c>
      <c r="E41" s="22">
        <v>994</v>
      </c>
      <c r="F41" s="14" t="s">
        <v>816</v>
      </c>
      <c r="G41" s="14" t="s">
        <v>49</v>
      </c>
      <c r="H41" s="17">
        <v>720</v>
      </c>
      <c r="I41" s="22">
        <v>5798</v>
      </c>
      <c r="J41" s="17">
        <v>0</v>
      </c>
      <c r="K41" s="17">
        <v>150.24241000000001</v>
      </c>
      <c r="L41" s="17">
        <v>7.0484581399999995E-4</v>
      </c>
      <c r="M41" s="17">
        <v>2.6361161496949999</v>
      </c>
      <c r="N41" s="17">
        <v>0.50890348265800001</v>
      </c>
    </row>
    <row r="42" spans="2:14" x14ac:dyDescent="0.2">
      <c r="B42" s="18" t="s">
        <v>868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2">
      <c r="B43" s="18" t="s">
        <v>869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2">
      <c r="B44" s="18" t="s">
        <v>870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O27"/>
  <sheetViews>
    <sheetView rightToLeft="1" workbookViewId="0">
      <selection activeCell="D16" sqref="D16"/>
    </sheetView>
  </sheetViews>
  <sheetFormatPr defaultRowHeight="12.75" customHeight="1" x14ac:dyDescent="0.2"/>
  <cols>
    <col min="2" max="2" width="35.28515625" bestFit="1" customWidth="1"/>
    <col min="3" max="3" width="16.140625" bestFit="1" customWidth="1"/>
    <col min="4" max="4" width="11.28515625" bestFit="1" customWidth="1"/>
    <col min="5" max="5" width="12.7109375" bestFit="1" customWidth="1"/>
    <col min="6" max="6" width="13.7109375" bestFit="1" customWidth="1"/>
    <col min="7" max="7" width="5.7109375" bestFit="1" customWidth="1"/>
    <col min="8" max="8" width="9.5703125" bestFit="1" customWidth="1"/>
    <col min="9" max="9" width="12.28515625" bestFit="1" customWidth="1"/>
    <col min="10" max="10" width="9.5703125" bestFit="1" customWidth="1"/>
    <col min="11" max="11" width="7.5703125" bestFit="1" customWidth="1"/>
    <col min="12" max="12" width="10.28515625" bestFit="1" customWidth="1"/>
    <col min="13" max="13" width="23" bestFit="1" customWidth="1"/>
    <col min="14" max="14" width="27.28515625" bestFit="1" customWidth="1"/>
    <col min="15" max="15" width="24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7973</v>
      </c>
    </row>
    <row r="6" spans="2:15" ht="12.75" customHeight="1" x14ac:dyDescent="0.2">
      <c r="B6" s="54" t="s">
        <v>871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2:15" ht="12.75" customHeight="1" x14ac:dyDescent="0.2">
      <c r="B7" s="57" t="s">
        <v>872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 ht="12.75" customHeight="1" x14ac:dyDescent="0.2">
      <c r="B8" s="4" t="s">
        <v>67</v>
      </c>
      <c r="C8" s="4" t="s">
        <v>68</v>
      </c>
      <c r="D8" s="4" t="s">
        <v>118</v>
      </c>
      <c r="E8" s="4" t="s">
        <v>69</v>
      </c>
      <c r="F8" s="4" t="s">
        <v>190</v>
      </c>
      <c r="G8" s="4" t="s">
        <v>70</v>
      </c>
      <c r="H8" s="4" t="s">
        <v>71</v>
      </c>
      <c r="I8" s="4" t="s">
        <v>72</v>
      </c>
      <c r="J8" s="4" t="s">
        <v>121</v>
      </c>
      <c r="K8" s="4" t="s">
        <v>122</v>
      </c>
      <c r="L8" s="4" t="s">
        <v>75</v>
      </c>
      <c r="M8" s="4" t="s">
        <v>124</v>
      </c>
      <c r="N8" s="4" t="s">
        <v>76</v>
      </c>
      <c r="O8" s="4" t="s">
        <v>192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128</v>
      </c>
      <c r="K9" s="6" t="s">
        <v>129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130</v>
      </c>
      <c r="N10" s="6" t="s">
        <v>131</v>
      </c>
      <c r="O10" s="6" t="s">
        <v>132</v>
      </c>
    </row>
    <row r="11" spans="2:15" ht="12.75" customHeight="1" x14ac:dyDescent="0.2">
      <c r="B11" s="18" t="s">
        <v>873</v>
      </c>
      <c r="C11" s="9"/>
      <c r="D11" s="9"/>
      <c r="E11" s="9"/>
      <c r="F11" s="9"/>
      <c r="G11" s="9"/>
      <c r="H11" s="9"/>
      <c r="I11" s="9"/>
      <c r="J11" s="9"/>
      <c r="K11" s="9"/>
      <c r="L11" s="20">
        <v>292.18002000000001</v>
      </c>
      <c r="M11" s="9"/>
      <c r="N11" s="20">
        <v>100</v>
      </c>
      <c r="O11" s="20">
        <v>0.98967681456500001</v>
      </c>
    </row>
    <row r="12" spans="2:15" ht="12.75" customHeight="1" x14ac:dyDescent="0.2">
      <c r="B12" s="18" t="s">
        <v>874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875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0">
        <v>46.153518642376</v>
      </c>
      <c r="O13" s="20">
        <v>0.45677067310899999</v>
      </c>
    </row>
    <row r="14" spans="2:15" ht="12.75" customHeight="1" x14ac:dyDescent="0.2">
      <c r="B14" s="18" t="s">
        <v>876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20">
        <v>15.539676532295999</v>
      </c>
      <c r="O14" s="20">
        <v>0.15379257569800001</v>
      </c>
    </row>
    <row r="15" spans="2:15" ht="12.75" customHeight="1" x14ac:dyDescent="0.2">
      <c r="B15" s="18" t="s">
        <v>877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0">
        <v>30.974862689104999</v>
      </c>
      <c r="O15" s="20">
        <v>0.30655103437699999</v>
      </c>
    </row>
    <row r="16" spans="2:15" ht="12.75" customHeight="1" x14ac:dyDescent="0.2">
      <c r="B16" s="18" t="s">
        <v>878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0">
        <v>7.3319421362210004</v>
      </c>
      <c r="O16" s="20">
        <v>7.2562531378999998E-2</v>
      </c>
    </row>
    <row r="17" spans="2:15" ht="12.75" customHeight="1" x14ac:dyDescent="0.2">
      <c r="B17" s="18" t="s">
        <v>879</v>
      </c>
      <c r="C17" s="9"/>
      <c r="D17" s="9"/>
      <c r="E17" s="9"/>
      <c r="F17" s="9"/>
      <c r="G17" s="9"/>
      <c r="H17" s="9"/>
      <c r="I17" s="9"/>
      <c r="J17" s="9"/>
      <c r="K17" s="9"/>
      <c r="L17" s="20">
        <v>292.18002000000001</v>
      </c>
      <c r="M17" s="9"/>
      <c r="N17" s="20">
        <v>100</v>
      </c>
      <c r="O17" s="20">
        <v>0.98967681456500001</v>
      </c>
    </row>
    <row r="18" spans="2:15" ht="12.75" customHeight="1" x14ac:dyDescent="0.2">
      <c r="B18" s="18" t="s">
        <v>880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0">
        <v>46.153518642376</v>
      </c>
      <c r="O18" s="20">
        <v>0.45677067310899999</v>
      </c>
    </row>
    <row r="19" spans="2:15" ht="12.75" customHeight="1" x14ac:dyDescent="0.2">
      <c r="B19" s="21" t="s">
        <v>881</v>
      </c>
      <c r="C19" s="14" t="s">
        <v>882</v>
      </c>
      <c r="D19" s="14" t="s">
        <v>589</v>
      </c>
      <c r="E19" s="22">
        <v>994</v>
      </c>
      <c r="F19" s="14" t="s">
        <v>594</v>
      </c>
      <c r="G19" s="9"/>
      <c r="H19" s="9"/>
      <c r="I19" s="14" t="s">
        <v>49</v>
      </c>
      <c r="J19" s="17">
        <v>5.44</v>
      </c>
      <c r="K19" s="24">
        <v>93927.4</v>
      </c>
      <c r="L19" s="17">
        <v>18.38963</v>
      </c>
      <c r="M19" s="9"/>
      <c r="N19" s="17">
        <v>6.2939382371179997</v>
      </c>
      <c r="O19" s="17">
        <v>6.2289647455E-2</v>
      </c>
    </row>
    <row r="20" spans="2:15" ht="12.75" customHeight="1" x14ac:dyDescent="0.2">
      <c r="B20" s="21" t="s">
        <v>883</v>
      </c>
      <c r="C20" s="14" t="s">
        <v>884</v>
      </c>
      <c r="D20" s="14" t="s">
        <v>589</v>
      </c>
      <c r="E20" s="22">
        <v>994</v>
      </c>
      <c r="F20" s="14" t="s">
        <v>594</v>
      </c>
      <c r="G20" s="9"/>
      <c r="H20" s="9"/>
      <c r="I20" s="14" t="s">
        <v>49</v>
      </c>
      <c r="J20" s="17">
        <v>11</v>
      </c>
      <c r="K20" s="22">
        <v>129207</v>
      </c>
      <c r="L20" s="17">
        <v>51.151760000000003</v>
      </c>
      <c r="M20" s="17">
        <v>3.9976697199999999E-4</v>
      </c>
      <c r="N20" s="17">
        <v>17.506932883364001</v>
      </c>
      <c r="O20" s="17">
        <v>0.17326205568799999</v>
      </c>
    </row>
    <row r="21" spans="2:15" ht="12.75" customHeight="1" x14ac:dyDescent="0.2">
      <c r="B21" s="21" t="s">
        <v>885</v>
      </c>
      <c r="C21" s="14" t="s">
        <v>886</v>
      </c>
      <c r="D21" s="14" t="s">
        <v>589</v>
      </c>
      <c r="E21" s="22">
        <v>994</v>
      </c>
      <c r="F21" s="14" t="s">
        <v>594</v>
      </c>
      <c r="G21" s="9"/>
      <c r="H21" s="9"/>
      <c r="I21" s="14" t="s">
        <v>49</v>
      </c>
      <c r="J21" s="17">
        <v>18</v>
      </c>
      <c r="K21" s="22">
        <v>100815</v>
      </c>
      <c r="L21" s="17">
        <v>65.309970000000007</v>
      </c>
      <c r="M21" s="9"/>
      <c r="N21" s="17">
        <v>22.352647521893999</v>
      </c>
      <c r="O21" s="17">
        <v>0.22121896996500001</v>
      </c>
    </row>
    <row r="22" spans="2:15" ht="12.75" customHeight="1" x14ac:dyDescent="0.2">
      <c r="B22" s="18" t="s">
        <v>887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20">
        <v>15.539676532295999</v>
      </c>
      <c r="O22" s="20">
        <v>0.15379257569800001</v>
      </c>
    </row>
    <row r="23" spans="2:15" ht="12.75" customHeight="1" x14ac:dyDescent="0.2">
      <c r="B23" s="21" t="s">
        <v>888</v>
      </c>
      <c r="C23" s="14" t="s">
        <v>889</v>
      </c>
      <c r="D23" s="14" t="s">
        <v>780</v>
      </c>
      <c r="E23" s="22">
        <v>994</v>
      </c>
      <c r="F23" s="14" t="s">
        <v>594</v>
      </c>
      <c r="G23" s="9"/>
      <c r="H23" s="9"/>
      <c r="I23" s="14" t="s">
        <v>49</v>
      </c>
      <c r="J23" s="17">
        <v>154</v>
      </c>
      <c r="K23" s="22">
        <v>8192</v>
      </c>
      <c r="L23" s="17">
        <v>45.403829999999999</v>
      </c>
      <c r="M23" s="9"/>
      <c r="N23" s="17">
        <v>15.539676532295999</v>
      </c>
      <c r="O23" s="17">
        <v>0.15379257569800001</v>
      </c>
    </row>
    <row r="24" spans="2:15" ht="12.75" customHeight="1" x14ac:dyDescent="0.2">
      <c r="B24" s="18" t="s">
        <v>890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20">
        <v>30.974862689104999</v>
      </c>
      <c r="O24" s="20">
        <v>0.30655103437699999</v>
      </c>
    </row>
    <row r="25" spans="2:15" ht="12.75" customHeight="1" x14ac:dyDescent="0.2">
      <c r="B25" s="21" t="s">
        <v>891</v>
      </c>
      <c r="C25" s="14" t="s">
        <v>892</v>
      </c>
      <c r="D25" s="14" t="s">
        <v>589</v>
      </c>
      <c r="E25" s="22">
        <v>994</v>
      </c>
      <c r="F25" s="14" t="s">
        <v>594</v>
      </c>
      <c r="G25" s="9"/>
      <c r="H25" s="9"/>
      <c r="I25" s="14" t="s">
        <v>60</v>
      </c>
      <c r="J25" s="17">
        <v>68</v>
      </c>
      <c r="K25" s="22">
        <v>35839</v>
      </c>
      <c r="L25" s="17">
        <v>90.502359999999996</v>
      </c>
      <c r="M25" s="9"/>
      <c r="N25" s="17">
        <v>30.974862689104999</v>
      </c>
      <c r="O25" s="17">
        <v>0.30655103437699999</v>
      </c>
    </row>
    <row r="26" spans="2:15" ht="12.75" customHeight="1" x14ac:dyDescent="0.2">
      <c r="B26" s="18" t="s">
        <v>893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20">
        <v>7.3319421362210004</v>
      </c>
      <c r="O26" s="20">
        <v>7.2562531378999998E-2</v>
      </c>
    </row>
    <row r="27" spans="2:15" ht="12.75" customHeight="1" x14ac:dyDescent="0.2">
      <c r="B27" s="21" t="s">
        <v>894</v>
      </c>
      <c r="C27" s="14" t="s">
        <v>895</v>
      </c>
      <c r="D27" s="14" t="s">
        <v>589</v>
      </c>
      <c r="E27" s="22">
        <v>994</v>
      </c>
      <c r="F27" s="14" t="s">
        <v>594</v>
      </c>
      <c r="G27" s="9"/>
      <c r="H27" s="9"/>
      <c r="I27" s="14" t="s">
        <v>49</v>
      </c>
      <c r="J27" s="17">
        <v>20.67</v>
      </c>
      <c r="K27" s="22">
        <v>28797</v>
      </c>
      <c r="L27" s="17">
        <v>21.422470000000001</v>
      </c>
      <c r="M27" s="9"/>
      <c r="N27" s="17">
        <v>7.3319421362210004</v>
      </c>
      <c r="O27" s="17">
        <v>7.2562531378999998E-2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13"/>
  <sheetViews>
    <sheetView rightToLeft="1" workbookViewId="0"/>
  </sheetViews>
  <sheetFormatPr defaultRowHeight="12.75" customHeight="1" x14ac:dyDescent="0.2"/>
  <cols>
    <col min="2" max="2" width="32.7109375" bestFit="1" customWidth="1"/>
    <col min="3" max="3" width="18.855468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7973</v>
      </c>
    </row>
    <row r="6" spans="2:12" ht="12.75" customHeight="1" x14ac:dyDescent="0.2">
      <c r="B6" s="54" t="s">
        <v>896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 ht="12.75" customHeight="1" x14ac:dyDescent="0.2">
      <c r="B7" s="57" t="s">
        <v>897</v>
      </c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 ht="12.75" customHeight="1" x14ac:dyDescent="0.2">
      <c r="B8" s="4" t="s">
        <v>67</v>
      </c>
      <c r="C8" s="4" t="s">
        <v>68</v>
      </c>
      <c r="D8" s="4" t="s">
        <v>118</v>
      </c>
      <c r="E8" s="4" t="s">
        <v>190</v>
      </c>
      <c r="F8" s="4" t="s">
        <v>72</v>
      </c>
      <c r="G8" s="4" t="s">
        <v>121</v>
      </c>
      <c r="H8" s="4" t="s">
        <v>122</v>
      </c>
      <c r="I8" s="4" t="s">
        <v>75</v>
      </c>
      <c r="J8" s="4" t="s">
        <v>124</v>
      </c>
      <c r="K8" s="4" t="s">
        <v>76</v>
      </c>
      <c r="L8" s="4" t="s">
        <v>192</v>
      </c>
    </row>
    <row r="9" spans="2:12" ht="12.75" customHeight="1" x14ac:dyDescent="0.2">
      <c r="B9" s="5"/>
      <c r="C9" s="5"/>
      <c r="D9" s="5"/>
      <c r="E9" s="5"/>
      <c r="F9" s="5"/>
      <c r="G9" s="6" t="s">
        <v>128</v>
      </c>
      <c r="H9" s="6" t="s">
        <v>129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898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899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900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Irena Gofman</cp:lastModifiedBy>
  <dcterms:modified xsi:type="dcterms:W3CDTF">2018-10-24T06:32:17Z</dcterms:modified>
</cp:coreProperties>
</file>