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1" i="2" l="1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J17" i="2"/>
  <c r="L17" i="2" s="1"/>
  <c r="L16" i="2"/>
  <c r="L15" i="2"/>
  <c r="J14" i="2"/>
  <c r="L14" i="2" l="1"/>
  <c r="J13" i="2"/>
  <c r="L13" i="2" l="1"/>
  <c r="J12" i="2"/>
  <c r="J11" i="2" l="1"/>
  <c r="L12" i="2"/>
  <c r="K16" i="2" l="1"/>
  <c r="K29" i="2"/>
  <c r="K23" i="2"/>
  <c r="K19" i="2"/>
  <c r="K11" i="2"/>
  <c r="K15" i="2"/>
  <c r="K27" i="2"/>
  <c r="K17" i="2"/>
  <c r="K30" i="2"/>
  <c r="K28" i="2"/>
  <c r="K26" i="2"/>
  <c r="K24" i="2"/>
  <c r="K22" i="2"/>
  <c r="K20" i="2"/>
  <c r="K18" i="2"/>
  <c r="L11" i="2"/>
  <c r="K31" i="2"/>
  <c r="K25" i="2"/>
  <c r="K21" i="2"/>
  <c r="K14" i="2"/>
  <c r="K13" i="2"/>
  <c r="K12" i="2"/>
</calcChain>
</file>

<file path=xl/sharedStrings.xml><?xml version="1.0" encoding="utf-8"?>
<sst xmlns="http://schemas.openxmlformats.org/spreadsheetml/2006/main" count="2726" uniqueCount="407">
  <si>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</si>
  <si>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</si>
  <si>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</si>
  <si>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</si>
  <si>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</si>
  <si>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</si>
  <si>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</si>
  <si>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</si>
  <si>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</si>
  <si>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</si>
  <si>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</si>
  <si>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</si>
  <si>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</si>
  <si>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</si>
  <si>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</si>
  <si>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</si>
  <si>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</si>
  <si>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</si>
  <si>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</si>
  <si>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</si>
  <si>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</si>
  <si>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</si>
  <si>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</si>
  <si>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</si>
  <si>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</si>
  <si>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</si>
  <si>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</si>
  <si>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</si>
  <si>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</si>
  <si>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</si>
  <si>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</si>
  <si>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</si>
  <si>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</si>
  <si>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</si>
  <si>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</si>
  <si>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</si>
  <si>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</si>
  <si>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</si>
  <si>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</si>
  <si>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</si>
  <si>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</si>
  <si>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</si>
  <si>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</si>
  <si>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</si>
  <si>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</si>
  <si>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</si>
  <si>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</si>
  <si>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</si>
  <si>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</si>
  <si>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</si>
  <si>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</si>
  <si>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</si>
  <si>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</si>
  <si>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</si>
  <si>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</si>
  <si>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</si>
  <si>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</si>
  <si>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</si>
  <si>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</si>
  <si>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</si>
  <si>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</si>
  <si>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</si>
  <si>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</si>
  <si>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</si>
  <si>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</si>
  <si>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</si>
  <si>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</si>
  <si>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</si>
  <si>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</si>
  <si>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</si>
  <si>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</si>
  <si>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</si>
  <si>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</si>
  <si>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</si>
  <si>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</si>
  <si>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</si>
  <si>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</si>
  <si>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</si>
  <si>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</si>
  <si>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</si>
  <si>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</si>
  <si>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</si>
  <si>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</si>
  <si>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</si>
  <si>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</si>
  <si>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</si>
  <si>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</si>
  <si>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</si>
  <si>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</si>
  <si>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</si>
  <si>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</si>
  <si>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</si>
  <si>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</si>
  <si>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</si>
  <si>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</si>
  <si>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</si>
  <si>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</si>
  <si>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</si>
  <si>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</si>
  <si>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</si>
  <si>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</si>
  <si>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</si>
  <si>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</si>
  <si>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</si>
  <si>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</si>
  <si>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</si>
  <si>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</si>
  <si>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</si>
  <si>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</si>
  <si>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</si>
  <si>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</si>
  <si>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</si>
  <si>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</si>
  <si>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</si>
  <si>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</si>
  <si>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</si>
  <si>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</si>
  <si>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</si>
  <si>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</si>
  <si>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</si>
  <si>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</si>
  <si>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</si>
  <si>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</si>
  <si>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</si>
  <si>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</si>
  <si>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</si>
  <si>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</si>
  <si>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</si>
  <si>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</si>
  <si>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</si>
  <si>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</si>
  <si>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</si>
  <si>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</si>
  <si>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</si>
  <si>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</si>
  <si>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</si>
  <si>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</si>
  <si>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</si>
  <si>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</si>
  <si>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</si>
  <si>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</si>
  <si>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</si>
  <si>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</si>
  <si>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</si>
  <si>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</si>
  <si>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</si>
  <si>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</si>
  <si>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</si>
  <si>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</si>
  <si>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</si>
  <si>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</si>
  <si>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</si>
  <si>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</si>
  <si>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</si>
  <si>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</si>
  <si>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</si>
  <si>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</si>
  <si>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</si>
  <si>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</si>
  <si>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</si>
  <si>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</si>
  <si>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</si>
  <si>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</si>
  <si>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</si>
  <si>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</si>
  <si>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</si>
  <si>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</si>
  <si>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</si>
  <si>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</si>
  <si>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</si>
  <si>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</si>
  <si>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</si>
  <si>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</si>
  <si>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</si>
  <si>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</si>
  <si>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</si>
  <si>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</si>
  <si>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</si>
  <si>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</si>
  <si>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</si>
  <si>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</si>
  <si>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</si>
  <si>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</si>
  <si>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</si>
  <si>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</si>
  <si>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</si>
  <si>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</si>
  <si>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</si>
  <si>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</si>
  <si>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</si>
  <si>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</si>
  <si>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</si>
  <si>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</si>
  <si>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</si>
  <si>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</si>
  <si>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</si>
  <si>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</si>
  <si>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</si>
  <si>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</si>
  <si>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</si>
  <si>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</si>
  <si>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</si>
  <si>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</si>
  <si>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</si>
  <si>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</si>
  <si>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</si>
  <si>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</si>
  <si>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</si>
  <si>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</si>
  <si>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</si>
  <si>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</si>
  <si>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</si>
  <si>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</si>
  <si>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</si>
  <si>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</si>
  <si>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</si>
  <si>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</si>
  <si>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</si>
  <si>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</si>
  <si>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</si>
  <si>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</si>
  <si>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</si>
  <si>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</si>
  <si>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</si>
  <si>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</si>
  <si>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</si>
  <si>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</si>
  <si>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</si>
  <si>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</si>
  <si>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</si>
  <si>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</si>
  <si>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</si>
  <si>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</si>
  <si>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</si>
  <si>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</si>
  <si>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</si>
  <si>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</si>
  <si>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</si>
  <si>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</si>
  <si>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</si>
  <si>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</si>
  <si>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</si>
  <si>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</si>
  <si>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</si>
  <si>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</si>
  <si>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</si>
  <si>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</si>
  <si>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24/03/08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</si>
  <si>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</si>
  <si>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</si>
  <si>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</si>
  <si>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</si>
  <si>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</si>
  <si>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</si>
  <si>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</si>
  <si>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</si>
  <si>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</si>
  <si>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</si>
  <si>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</si>
  <si>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</si>
  <si>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</si>
  <si>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</si>
  <si>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</si>
  <si>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</si>
  <si>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</si>
  <si>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</si>
  <si>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</si>
  <si>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</si>
  <si>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</si>
  <si>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</si>
  <si>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</si>
  <si>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10/03/08</t>
  </si>
  <si>
    <t>ממשלתי צמודה 922- גליל</t>
  </si>
  <si>
    <t>1124056</t>
  </si>
  <si>
    <t>11/07/12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</si>
  <si>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</si>
  <si>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</si>
  <si>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</si>
  <si>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</si>
  <si>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</si>
  <si>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</si>
  <si>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</si>
  <si>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</si>
  <si>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</si>
  <si>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</si>
  <si>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</si>
  <si>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</si>
  <si>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</si>
  <si>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</si>
  <si>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</si>
  <si>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</si>
  <si>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</si>
  <si>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</si>
  <si>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</si>
  <si>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</si>
  <si>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</si>
  <si>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</si>
  <si>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</si>
  <si>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</si>
  <si>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</si>
  <si>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</si>
  <si>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</si>
  <si>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</si>
  <si>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</si>
  <si>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</si>
  <si>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</si>
  <si>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</si>
  <si>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</si>
  <si>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</si>
  <si>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</si>
  <si>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</si>
  <si>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</si>
  <si>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</si>
  <si>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11/03/08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</si>
  <si>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</si>
  <si>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</si>
  <si>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</si>
  <si>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</si>
  <si>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</si>
  <si>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</si>
  <si>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</si>
  <si>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</si>
  <si>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23/04/18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</si>
  <si>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</si>
  <si>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</si>
  <si>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</si>
  <si>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</si>
  <si>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</si>
  <si>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</si>
  <si>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</si>
  <si>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</si>
  <si>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</si>
  <si>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</si>
  <si>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</si>
  <si>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</si>
  <si>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</si>
  <si>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</si>
  <si>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</si>
  <si>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</si>
  <si>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</si>
  <si>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</si>
  <si>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</si>
  <si>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</si>
  <si>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</si>
  <si>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</si>
  <si>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</si>
  <si>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</si>
  <si>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</si>
  <si>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</si>
  <si>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</si>
  <si>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</si>
  <si>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</si>
  <si>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</si>
  <si>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</si>
  <si>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</si>
  <si>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</si>
  <si>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</si>
  <si>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</si>
  <si>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</si>
  <si>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</si>
  <si>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</si>
  <si>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</si>
  <si>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</si>
  <si>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</si>
  <si>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</si>
  <si>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</si>
  <si>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</si>
  <si>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</si>
  <si>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</si>
  <si>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</si>
  <si>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</si>
  <si>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</si>
  <si>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</si>
  <si>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</si>
  <si>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</si>
  <si>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</si>
  <si>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</si>
  <si>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</si>
  <si>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</si>
  <si>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</si>
  <si>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</si>
  <si>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</si>
  <si>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</si>
  <si>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</si>
  <si>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</si>
  <si>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</si>
  <si>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</si>
  <si>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</si>
  <si>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</si>
  <si>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</si>
  <si>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</si>
  <si>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</si>
  <si>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</si>
  <si>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</si>
  <si>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</si>
  <si>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</si>
  <si>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</si>
  <si>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</si>
  <si>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</si>
  <si>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</si>
  <si>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</si>
  <si>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עו'ש(לקבל)</t>
  </si>
  <si>
    <t>1111111111</t>
  </si>
  <si>
    <t>עו'ש(לשלם)</t>
  </si>
  <si>
    <t>מגדל מקפת קרנות פנסיה וקופות גמל בע"מ</t>
  </si>
  <si>
    <t>מגדל השתלמות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</si>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</sst>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865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289338.64620194799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404</v>
      </c>
    </row>
    <row r="3" spans="1:36">
      <c r="B3" s="2" t="s">
        <v>2</v>
      </c>
      <c r="C3" s="95" t="s">
        <v>405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6981.1955099999996</v>
      </c>
      <c r="D11" s="90">
        <v>2.41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282955.468861948</v>
      </c>
      <c r="D13" s="91">
        <v>97.79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-598.01817000000005</v>
      </c>
      <c r="D37" s="91">
        <v>-0.21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289338.64620194799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404</v>
      </c>
    </row>
    <row r="3" spans="2:61" s="1" customFormat="1">
      <c r="B3" s="2" t="s">
        <v>2</v>
      </c>
      <c r="C3" s="95" t="s">
        <v>405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351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352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353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335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236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351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354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353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355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335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238</v>
      </c>
      <c r="C32" s="16"/>
      <c r="D32" s="16"/>
      <c r="E32" s="16"/>
    </row>
    <row r="33" spans="2:5">
      <c r="B33" t="s">
        <v>327</v>
      </c>
      <c r="C33" s="16"/>
      <c r="D33" s="16"/>
      <c r="E33" s="16"/>
    </row>
    <row r="34" spans="2:5">
      <c r="B34" t="s">
        <v>328</v>
      </c>
      <c r="C34" s="16"/>
      <c r="D34" s="16"/>
      <c r="E34" s="16"/>
    </row>
    <row r="35" spans="2:5">
      <c r="B35" t="s">
        <v>329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404</v>
      </c>
    </row>
    <row r="3" spans="1:60" s="1" customFormat="1">
      <c r="B3" s="2" t="s">
        <v>2</v>
      </c>
      <c r="C3" s="95" t="s">
        <v>405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236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238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404</v>
      </c>
    </row>
    <row r="3" spans="2:81" s="1" customFormat="1">
      <c r="B3" s="2" t="s">
        <v>2</v>
      </c>
      <c r="C3" s="95" t="s">
        <v>405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356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229</v>
      </c>
      <c r="C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357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229</v>
      </c>
      <c r="C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358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359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360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362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236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356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357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358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359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360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361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362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238</v>
      </c>
    </row>
    <row r="41" spans="2:17">
      <c r="B41" t="s">
        <v>327</v>
      </c>
    </row>
    <row r="42" spans="2:17">
      <c r="B42" t="s">
        <v>328</v>
      </c>
    </row>
    <row r="43" spans="2:17">
      <c r="B43" t="s">
        <v>329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404</v>
      </c>
    </row>
    <row r="3" spans="2:72" s="1" customFormat="1">
      <c r="B3" s="2" t="s">
        <v>2</v>
      </c>
      <c r="C3" s="95" t="s">
        <v>405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363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229</v>
      </c>
      <c r="C14" t="s">
        <v>229</v>
      </c>
      <c r="D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364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229</v>
      </c>
      <c r="C16" t="s">
        <v>229</v>
      </c>
      <c r="D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366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335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229</v>
      </c>
      <c r="C22" t="s">
        <v>229</v>
      </c>
      <c r="D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236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G25" s="91">
        <v>0</v>
      </c>
      <c r="H25" t="s">
        <v>229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367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229</v>
      </c>
      <c r="C27" t="s">
        <v>229</v>
      </c>
      <c r="D27" t="s">
        <v>229</v>
      </c>
      <c r="G27" s="91">
        <v>0</v>
      </c>
      <c r="H27" t="s">
        <v>229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327</v>
      </c>
    </row>
    <row r="29" spans="2:16">
      <c r="B29" t="s">
        <v>328</v>
      </c>
    </row>
    <row r="30" spans="2:16">
      <c r="B30" t="s">
        <v>329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404</v>
      </c>
    </row>
    <row r="3" spans="2:65" s="1" customFormat="1">
      <c r="B3" s="2" t="s">
        <v>2</v>
      </c>
      <c r="C3" s="95" t="s">
        <v>405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368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369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332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335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236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370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371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327</v>
      </c>
      <c r="D27" s="16"/>
      <c r="E27" s="16"/>
      <c r="F27" s="16"/>
    </row>
    <row r="28" spans="2:19">
      <c r="B28" t="s">
        <v>328</v>
      </c>
      <c r="D28" s="16"/>
      <c r="E28" s="16"/>
      <c r="F28" s="16"/>
    </row>
    <row r="29" spans="2:19">
      <c r="B29" t="s">
        <v>329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404</v>
      </c>
    </row>
    <row r="3" spans="2:81" s="1" customFormat="1">
      <c r="B3" s="2" t="s">
        <v>2</v>
      </c>
      <c r="C3" s="95" t="s">
        <v>405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368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369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332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335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236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333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334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238</v>
      </c>
      <c r="C26" s="16"/>
      <c r="D26" s="16"/>
      <c r="E26" s="16"/>
    </row>
    <row r="27" spans="2:19">
      <c r="B27" t="s">
        <v>327</v>
      </c>
      <c r="C27" s="16"/>
      <c r="D27" s="16"/>
      <c r="E27" s="16"/>
    </row>
    <row r="28" spans="2:19">
      <c r="B28" t="s">
        <v>328</v>
      </c>
      <c r="C28" s="16"/>
      <c r="D28" s="16"/>
      <c r="E28" s="16"/>
    </row>
    <row r="29" spans="2:19">
      <c r="B29" t="s">
        <v>329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404</v>
      </c>
    </row>
    <row r="3" spans="2:98" s="1" customFormat="1">
      <c r="B3" s="2" t="s">
        <v>2</v>
      </c>
      <c r="C3" s="95" t="s">
        <v>405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236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333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334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238</v>
      </c>
      <c r="C19" s="16"/>
      <c r="D19" s="16"/>
      <c r="E19" s="16"/>
    </row>
    <row r="20" spans="2:13">
      <c r="B20" t="s">
        <v>327</v>
      </c>
      <c r="C20" s="16"/>
      <c r="D20" s="16"/>
      <c r="E20" s="16"/>
    </row>
    <row r="21" spans="2:13">
      <c r="B21" t="s">
        <v>328</v>
      </c>
      <c r="C21" s="16"/>
      <c r="D21" s="16"/>
      <c r="E21" s="16"/>
    </row>
    <row r="22" spans="2:13">
      <c r="B22" t="s">
        <v>329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404</v>
      </c>
    </row>
    <row r="3" spans="2:55" s="1" customFormat="1">
      <c r="B3" s="2" t="s">
        <v>2</v>
      </c>
      <c r="C3" s="95" t="s">
        <v>405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372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229</v>
      </c>
      <c r="C14" t="s">
        <v>229</v>
      </c>
      <c r="D14" t="s">
        <v>229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373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229</v>
      </c>
      <c r="C16" t="s">
        <v>229</v>
      </c>
      <c r="D16" t="s">
        <v>229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374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375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236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376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229</v>
      </c>
      <c r="C23" t="s">
        <v>229</v>
      </c>
      <c r="D23" t="s">
        <v>229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377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378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379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238</v>
      </c>
      <c r="C30" s="16"/>
    </row>
    <row r="31" spans="2:11">
      <c r="B31" t="s">
        <v>327</v>
      </c>
      <c r="C31" s="16"/>
    </row>
    <row r="32" spans="2:11">
      <c r="B32" t="s">
        <v>328</v>
      </c>
      <c r="C32" s="16"/>
    </row>
    <row r="33" spans="2:3">
      <c r="B33" t="s">
        <v>329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404</v>
      </c>
    </row>
    <row r="3" spans="2:59" s="1" customFormat="1">
      <c r="B3" s="2" t="s">
        <v>2</v>
      </c>
      <c r="C3" s="95" t="s">
        <v>405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380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350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238</v>
      </c>
      <c r="C16" s="16"/>
      <c r="D16" s="16"/>
    </row>
    <row r="17" spans="2:4">
      <c r="B17" t="s">
        <v>327</v>
      </c>
      <c r="C17" s="16"/>
      <c r="D17" s="16"/>
    </row>
    <row r="18" spans="2:4">
      <c r="B18" t="s">
        <v>328</v>
      </c>
      <c r="C18" s="16"/>
      <c r="D18" s="16"/>
    </row>
    <row r="19" spans="2:4">
      <c r="B19" t="s">
        <v>329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404</v>
      </c>
    </row>
    <row r="3" spans="2:52" s="1" customFormat="1">
      <c r="B3" s="2" t="s">
        <v>2</v>
      </c>
      <c r="C3" s="95" t="s">
        <v>405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351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352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381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353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335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236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351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354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353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355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335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238</v>
      </c>
      <c r="C34" s="16"/>
      <c r="D34" s="16"/>
    </row>
    <row r="35" spans="2:12">
      <c r="B35" t="s">
        <v>327</v>
      </c>
      <c r="C35" s="16"/>
      <c r="D35" s="16"/>
    </row>
    <row r="36" spans="2:12">
      <c r="B36" t="s">
        <v>328</v>
      </c>
      <c r="C36" s="16"/>
      <c r="D36" s="16"/>
    </row>
    <row r="37" spans="2:12">
      <c r="B37" t="s">
        <v>329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3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404</v>
      </c>
    </row>
    <row r="3" spans="2:13" s="1" customFormat="1">
      <c r="B3" s="2" t="s">
        <v>2</v>
      </c>
      <c r="C3" s="95" t="s">
        <v>405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J12+J27</f>
        <v>6981.1955100000005</v>
      </c>
      <c r="K11" s="97">
        <f>J11/$J$11*100</f>
        <v>100</v>
      </c>
      <c r="L11" s="97">
        <f>J11/'[5]סכום נכסי הקרן'!$C$42*100</f>
        <v>2.41281128588933</v>
      </c>
    </row>
    <row r="12" spans="2:13">
      <c r="B12" s="98" t="s">
        <v>222</v>
      </c>
      <c r="C12" s="26"/>
      <c r="D12" s="27"/>
      <c r="E12" s="27"/>
      <c r="F12" s="27"/>
      <c r="G12" s="27"/>
      <c r="H12" s="27"/>
      <c r="I12" s="99">
        <v>0</v>
      </c>
      <c r="J12" s="99">
        <f>J13+J15+J17+J19+J21+J23+J25</f>
        <v>6981.1955100000005</v>
      </c>
      <c r="K12" s="99">
        <f t="shared" ref="K12:K31" si="0">J12/$J$11*100</f>
        <v>100</v>
      </c>
      <c r="L12" s="99">
        <f>J12/'[5]סכום נכסי הקרן'!$C$42*100</f>
        <v>2.41281128588933</v>
      </c>
    </row>
    <row r="13" spans="2:13">
      <c r="B13" s="98" t="s">
        <v>223</v>
      </c>
      <c r="C13" s="26"/>
      <c r="D13" s="27"/>
      <c r="E13" s="27"/>
      <c r="F13" s="27"/>
      <c r="G13" s="27"/>
      <c r="H13" s="27"/>
      <c r="I13" s="99">
        <v>0</v>
      </c>
      <c r="J13" s="99">
        <f>SUM(J14)</f>
        <v>6981.1955100000005</v>
      </c>
      <c r="K13" s="99">
        <f t="shared" si="0"/>
        <v>100</v>
      </c>
      <c r="L13" s="99">
        <f>J13/'[5]סכום נכסי הקרן'!$C$42*100</f>
        <v>2.41281128588933</v>
      </c>
    </row>
    <row r="14" spans="2:13">
      <c r="B14" s="95" t="s">
        <v>406</v>
      </c>
      <c r="C14" t="s">
        <v>224</v>
      </c>
      <c r="D14" t="s">
        <v>225</v>
      </c>
      <c r="E14" t="s">
        <v>226</v>
      </c>
      <c r="F14" t="s">
        <v>227</v>
      </c>
      <c r="G14" t="s">
        <v>105</v>
      </c>
      <c r="H14" s="91">
        <v>0</v>
      </c>
      <c r="I14" s="91">
        <v>0</v>
      </c>
      <c r="J14" s="91">
        <f>6944.70412+36.49139</f>
        <v>6981.1955100000005</v>
      </c>
      <c r="K14" s="91">
        <f t="shared" si="0"/>
        <v>100</v>
      </c>
      <c r="L14" s="91">
        <f>J14/'[5]סכום נכסי הקרן'!$C$42*100</f>
        <v>2.41281128588933</v>
      </c>
    </row>
    <row r="15" spans="2:13">
      <c r="B15" s="98" t="s">
        <v>228</v>
      </c>
      <c r="C15" s="26"/>
      <c r="D15" s="27"/>
      <c r="E15" s="27"/>
      <c r="F15" s="27"/>
      <c r="G15" s="27"/>
      <c r="H15" s="27"/>
      <c r="I15" s="99">
        <v>0</v>
      </c>
      <c r="J15" s="99">
        <v>0</v>
      </c>
      <c r="K15" s="99">
        <f t="shared" si="0"/>
        <v>0</v>
      </c>
      <c r="L15" s="99">
        <f>J15/'[5]סכום נכסי הקרן'!$C$42*100</f>
        <v>0</v>
      </c>
    </row>
    <row r="16" spans="2:13">
      <c r="B16" t="s">
        <v>229</v>
      </c>
      <c r="C16" t="s">
        <v>229</v>
      </c>
      <c r="D16" s="16"/>
      <c r="E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f t="shared" si="0"/>
        <v>0</v>
      </c>
      <c r="L16" s="91">
        <f>J16/'[5]סכום נכסי הקרן'!$C$42*100</f>
        <v>0</v>
      </c>
    </row>
    <row r="17" spans="2:12">
      <c r="B17" s="98" t="s">
        <v>230</v>
      </c>
      <c r="D17" s="16"/>
      <c r="I17" s="99">
        <v>0</v>
      </c>
      <c r="J17" s="99">
        <f>SUM(J18)</f>
        <v>0</v>
      </c>
      <c r="K17" s="99">
        <f t="shared" si="0"/>
        <v>0</v>
      </c>
      <c r="L17" s="99">
        <f>J17/'[5]סכום נכסי הקרן'!$C$42*100</f>
        <v>0</v>
      </c>
    </row>
    <row r="18" spans="2:12">
      <c r="B18" t="s">
        <v>229</v>
      </c>
      <c r="C18" t="s">
        <v>229</v>
      </c>
      <c r="D18" s="16"/>
      <c r="E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f t="shared" si="0"/>
        <v>0</v>
      </c>
      <c r="L18" s="91">
        <f>J18/'[5]סכום נכסי הקרן'!$C$42*100</f>
        <v>0</v>
      </c>
    </row>
    <row r="19" spans="2:12">
      <c r="B19" s="98" t="s">
        <v>232</v>
      </c>
      <c r="D19" s="16"/>
      <c r="I19" s="99">
        <v>0</v>
      </c>
      <c r="J19" s="99">
        <v>0</v>
      </c>
      <c r="K19" s="99">
        <f t="shared" si="0"/>
        <v>0</v>
      </c>
      <c r="L19" s="99">
        <f>J19/'[5]סכום נכסי הקרן'!$C$42*100</f>
        <v>0</v>
      </c>
    </row>
    <row r="20" spans="2:12">
      <c r="B20" t="s">
        <v>229</v>
      </c>
      <c r="C20" t="s">
        <v>229</v>
      </c>
      <c r="D20" s="16"/>
      <c r="E20" t="s">
        <v>229</v>
      </c>
      <c r="G20" t="s">
        <v>229</v>
      </c>
      <c r="H20" s="91">
        <v>0</v>
      </c>
      <c r="I20" s="91">
        <v>0</v>
      </c>
      <c r="J20" s="91">
        <v>0</v>
      </c>
      <c r="K20" s="91">
        <f t="shared" si="0"/>
        <v>0</v>
      </c>
      <c r="L20" s="91">
        <f>J20/'[5]סכום נכסי הקרן'!$C$42*100</f>
        <v>0</v>
      </c>
    </row>
    <row r="21" spans="2:12">
      <c r="B21" s="98" t="s">
        <v>233</v>
      </c>
      <c r="D21" s="16"/>
      <c r="I21" s="99">
        <v>0</v>
      </c>
      <c r="J21" s="99">
        <v>0</v>
      </c>
      <c r="K21" s="99">
        <f t="shared" si="0"/>
        <v>0</v>
      </c>
      <c r="L21" s="99">
        <f>J21/'[5]סכום נכסי הקרן'!$C$42*100</f>
        <v>0</v>
      </c>
    </row>
    <row r="22" spans="2:12">
      <c r="B22" t="s">
        <v>229</v>
      </c>
      <c r="C22" t="s">
        <v>229</v>
      </c>
      <c r="D22" s="16"/>
      <c r="E22" t="s">
        <v>229</v>
      </c>
      <c r="G22" t="s">
        <v>229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J22/'[5]סכום נכסי הקרן'!$C$42*100</f>
        <v>0</v>
      </c>
    </row>
    <row r="23" spans="2:12">
      <c r="B23" s="98" t="s">
        <v>234</v>
      </c>
      <c r="D23" s="16"/>
      <c r="I23" s="99">
        <v>0</v>
      </c>
      <c r="J23" s="99">
        <v>0</v>
      </c>
      <c r="K23" s="99">
        <f t="shared" si="0"/>
        <v>0</v>
      </c>
      <c r="L23" s="99">
        <f>J23/'[5]סכום נכסי הקרן'!$C$42*100</f>
        <v>0</v>
      </c>
    </row>
    <row r="24" spans="2:12">
      <c r="B24" t="s">
        <v>229</v>
      </c>
      <c r="C24" t="s">
        <v>229</v>
      </c>
      <c r="D24" s="16"/>
      <c r="E24" t="s">
        <v>229</v>
      </c>
      <c r="G24" t="s">
        <v>229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J24/'[5]סכום נכסי הקרן'!$C$42*100</f>
        <v>0</v>
      </c>
    </row>
    <row r="25" spans="2:12">
      <c r="B25" s="98" t="s">
        <v>235</v>
      </c>
      <c r="D25" s="16"/>
      <c r="I25" s="99">
        <v>0</v>
      </c>
      <c r="J25" s="99">
        <v>0</v>
      </c>
      <c r="K25" s="99">
        <f t="shared" si="0"/>
        <v>0</v>
      </c>
      <c r="L25" s="99">
        <f>J25/'[5]סכום נכסי הקרן'!$C$42*100</f>
        <v>0</v>
      </c>
    </row>
    <row r="26" spans="2:12">
      <c r="B26" t="s">
        <v>229</v>
      </c>
      <c r="C26" t="s">
        <v>229</v>
      </c>
      <c r="D26" s="16"/>
      <c r="E26" t="s">
        <v>229</v>
      </c>
      <c r="G26" t="s">
        <v>229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J26/'[5]סכום נכסי הקרן'!$C$42*100</f>
        <v>0</v>
      </c>
    </row>
    <row r="27" spans="2:12">
      <c r="B27" s="98" t="s">
        <v>236</v>
      </c>
      <c r="D27" s="16"/>
      <c r="I27" s="99">
        <v>0</v>
      </c>
      <c r="J27" s="99">
        <v>0</v>
      </c>
      <c r="K27" s="99">
        <f t="shared" si="0"/>
        <v>0</v>
      </c>
      <c r="L27" s="99">
        <f>J27/'[5]סכום נכסי הקרן'!$C$42*100</f>
        <v>0</v>
      </c>
    </row>
    <row r="28" spans="2:12">
      <c r="B28" s="98" t="s">
        <v>237</v>
      </c>
      <c r="D28" s="16"/>
      <c r="I28" s="99">
        <v>0</v>
      </c>
      <c r="J28" s="99">
        <v>0</v>
      </c>
      <c r="K28" s="99">
        <f t="shared" si="0"/>
        <v>0</v>
      </c>
      <c r="L28" s="99">
        <f>J28/'[5]סכום נכסי הקרן'!$C$42*100</f>
        <v>0</v>
      </c>
    </row>
    <row r="29" spans="2:12">
      <c r="B29" t="s">
        <v>229</v>
      </c>
      <c r="C29" t="s">
        <v>229</v>
      </c>
      <c r="D29" s="16"/>
      <c r="E29" t="s">
        <v>229</v>
      </c>
      <c r="G29" t="s">
        <v>229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8" t="s">
        <v>235</v>
      </c>
      <c r="D30" s="16"/>
      <c r="I30" s="99">
        <v>0</v>
      </c>
      <c r="J30" s="99">
        <v>0</v>
      </c>
      <c r="K30" s="99">
        <f t="shared" si="0"/>
        <v>0</v>
      </c>
      <c r="L30" s="99">
        <f>J30/'[5]סכום נכסי הקרן'!$C$42*100</f>
        <v>0</v>
      </c>
    </row>
    <row r="31" spans="2:12">
      <c r="B31" t="s">
        <v>229</v>
      </c>
      <c r="C31" t="s">
        <v>229</v>
      </c>
      <c r="D31" s="16"/>
      <c r="E31" t="s">
        <v>229</v>
      </c>
      <c r="G31" t="s">
        <v>229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t="s">
        <v>238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404</v>
      </c>
    </row>
    <row r="3" spans="2:49" s="1" customFormat="1">
      <c r="B3" s="2" t="s">
        <v>2</v>
      </c>
      <c r="C3" s="95" t="s">
        <v>405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351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352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381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353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335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236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351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354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353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335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238</v>
      </c>
      <c r="C32" s="16"/>
      <c r="D32" s="16"/>
    </row>
    <row r="33" spans="2:4">
      <c r="B33" t="s">
        <v>327</v>
      </c>
      <c r="C33" s="16"/>
      <c r="D33" s="16"/>
    </row>
    <row r="34" spans="2:4">
      <c r="B34" t="s">
        <v>328</v>
      </c>
      <c r="C34" s="16"/>
      <c r="D34" s="16"/>
    </row>
    <row r="35" spans="2:4">
      <c r="B35" t="s">
        <v>329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404</v>
      </c>
    </row>
    <row r="3" spans="2:78" s="1" customFormat="1">
      <c r="B3" s="2" t="s">
        <v>2</v>
      </c>
      <c r="C3" s="95" t="s">
        <v>405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356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357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358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359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360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362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236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356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357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358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359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360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361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362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238</v>
      </c>
      <c r="D40" s="16"/>
    </row>
    <row r="41" spans="2:17">
      <c r="B41" t="s">
        <v>327</v>
      </c>
      <c r="D41" s="16"/>
    </row>
    <row r="42" spans="2:17">
      <c r="B42" t="s">
        <v>328</v>
      </c>
      <c r="D42" s="16"/>
    </row>
    <row r="43" spans="2:17">
      <c r="B43" t="s">
        <v>329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404</v>
      </c>
    </row>
    <row r="3" spans="2:59" s="1" customFormat="1">
      <c r="B3" s="2" t="s">
        <v>2</v>
      </c>
      <c r="C3" s="95" t="s">
        <v>405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382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229</v>
      </c>
      <c r="D14" t="s">
        <v>229</v>
      </c>
      <c r="F14" t="s">
        <v>229</v>
      </c>
      <c r="I14" s="91">
        <v>0</v>
      </c>
      <c r="J14" t="s">
        <v>229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383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229</v>
      </c>
      <c r="D16" t="s">
        <v>229</v>
      </c>
      <c r="F16" t="s">
        <v>229</v>
      </c>
      <c r="I16" s="91">
        <v>0</v>
      </c>
      <c r="J16" t="s">
        <v>229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384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229</v>
      </c>
      <c r="D18" t="s">
        <v>229</v>
      </c>
      <c r="F18" t="s">
        <v>229</v>
      </c>
      <c r="I18" s="91">
        <v>0</v>
      </c>
      <c r="J18" t="s">
        <v>229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385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229</v>
      </c>
      <c r="D20" t="s">
        <v>229</v>
      </c>
      <c r="F20" t="s">
        <v>229</v>
      </c>
      <c r="I20" s="91">
        <v>0</v>
      </c>
      <c r="J20" t="s">
        <v>229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386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229</v>
      </c>
      <c r="D22" t="s">
        <v>229</v>
      </c>
      <c r="F22" t="s">
        <v>229</v>
      </c>
      <c r="I22" s="91">
        <v>0</v>
      </c>
      <c r="J22" t="s">
        <v>229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387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388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229</v>
      </c>
      <c r="D25" t="s">
        <v>229</v>
      </c>
      <c r="F25" t="s">
        <v>229</v>
      </c>
      <c r="I25" s="91">
        <v>0</v>
      </c>
      <c r="J25" t="s">
        <v>229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389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229</v>
      </c>
      <c r="D27" t="s">
        <v>229</v>
      </c>
      <c r="F27" t="s">
        <v>229</v>
      </c>
      <c r="I27" s="91">
        <v>0</v>
      </c>
      <c r="J27" t="s">
        <v>229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390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229</v>
      </c>
      <c r="D29" t="s">
        <v>229</v>
      </c>
      <c r="F29" t="s">
        <v>229</v>
      </c>
      <c r="I29" s="91">
        <v>0</v>
      </c>
      <c r="J29" t="s">
        <v>229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391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229</v>
      </c>
      <c r="D31" t="s">
        <v>229</v>
      </c>
      <c r="F31" t="s">
        <v>229</v>
      </c>
      <c r="I31" s="91">
        <v>0</v>
      </c>
      <c r="J31" t="s">
        <v>229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236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392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229</v>
      </c>
      <c r="D34" t="s">
        <v>229</v>
      </c>
      <c r="F34" t="s">
        <v>229</v>
      </c>
      <c r="I34" s="91">
        <v>0</v>
      </c>
      <c r="J34" t="s">
        <v>229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384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229</v>
      </c>
      <c r="D36" t="s">
        <v>229</v>
      </c>
      <c r="F36" t="s">
        <v>229</v>
      </c>
      <c r="I36" s="91">
        <v>0</v>
      </c>
      <c r="J36" t="s">
        <v>229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385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229</v>
      </c>
      <c r="D38" t="s">
        <v>229</v>
      </c>
      <c r="F38" t="s">
        <v>229</v>
      </c>
      <c r="I38" s="91">
        <v>0</v>
      </c>
      <c r="J38" t="s">
        <v>229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391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229</v>
      </c>
      <c r="D40" t="s">
        <v>229</v>
      </c>
      <c r="F40" t="s">
        <v>229</v>
      </c>
      <c r="I40" s="91">
        <v>0</v>
      </c>
      <c r="J40" t="s">
        <v>229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238</v>
      </c>
    </row>
    <row r="42" spans="2:17">
      <c r="B42" t="s">
        <v>327</v>
      </c>
    </row>
    <row r="43" spans="2:17">
      <c r="B43" t="s">
        <v>328</v>
      </c>
    </row>
    <row r="44" spans="2:17">
      <c r="B44" t="s">
        <v>329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404</v>
      </c>
    </row>
    <row r="3" spans="2:64" s="1" customFormat="1">
      <c r="B3" s="2" t="s">
        <v>2</v>
      </c>
      <c r="C3" s="95" t="s">
        <v>405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368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229</v>
      </c>
      <c r="C14" t="s">
        <v>229</v>
      </c>
      <c r="E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369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229</v>
      </c>
      <c r="C16" t="s">
        <v>229</v>
      </c>
      <c r="E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393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394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335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229</v>
      </c>
      <c r="C22" t="s">
        <v>229</v>
      </c>
      <c r="E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236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229</v>
      </c>
      <c r="C24" t="s">
        <v>229</v>
      </c>
      <c r="E24" t="s">
        <v>229</v>
      </c>
      <c r="G24" s="91">
        <v>0</v>
      </c>
      <c r="H24" t="s">
        <v>229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238</v>
      </c>
    </row>
    <row r="26" spans="2:15">
      <c r="B26" t="s">
        <v>327</v>
      </c>
    </row>
    <row r="27" spans="2:15">
      <c r="B27" t="s">
        <v>328</v>
      </c>
    </row>
    <row r="28" spans="2:15">
      <c r="B28" t="s">
        <v>329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404</v>
      </c>
    </row>
    <row r="3" spans="2:55" s="1" customFormat="1">
      <c r="B3" s="2" t="s">
        <v>2</v>
      </c>
      <c r="C3" s="95" t="s">
        <v>405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395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229</v>
      </c>
      <c r="E14" s="91">
        <v>0</v>
      </c>
      <c r="F14" t="s">
        <v>229</v>
      </c>
      <c r="G14" s="91">
        <v>0</v>
      </c>
      <c r="H14" s="91">
        <v>0</v>
      </c>
      <c r="I14" s="91">
        <v>0</v>
      </c>
    </row>
    <row r="15" spans="2:55">
      <c r="B15" s="92" t="s">
        <v>396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229</v>
      </c>
      <c r="E16" s="91">
        <v>0</v>
      </c>
      <c r="F16" t="s">
        <v>229</v>
      </c>
      <c r="G16" s="91">
        <v>0</v>
      </c>
      <c r="H16" s="91">
        <v>0</v>
      </c>
      <c r="I16" s="91">
        <v>0</v>
      </c>
    </row>
    <row r="17" spans="2:9">
      <c r="B17" s="92" t="s">
        <v>236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395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229</v>
      </c>
      <c r="E19" s="91">
        <v>0</v>
      </c>
      <c r="F19" t="s">
        <v>229</v>
      </c>
      <c r="G19" s="91">
        <v>0</v>
      </c>
      <c r="H19" s="91">
        <v>0</v>
      </c>
      <c r="I19" s="91">
        <v>0</v>
      </c>
    </row>
    <row r="20" spans="2:9">
      <c r="B20" s="92" t="s">
        <v>396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229</v>
      </c>
      <c r="E21" s="91">
        <v>0</v>
      </c>
      <c r="F21" t="s">
        <v>229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404</v>
      </c>
    </row>
    <row r="3" spans="2:60" s="1" customFormat="1">
      <c r="B3" s="2" t="s">
        <v>2</v>
      </c>
      <c r="C3" s="95" t="s">
        <v>405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229</v>
      </c>
      <c r="D13" t="s">
        <v>229</v>
      </c>
      <c r="E13" s="19"/>
      <c r="F13" s="91">
        <v>0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236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229</v>
      </c>
      <c r="D15" t="s">
        <v>229</v>
      </c>
      <c r="E15" s="19"/>
      <c r="F15" s="91">
        <v>0</v>
      </c>
      <c r="G15" t="s">
        <v>229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404</v>
      </c>
    </row>
    <row r="3" spans="2:60" s="1" customFormat="1">
      <c r="B3" s="2" t="s">
        <v>2</v>
      </c>
      <c r="C3" s="95" t="s">
        <v>405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-598.01817000000005</v>
      </c>
      <c r="J11" s="90">
        <v>100</v>
      </c>
      <c r="K11" s="90">
        <v>-0.21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v>-598.01817000000005</v>
      </c>
      <c r="J12" s="93">
        <v>100</v>
      </c>
      <c r="K12" s="93">
        <v>-0.21</v>
      </c>
    </row>
    <row r="13" spans="2:60">
      <c r="B13" t="s">
        <v>397</v>
      </c>
      <c r="C13" t="s">
        <v>398</v>
      </c>
      <c r="D13" t="s">
        <v>229</v>
      </c>
      <c r="E13" t="s">
        <v>231</v>
      </c>
      <c r="F13" s="91">
        <v>0</v>
      </c>
      <c r="G13" t="s">
        <v>105</v>
      </c>
      <c r="H13" s="91">
        <v>0</v>
      </c>
      <c r="I13" s="91">
        <v>-175.08080000000001</v>
      </c>
      <c r="J13" s="91">
        <v>29.28</v>
      </c>
      <c r="K13" s="91">
        <v>-0.06</v>
      </c>
    </row>
    <row r="14" spans="2:60">
      <c r="B14" t="s">
        <v>399</v>
      </c>
      <c r="C14" t="s">
        <v>400</v>
      </c>
      <c r="D14" t="s">
        <v>229</v>
      </c>
      <c r="E14" t="s">
        <v>231</v>
      </c>
      <c r="F14" s="91">
        <v>0</v>
      </c>
      <c r="G14" t="s">
        <v>105</v>
      </c>
      <c r="H14" s="91">
        <v>0</v>
      </c>
      <c r="I14" s="91">
        <v>-1.2938499999999999</v>
      </c>
      <c r="J14" s="91">
        <v>0.22</v>
      </c>
      <c r="K14" s="91">
        <v>0</v>
      </c>
    </row>
    <row r="15" spans="2:60">
      <c r="B15" t="s">
        <v>401</v>
      </c>
      <c r="C15" t="s">
        <v>402</v>
      </c>
      <c r="D15" t="s">
        <v>229</v>
      </c>
      <c r="E15" t="s">
        <v>227</v>
      </c>
      <c r="F15" s="91">
        <v>0</v>
      </c>
      <c r="G15" t="s">
        <v>105</v>
      </c>
      <c r="H15" s="91">
        <v>0</v>
      </c>
      <c r="I15" s="91">
        <v>161.13571999999999</v>
      </c>
      <c r="J15" s="91">
        <v>-26.94</v>
      </c>
      <c r="K15" s="91">
        <v>0.06</v>
      </c>
    </row>
    <row r="16" spans="2:60">
      <c r="B16" t="s">
        <v>403</v>
      </c>
      <c r="C16" t="s">
        <v>402</v>
      </c>
      <c r="D16" t="s">
        <v>229</v>
      </c>
      <c r="E16" t="s">
        <v>227</v>
      </c>
      <c r="F16" s="91">
        <v>0</v>
      </c>
      <c r="G16" t="s">
        <v>105</v>
      </c>
      <c r="H16" s="91">
        <v>0</v>
      </c>
      <c r="I16" s="91">
        <v>-582.77923999999996</v>
      </c>
      <c r="J16" s="91">
        <v>97.45</v>
      </c>
      <c r="K16" s="91">
        <v>-0.2</v>
      </c>
    </row>
    <row r="17" spans="2:11">
      <c r="B17" s="92" t="s">
        <v>236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E18" s="19"/>
      <c r="F18" s="91">
        <v>0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404</v>
      </c>
    </row>
    <row r="3" spans="2:17" s="1" customFormat="1">
      <c r="B3" s="2" t="s">
        <v>2</v>
      </c>
      <c r="C3" s="95" t="s">
        <v>405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229</v>
      </c>
      <c r="C13" s="91">
        <v>0</v>
      </c>
    </row>
    <row r="14" spans="2:17">
      <c r="B14" s="92" t="s">
        <v>236</v>
      </c>
      <c r="C14" s="93">
        <v>0</v>
      </c>
    </row>
    <row r="15" spans="2:17">
      <c r="B15" t="s">
        <v>229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404</v>
      </c>
    </row>
    <row r="3" spans="2:18" s="1" customFormat="1">
      <c r="B3" s="2" t="s">
        <v>2</v>
      </c>
      <c r="C3" s="95" t="s">
        <v>405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331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275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238</v>
      </c>
      <c r="D26" s="16"/>
    </row>
    <row r="27" spans="2:16">
      <c r="B27" t="s">
        <v>327</v>
      </c>
      <c r="D27" s="16"/>
    </row>
    <row r="28" spans="2:16">
      <c r="B28" t="s">
        <v>329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404</v>
      </c>
    </row>
    <row r="3" spans="2:18" s="1" customFormat="1">
      <c r="B3" s="2" t="s">
        <v>2</v>
      </c>
      <c r="C3" s="95" t="s">
        <v>405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368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369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238</v>
      </c>
      <c r="D26" s="16"/>
    </row>
    <row r="27" spans="2:16">
      <c r="B27" t="s">
        <v>327</v>
      </c>
      <c r="D27" s="16"/>
    </row>
    <row r="28" spans="2:16">
      <c r="B28" t="s">
        <v>329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404</v>
      </c>
    </row>
    <row r="3" spans="2:53" s="1" customFormat="1">
      <c r="B3" s="2" t="s">
        <v>2</v>
      </c>
      <c r="C3" s="95" t="s">
        <v>405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5.64</v>
      </c>
      <c r="I11" s="7"/>
      <c r="J11" s="7"/>
      <c r="K11" s="90">
        <v>0.73</v>
      </c>
      <c r="L11" s="90">
        <v>242586200.00999999</v>
      </c>
      <c r="M11" s="7"/>
      <c r="N11" s="90">
        <v>336.35703000000001</v>
      </c>
      <c r="O11" s="90">
        <v>282955.468861948</v>
      </c>
      <c r="P11" s="7"/>
      <c r="Q11" s="90">
        <v>100</v>
      </c>
      <c r="R11" s="90">
        <v>97.79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5.64</v>
      </c>
      <c r="K12" s="93">
        <v>0.73</v>
      </c>
      <c r="L12" s="93">
        <v>242586200.00999999</v>
      </c>
      <c r="N12" s="93">
        <v>336.35703000000001</v>
      </c>
      <c r="O12" s="93">
        <v>282955.468861948</v>
      </c>
      <c r="Q12" s="93">
        <v>100</v>
      </c>
      <c r="R12" s="93">
        <v>97.79</v>
      </c>
    </row>
    <row r="13" spans="2:53">
      <c r="B13" s="92" t="s">
        <v>239</v>
      </c>
      <c r="C13" s="16"/>
      <c r="D13" s="16"/>
      <c r="H13" s="93">
        <v>5.43</v>
      </c>
      <c r="K13" s="93">
        <v>-0.18</v>
      </c>
      <c r="L13" s="93">
        <v>92567914.010000005</v>
      </c>
      <c r="N13" s="93">
        <v>328.48014999999998</v>
      </c>
      <c r="O13" s="93">
        <v>114924.19754064801</v>
      </c>
      <c r="Q13" s="93">
        <v>40.619999999999997</v>
      </c>
      <c r="R13" s="93">
        <v>39.72</v>
      </c>
    </row>
    <row r="14" spans="2:53">
      <c r="B14" s="92" t="s">
        <v>240</v>
      </c>
      <c r="C14" s="16"/>
      <c r="D14" s="16"/>
      <c r="H14" s="93">
        <v>5.43</v>
      </c>
      <c r="K14" s="93">
        <v>-0.18</v>
      </c>
      <c r="L14" s="93">
        <v>92567914.010000005</v>
      </c>
      <c r="N14" s="93">
        <v>328.48014999999998</v>
      </c>
      <c r="O14" s="93">
        <v>114924.19754064801</v>
      </c>
      <c r="Q14" s="93">
        <v>40.619999999999997</v>
      </c>
      <c r="R14" s="93">
        <v>39.72</v>
      </c>
    </row>
    <row r="15" spans="2:53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12625267.93</v>
      </c>
      <c r="M15" s="91">
        <v>148.85</v>
      </c>
      <c r="N15" s="91">
        <v>0</v>
      </c>
      <c r="O15" s="91">
        <v>18792.711313805001</v>
      </c>
      <c r="P15" s="91">
        <v>0.08</v>
      </c>
      <c r="Q15" s="91">
        <v>6.64</v>
      </c>
      <c r="R15" s="91">
        <v>6.5</v>
      </c>
    </row>
    <row r="16" spans="2:53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91">
        <v>5.35</v>
      </c>
      <c r="I16" t="s">
        <v>105</v>
      </c>
      <c r="J16" s="91">
        <v>4</v>
      </c>
      <c r="K16" s="91">
        <v>-0.03</v>
      </c>
      <c r="L16" s="91">
        <v>4318749.09</v>
      </c>
      <c r="M16" s="91">
        <v>153.77000000000001</v>
      </c>
      <c r="N16" s="91">
        <v>0</v>
      </c>
      <c r="O16" s="91">
        <v>6640.9404756929998</v>
      </c>
      <c r="P16" s="91">
        <v>0.04</v>
      </c>
      <c r="Q16" s="91">
        <v>2.35</v>
      </c>
      <c r="R16" s="91">
        <v>2.2999999999999998</v>
      </c>
    </row>
    <row r="17" spans="2:18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91">
        <v>8.4</v>
      </c>
      <c r="I17" t="s">
        <v>105</v>
      </c>
      <c r="J17" s="91">
        <v>0.75</v>
      </c>
      <c r="K17" s="91">
        <v>0.41</v>
      </c>
      <c r="L17" s="91">
        <v>11134558.619999999</v>
      </c>
      <c r="M17" s="91">
        <v>104.47</v>
      </c>
      <c r="N17" s="91">
        <v>0</v>
      </c>
      <c r="O17" s="91">
        <v>11632.273390314</v>
      </c>
      <c r="P17" s="91">
        <v>0.11</v>
      </c>
      <c r="Q17" s="91">
        <v>4.1100000000000003</v>
      </c>
      <c r="R17" s="91">
        <v>4.0199999999999996</v>
      </c>
    </row>
    <row r="18" spans="2:18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253</v>
      </c>
      <c r="H18" s="91">
        <v>23.21</v>
      </c>
      <c r="I18" t="s">
        <v>105</v>
      </c>
      <c r="J18" s="91">
        <v>1</v>
      </c>
      <c r="K18" s="91">
        <v>1.53</v>
      </c>
      <c r="L18" s="91">
        <v>1422138.83</v>
      </c>
      <c r="M18" s="91">
        <v>89.81</v>
      </c>
      <c r="N18" s="91">
        <v>0</v>
      </c>
      <c r="O18" s="91">
        <v>1277.2228832230001</v>
      </c>
      <c r="P18" s="91">
        <v>0.01</v>
      </c>
      <c r="Q18" s="91">
        <v>0.45</v>
      </c>
      <c r="R18" s="91">
        <v>0.44</v>
      </c>
    </row>
    <row r="19" spans="2:18">
      <c r="B19" t="s">
        <v>254</v>
      </c>
      <c r="C19" t="s">
        <v>255</v>
      </c>
      <c r="D19" t="s">
        <v>103</v>
      </c>
      <c r="E19" t="s">
        <v>243</v>
      </c>
      <c r="F19" t="s">
        <v>154</v>
      </c>
      <c r="G19" t="s">
        <v>256</v>
      </c>
      <c r="H19" s="91">
        <v>4.83</v>
      </c>
      <c r="I19" t="s">
        <v>105</v>
      </c>
      <c r="J19" s="91">
        <v>1.75</v>
      </c>
      <c r="K19" s="91">
        <v>-0.17</v>
      </c>
      <c r="L19" s="91">
        <v>4045620.37</v>
      </c>
      <c r="M19" s="91">
        <v>111.8</v>
      </c>
      <c r="N19" s="91">
        <v>70.280479999999997</v>
      </c>
      <c r="O19" s="91">
        <v>4593.2840536599997</v>
      </c>
      <c r="P19" s="91">
        <v>0.03</v>
      </c>
      <c r="Q19" s="91">
        <v>1.62</v>
      </c>
      <c r="R19" s="91">
        <v>1.59</v>
      </c>
    </row>
    <row r="20" spans="2:18">
      <c r="B20" t="s">
        <v>257</v>
      </c>
      <c r="C20" t="s">
        <v>258</v>
      </c>
      <c r="D20" t="s">
        <v>103</v>
      </c>
      <c r="E20" t="s">
        <v>243</v>
      </c>
      <c r="F20" t="s">
        <v>154</v>
      </c>
      <c r="G20" t="s">
        <v>259</v>
      </c>
      <c r="H20" s="91">
        <v>1.05</v>
      </c>
      <c r="I20" t="s">
        <v>105</v>
      </c>
      <c r="J20" s="91">
        <v>3</v>
      </c>
      <c r="K20" s="91">
        <v>-0.9</v>
      </c>
      <c r="L20" s="91">
        <v>16258215.029999999</v>
      </c>
      <c r="M20" s="91">
        <v>118.16</v>
      </c>
      <c r="N20" s="91">
        <v>0</v>
      </c>
      <c r="O20" s="91">
        <v>19210.706879448</v>
      </c>
      <c r="P20" s="91">
        <v>0.11</v>
      </c>
      <c r="Q20" s="91">
        <v>6.79</v>
      </c>
      <c r="R20" s="91">
        <v>6.64</v>
      </c>
    </row>
    <row r="21" spans="2:18">
      <c r="B21" t="s">
        <v>260</v>
      </c>
      <c r="C21" t="s">
        <v>261</v>
      </c>
      <c r="D21" t="s">
        <v>103</v>
      </c>
      <c r="E21" t="s">
        <v>243</v>
      </c>
      <c r="F21" t="s">
        <v>154</v>
      </c>
      <c r="G21" t="s">
        <v>262</v>
      </c>
      <c r="H21" s="91">
        <v>6.88</v>
      </c>
      <c r="I21" t="s">
        <v>105</v>
      </c>
      <c r="J21" s="91">
        <v>0.75</v>
      </c>
      <c r="K21" s="91">
        <v>0.18</v>
      </c>
      <c r="L21" s="91">
        <v>3144199.07</v>
      </c>
      <c r="M21" s="91">
        <v>105.4</v>
      </c>
      <c r="N21" s="91">
        <v>0</v>
      </c>
      <c r="O21" s="91">
        <v>3313.9858197799999</v>
      </c>
      <c r="P21" s="91">
        <v>0.02</v>
      </c>
      <c r="Q21" s="91">
        <v>1.17</v>
      </c>
      <c r="R21" s="91">
        <v>1.1499999999999999</v>
      </c>
    </row>
    <row r="22" spans="2:18">
      <c r="B22" t="s">
        <v>263</v>
      </c>
      <c r="C22" t="s">
        <v>264</v>
      </c>
      <c r="D22" t="s">
        <v>103</v>
      </c>
      <c r="E22" t="s">
        <v>243</v>
      </c>
      <c r="F22" t="s">
        <v>154</v>
      </c>
      <c r="G22" t="s">
        <v>265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19940874.48</v>
      </c>
      <c r="M22" s="91">
        <v>102.87</v>
      </c>
      <c r="N22" s="91">
        <v>0</v>
      </c>
      <c r="O22" s="91">
        <v>20513.177577576</v>
      </c>
      <c r="P22" s="91">
        <v>0.13</v>
      </c>
      <c r="Q22" s="91">
        <v>7.25</v>
      </c>
      <c r="R22" s="91">
        <v>7.09</v>
      </c>
    </row>
    <row r="23" spans="2:18">
      <c r="B23" t="s">
        <v>266</v>
      </c>
      <c r="C23" t="s">
        <v>267</v>
      </c>
      <c r="D23" t="s">
        <v>103</v>
      </c>
      <c r="E23" t="s">
        <v>243</v>
      </c>
      <c r="F23" t="s">
        <v>154</v>
      </c>
      <c r="G23" t="s">
        <v>268</v>
      </c>
      <c r="H23" s="91">
        <v>18.03</v>
      </c>
      <c r="I23" t="s">
        <v>105</v>
      </c>
      <c r="J23" s="91">
        <v>2.75</v>
      </c>
      <c r="K23" s="91">
        <v>1.3</v>
      </c>
      <c r="L23" s="91">
        <v>1828882.81</v>
      </c>
      <c r="M23" s="91">
        <v>138.25</v>
      </c>
      <c r="N23" s="91">
        <v>0</v>
      </c>
      <c r="O23" s="91">
        <v>2528.4304848249999</v>
      </c>
      <c r="P23" s="91">
        <v>0.01</v>
      </c>
      <c r="Q23" s="91">
        <v>0.89</v>
      </c>
      <c r="R23" s="91">
        <v>0.87</v>
      </c>
    </row>
    <row r="24" spans="2:18">
      <c r="B24" t="s">
        <v>269</v>
      </c>
      <c r="C24" t="s">
        <v>270</v>
      </c>
      <c r="D24" t="s">
        <v>103</v>
      </c>
      <c r="E24" t="s">
        <v>243</v>
      </c>
      <c r="F24" t="s">
        <v>154</v>
      </c>
      <c r="G24" t="s">
        <v>271</v>
      </c>
      <c r="H24" s="91">
        <v>13.79</v>
      </c>
      <c r="I24" t="s">
        <v>105</v>
      </c>
      <c r="J24" s="91">
        <v>4</v>
      </c>
      <c r="K24" s="91">
        <v>1.05</v>
      </c>
      <c r="L24" s="91">
        <v>8775793.6400000006</v>
      </c>
      <c r="M24" s="91">
        <v>177.18</v>
      </c>
      <c r="N24" s="91">
        <v>0</v>
      </c>
      <c r="O24" s="91">
        <v>15548.951171352001</v>
      </c>
      <c r="P24" s="91">
        <v>0.05</v>
      </c>
      <c r="Q24" s="91">
        <v>5.5</v>
      </c>
      <c r="R24" s="91">
        <v>5.37</v>
      </c>
    </row>
    <row r="25" spans="2:18">
      <c r="B25" t="s">
        <v>272</v>
      </c>
      <c r="C25" t="s">
        <v>273</v>
      </c>
      <c r="D25" t="s">
        <v>103</v>
      </c>
      <c r="E25" t="s">
        <v>243</v>
      </c>
      <c r="F25" t="s">
        <v>154</v>
      </c>
      <c r="G25" t="s">
        <v>274</v>
      </c>
      <c r="H25" s="91">
        <v>3.85</v>
      </c>
      <c r="I25" t="s">
        <v>105</v>
      </c>
      <c r="J25" s="91">
        <v>2.75</v>
      </c>
      <c r="K25" s="91">
        <v>-0.37</v>
      </c>
      <c r="L25" s="91">
        <v>9073614.1400000006</v>
      </c>
      <c r="M25" s="91">
        <v>116.98</v>
      </c>
      <c r="N25" s="91">
        <v>258.19967000000003</v>
      </c>
      <c r="O25" s="91">
        <v>10872.513490972</v>
      </c>
      <c r="P25" s="91">
        <v>0.05</v>
      </c>
      <c r="Q25" s="91">
        <v>3.84</v>
      </c>
      <c r="R25" s="91">
        <v>3.76</v>
      </c>
    </row>
    <row r="26" spans="2:18">
      <c r="B26" s="92" t="s">
        <v>275</v>
      </c>
      <c r="C26" s="16"/>
      <c r="D26" s="16"/>
      <c r="H26" s="93">
        <v>5.79</v>
      </c>
      <c r="K26" s="93">
        <v>1.34</v>
      </c>
      <c r="L26" s="93">
        <v>150018286</v>
      </c>
      <c r="N26" s="93">
        <v>7.8768799999999999</v>
      </c>
      <c r="O26" s="93">
        <v>168031.27132130001</v>
      </c>
      <c r="Q26" s="93">
        <v>59.38</v>
      </c>
      <c r="R26" s="93">
        <v>58.07</v>
      </c>
    </row>
    <row r="27" spans="2:18">
      <c r="B27" s="92" t="s">
        <v>276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277</v>
      </c>
      <c r="C29" s="16"/>
      <c r="D29" s="16"/>
      <c r="H29" s="93">
        <v>5.79</v>
      </c>
      <c r="K29" s="93">
        <v>1.34</v>
      </c>
      <c r="L29" s="93">
        <v>150018286</v>
      </c>
      <c r="N29" s="93">
        <v>7.8768799999999999</v>
      </c>
      <c r="O29" s="93">
        <v>168031.27132130001</v>
      </c>
      <c r="Q29" s="93">
        <v>59.38</v>
      </c>
      <c r="R29" s="93">
        <v>58.07</v>
      </c>
    </row>
    <row r="30" spans="2:18">
      <c r="B30" t="s">
        <v>278</v>
      </c>
      <c r="C30" t="s">
        <v>279</v>
      </c>
      <c r="D30" t="s">
        <v>103</v>
      </c>
      <c r="E30" t="s">
        <v>243</v>
      </c>
      <c r="F30" t="s">
        <v>154</v>
      </c>
      <c r="G30" t="s">
        <v>280</v>
      </c>
      <c r="H30" s="91">
        <v>9.06</v>
      </c>
      <c r="I30" t="s">
        <v>105</v>
      </c>
      <c r="J30" s="91">
        <v>2.25</v>
      </c>
      <c r="K30" s="91">
        <v>2.21</v>
      </c>
      <c r="L30" s="91">
        <v>4414512</v>
      </c>
      <c r="M30" s="91">
        <v>100.4</v>
      </c>
      <c r="N30" s="91">
        <v>7.8768799999999999</v>
      </c>
      <c r="O30" s="91">
        <v>4440.0469279999998</v>
      </c>
      <c r="P30" s="91">
        <v>0.14000000000000001</v>
      </c>
      <c r="Q30" s="91">
        <v>1.57</v>
      </c>
      <c r="R30" s="91">
        <v>1.53</v>
      </c>
    </row>
    <row r="31" spans="2:18">
      <c r="B31" t="s">
        <v>281</v>
      </c>
      <c r="C31" t="s">
        <v>282</v>
      </c>
      <c r="D31" t="s">
        <v>103</v>
      </c>
      <c r="E31" t="s">
        <v>243</v>
      </c>
      <c r="F31" t="s">
        <v>154</v>
      </c>
      <c r="G31" t="s">
        <v>283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18696090</v>
      </c>
      <c r="M31" s="91">
        <v>100.08</v>
      </c>
      <c r="N31" s="91">
        <v>0</v>
      </c>
      <c r="O31" s="91">
        <v>18711.046871999999</v>
      </c>
      <c r="P31" s="91">
        <v>0.24</v>
      </c>
      <c r="Q31" s="91">
        <v>6.61</v>
      </c>
      <c r="R31" s="91">
        <v>6.47</v>
      </c>
    </row>
    <row r="32" spans="2:18">
      <c r="B32" t="s">
        <v>284</v>
      </c>
      <c r="C32" t="s">
        <v>285</v>
      </c>
      <c r="D32" t="s">
        <v>103</v>
      </c>
      <c r="E32" t="s">
        <v>243</v>
      </c>
      <c r="F32" t="s">
        <v>154</v>
      </c>
      <c r="G32" t="s">
        <v>286</v>
      </c>
      <c r="H32" s="91">
        <v>3.06</v>
      </c>
      <c r="I32" t="s">
        <v>105</v>
      </c>
      <c r="J32" s="91">
        <v>5.5</v>
      </c>
      <c r="K32" s="91">
        <v>0.89</v>
      </c>
      <c r="L32" s="91">
        <v>10762883</v>
      </c>
      <c r="M32" s="91">
        <v>118.75</v>
      </c>
      <c r="N32" s="91">
        <v>0</v>
      </c>
      <c r="O32" s="91">
        <v>12780.9235625</v>
      </c>
      <c r="P32" s="91">
        <v>0.06</v>
      </c>
      <c r="Q32" s="91">
        <v>4.5199999999999996</v>
      </c>
      <c r="R32" s="91">
        <v>4.42</v>
      </c>
    </row>
    <row r="33" spans="2:18">
      <c r="B33" t="s">
        <v>287</v>
      </c>
      <c r="C33" t="s">
        <v>288</v>
      </c>
      <c r="D33" t="s">
        <v>103</v>
      </c>
      <c r="E33" t="s">
        <v>243</v>
      </c>
      <c r="F33" t="s">
        <v>154</v>
      </c>
      <c r="G33" t="s">
        <v>289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6777484</v>
      </c>
      <c r="M33" s="91">
        <v>105.94</v>
      </c>
      <c r="N33" s="91">
        <v>0</v>
      </c>
      <c r="O33" s="91">
        <v>7180.0665496000001</v>
      </c>
      <c r="P33" s="91">
        <v>0.05</v>
      </c>
      <c r="Q33" s="91">
        <v>2.54</v>
      </c>
      <c r="R33" s="91">
        <v>2.48</v>
      </c>
    </row>
    <row r="34" spans="2:18">
      <c r="B34" t="s">
        <v>290</v>
      </c>
      <c r="C34" t="s">
        <v>291</v>
      </c>
      <c r="D34" t="s">
        <v>103</v>
      </c>
      <c r="E34" t="s">
        <v>243</v>
      </c>
      <c r="F34" t="s">
        <v>154</v>
      </c>
      <c r="G34" t="s">
        <v>292</v>
      </c>
      <c r="H34" s="91">
        <v>7.82</v>
      </c>
      <c r="I34" t="s">
        <v>105</v>
      </c>
      <c r="J34" s="91">
        <v>2</v>
      </c>
      <c r="K34" s="91">
        <v>2</v>
      </c>
      <c r="L34" s="91">
        <v>7395579</v>
      </c>
      <c r="M34" s="91">
        <v>101.03</v>
      </c>
      <c r="N34" s="91">
        <v>0</v>
      </c>
      <c r="O34" s="91">
        <v>7471.7534636999999</v>
      </c>
      <c r="P34" s="91">
        <v>0.05</v>
      </c>
      <c r="Q34" s="91">
        <v>2.64</v>
      </c>
      <c r="R34" s="91">
        <v>2.58</v>
      </c>
    </row>
    <row r="35" spans="2:18">
      <c r="B35" t="s">
        <v>293</v>
      </c>
      <c r="C35" t="s">
        <v>294</v>
      </c>
      <c r="D35" t="s">
        <v>103</v>
      </c>
      <c r="E35" t="s">
        <v>243</v>
      </c>
      <c r="F35" t="s">
        <v>154</v>
      </c>
      <c r="G35" t="s">
        <v>295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7354293</v>
      </c>
      <c r="M35" s="91">
        <v>111.75</v>
      </c>
      <c r="N35" s="91">
        <v>0</v>
      </c>
      <c r="O35" s="91">
        <v>8218.4224274999997</v>
      </c>
      <c r="P35" s="91">
        <v>0.1</v>
      </c>
      <c r="Q35" s="91">
        <v>2.9</v>
      </c>
      <c r="R35" s="91">
        <v>2.84</v>
      </c>
    </row>
    <row r="36" spans="2:18">
      <c r="B36" t="s">
        <v>296</v>
      </c>
      <c r="C36" t="s">
        <v>297</v>
      </c>
      <c r="D36" t="s">
        <v>103</v>
      </c>
      <c r="E36" t="s">
        <v>243</v>
      </c>
      <c r="F36" t="s">
        <v>154</v>
      </c>
      <c r="G36" t="s">
        <v>298</v>
      </c>
      <c r="H36" s="91">
        <v>6.56</v>
      </c>
      <c r="I36" t="s">
        <v>105</v>
      </c>
      <c r="J36" s="91">
        <v>1.75</v>
      </c>
      <c r="K36" s="91">
        <v>1.79</v>
      </c>
      <c r="L36" s="91">
        <v>9009329</v>
      </c>
      <c r="M36" s="91">
        <v>99.93</v>
      </c>
      <c r="N36" s="91">
        <v>0</v>
      </c>
      <c r="O36" s="91">
        <v>9003.0224696999994</v>
      </c>
      <c r="P36" s="91">
        <v>0.05</v>
      </c>
      <c r="Q36" s="91">
        <v>3.18</v>
      </c>
      <c r="R36" s="91">
        <v>3.11</v>
      </c>
    </row>
    <row r="37" spans="2:18">
      <c r="B37" t="s">
        <v>299</v>
      </c>
      <c r="C37" t="s">
        <v>300</v>
      </c>
      <c r="D37" t="s">
        <v>103</v>
      </c>
      <c r="E37" t="s">
        <v>243</v>
      </c>
      <c r="F37" t="s">
        <v>154</v>
      </c>
      <c r="G37" t="s">
        <v>301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8016960</v>
      </c>
      <c r="M37" s="91">
        <v>109.6</v>
      </c>
      <c r="N37" s="91">
        <v>0</v>
      </c>
      <c r="O37" s="91">
        <v>8786.5881599999993</v>
      </c>
      <c r="P37" s="91">
        <v>0.04</v>
      </c>
      <c r="Q37" s="91">
        <v>3.11</v>
      </c>
      <c r="R37" s="91">
        <v>3.04</v>
      </c>
    </row>
    <row r="38" spans="2:18">
      <c r="B38" t="s">
        <v>302</v>
      </c>
      <c r="C38" t="s">
        <v>303</v>
      </c>
      <c r="D38" t="s">
        <v>103</v>
      </c>
      <c r="E38" t="s">
        <v>243</v>
      </c>
      <c r="F38" t="s">
        <v>154</v>
      </c>
      <c r="G38" t="s">
        <v>304</v>
      </c>
      <c r="H38" s="91">
        <v>4.13</v>
      </c>
      <c r="I38" t="s">
        <v>105</v>
      </c>
      <c r="J38" s="91">
        <v>4.25</v>
      </c>
      <c r="K38" s="91">
        <v>1.19</v>
      </c>
      <c r="L38" s="91">
        <v>5797913</v>
      </c>
      <c r="M38" s="91">
        <v>115.5</v>
      </c>
      <c r="N38" s="91">
        <v>0</v>
      </c>
      <c r="O38" s="91">
        <v>6696.5895149999997</v>
      </c>
      <c r="P38" s="91">
        <v>0.03</v>
      </c>
      <c r="Q38" s="91">
        <v>2.37</v>
      </c>
      <c r="R38" s="91">
        <v>2.31</v>
      </c>
    </row>
    <row r="39" spans="2:18">
      <c r="B39" t="s">
        <v>305</v>
      </c>
      <c r="C39" t="s">
        <v>306</v>
      </c>
      <c r="D39" t="s">
        <v>103</v>
      </c>
      <c r="E39" t="s">
        <v>243</v>
      </c>
      <c r="F39" t="s">
        <v>154</v>
      </c>
      <c r="G39" t="s">
        <v>307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23630957</v>
      </c>
      <c r="M39" s="91">
        <v>101.21</v>
      </c>
      <c r="N39" s="91">
        <v>0</v>
      </c>
      <c r="O39" s="91">
        <v>23916.891579700001</v>
      </c>
      <c r="P39" s="91">
        <v>0.16</v>
      </c>
      <c r="Q39" s="91">
        <v>8.4499999999999993</v>
      </c>
      <c r="R39" s="91">
        <v>8.27</v>
      </c>
    </row>
    <row r="40" spans="2:18">
      <c r="B40" t="s">
        <v>308</v>
      </c>
      <c r="C40" t="s">
        <v>309</v>
      </c>
      <c r="D40" t="s">
        <v>103</v>
      </c>
      <c r="E40" t="s">
        <v>243</v>
      </c>
      <c r="F40" t="s">
        <v>154</v>
      </c>
      <c r="G40" t="s">
        <v>310</v>
      </c>
      <c r="H40" s="91">
        <v>0.66</v>
      </c>
      <c r="I40" t="s">
        <v>105</v>
      </c>
      <c r="J40" s="91">
        <v>2.25</v>
      </c>
      <c r="K40" s="91">
        <v>0.18</v>
      </c>
      <c r="L40" s="91">
        <v>18148893</v>
      </c>
      <c r="M40" s="91">
        <v>102.13</v>
      </c>
      <c r="N40" s="91">
        <v>0</v>
      </c>
      <c r="O40" s="91">
        <v>18535.4644209</v>
      </c>
      <c r="P40" s="91">
        <v>0.09</v>
      </c>
      <c r="Q40" s="91">
        <v>6.55</v>
      </c>
      <c r="R40" s="91">
        <v>6.41</v>
      </c>
    </row>
    <row r="41" spans="2:18">
      <c r="B41" t="s">
        <v>311</v>
      </c>
      <c r="C41" t="s">
        <v>312</v>
      </c>
      <c r="D41" t="s">
        <v>103</v>
      </c>
      <c r="E41" t="s">
        <v>243</v>
      </c>
      <c r="F41" t="s">
        <v>154</v>
      </c>
      <c r="G41" t="s">
        <v>313</v>
      </c>
      <c r="H41" s="91">
        <v>6.52</v>
      </c>
      <c r="I41" t="s">
        <v>105</v>
      </c>
      <c r="J41" s="91">
        <v>6.25</v>
      </c>
      <c r="K41" s="91">
        <v>1.9</v>
      </c>
      <c r="L41" s="91">
        <v>12638142</v>
      </c>
      <c r="M41" s="91">
        <v>138.05000000000001</v>
      </c>
      <c r="N41" s="91">
        <v>0</v>
      </c>
      <c r="O41" s="91">
        <v>17446.955031000001</v>
      </c>
      <c r="P41" s="91">
        <v>7.0000000000000007E-2</v>
      </c>
      <c r="Q41" s="91">
        <v>6.17</v>
      </c>
      <c r="R41" s="91">
        <v>6.03</v>
      </c>
    </row>
    <row r="42" spans="2:18">
      <c r="B42" t="s">
        <v>314</v>
      </c>
      <c r="C42" t="s">
        <v>315</v>
      </c>
      <c r="D42" t="s">
        <v>103</v>
      </c>
      <c r="E42" t="s">
        <v>243</v>
      </c>
      <c r="F42" t="s">
        <v>154</v>
      </c>
      <c r="G42" t="s">
        <v>316</v>
      </c>
      <c r="H42" s="91">
        <v>5.01</v>
      </c>
      <c r="I42" t="s">
        <v>105</v>
      </c>
      <c r="J42" s="91">
        <v>3.75</v>
      </c>
      <c r="K42" s="91">
        <v>1.44</v>
      </c>
      <c r="L42" s="91">
        <v>1023180</v>
      </c>
      <c r="M42" s="91">
        <v>114.03</v>
      </c>
      <c r="N42" s="91">
        <v>0</v>
      </c>
      <c r="O42" s="91">
        <v>1166.732154</v>
      </c>
      <c r="P42" s="91">
        <v>0.01</v>
      </c>
      <c r="Q42" s="91">
        <v>0.41</v>
      </c>
      <c r="R42" s="91">
        <v>0.4</v>
      </c>
    </row>
    <row r="43" spans="2:18">
      <c r="B43" t="s">
        <v>317</v>
      </c>
      <c r="C43" t="s">
        <v>318</v>
      </c>
      <c r="D43" t="s">
        <v>103</v>
      </c>
      <c r="E43" t="s">
        <v>243</v>
      </c>
      <c r="F43" t="s">
        <v>154</v>
      </c>
      <c r="G43" t="s">
        <v>319</v>
      </c>
      <c r="H43" s="91">
        <v>14.91</v>
      </c>
      <c r="I43" t="s">
        <v>105</v>
      </c>
      <c r="J43" s="91">
        <v>5.5</v>
      </c>
      <c r="K43" s="91">
        <v>2.97</v>
      </c>
      <c r="L43" s="91">
        <v>15963133</v>
      </c>
      <c r="M43" s="91">
        <v>145.85</v>
      </c>
      <c r="N43" s="91">
        <v>0</v>
      </c>
      <c r="O43" s="91">
        <v>23282.229480499998</v>
      </c>
      <c r="P43" s="91">
        <v>0.09</v>
      </c>
      <c r="Q43" s="91">
        <v>8.23</v>
      </c>
      <c r="R43" s="91">
        <v>8.0500000000000007</v>
      </c>
    </row>
    <row r="44" spans="2:18">
      <c r="B44" t="s">
        <v>320</v>
      </c>
      <c r="C44" t="s">
        <v>321</v>
      </c>
      <c r="D44" t="s">
        <v>103</v>
      </c>
      <c r="E44" t="s">
        <v>243</v>
      </c>
      <c r="F44" t="s">
        <v>154</v>
      </c>
      <c r="G44" t="s">
        <v>322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388938</v>
      </c>
      <c r="M44" s="91">
        <v>101.44</v>
      </c>
      <c r="N44" s="91">
        <v>0</v>
      </c>
      <c r="O44" s="91">
        <v>394.53870719999998</v>
      </c>
      <c r="P44" s="91">
        <v>0</v>
      </c>
      <c r="Q44" s="91">
        <v>0.14000000000000001</v>
      </c>
      <c r="R44" s="91">
        <v>0.14000000000000001</v>
      </c>
    </row>
    <row r="45" spans="2:18">
      <c r="B45" s="92" t="s">
        <v>323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229</v>
      </c>
      <c r="C46" t="s">
        <v>229</v>
      </c>
      <c r="D46" s="16"/>
      <c r="E46" t="s">
        <v>229</v>
      </c>
      <c r="H46" s="91">
        <v>0</v>
      </c>
      <c r="I46" t="s">
        <v>229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324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229</v>
      </c>
      <c r="C48" t="s">
        <v>229</v>
      </c>
      <c r="D48" s="16"/>
      <c r="E48" t="s">
        <v>229</v>
      </c>
      <c r="H48" s="91">
        <v>0</v>
      </c>
      <c r="I48" t="s">
        <v>229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236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325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229</v>
      </c>
      <c r="C51" t="s">
        <v>229</v>
      </c>
      <c r="D51" s="16"/>
      <c r="E51" t="s">
        <v>229</v>
      </c>
      <c r="H51" s="91">
        <v>0</v>
      </c>
      <c r="I51" t="s">
        <v>229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326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229</v>
      </c>
      <c r="C53" t="s">
        <v>229</v>
      </c>
      <c r="D53" s="16"/>
      <c r="E53" t="s">
        <v>229</v>
      </c>
      <c r="H53" s="91">
        <v>0</v>
      </c>
      <c r="I53" t="s">
        <v>229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327</v>
      </c>
      <c r="C54" s="16"/>
      <c r="D54" s="16"/>
    </row>
    <row r="55" spans="2:18">
      <c r="B55" t="s">
        <v>328</v>
      </c>
      <c r="C55" s="16"/>
      <c r="D55" s="16"/>
    </row>
    <row r="56" spans="2:18">
      <c r="B56" t="s">
        <v>329</v>
      </c>
      <c r="C56" s="16"/>
      <c r="D56" s="16"/>
    </row>
    <row r="57" spans="2:18">
      <c r="B57" t="s">
        <v>330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404</v>
      </c>
    </row>
    <row r="3" spans="2:23" s="1" customFormat="1">
      <c r="B3" s="2" t="s">
        <v>2</v>
      </c>
      <c r="C3" s="95" t="s">
        <v>405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368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369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332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335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238</v>
      </c>
      <c r="D26" s="16"/>
    </row>
    <row r="27" spans="2:23">
      <c r="B27" t="s">
        <v>327</v>
      </c>
      <c r="D27" s="16"/>
    </row>
    <row r="28" spans="2:23">
      <c r="B28" t="s">
        <v>328</v>
      </c>
      <c r="D28" s="16"/>
    </row>
    <row r="29" spans="2:23">
      <c r="B29" t="s">
        <v>329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404</v>
      </c>
    </row>
    <row r="3" spans="2:68" s="1" customFormat="1">
      <c r="B3" s="2" t="s">
        <v>2</v>
      </c>
      <c r="C3" s="95" t="s">
        <v>405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331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275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332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236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333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91">
        <v>0</v>
      </c>
      <c r="L21" t="s">
        <v>229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334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238</v>
      </c>
      <c r="C24" s="16"/>
      <c r="D24" s="16"/>
      <c r="E24" s="16"/>
      <c r="F24" s="16"/>
      <c r="G24" s="16"/>
    </row>
    <row r="25" spans="2:21">
      <c r="B25" t="s">
        <v>327</v>
      </c>
      <c r="C25" s="16"/>
      <c r="D25" s="16"/>
      <c r="E25" s="16"/>
      <c r="F25" s="16"/>
      <c r="G25" s="16"/>
    </row>
    <row r="26" spans="2:21">
      <c r="B26" t="s">
        <v>328</v>
      </c>
      <c r="C26" s="16"/>
      <c r="D26" s="16"/>
      <c r="E26" s="16"/>
      <c r="F26" s="16"/>
      <c r="G26" s="16"/>
    </row>
    <row r="27" spans="2:21">
      <c r="B27" t="s">
        <v>329</v>
      </c>
      <c r="C27" s="16"/>
      <c r="D27" s="16"/>
      <c r="E27" s="16"/>
      <c r="F27" s="16"/>
      <c r="G27" s="16"/>
    </row>
    <row r="28" spans="2:21">
      <c r="B28" t="s">
        <v>330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404</v>
      </c>
    </row>
    <row r="3" spans="2:66" s="1" customFormat="1">
      <c r="B3" s="2" t="s">
        <v>2</v>
      </c>
      <c r="C3" s="95" t="s">
        <v>405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331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275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332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335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91">
        <v>0</v>
      </c>
      <c r="L20" t="s">
        <v>229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236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333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334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91">
        <v>0</v>
      </c>
      <c r="L25" t="s">
        <v>229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238</v>
      </c>
      <c r="C26" s="16"/>
      <c r="D26" s="16"/>
      <c r="E26" s="16"/>
      <c r="F26" s="16"/>
    </row>
    <row r="27" spans="2:21">
      <c r="B27" t="s">
        <v>327</v>
      </c>
      <c r="C27" s="16"/>
      <c r="D27" s="16"/>
      <c r="E27" s="16"/>
      <c r="F27" s="16"/>
    </row>
    <row r="28" spans="2:21">
      <c r="B28" t="s">
        <v>328</v>
      </c>
      <c r="C28" s="16"/>
      <c r="D28" s="16"/>
      <c r="E28" s="16"/>
      <c r="F28" s="16"/>
    </row>
    <row r="29" spans="2:21">
      <c r="B29" t="s">
        <v>329</v>
      </c>
      <c r="C29" s="16"/>
      <c r="D29" s="16"/>
      <c r="E29" s="16"/>
      <c r="F29" s="16"/>
    </row>
    <row r="30" spans="2:21">
      <c r="B30" t="s">
        <v>330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404</v>
      </c>
    </row>
    <row r="3" spans="2:62" s="1" customFormat="1">
      <c r="B3" s="2" t="s">
        <v>2</v>
      </c>
      <c r="C3" s="95" t="s">
        <v>405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336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337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338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s="16"/>
      <c r="F18" s="16"/>
      <c r="G18" t="s">
        <v>229</v>
      </c>
      <c r="H18" t="s">
        <v>229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339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s="16"/>
      <c r="F20" s="16"/>
      <c r="G20" t="s">
        <v>229</v>
      </c>
      <c r="H20" t="s">
        <v>229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236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333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E23" s="16"/>
      <c r="F23" s="16"/>
      <c r="G23" t="s">
        <v>229</v>
      </c>
      <c r="H23" t="s">
        <v>229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334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E25" s="16"/>
      <c r="F25" s="16"/>
      <c r="G25" t="s">
        <v>229</v>
      </c>
      <c r="H25" t="s">
        <v>229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238</v>
      </c>
      <c r="E26" s="16"/>
      <c r="F26" s="16"/>
      <c r="G26" s="16"/>
    </row>
    <row r="27" spans="2:15">
      <c r="B27" t="s">
        <v>327</v>
      </c>
      <c r="E27" s="16"/>
      <c r="F27" s="16"/>
      <c r="G27" s="16"/>
    </row>
    <row r="28" spans="2:15">
      <c r="B28" t="s">
        <v>328</v>
      </c>
      <c r="E28" s="16"/>
      <c r="F28" s="16"/>
      <c r="G28" s="16"/>
    </row>
    <row r="29" spans="2:15">
      <c r="B29" t="s">
        <v>329</v>
      </c>
      <c r="E29" s="16"/>
      <c r="F29" s="16"/>
      <c r="G29" s="16"/>
    </row>
    <row r="30" spans="2:15">
      <c r="B30" t="s">
        <v>330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404</v>
      </c>
    </row>
    <row r="3" spans="2:63" s="1" customFormat="1">
      <c r="B3" s="2" t="s">
        <v>2</v>
      </c>
      <c r="C3" s="95" t="s">
        <v>405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340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341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342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343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335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344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236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345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346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335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344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238</v>
      </c>
      <c r="D34" s="16"/>
      <c r="E34" s="16"/>
      <c r="F34" s="16"/>
      <c r="G34" s="16"/>
    </row>
    <row r="35" spans="2:14">
      <c r="B35" t="s">
        <v>327</v>
      </c>
      <c r="D35" s="16"/>
      <c r="E35" s="16"/>
      <c r="F35" s="16"/>
      <c r="G35" s="16"/>
    </row>
    <row r="36" spans="2:14">
      <c r="B36" t="s">
        <v>328</v>
      </c>
      <c r="D36" s="16"/>
      <c r="E36" s="16"/>
      <c r="F36" s="16"/>
      <c r="G36" s="16"/>
    </row>
    <row r="37" spans="2:14">
      <c r="B37" t="s">
        <v>329</v>
      </c>
      <c r="D37" s="16"/>
      <c r="E37" s="16"/>
      <c r="F37" s="16"/>
      <c r="G37" s="16"/>
    </row>
    <row r="38" spans="2:14">
      <c r="B38" t="s">
        <v>330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404</v>
      </c>
    </row>
    <row r="3" spans="2:65" s="1" customFormat="1">
      <c r="B3" s="2" t="s">
        <v>2</v>
      </c>
      <c r="C3" s="95" t="s">
        <v>405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347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348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335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236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347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348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335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238</v>
      </c>
      <c r="C30" s="16"/>
      <c r="D30" s="16"/>
      <c r="E30" s="16"/>
    </row>
    <row r="31" spans="2:15">
      <c r="B31" t="s">
        <v>327</v>
      </c>
      <c r="C31" s="16"/>
      <c r="D31" s="16"/>
      <c r="E31" s="16"/>
    </row>
    <row r="32" spans="2:15">
      <c r="B32" t="s">
        <v>328</v>
      </c>
      <c r="C32" s="16"/>
      <c r="D32" s="16"/>
      <c r="E32" s="16"/>
    </row>
    <row r="33" spans="2:5">
      <c r="B33" t="s">
        <v>329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404</v>
      </c>
    </row>
    <row r="3" spans="2:60" s="1" customFormat="1">
      <c r="B3" s="2" t="s">
        <v>2</v>
      </c>
      <c r="C3" s="95" t="s">
        <v>405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349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236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350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238</v>
      </c>
      <c r="D18" s="16"/>
      <c r="E18" s="16"/>
    </row>
    <row r="19" spans="2:12">
      <c r="B19" t="s">
        <v>327</v>
      </c>
      <c r="D19" s="16"/>
      <c r="E19" s="16"/>
    </row>
    <row r="20" spans="2:12">
      <c r="B20" t="s">
        <v>328</v>
      </c>
      <c r="D20" s="16"/>
      <c r="E20" s="16"/>
    </row>
    <row r="21" spans="2:12">
      <c r="B21" t="s">
        <v>329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072385F-65EB-4CF6-9E2D-F6EE0114BCBF}"/>
</file>

<file path=customXml/itemProps2.xml><?xml version="1.0" encoding="utf-8"?>
<ds:datastoreItem xmlns:ds="http://schemas.openxmlformats.org/officeDocument/2006/customXml" ds:itemID="{5AC8458B-B7DF-438F-AE91-5E808312AB2F}"/>
</file>

<file path=customXml/itemProps3.xml><?xml version="1.0" encoding="utf-8"?>
<ds:datastoreItem xmlns:ds="http://schemas.openxmlformats.org/officeDocument/2006/customXml" ds:itemID="{0A71709A-F7AA-4E4C-B207-339A439FEA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512237744_g865_p318.xlsx</dc:title>
  <dc:creator>Yuli</dc:creator>
  <cp:lastModifiedBy>אופיר שנקר</cp:lastModifiedBy>
  <dcterms:created xsi:type="dcterms:W3CDTF">2015-11-10T09:34:27Z</dcterms:created>
  <dcterms:modified xsi:type="dcterms:W3CDTF">2018-12-03T10:04:15Z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