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customXml/itemProps3.xml" ContentType="application/vnd.openxmlformats-officedocument.customXmlProperties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Override PartName="/xl/worksheets/sheet31.xml" ContentType="application/vnd.openxmlformats-officedocument.spreadsheetml.worksheet+xml"/>
  <Default Extension="xml" ContentType="application/xml"/>
  <Override PartName="/xl/worksheets/sheet5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3.xml" ContentType="application/vnd.openxmlformats-officedocument.spreadsheetml.externalLink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  <Default Extension="bin" ContentType="application/vnd.openxmlformats-officedocument.spreadsheetml.printerSettings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customXml/itemProps2.xml" ContentType="application/vnd.openxmlformats-officedocument.customXmlProperties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externalLinks/externalLink2.xml" ContentType="application/vnd.openxmlformats-officedocument.spreadsheetml.externalLink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lockStructure="1"/>
  <bookViews>
    <workbookView xWindow="0" yWindow="105" windowWidth="19320" windowHeight="1092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  <sheet name="T18" sheetId="31" r:id="rId31"/>
  </sheets>
  <externalReferences>
    <externalReference r:id="rId32"/>
    <externalReference r:id="rId33"/>
    <externalReference r:id="rId34"/>
    <externalReference r:id="rId35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45621"/>
</workbook>
</file>

<file path=xl/calcChain.xml><?xml version="1.0" encoding="utf-8"?>
<calcChain xmlns="http://schemas.openxmlformats.org/spreadsheetml/2006/main">
  <c r="L42" i="2" l="1"/>
  <c r="L38" i="2"/>
  <c r="L34" i="2"/>
  <c r="L30" i="2"/>
  <c r="L26" i="2"/>
  <c r="L22" i="2"/>
  <c r="L18" i="2"/>
  <c r="L14" i="2"/>
  <c r="L11" i="2"/>
  <c r="J35" i="2"/>
  <c r="J24" i="2"/>
  <c r="J17" i="2"/>
  <c r="J16" i="2"/>
  <c r="J13" i="2"/>
  <c r="N53" i="7"/>
  <c r="N52" i="7"/>
  <c r="N49" i="7"/>
  <c r="N48" i="7"/>
  <c r="N45" i="7"/>
  <c r="N44" i="7"/>
  <c r="N41" i="7"/>
  <c r="N40" i="7"/>
  <c r="N37" i="7"/>
  <c r="N36" i="7"/>
  <c r="N33" i="7"/>
  <c r="N32" i="7"/>
  <c r="N29" i="7"/>
  <c r="N28" i="7"/>
  <c r="N25" i="7"/>
  <c r="N24" i="7"/>
  <c r="N21" i="7"/>
  <c r="N20" i="7"/>
  <c r="N17" i="7"/>
  <c r="N16" i="7"/>
  <c r="N13" i="7"/>
  <c r="N12" i="7"/>
  <c r="J18" i="26"/>
  <c r="J17" i="26"/>
  <c r="J16" i="26"/>
  <c r="J15" i="26"/>
  <c r="J14" i="26"/>
  <c r="J13" i="26"/>
  <c r="J12" i="26"/>
  <c r="J11" i="26"/>
  <c r="I11" i="26"/>
  <c r="C37" i="1" s="1"/>
  <c r="C42" i="1" s="1"/>
  <c r="K15" i="26" s="1"/>
  <c r="I12" i="26"/>
  <c r="I13" i="26"/>
  <c r="C43" i="1"/>
  <c r="C12" i="27"/>
  <c r="C11" i="27" s="1"/>
  <c r="N14" i="7" l="1"/>
  <c r="N18" i="7"/>
  <c r="N22" i="7"/>
  <c r="N26" i="7"/>
  <c r="N30" i="7"/>
  <c r="N34" i="7"/>
  <c r="N38" i="7"/>
  <c r="N42" i="7"/>
  <c r="N46" i="7"/>
  <c r="N50" i="7"/>
  <c r="N54" i="7"/>
  <c r="L12" i="2"/>
  <c r="L16" i="2"/>
  <c r="L20" i="2"/>
  <c r="L24" i="2"/>
  <c r="L28" i="2"/>
  <c r="L32" i="2"/>
  <c r="L36" i="2"/>
  <c r="L40" i="2"/>
  <c r="L15" i="2"/>
  <c r="L19" i="2"/>
  <c r="L23" i="2"/>
  <c r="L27" i="2"/>
  <c r="L31" i="2"/>
  <c r="L35" i="2"/>
  <c r="L39" i="2"/>
  <c r="N11" i="7"/>
  <c r="N15" i="7"/>
  <c r="N19" i="7"/>
  <c r="N23" i="7"/>
  <c r="N27" i="7"/>
  <c r="N31" i="7"/>
  <c r="N35" i="7"/>
  <c r="N39" i="7"/>
  <c r="N43" i="7"/>
  <c r="N47" i="7"/>
  <c r="N51" i="7"/>
  <c r="N55" i="7"/>
  <c r="L13" i="2"/>
  <c r="L17" i="2"/>
  <c r="L21" i="2"/>
  <c r="L25" i="2"/>
  <c r="L29" i="2"/>
  <c r="L33" i="2"/>
  <c r="L37" i="2"/>
  <c r="L41" i="2"/>
  <c r="J12" i="2"/>
  <c r="J34" i="2"/>
  <c r="K14" i="26"/>
  <c r="K18" i="26"/>
  <c r="K11" i="26"/>
  <c r="K17" i="26"/>
  <c r="K12" i="26"/>
  <c r="K16" i="26"/>
  <c r="K13" i="26"/>
  <c r="D15" i="1"/>
  <c r="D22" i="1"/>
  <c r="D18" i="1"/>
  <c r="D14" i="1"/>
  <c r="D35" i="1"/>
  <c r="D31" i="1"/>
  <c r="D27" i="1"/>
  <c r="D43" i="1"/>
  <c r="D21" i="1"/>
  <c r="D17" i="1"/>
  <c r="D13" i="1"/>
  <c r="D34" i="1"/>
  <c r="D30" i="1"/>
  <c r="D26" i="1"/>
  <c r="D41" i="1"/>
  <c r="D20" i="1"/>
  <c r="D16" i="1"/>
  <c r="D33" i="1"/>
  <c r="D29" i="1"/>
  <c r="D25" i="1"/>
  <c r="D40" i="1"/>
  <c r="D11" i="1"/>
  <c r="D19" i="1"/>
  <c r="D36" i="1"/>
  <c r="D32" i="1"/>
  <c r="D28" i="1"/>
  <c r="D24" i="1"/>
  <c r="D39" i="1"/>
  <c r="D42" i="1"/>
  <c r="D37" i="1"/>
  <c r="K12" i="2" l="1"/>
  <c r="J11" i="2"/>
  <c r="K34" i="2"/>
  <c r="K23" i="2" l="1"/>
  <c r="K21" i="2"/>
  <c r="K19" i="2"/>
  <c r="K14" i="2"/>
  <c r="K11" i="2"/>
  <c r="K41" i="2"/>
  <c r="K39" i="2"/>
  <c r="K37" i="2"/>
  <c r="K32" i="2"/>
  <c r="K30" i="2"/>
  <c r="K28" i="2"/>
  <c r="K26" i="2"/>
  <c r="K22" i="2"/>
  <c r="K20" i="2"/>
  <c r="K18" i="2"/>
  <c r="K15" i="2"/>
  <c r="K42" i="2"/>
  <c r="K40" i="2"/>
  <c r="K38" i="2"/>
  <c r="K36" i="2"/>
  <c r="K33" i="2"/>
  <c r="K31" i="2"/>
  <c r="K29" i="2"/>
  <c r="K27" i="2"/>
  <c r="K25" i="2"/>
  <c r="K16" i="2"/>
  <c r="K13" i="2"/>
  <c r="K24" i="2"/>
  <c r="K17" i="2"/>
  <c r="K35" i="2"/>
</calcChain>
</file>

<file path=xl/sharedStrings.xml><?xml version="1.0" encoding="utf-8"?>
<sst xmlns="http://schemas.openxmlformats.org/spreadsheetml/2006/main" count="7718" uniqueCount="2087">
  <si>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</si>
  <si>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</si>
  <si>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</si>
  <si>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</si>
  <si>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</si>
  <si>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</si>
  <si>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</si>
  <si>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</si>
  <si>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</si>
  <si>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</si>
  <si>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</si>
  <si>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</si>
  <si>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</si>
  <si>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</si>
  <si>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</si>
  <si>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</si>
  <si>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</si>
  <si>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</si>
  <si>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</si>
  <si>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</si>
  <si>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</si>
  <si>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</si>
  <si>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</si>
  <si>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</si>
  <si>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</si>
  <si>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</si>
  <si>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</si>
  <si>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</si>
  <si>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</si>
  <si>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</si>
  <si>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</si>
  <si>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</si>
  <si>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</si>
  <si>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</si>
  <si>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</si>
  <si>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</si>
  <si>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</si>
  <si>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</si>
  <si>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</si>
  <si>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</si>
  <si>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</si>
  <si>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</si>
  <si>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</si>
  <si>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</si>
  <si>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</si>
  <si>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</si>
  <si>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</si>
  <si>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</si>
  <si>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</si>
  <si>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</si>
  <si>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</si>
  <si>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</si>
  <si>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</si>
  <si>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</si>
  <si>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</si>
  <si>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</si>
  <si>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</si>
  <si>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</si>
  <si>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</si>
  <si>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</si>
  <si>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</si>
  <si>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</si>
  <si>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</si>
  <si>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</si>
  <si>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</si>
  <si>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</si>
  <si>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</si>
  <si>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</si>
  <si>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</si>
  <si>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</si>
  <si>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</si>
  <si>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</si>
  <si>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</si>
  <si>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</si>
  <si>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</si>
  <si>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</si>
  <si>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</si>
  <si>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</si>
  <si>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</si>
  <si>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</si>
  <si>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</si>
  <si>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</si>
  <si>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</si>
  <si>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</si>
  <si>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</si>
  <si>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</si>
  <si>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</si>
  <si>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</si>
  <si>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</si>
  <si>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</si>
  <si>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</si>
  <si>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</si>
  <si>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</si>
  <si>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</si>
  <si>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</si>
  <si>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</si>
  <si>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</si>
  <si>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</si>
  <si>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</si>
  <si>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</si>
  <si>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</si>
  <si>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</si>
  <si>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</si>
  <si>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</si>
  <si>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</si>
  <si>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</si>
  <si>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</si>
  <si>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</si>
  <si>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</si>
  <si>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</si>
  <si>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</si>
  <si>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</si>
  <si>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</si>
  <si>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</si>
  <si>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</si>
  <si>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</si>
  <si>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</si>
  <si>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</si>
  <si>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</si>
  <si>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</si>
  <si>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</si>
  <si>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</si>
  <si>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</si>
  <si>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</si>
  <si>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</si>
  <si>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</si>
  <si>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</si>
  <si>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</si>
  <si>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</si>
  <si>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</si>
  <si>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</si>
  <si>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</si>
  <si>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</si>
  <si>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</si>
  <si>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</si>
  <si>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</si>
  <si>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</si>
  <si>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</si>
  <si>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</si>
  <si>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</si>
  <si>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</si>
  <si>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</si>
  <si>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</si>
  <si>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</si>
  <si>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</si>
  <si>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</si>
  <si>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</si>
  <si>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</si>
  <si>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</si>
  <si>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</si>
  <si>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</si>
  <si>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</si>
  <si>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</si>
  <si>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</si>
  <si>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</si>
  <si>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</si>
  <si>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</si>
  <si>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</si>
  <si>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</si>
  <si>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</si>
  <si>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</si>
  <si>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</si>
  <si>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</si>
  <si>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</si>
  <si>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</si>
  <si>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</si>
  <si>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</si>
  <si>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</si>
  <si>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</si>
  <si>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</si>
  <si>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</si>
  <si>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</si>
  <si>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</si>
  <si>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</si>
  <si>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</si>
  <si>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</si>
  <si>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</si>
  <si>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</si>
  <si>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</si>
  <si>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</si>
  <si>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</si>
  <si>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</si>
  <si>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</si>
  <si>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</si>
  <si>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</si>
  <si>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</si>
  <si>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</si>
  <si>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</si>
  <si>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</si>
  <si>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</si>
  <si>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</si>
  <si>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</si>
  <si>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</si>
  <si>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>ערך נקוב ****</t>
  </si>
  <si>
    <t>שעור מנכסי השקעה*</t>
  </si>
  <si>
    <t xml:space="preserve">פדיון/ריבית/דיבידנד לקבל*****  </t>
  </si>
  <si>
    <t>טופס 18 - חשיפה לקבוצות תאגידים</t>
  </si>
  <si>
    <t>ליום:</t>
  </si>
  <si>
    <t>DD.MM.YYYY</t>
  </si>
  <si>
    <t>הנתונים באלפי ש"ח</t>
  </si>
  <si>
    <t>טופס 18א - סה"כ חשיפות</t>
  </si>
  <si>
    <t>סה"כ נכסים מנוהלים</t>
  </si>
  <si>
    <t>סה"כ נכסי הסיכון</t>
  </si>
  <si>
    <t>טופס 18ב - סה"כ חשיפות לקבוצות תאגידים</t>
  </si>
  <si>
    <t>שם קבוצת</t>
  </si>
  <si>
    <t>שם  התאגידים בקבוצה</t>
  </si>
  <si>
    <t>מספר תאגיד</t>
  </si>
  <si>
    <t xml:space="preserve">סך החשיפה </t>
  </si>
  <si>
    <t>מתוך סך החשיפה:</t>
  </si>
  <si>
    <t>שיעור חשיפה מסך הנכסים</t>
  </si>
  <si>
    <t>שיעור החשיפה מסך נכסי הסיכון</t>
  </si>
  <si>
    <t>היקף חובות בעייתיים</t>
  </si>
  <si>
    <t xml:space="preserve">הסבר לגבי חוב שסווג בהשגחה מיוחדת </t>
  </si>
  <si>
    <t>פקדונות</t>
  </si>
  <si>
    <t>אג"ח</t>
  </si>
  <si>
    <t>הלוואות</t>
  </si>
  <si>
    <t>מניות</t>
  </si>
  <si>
    <t>נדל"ן</t>
  </si>
  <si>
    <t>199</t>
  </si>
  <si>
    <t>קוד קופת הגמל</t>
  </si>
  <si>
    <t/>
  </si>
  <si>
    <t>בהתאם לשיטה שיושמה בדוח הכספי *</t>
  </si>
  <si>
    <t>יין יפני</t>
  </si>
  <si>
    <t>סה"כ בישראל</t>
  </si>
  <si>
    <t>סה"כ יתרת מזומנים ועו"ש בש"ח</t>
  </si>
  <si>
    <t>1111111111- 11- בנק דיסקונט</t>
  </si>
  <si>
    <t>11</t>
  </si>
  <si>
    <t>AA+.IL</t>
  </si>
  <si>
    <t>S&amp;P מעלות</t>
  </si>
  <si>
    <t>1111111111- 12- בנק הפועלים</t>
  </si>
  <si>
    <t>12</t>
  </si>
  <si>
    <t>AAA.IL</t>
  </si>
  <si>
    <t>1111111111- 10- לאומי</t>
  </si>
  <si>
    <t>10</t>
  </si>
  <si>
    <t>סה"כ יתרת מזומנים ועו"ש נקובים במט"ח</t>
  </si>
  <si>
    <t>20001- 60- UBS</t>
  </si>
  <si>
    <t>Baa1</t>
  </si>
  <si>
    <t>Moodys</t>
  </si>
  <si>
    <t>20001- 11- בנק דיסקונט</t>
  </si>
  <si>
    <t>20001- 12- בנק הפועלים</t>
  </si>
  <si>
    <t>20001- 10- לאומי</t>
  </si>
  <si>
    <t>20003- 60- UBS</t>
  </si>
  <si>
    <t>20003- 12- בנק הפועלים</t>
  </si>
  <si>
    <t>20003- 10- לאומי</t>
  </si>
  <si>
    <t>80031- 60- UBS</t>
  </si>
  <si>
    <t>70002- 60- UBS</t>
  </si>
  <si>
    <t>70002- 10- לאומי</t>
  </si>
  <si>
    <t>סה"כ פח"ק/פר"י</t>
  </si>
  <si>
    <t>0</t>
  </si>
  <si>
    <t>לא מדורג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</si>
  <si>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</si>
  <si>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</si>
  <si>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</si>
  <si>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</si>
  <si>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</si>
  <si>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</si>
  <si>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</si>
  <si>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</si>
  <si>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</si>
  <si>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5903- גליל</t>
  </si>
  <si>
    <t>9590332</t>
  </si>
  <si>
    <t>RF</t>
  </si>
  <si>
    <t>19/03/02</t>
  </si>
  <si>
    <t>גליל 5904- גליל</t>
  </si>
  <si>
    <t>9590431</t>
  </si>
  <si>
    <t>06/02/06</t>
  </si>
  <si>
    <t>ממשל צמודה 0527- גליל</t>
  </si>
  <si>
    <t>1140847</t>
  </si>
  <si>
    <t>21/06/18</t>
  </si>
  <si>
    <t>ממשל צמודה 0545- גליל</t>
  </si>
  <si>
    <t>1134865</t>
  </si>
  <si>
    <t>11/07/18</t>
  </si>
  <si>
    <t>ממשל צמודה 0923- גליל</t>
  </si>
  <si>
    <t>1128081</t>
  </si>
  <si>
    <t>12/06/13</t>
  </si>
  <si>
    <t>ממשל צמודה 1019- גליל</t>
  </si>
  <si>
    <t>1114750</t>
  </si>
  <si>
    <t>13/10/09</t>
  </si>
  <si>
    <t>ממשל צמודה 1025- גליל</t>
  </si>
  <si>
    <t>1135912</t>
  </si>
  <si>
    <t>24/01/16</t>
  </si>
  <si>
    <t>ממשלתי צמוד 1020- גליל</t>
  </si>
  <si>
    <t>1137181</t>
  </si>
  <si>
    <t>28/12/16</t>
  </si>
  <si>
    <t>ממשלתי צמוד 841- גליל</t>
  </si>
  <si>
    <t>1120583</t>
  </si>
  <si>
    <t>11/03/14</t>
  </si>
  <si>
    <t>ממשלתי צמודה 0536- גליל</t>
  </si>
  <si>
    <t>1097708</t>
  </si>
  <si>
    <t>12/09/07</t>
  </si>
  <si>
    <t>ממשלתי צמודה 922- גליל</t>
  </si>
  <si>
    <t>1124056</t>
  </si>
  <si>
    <t>30/01/12</t>
  </si>
  <si>
    <t>סה"כ לא צמודות</t>
  </si>
  <si>
    <t>סה"כ מלווה קצר מועד</t>
  </si>
  <si>
    <t>סה"כ שחר</t>
  </si>
  <si>
    <t>ממשל שיקלית 0928- שחר</t>
  </si>
  <si>
    <t>1150879</t>
  </si>
  <si>
    <t>10/07/18</t>
  </si>
  <si>
    <t>ממשל שקלית 0121- שחר</t>
  </si>
  <si>
    <t>1142223</t>
  </si>
  <si>
    <t>06/11/17</t>
  </si>
  <si>
    <t>ממשל שקלית 0122- שחר</t>
  </si>
  <si>
    <t>1123272</t>
  </si>
  <si>
    <t>06/06/12</t>
  </si>
  <si>
    <t>ממשל שקלית 0219- שחר</t>
  </si>
  <si>
    <t>1110907</t>
  </si>
  <si>
    <t>15/08/08</t>
  </si>
  <si>
    <t>ממשל שקלית 0327- שחר</t>
  </si>
  <si>
    <t>1139344</t>
  </si>
  <si>
    <t>09/11/16</t>
  </si>
  <si>
    <t>ממשל שקלית 0347- שחר</t>
  </si>
  <si>
    <t>1140193</t>
  </si>
  <si>
    <t>03/04/17</t>
  </si>
  <si>
    <t>ממשל שקלית 0825- שחר</t>
  </si>
  <si>
    <t>1135557</t>
  </si>
  <si>
    <t>06/05/15</t>
  </si>
  <si>
    <t>ממשל שקלית 120- שחר</t>
  </si>
  <si>
    <t>1115773</t>
  </si>
  <si>
    <t>02/01/12</t>
  </si>
  <si>
    <t>ממשל שקלית 323- שחר</t>
  </si>
  <si>
    <t>1126747</t>
  </si>
  <si>
    <t>09/12/12</t>
  </si>
  <si>
    <t>ממשל שקלית 421- שחר</t>
  </si>
  <si>
    <t>1138130</t>
  </si>
  <si>
    <t>31/10/16</t>
  </si>
  <si>
    <t>ממשל שקלית 519- שחר</t>
  </si>
  <si>
    <t>1131770</t>
  </si>
  <si>
    <t>28/07/14</t>
  </si>
  <si>
    <t>ממשלתי שקלי  1026- שחר</t>
  </si>
  <si>
    <t>1099456</t>
  </si>
  <si>
    <t>01/02/10</t>
  </si>
  <si>
    <t>ממשלתי שקלי 324- שחר</t>
  </si>
  <si>
    <t>1130848</t>
  </si>
  <si>
    <t>08/05/14</t>
  </si>
  <si>
    <t>ממשלתי שקלית 0142- שחר</t>
  </si>
  <si>
    <t>1125400</t>
  </si>
  <si>
    <t>13/05/14</t>
  </si>
  <si>
    <t>ממשלתית שקלית 1.25% 11/22- שחר</t>
  </si>
  <si>
    <t>1141225</t>
  </si>
  <si>
    <t>11/12/17</t>
  </si>
  <si>
    <t>ממשלתית שקלית 1.5% 11/23- שחר</t>
  </si>
  <si>
    <t>1155068</t>
  </si>
  <si>
    <t>31/12/18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</si>
  <si>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</si>
  <si>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</si>
  <si>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</si>
  <si>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</si>
  <si>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</si>
  <si>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</si>
  <si>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</si>
  <si>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כאשר טרם חלף מועד תשלום הריבית/ פדיון קרן/ דיבידנד, יוצג סכום פדיון/ ריבית/ דיבידנד שעתיד להתקבל*****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</si>
  <si>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</si>
  <si>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</si>
  <si>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</si>
  <si>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</si>
  <si>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  אגח 179- בנק לאומי לישראל בע"מ</t>
  </si>
  <si>
    <t>6040372</t>
  </si>
  <si>
    <t>520018078</t>
  </si>
  <si>
    <t>בנקים</t>
  </si>
  <si>
    <t>לאומי אגח 177- בנק לאומי לישראל בע"מ</t>
  </si>
  <si>
    <t>6040315</t>
  </si>
  <si>
    <t>21/07/15</t>
  </si>
  <si>
    <t>מז  הנפק    46 1.22% 9/27- מזרחי טפחות חברה להנפקות בע"מ</t>
  </si>
  <si>
    <t>2310225</t>
  </si>
  <si>
    <t>520032046</t>
  </si>
  <si>
    <t>מזרחי הנפ 44 2022 0.99%- מזרחי טפחות חברה להנפקות בע"מ</t>
  </si>
  <si>
    <t>2310209</t>
  </si>
  <si>
    <t>26/09/16</t>
  </si>
  <si>
    <t>מזרחי טפ הנפק אגח 38- מזרחי טפחות חברה להנפקות בע"מ</t>
  </si>
  <si>
    <t>2310142</t>
  </si>
  <si>
    <t>11/09/14</t>
  </si>
  <si>
    <t>מזרחי טפ הנפק אגח 39- מזרחי טפחות חברה להנפקות בע"מ</t>
  </si>
  <si>
    <t>2310159</t>
  </si>
  <si>
    <t>02/02/15</t>
  </si>
  <si>
    <t>מזרחי טפחות הנפ 9/24- מזרחי טפחות חברה להנפקות בע"מ</t>
  </si>
  <si>
    <t>2310217</t>
  </si>
  <si>
    <t>28/09/17</t>
  </si>
  <si>
    <t>מזרחי טפחות הנפ ס 43- מזרחי טפחות חברה להנפקות בע"מ</t>
  </si>
  <si>
    <t>2310191</t>
  </si>
  <si>
    <t>05/06/16</t>
  </si>
  <si>
    <t>מזרחי טפחות הנפקות 35- מזרחי טפחות חברה להנפקות בע"מ</t>
  </si>
  <si>
    <t>2310118</t>
  </si>
  <si>
    <t>27/01/14</t>
  </si>
  <si>
    <t>מזרחי טפחות הנפקות אגח 42- מזרחי טפחות חברה להנפקות בע"מ</t>
  </si>
  <si>
    <t>2310183</t>
  </si>
  <si>
    <t>09/05/17</t>
  </si>
  <si>
    <t>פועלים הנ אגח 33- הפועלים הנפקות בע"מ</t>
  </si>
  <si>
    <t>1940568</t>
  </si>
  <si>
    <t>520032640</t>
  </si>
  <si>
    <t>11/03/15</t>
  </si>
  <si>
    <t>פועלים הנ אגח 36- הפועלים הנפקות בע"מ</t>
  </si>
  <si>
    <t>1940659</t>
  </si>
  <si>
    <t>02/12/18</t>
  </si>
  <si>
    <t>פועלים הנפ 35- הפועלים הנפקות בע"מ</t>
  </si>
  <si>
    <t>1940618</t>
  </si>
  <si>
    <t>פועלים הנפ אגח 32- הפועלים הנפקות בע"מ</t>
  </si>
  <si>
    <t>1940535</t>
  </si>
  <si>
    <t>12/01/15</t>
  </si>
  <si>
    <t>פועלים הנפקות סדרה 34- הפועלים הנפקות בע"מ</t>
  </si>
  <si>
    <t>1940576</t>
  </si>
  <si>
    <t>26/03/15</t>
  </si>
  <si>
    <t>*עזריאלי אגח ג- קבוצת עזריאלי בע"מ (לשעבר קנית מימון)</t>
  </si>
  <si>
    <t>1136324</t>
  </si>
  <si>
    <t>510960719</t>
  </si>
  <si>
    <t>נדל"ן ובינוי</t>
  </si>
  <si>
    <t>07/09/15</t>
  </si>
  <si>
    <t>*עזריאלי אגח ד- קבוצת עזריאלי בע"מ (לשעבר קנית מימון)</t>
  </si>
  <si>
    <t>1138650</t>
  </si>
  <si>
    <t>Aa1.IL</t>
  </si>
  <si>
    <t>07/07/16</t>
  </si>
  <si>
    <t>*עזריאלי קבוצה אגח ב סחיר- קבוצת עזריאלי בע"מ (לשעבר קנית מימון)</t>
  </si>
  <si>
    <t>1134436</t>
  </si>
  <si>
    <t>11/02/15</t>
  </si>
  <si>
    <t>בינלאומי הנפק ט- הבינלאומי הראשון הנפקות בע"מ</t>
  </si>
  <si>
    <t>1135177</t>
  </si>
  <si>
    <t>513141879</t>
  </si>
  <si>
    <t>31/03/15</t>
  </si>
  <si>
    <t>לאומי התח נד יד- בנק לאומי לישראל בע"מ</t>
  </si>
  <si>
    <t>6040299</t>
  </si>
  <si>
    <t>12/03/15</t>
  </si>
  <si>
    <t>מזרחי טפחות הנפק הת 31- מזרחי טפחות חברה להנפקות בע"מ</t>
  </si>
  <si>
    <t>2310076</t>
  </si>
  <si>
    <t>28/06/12</t>
  </si>
  <si>
    <t>נמלי ישראל אג ב- חברת נמלי ישראל - פיתוח נכסים בע"מ</t>
  </si>
  <si>
    <t>1145572</t>
  </si>
  <si>
    <t>513569780</t>
  </si>
  <si>
    <t>07/05/18</t>
  </si>
  <si>
    <t>נמלי ישראל אגח א- חברת נמלי ישראל - פיתוח נכסים בע"מ</t>
  </si>
  <si>
    <t>1145564</t>
  </si>
  <si>
    <t>פועלים הנפ הת טו- הפועלים הנפקות בע"מ</t>
  </si>
  <si>
    <t>1940543</t>
  </si>
  <si>
    <t>03/07/14</t>
  </si>
  <si>
    <t>פועלים הנפ הת י כתה"נ 10- הפועלים הנפקות בע"מ</t>
  </si>
  <si>
    <t>1940402</t>
  </si>
  <si>
    <t>29/03/07</t>
  </si>
  <si>
    <t>פועלים הנפקות יד נד- הפועלים הנפקות בע"מ</t>
  </si>
  <si>
    <t>1940501</t>
  </si>
  <si>
    <t>16/09/11</t>
  </si>
  <si>
    <t>*איירפורט אגח ה- איירפורט סיטי בע"מ</t>
  </si>
  <si>
    <t>1133487</t>
  </si>
  <si>
    <t>511659401</t>
  </si>
  <si>
    <t>AA.IL</t>
  </si>
  <si>
    <t>14/09/16</t>
  </si>
  <si>
    <t>*אמות אגח א- אמות השקעות בע"מ</t>
  </si>
  <si>
    <t>1097385</t>
  </si>
  <si>
    <t>520026683</t>
  </si>
  <si>
    <t>31/05/06</t>
  </si>
  <si>
    <t>*אמות אגח ב- אמות השקעות בע"מ</t>
  </si>
  <si>
    <t>1126630</t>
  </si>
  <si>
    <t>06/11/13</t>
  </si>
  <si>
    <t>*אמות אגח ג- אמות השקעות בע"מ</t>
  </si>
  <si>
    <t>1117357</t>
  </si>
  <si>
    <t>*אמות אגח ד- אמות השקעות בע"מ</t>
  </si>
  <si>
    <t>1133149</t>
  </si>
  <si>
    <t>14/12/16</t>
  </si>
  <si>
    <t>*ארפורט אגח ז- איירפורט סיטי בע"מ</t>
  </si>
  <si>
    <t>1140110</t>
  </si>
  <si>
    <t>01/03/17</t>
  </si>
  <si>
    <t>*ארפורט סיטי אגח ד- איירפורט סיטי בע"מ</t>
  </si>
  <si>
    <t>1130426</t>
  </si>
  <si>
    <t>21/07/14</t>
  </si>
  <si>
    <t>*גב ים סד' ו'- חברת גב-ים לקרקעות בע"מ</t>
  </si>
  <si>
    <t>7590128</t>
  </si>
  <si>
    <t>520001736</t>
  </si>
  <si>
    <t>22/01/14</t>
  </si>
  <si>
    <t>*מליסרון אג"ח ח- מליסרון בע"מ</t>
  </si>
  <si>
    <t>3230166</t>
  </si>
  <si>
    <t>520037789</t>
  </si>
  <si>
    <t>16/06/14</t>
  </si>
  <si>
    <t>*מליסרון אגח ה- מליסרון בע"מ</t>
  </si>
  <si>
    <t>3230091</t>
  </si>
  <si>
    <t>*מליסרון אגח ז- מליסרון בע"מ</t>
  </si>
  <si>
    <t>3230141</t>
  </si>
  <si>
    <t>*מליסרון אגח יד- מליסרון בע"מ</t>
  </si>
  <si>
    <t>3230232</t>
  </si>
  <si>
    <t>20/04/16</t>
  </si>
  <si>
    <t>*מליסרון טז'- מליסרון בע"מ</t>
  </si>
  <si>
    <t>3230265</t>
  </si>
  <si>
    <t>15/01/17</t>
  </si>
  <si>
    <t>*מליסרון סדרה י'- מליסרון בע"מ</t>
  </si>
  <si>
    <t>3230190</t>
  </si>
  <si>
    <t>09/02/17</t>
  </si>
  <si>
    <t>*ריט 1 אגח ג- ריט 1 בע"מ</t>
  </si>
  <si>
    <t>1120021</t>
  </si>
  <si>
    <t>513821488</t>
  </si>
  <si>
    <t>20/01/15</t>
  </si>
  <si>
    <t>*ריט 1 אגח ד- ריט 1 בע"מ</t>
  </si>
  <si>
    <t>1129899</t>
  </si>
  <si>
    <t>26/01/15</t>
  </si>
  <si>
    <t>*ריט 1 אגח ו- ריט 1 בע"מ</t>
  </si>
  <si>
    <t>1138544</t>
  </si>
  <si>
    <t>18/09/16</t>
  </si>
  <si>
    <t>*ריט 1 סד ה- ריט 1 בע"מ</t>
  </si>
  <si>
    <t>1136753</t>
  </si>
  <si>
    <t>01/11/15</t>
  </si>
  <si>
    <t>בזק אגח 10- בזק החברה הישראלית לתקשורת בע"מ</t>
  </si>
  <si>
    <t>2300184</t>
  </si>
  <si>
    <t>520031931</t>
  </si>
  <si>
    <t>15/10/15</t>
  </si>
  <si>
    <t>בזק אגח 6- בזק החברה הישראלית לתקשורת בע"מ</t>
  </si>
  <si>
    <t>2300143</t>
  </si>
  <si>
    <t>22/10/15</t>
  </si>
  <si>
    <t>ביג יא- ביג מרכזי קניות (2004) בע"מ</t>
  </si>
  <si>
    <t>1151117</t>
  </si>
  <si>
    <t>513623314</t>
  </si>
  <si>
    <t>29/07/18</t>
  </si>
  <si>
    <t>בינל הנפק התח כא- הבינלאומי הראשון הנפקות בע"מ</t>
  </si>
  <si>
    <t>1126598</t>
  </si>
  <si>
    <t>בינל הנפק נדח התח ד- הבינלאומי הראשון הנפקות בע"מ</t>
  </si>
  <si>
    <t>1103126</t>
  </si>
  <si>
    <t>30/08/07</t>
  </si>
  <si>
    <t>בינלאומי הנפקות כ נדחה- הבינלאומי הראשון הנפקות בע"מ</t>
  </si>
  <si>
    <t>1121953</t>
  </si>
  <si>
    <t>29/08/12</t>
  </si>
  <si>
    <t>בלל שה נדחים 200- בנק לאומי לישראל בע"מ</t>
  </si>
  <si>
    <t>6040141</t>
  </si>
  <si>
    <t>18/02/10</t>
  </si>
  <si>
    <t>דיסקונט מנפיקים הת ד- דיסקונט מנפיקים בע"מ</t>
  </si>
  <si>
    <t>7480049</t>
  </si>
  <si>
    <t>520029935</t>
  </si>
  <si>
    <t>07/09/10</t>
  </si>
  <si>
    <t>דסקונט מנפיקים הת ב- דיסקונט מנפיקים בע"מ</t>
  </si>
  <si>
    <t>7480023</t>
  </si>
  <si>
    <t>27/06/12</t>
  </si>
  <si>
    <t>דקסיה הנ אגח י- דקסיה ישראל הנפקות בע"מ</t>
  </si>
  <si>
    <t>1134147</t>
  </si>
  <si>
    <t>513704304</t>
  </si>
  <si>
    <t>08/01/15</t>
  </si>
  <si>
    <t>דקסיה הנפקות ז 3.55- דקסיה ישראל הנפקות בע"מ</t>
  </si>
  <si>
    <t>1119825</t>
  </si>
  <si>
    <t>26/05/16</t>
  </si>
  <si>
    <t>דקסיה ישראל הנ אגח ב 4.65- דקסיה ישראל הנפקות בע"מ</t>
  </si>
  <si>
    <t>1095066</t>
  </si>
  <si>
    <t>10/01/08</t>
  </si>
  <si>
    <t>הראל הנפקות אגח א- הראל ביטוח מימון והנפקות בע"מ</t>
  </si>
  <si>
    <t>1099738</t>
  </si>
  <si>
    <t>513834200</t>
  </si>
  <si>
    <t>ביטוח</t>
  </si>
  <si>
    <t>28/11/06</t>
  </si>
  <si>
    <t>וילאר אגח ו- וילאר אינטרנשיונל בע"מ</t>
  </si>
  <si>
    <t>4160115</t>
  </si>
  <si>
    <t>520038910</t>
  </si>
  <si>
    <t>חשמל     אגח 29- חברת החשמל לישראל בע"מ</t>
  </si>
  <si>
    <t>6000236</t>
  </si>
  <si>
    <t>520000472</t>
  </si>
  <si>
    <t>אנרגיה</t>
  </si>
  <si>
    <t>Aa2.IL</t>
  </si>
  <si>
    <t>24/10/17</t>
  </si>
  <si>
    <t>חשמל אגח 27- חברת החשמל לישראל בע"מ</t>
  </si>
  <si>
    <t>6000210</t>
  </si>
  <si>
    <t>12/09/16</t>
  </si>
  <si>
    <t>חשמל אגח 31- חברת החשמל לישראל בע"מ</t>
  </si>
  <si>
    <t>6000285</t>
  </si>
  <si>
    <t>13/11/18</t>
  </si>
  <si>
    <t>כה דיסקונט סדרה י 6.2010- בנק דיסקונט לישראל בע"מ</t>
  </si>
  <si>
    <t>6910129</t>
  </si>
  <si>
    <t>520007030</t>
  </si>
  <si>
    <t>24/09/15</t>
  </si>
  <si>
    <t>כללביט אגח א- כללביט מימון בע"מ</t>
  </si>
  <si>
    <t>1097138</t>
  </si>
  <si>
    <t>513754069</t>
  </si>
  <si>
    <t>25/03/09</t>
  </si>
  <si>
    <t>לאומי כתבי התח נד סד' 401- בנק לאומי לישראל בע"מ</t>
  </si>
  <si>
    <t>6040380</t>
  </si>
  <si>
    <t>09/07/18</t>
  </si>
  <si>
    <t>לאומי כתבי התח נד סד' 402- בנק לאומי לישראל בע"מ</t>
  </si>
  <si>
    <t>6040398</t>
  </si>
  <si>
    <t>לאומי שה נד 300- בנק לאומי לישראל בע"מ</t>
  </si>
  <si>
    <t>6040257</t>
  </si>
  <si>
    <t>10/01/16</t>
  </si>
  <si>
    <t>פועלים הנפ שה נד 1- הפועלים הנפקות בע"מ</t>
  </si>
  <si>
    <t>1940444</t>
  </si>
  <si>
    <t>10/06/10</t>
  </si>
  <si>
    <t>שופרסל.ק2- שופר-סל בע"מ</t>
  </si>
  <si>
    <t>7770142</t>
  </si>
  <si>
    <t>520022732</t>
  </si>
  <si>
    <t>מסחר</t>
  </si>
  <si>
    <t>*מליסרון אג"ח יג- מליסרון בע"מ</t>
  </si>
  <si>
    <t>3230224</t>
  </si>
  <si>
    <t>AA-.IL</t>
  </si>
  <si>
    <t>08/05/16</t>
  </si>
  <si>
    <t>*מליסרון אגח ו- מליסרון בע"מ</t>
  </si>
  <si>
    <t>3230125</t>
  </si>
  <si>
    <t>08/04/14</t>
  </si>
  <si>
    <t>*מליסרון אגח יא- מליסרון בע"מ</t>
  </si>
  <si>
    <t>3230208</t>
  </si>
  <si>
    <t>15/11/16</t>
  </si>
  <si>
    <t>*מליסרון אגח יז- מליסרון בע"מ</t>
  </si>
  <si>
    <t>3230273</t>
  </si>
  <si>
    <t>06/03/18</t>
  </si>
  <si>
    <t>*פז נפט  ו- פז חברת הנפט בע"מ</t>
  </si>
  <si>
    <t>1139542</t>
  </si>
  <si>
    <t>510216054</t>
  </si>
  <si>
    <t>01/12/16</t>
  </si>
  <si>
    <t>*פז נפט אגח ז- פז חברת הנפט בע"מ</t>
  </si>
  <si>
    <t>1142595</t>
  </si>
  <si>
    <t>06/06/18</t>
  </si>
  <si>
    <t>אדמה אגח ב- אדמה פתרונות לחקלאות בע"מ</t>
  </si>
  <si>
    <t>1110915</t>
  </si>
  <si>
    <t>520043605</t>
  </si>
  <si>
    <t>כימיה, גומי ופלסטיק</t>
  </si>
  <si>
    <t>04/06/08</t>
  </si>
  <si>
    <t>ביג  ח- ביג מרכזי קניות (2004) בע"מ</t>
  </si>
  <si>
    <t>1138924</t>
  </si>
  <si>
    <t>Aa3.IL</t>
  </si>
  <si>
    <t>09/01/17</t>
  </si>
  <si>
    <t>ביג אג"ח ט'- ביג מרכזי קניות (2004) בע"מ</t>
  </si>
  <si>
    <t>1141050</t>
  </si>
  <si>
    <t>11/02/18</t>
  </si>
  <si>
    <t>ביג אגח ג- ביג מרכזי קניות (2004) בע"מ</t>
  </si>
  <si>
    <t>1106947</t>
  </si>
  <si>
    <t>24/04/12</t>
  </si>
  <si>
    <t>ביג אגח ד- ביג מרכזי קניות (2004) בע"מ</t>
  </si>
  <si>
    <t>1118033</t>
  </si>
  <si>
    <t>ביג אגח ז- ביג מרכזי קניות (2004) בע"מ</t>
  </si>
  <si>
    <t>1136084</t>
  </si>
  <si>
    <t>12/12/16</t>
  </si>
  <si>
    <t>ביג ה- ביג מרכזי קניות (2004) בע"מ</t>
  </si>
  <si>
    <t>1129279</t>
  </si>
  <si>
    <t>ביג מרכזי קניות יב- ביג מרכזי קניות (2004) בע"מ</t>
  </si>
  <si>
    <t>1156231</t>
  </si>
  <si>
    <t>בראק אן וי אגחב- בראק קפיטל פרופרטיז אן וי</t>
  </si>
  <si>
    <t>1128347</t>
  </si>
  <si>
    <t>34250659</t>
  </si>
  <si>
    <t>30/01/14</t>
  </si>
  <si>
    <t>גזית גלוב אגח ד- גזית-גלוב בע"מ</t>
  </si>
  <si>
    <t>1260397</t>
  </si>
  <si>
    <t>520033234</t>
  </si>
  <si>
    <t>25/09/06</t>
  </si>
  <si>
    <t>גזית גלוב אגח י- גזית-גלוב בע"מ</t>
  </si>
  <si>
    <t>1260488</t>
  </si>
  <si>
    <t>07/05/12</t>
  </si>
  <si>
    <t>גזית גלוב אגח יב- גזית-גלוב בע"מ</t>
  </si>
  <si>
    <t>1260603</t>
  </si>
  <si>
    <t>21/02/18</t>
  </si>
  <si>
    <t>גזית גלוב אגח יג- גזית-גלוב בע"מ</t>
  </si>
  <si>
    <t>1260652</t>
  </si>
  <si>
    <t>18/02/18</t>
  </si>
  <si>
    <t>דקסה הנפקה יג נדחה- דקסיה ישראל הנפקות בע"מ</t>
  </si>
  <si>
    <t>1125194</t>
  </si>
  <si>
    <t>הראל הנפק אגח ו- הראל ביטוח מימון והנפקות בע"מ</t>
  </si>
  <si>
    <t>1126069</t>
  </si>
  <si>
    <t>14/05/14</t>
  </si>
  <si>
    <t>הראל הנפק אגח ז- הראל ביטוח מימון והנפקות בע"מ</t>
  </si>
  <si>
    <t>1126077</t>
  </si>
  <si>
    <t>הראל הנפקות ד- הראל ביטוח מימון והנפקות בע"מ</t>
  </si>
  <si>
    <t>1119213</t>
  </si>
  <si>
    <t>הראל הנפקות ה- הראל ביטוח מימון והנפקות בע"מ</t>
  </si>
  <si>
    <t>1119221</t>
  </si>
  <si>
    <t>01/09/11</t>
  </si>
  <si>
    <t>ישרס אגח טו- ישרס חברה להשקעות בע"מ</t>
  </si>
  <si>
    <t>6130207</t>
  </si>
  <si>
    <t>520017807</t>
  </si>
  <si>
    <t>04/09/16</t>
  </si>
  <si>
    <t>ישרס אגח טז- ישרס חברה להשקעות בע"מ</t>
  </si>
  <si>
    <t>6130223</t>
  </si>
  <si>
    <t>06/02/18</t>
  </si>
  <si>
    <t>ישרס אגח יג- ישרס חברה להשקעות בע"מ</t>
  </si>
  <si>
    <t>6130181</t>
  </si>
  <si>
    <t>כללביט אגח ג- כללביט מימון בע"מ</t>
  </si>
  <si>
    <t>1120120</t>
  </si>
  <si>
    <t>28/07/10</t>
  </si>
  <si>
    <t>כללביט אגח ט- כללביט מימון בע"מ</t>
  </si>
  <si>
    <t>1136050</t>
  </si>
  <si>
    <t>22/07/15</t>
  </si>
  <si>
    <t>מבני תעשיה יח- מבני תעשיה בע"מ</t>
  </si>
  <si>
    <t>2260479</t>
  </si>
  <si>
    <t>520024126</t>
  </si>
  <si>
    <t>16/05/16</t>
  </si>
  <si>
    <t>מגה אור אגח ח- מגה אור החזקות בע"מ</t>
  </si>
  <si>
    <t>1147602</t>
  </si>
  <si>
    <t>513257873</t>
  </si>
  <si>
    <t>13/06/18</t>
  </si>
  <si>
    <t>מז טפ הנפק הת47- מזרחי טפחות חברה להנפקות בע"מ</t>
  </si>
  <si>
    <t>2310233</t>
  </si>
  <si>
    <t>19/12/17</t>
  </si>
  <si>
    <t>מנורה הון אגח א- מנורה מבטחים גיוס הון בע"מ</t>
  </si>
  <si>
    <t>1103670</t>
  </si>
  <si>
    <t>513937714</t>
  </si>
  <si>
    <t>16/05/07</t>
  </si>
  <si>
    <t>מנורה מבטחים אגח א- מנורה מבטחים החזקות בע"מ</t>
  </si>
  <si>
    <t>5660048</t>
  </si>
  <si>
    <t>520007469</t>
  </si>
  <si>
    <t>09/10/11</t>
  </si>
  <si>
    <t>סלע נדלן אגח ב- סלע קפיטל נדל"ן בע"מ</t>
  </si>
  <si>
    <t>1132927</t>
  </si>
  <si>
    <t>513992529</t>
  </si>
  <si>
    <t>21/09/16</t>
  </si>
  <si>
    <t>סלע נדלן ג- סלע קפיטל נדל"ן בע"מ</t>
  </si>
  <si>
    <t>1138973</t>
  </si>
  <si>
    <t>16/08/16</t>
  </si>
  <si>
    <t>פועלים הנ הת יח- הפועלים הנפקות בע"מ</t>
  </si>
  <si>
    <t>1940600</t>
  </si>
  <si>
    <t>פועלים הנפקות התחייבות נדחית ס- הפועלים הנפקות בע"מ</t>
  </si>
  <si>
    <t>1940626</t>
  </si>
  <si>
    <t>פניקס הון אגח ב- הפניקס גיוסי הון (2009) בע"מ</t>
  </si>
  <si>
    <t>1120799</t>
  </si>
  <si>
    <t>514290345</t>
  </si>
  <si>
    <t>04/04/17</t>
  </si>
  <si>
    <t>פניקס הון אגח ה- הפניקס גיוסי הון (2009) בע"מ</t>
  </si>
  <si>
    <t>1135417</t>
  </si>
  <si>
    <t>05/03/17</t>
  </si>
  <si>
    <t>שה נדחה דיסקונט מנפיקים   א'- דיסקונט מנפיקים בע"מ</t>
  </si>
  <si>
    <t>7480098</t>
  </si>
  <si>
    <t>25/05/09</t>
  </si>
  <si>
    <t>שלמה החז אגח יח- ש. שלמה החזקות בע"מ לשעבר ניו קופל</t>
  </si>
  <si>
    <t>1410307</t>
  </si>
  <si>
    <t>520034372</t>
  </si>
  <si>
    <t>11/10/18</t>
  </si>
  <si>
    <t>*אגוד  הנפק התח יט- אגוד הנפקות בע"מ</t>
  </si>
  <si>
    <t>1124080</t>
  </si>
  <si>
    <t>513668277</t>
  </si>
  <si>
    <t>A1.IL</t>
  </si>
  <si>
    <t>בילאומי הנפקות כד- הבנק הבינלאומי הראשון לישראל בע"מ</t>
  </si>
  <si>
    <t>1151000</t>
  </si>
  <si>
    <t>520029083</t>
  </si>
  <si>
    <t>A+.IL</t>
  </si>
  <si>
    <t>16/07/18</t>
  </si>
  <si>
    <t>בינלאומי הנפק התח כב- הבינלאומי הראשון הנפקות בע"מ</t>
  </si>
  <si>
    <t>1138585</t>
  </si>
  <si>
    <t>29/12/16</t>
  </si>
  <si>
    <t>בינלאומי הנפקות התחייבות (COCO)- הבינלאומי הראשון הנפקות בע"מ</t>
  </si>
  <si>
    <t>1142058</t>
  </si>
  <si>
    <t>גירון אגח ו- גירון פיתוח ובניה בע"מ</t>
  </si>
  <si>
    <t>1139849</t>
  </si>
  <si>
    <t>520044520</t>
  </si>
  <si>
    <t>29/11/18</t>
  </si>
  <si>
    <t>גירון אגח ז- גירון פיתוח ובניה בע"מ</t>
  </si>
  <si>
    <t>1142629</t>
  </si>
  <si>
    <t>דרבן אגח ד- דרבן השקעות בע"מ</t>
  </si>
  <si>
    <t>4110094</t>
  </si>
  <si>
    <t>520038902</t>
  </si>
  <si>
    <t>17/12/14</t>
  </si>
  <si>
    <t>הפניקס אגח 1 הפך סחיר 7670094- הפניקס אחזקות בע"מ</t>
  </si>
  <si>
    <t>7670102</t>
  </si>
  <si>
    <t>520017450</t>
  </si>
  <si>
    <t>ירושלים הנ סדרה ט- ירושלים מימון והנפקות (2005) בע"מ</t>
  </si>
  <si>
    <t>1127422</t>
  </si>
  <si>
    <t>513682146</t>
  </si>
  <si>
    <t>25/02/16</t>
  </si>
  <si>
    <t>מבני תעשיה  אגח כ- מבני תעשיה בע"מ</t>
  </si>
  <si>
    <t>2260495</t>
  </si>
  <si>
    <t>04/09/17</t>
  </si>
  <si>
    <t>מבני תעשיה אגח יז- מבני תעשיה בע"מ</t>
  </si>
  <si>
    <t>2260446</t>
  </si>
  <si>
    <t>22/02/17</t>
  </si>
  <si>
    <t>מזרחי טפחות אגח א'- בנק מזרחי טפחות בע"מ</t>
  </si>
  <si>
    <t>6950083</t>
  </si>
  <si>
    <t>520000522</t>
  </si>
  <si>
    <t>24/09/09</t>
  </si>
  <si>
    <t>נכסים ובניין  ו- חברה לנכסים ולבנין בע"מ</t>
  </si>
  <si>
    <t>6990188</t>
  </si>
  <si>
    <t>520025438</t>
  </si>
  <si>
    <t>סלקום אגח ו- סלקום ישראל בע"מ</t>
  </si>
  <si>
    <t>1125996</t>
  </si>
  <si>
    <t>511930125</t>
  </si>
  <si>
    <t>17/06/15</t>
  </si>
  <si>
    <t>סלקום אגח ח- סלקום ישראל בע"מ</t>
  </si>
  <si>
    <t>1132828</t>
  </si>
  <si>
    <t>05/02/15</t>
  </si>
  <si>
    <t>רבוע נדלן אגח ד- רבוע כחול נדל"ן בע"מ</t>
  </si>
  <si>
    <t>1119999</t>
  </si>
  <si>
    <t>513765859</t>
  </si>
  <si>
    <t>רבוע נדלן אגח ה- רבוע כחול נדל"ן בע"מ</t>
  </si>
  <si>
    <t>1130467</t>
  </si>
  <si>
    <t>29/01/14</t>
  </si>
  <si>
    <t>רבוע נדלן אגח ז- רבוע כחול נדל"ן בע"מ</t>
  </si>
  <si>
    <t>1140615</t>
  </si>
  <si>
    <t>09/04/17</t>
  </si>
  <si>
    <t>*אגוד הנפק שה נד 1- אגוד הנפקות בע"מ</t>
  </si>
  <si>
    <t>1115278</t>
  </si>
  <si>
    <t>A2.IL</t>
  </si>
  <si>
    <t>19/09/10</t>
  </si>
  <si>
    <t>*אזורים אגח 9- אזורים-חברה להשקעות בפתוח ובבנין בע"מ</t>
  </si>
  <si>
    <t>7150337</t>
  </si>
  <si>
    <t>520025990</t>
  </si>
  <si>
    <t>*שיכון ובינוי אגח 6- שיכון ובינוי - אחזקות בע"מ</t>
  </si>
  <si>
    <t>1129733</t>
  </si>
  <si>
    <t>520021171</t>
  </si>
  <si>
    <t>A.IL</t>
  </si>
  <si>
    <t>אשדר אגח א- אשדר חברה לבניה בע"מ</t>
  </si>
  <si>
    <t>1104330</t>
  </si>
  <si>
    <t>510609761</t>
  </si>
  <si>
    <t>02/03/10</t>
  </si>
  <si>
    <t>אשטרום נכ אגח 7- אשטרום נכסים בע"מ</t>
  </si>
  <si>
    <t>2510139</t>
  </si>
  <si>
    <t>520036617</t>
  </si>
  <si>
    <t>אשטרום נכ אגח 8- אשטרום נכסים בע"מ</t>
  </si>
  <si>
    <t>2510162</t>
  </si>
  <si>
    <t>30/12/13</t>
  </si>
  <si>
    <t>דיסקונט שה 1 סחיר- בנק דיסקונט לישראל בע"מ</t>
  </si>
  <si>
    <t>6910095</t>
  </si>
  <si>
    <t>10/06/15</t>
  </si>
  <si>
    <t>דלק קבוצה אגח יג- קבוצת דלק בע"מ</t>
  </si>
  <si>
    <t>1105543</t>
  </si>
  <si>
    <t>520044322</t>
  </si>
  <si>
    <t>השקעה ואחזקות</t>
  </si>
  <si>
    <t>15/08/11</t>
  </si>
  <si>
    <t>ישפרו.ק2- ישפרו חברה ישראלית להשכרת מבנים בע"מ</t>
  </si>
  <si>
    <t>7430069</t>
  </si>
  <si>
    <t>520029208</t>
  </si>
  <si>
    <t>כלכלית ים אגח טו- כלכלית ירושלים בע"מ</t>
  </si>
  <si>
    <t>1980416</t>
  </si>
  <si>
    <t>520017070</t>
  </si>
  <si>
    <t>07/09/17</t>
  </si>
  <si>
    <t>כלכלית ירושלים אגח יב- כלכלית ירושלים בע"מ</t>
  </si>
  <si>
    <t>1980358</t>
  </si>
  <si>
    <t>23/12/14</t>
  </si>
  <si>
    <t>מגה אור   אגח ו- מגה אור החזקות בע"מ</t>
  </si>
  <si>
    <t>1138668</t>
  </si>
  <si>
    <t>25/07/18</t>
  </si>
  <si>
    <t>אדגר אגח ז- אדגר השקעות ופיתוח בע"מ</t>
  </si>
  <si>
    <t>1820158</t>
  </si>
  <si>
    <t>520035171</t>
  </si>
  <si>
    <t>A3.IL</t>
  </si>
  <si>
    <t>06/02/17</t>
  </si>
  <si>
    <t>אלבר סד יג- אלבר שירותי מימונית בע"מ</t>
  </si>
  <si>
    <t>1127588</t>
  </si>
  <si>
    <t>512025891</t>
  </si>
  <si>
    <t>14/08/13</t>
  </si>
  <si>
    <t>אפריקה נכסים אגח ו- אפריקה ישראל נכסים בע"מ</t>
  </si>
  <si>
    <t>1129550</t>
  </si>
  <si>
    <t>510560188</t>
  </si>
  <si>
    <t>21/08/13</t>
  </si>
  <si>
    <t>בזן אגח א- בתי זקוק לנפט בע"מ</t>
  </si>
  <si>
    <t>2590255</t>
  </si>
  <si>
    <t>520036658</t>
  </si>
  <si>
    <t>A-.IL</t>
  </si>
  <si>
    <t>25/07/13</t>
  </si>
  <si>
    <t>דה לסר אגח ב- דה לסר גרופ לימיטד</t>
  </si>
  <si>
    <t>1118587</t>
  </si>
  <si>
    <t>1513</t>
  </si>
  <si>
    <t>דה לסר אגח ג- דה לסר גרופ לימיטד</t>
  </si>
  <si>
    <t>1127299</t>
  </si>
  <si>
    <t>דה לסר אגח ד- דה לסר גרופ לימיטד</t>
  </si>
  <si>
    <t>1132059</t>
  </si>
  <si>
    <t>30/04/14</t>
  </si>
  <si>
    <t>הכשרת ישוב אגח 17- חברת הכשרת הישוב בישראל בע"מ</t>
  </si>
  <si>
    <t>6120182</t>
  </si>
  <si>
    <t>520020116</t>
  </si>
  <si>
    <t>01/01/14</t>
  </si>
  <si>
    <t>ירושלים הנ סדרה 10 נ- ירושלים מימון והנפקות (2005) בע"מ</t>
  </si>
  <si>
    <t>1127414</t>
  </si>
  <si>
    <t>אלדן תחבורה אגח ד'- אלדן תחבורה בע"מ</t>
  </si>
  <si>
    <t>1140821</t>
  </si>
  <si>
    <t>510454333</t>
  </si>
  <si>
    <t>Baa1.IL</t>
  </si>
  <si>
    <t>16/04/18</t>
  </si>
  <si>
    <t>דיסקונט השקעות אגח ח- חברת השקעות דיסקונט בע"מ</t>
  </si>
  <si>
    <t>6390223</t>
  </si>
  <si>
    <t>520023896</t>
  </si>
  <si>
    <t>BBB+.IL</t>
  </si>
  <si>
    <t>הכשרה לביטוח אגח 2- הכשרת הישוב חברה לביטוח בע"מ</t>
  </si>
  <si>
    <t>1131218</t>
  </si>
  <si>
    <t>520042177</t>
  </si>
  <si>
    <t>Baa2.IL</t>
  </si>
  <si>
    <t>12/02/14</t>
  </si>
  <si>
    <t>קרדן אן וי אגח ב- קרדן אן.וי.</t>
  </si>
  <si>
    <t>1113034</t>
  </si>
  <si>
    <t>1239114</t>
  </si>
  <si>
    <t>D.IL</t>
  </si>
  <si>
    <t>16/12/08</t>
  </si>
  <si>
    <t>אפריקה אגח כח- אפריקה-ישראל להשקעות בע"מ</t>
  </si>
  <si>
    <t>6110480</t>
  </si>
  <si>
    <t>520005067</t>
  </si>
  <si>
    <t>04/11/14</t>
  </si>
  <si>
    <t>פולאר השק אגח ו- פולאר השקעות בע"מ</t>
  </si>
  <si>
    <t>6980247</t>
  </si>
  <si>
    <t>520025057</t>
  </si>
  <si>
    <t>07/11/07</t>
  </si>
  <si>
    <t>מזרחי אגח 41- מזרחי טפחות חברה להנפקות בע"מ</t>
  </si>
  <si>
    <t>2310175</t>
  </si>
  <si>
    <t>מזרחי הנפקות 40- מזרחי טפחות חברה להנפקות בע"מ</t>
  </si>
  <si>
    <t>2310167</t>
  </si>
  <si>
    <t>10/10/17</t>
  </si>
  <si>
    <t>עמידר     אגח א- עמידר</t>
  </si>
  <si>
    <t>1143585</t>
  </si>
  <si>
    <t>520017393</t>
  </si>
  <si>
    <t>26/03/18</t>
  </si>
  <si>
    <t>פועלים הנפקות אגח 29- הפועלים הנפקות בע"מ</t>
  </si>
  <si>
    <t>1940485</t>
  </si>
  <si>
    <t>25/07/16</t>
  </si>
  <si>
    <t>אלביט מערכות אגח א- אלביט מערכות בע"מ</t>
  </si>
  <si>
    <t>1119635</t>
  </si>
  <si>
    <t>520043027</t>
  </si>
  <si>
    <t>ביטחוניות</t>
  </si>
  <si>
    <t>בינלאומי הנפקות אגח ח- הבינלאומי הראשון הנפקות בע"מ</t>
  </si>
  <si>
    <t>1134212</t>
  </si>
  <si>
    <t>14/01/15</t>
  </si>
  <si>
    <t>דיסקונט אג"ח יג- בנק דיסקונט לישראל בע"מ</t>
  </si>
  <si>
    <t>7480155</t>
  </si>
  <si>
    <t>דיסקונט אגח יד- בנק דיסקונט לישראל בע"מ</t>
  </si>
  <si>
    <t>7480163</t>
  </si>
  <si>
    <t>מרכנתיל  ב- מרכנתיל הנפקות בע"מ</t>
  </si>
  <si>
    <t>1138205</t>
  </si>
  <si>
    <t>513686154</t>
  </si>
  <si>
    <t>31/03/16</t>
  </si>
  <si>
    <t>נמלי ישראל אגח ג- חברת נמלי ישראל - פיתוח נכסים בע"מ</t>
  </si>
  <si>
    <t>1145580</t>
  </si>
  <si>
    <t>פועלים הנפ כתהתח יא- הפועלים הנפקות בע"מ</t>
  </si>
  <si>
    <t>1940410</t>
  </si>
  <si>
    <t>*אמות אגח ה- אמות השקעות בע"מ</t>
  </si>
  <si>
    <t>1138114</t>
  </si>
  <si>
    <t>03/01/17</t>
  </si>
  <si>
    <t>*גב ים אגח ח- חברת גב-ים לקרקעות בע"מ</t>
  </si>
  <si>
    <t>7590151</t>
  </si>
  <si>
    <t>10/09/17</t>
  </si>
  <si>
    <t>*שטראוס אגח ה- שטראוס גרופ בע"מ</t>
  </si>
  <si>
    <t>7460389</t>
  </si>
  <si>
    <t>520003781</t>
  </si>
  <si>
    <t>מזון</t>
  </si>
  <si>
    <t>05/07/17</t>
  </si>
  <si>
    <t>בזק אגח 7- בזק החברה הישראלית לתקשורת בע"מ</t>
  </si>
  <si>
    <t>2300150</t>
  </si>
  <si>
    <t>בזק אגח 9- בזק החברה הישראלית לתקשורת בע"מ</t>
  </si>
  <si>
    <t>2300176</t>
  </si>
  <si>
    <t>בלל שה נד 201- בנק לאומי לישראל בע"מ</t>
  </si>
  <si>
    <t>6040158</t>
  </si>
  <si>
    <t>דה זראסאי אגח ד- דה זראסאי גרופ לטד</t>
  </si>
  <si>
    <t>1147560</t>
  </si>
  <si>
    <t>1604</t>
  </si>
  <si>
    <t>05/06/18</t>
  </si>
  <si>
    <t>דיסקונט מנפיקים הת ה- דיסקונט מנפיקים בע"מ</t>
  </si>
  <si>
    <t>7480031</t>
  </si>
  <si>
    <t>דקסיה הנ אגח יא- דקסיה ישראל הנפקות בע"מ</t>
  </si>
  <si>
    <t>1134154</t>
  </si>
  <si>
    <t>חברת חשמל 26 4.8% 2016/2023- חברת החשמל לישראל בע"מ</t>
  </si>
  <si>
    <t>6000202</t>
  </si>
  <si>
    <t>חשמל אגח 28- חברת החשמל לישראל בע"מ</t>
  </si>
  <si>
    <t>6000228</t>
  </si>
  <si>
    <t>כה דיסקונט סידרה יא 6.2010- בנק דיסקונט לישראל בע"מ</t>
  </si>
  <si>
    <t>6910137</t>
  </si>
  <si>
    <t>17/08/10</t>
  </si>
  <si>
    <t>כימיקלים לישראל סד ה- כימיקלים לישראל בע"מ</t>
  </si>
  <si>
    <t>2810299</t>
  </si>
  <si>
    <t>520027830</t>
  </si>
  <si>
    <t>לאומי התחייבות COCO 400- בנק לאומי לישראל בע"מ</t>
  </si>
  <si>
    <t>6040331</t>
  </si>
  <si>
    <t>לאומי שה נד 301- בנק לאומי לישראל בע"מ</t>
  </si>
  <si>
    <t>6040265</t>
  </si>
  <si>
    <t>סילברסטין אגח א- סילברסטין נכסים לימיטד</t>
  </si>
  <si>
    <t>1145598</t>
  </si>
  <si>
    <t>1970336</t>
  </si>
  <si>
    <t>09/05/18</t>
  </si>
  <si>
    <t>שופרסל אגח ה- שופר-סל בע"מ</t>
  </si>
  <si>
    <t>7770209</t>
  </si>
  <si>
    <t>תעשיה אוירית אגח ג- התעשיה האוירית לישראל בע"מ</t>
  </si>
  <si>
    <t>1127547</t>
  </si>
  <si>
    <t>520027194</t>
  </si>
  <si>
    <t>תעשיה אוירית אגח ד- התעשיה האוירית לישראל בע"מ</t>
  </si>
  <si>
    <t>1133131</t>
  </si>
  <si>
    <t>10/05/17</t>
  </si>
  <si>
    <t>*אלקטרה אגח ה- אלקטרה בע"מ</t>
  </si>
  <si>
    <t>7390222</t>
  </si>
  <si>
    <t>520028911</t>
  </si>
  <si>
    <t>אלקטרוניקה ואופטיקה</t>
  </si>
  <si>
    <t>10/12/18</t>
  </si>
  <si>
    <t>*פז נפט  ה- פז חברת הנפט בע"מ</t>
  </si>
  <si>
    <t>1139534</t>
  </si>
  <si>
    <t>*פז נפט אגח ג- פז חברת הנפט בע"מ</t>
  </si>
  <si>
    <t>1114073</t>
  </si>
  <si>
    <t>29/04/10</t>
  </si>
  <si>
    <t>*פז נפט אגח ד- פז חברת הנפט בע"מ</t>
  </si>
  <si>
    <t>1132505</t>
  </si>
  <si>
    <t>ביג אגח ו- ביג מרכזי קניות (2004) בע"מ</t>
  </si>
  <si>
    <t>1132521</t>
  </si>
  <si>
    <t>19/06/14</t>
  </si>
  <si>
    <t>דה זראסאי אג ג- דה זראסאי גרופ לטד</t>
  </si>
  <si>
    <t>1137975</t>
  </si>
  <si>
    <t>25/05/16</t>
  </si>
  <si>
    <t>הראל הנפ אגח טו- הראל ביטוח מימון והנפקות בע"מ</t>
  </si>
  <si>
    <t>1143130</t>
  </si>
  <si>
    <t>06/12/18</t>
  </si>
  <si>
    <t>הראל הנפ אגח יד- הראל ביטוח מימון והנפקות בע"מ</t>
  </si>
  <si>
    <t>1143122</t>
  </si>
  <si>
    <t>הראל הנפקות יב ש- הראל ביטוח מימון והנפקות בע"מ</t>
  </si>
  <si>
    <t>1138163</t>
  </si>
  <si>
    <t>03/04/16</t>
  </si>
  <si>
    <t>הראל הנפקות יג ש- הראל ביטוח מימון והנפקות בע"מ</t>
  </si>
  <si>
    <t>1138171</t>
  </si>
  <si>
    <t>וורטון פרופרטיז אגח א- וורטון פרופרטיז</t>
  </si>
  <si>
    <t>1140169</t>
  </si>
  <si>
    <t>1645</t>
  </si>
  <si>
    <t>28/02/17</t>
  </si>
  <si>
    <t>ישרס אגח יד- ישרס חברה להשקעות בע"מ</t>
  </si>
  <si>
    <t>6130199</t>
  </si>
  <si>
    <t>02/08/18</t>
  </si>
  <si>
    <t>כללביט אגח י'- כללביט מימון בע"מ</t>
  </si>
  <si>
    <t>1136068</t>
  </si>
  <si>
    <t>מז טפ הנפק הת8- מזרחי טפחות חברה להנפקות בע"מ</t>
  </si>
  <si>
    <t>2310266</t>
  </si>
  <si>
    <t>21/10/18</t>
  </si>
  <si>
    <t>פניקס הון אגח ח- הפניקס גיוסי הון (2009) בע"מ</t>
  </si>
  <si>
    <t>1139815</t>
  </si>
  <si>
    <t>פניקס הון אגח ט- הפניקס גיוסי הון (2009) בע"מ</t>
  </si>
  <si>
    <t>1155522</t>
  </si>
  <si>
    <t>06/11/18</t>
  </si>
  <si>
    <t>קרסו      אגח ג- קרסו מוטורס בע"מ</t>
  </si>
  <si>
    <t>1141829</t>
  </si>
  <si>
    <t>514065283</t>
  </si>
  <si>
    <t>20/09/18</t>
  </si>
  <si>
    <t>קרסו מוטורס אגח א- קרסו מוטורס בע"מ</t>
  </si>
  <si>
    <t>1136464</t>
  </si>
  <si>
    <t>*אגוד הנפ התח יח- אגוד הנפקות בע"מ</t>
  </si>
  <si>
    <t>1121854</t>
  </si>
  <si>
    <t>*אלקטרה    אגח ד- אלקטרה בע"מ</t>
  </si>
  <si>
    <t>7390149</t>
  </si>
  <si>
    <t>אלדן תחבורה  א- אלדן תחבורה בע"מ</t>
  </si>
  <si>
    <t>1134840</t>
  </si>
  <si>
    <t>02/03/15</t>
  </si>
  <si>
    <t>אלדן תחבורה  ב- אלדן תחבורה בע"מ</t>
  </si>
  <si>
    <t>1138254</t>
  </si>
  <si>
    <t>13/04/16</t>
  </si>
  <si>
    <t>אלדן תחבורה אגח ג- אלדן תחבורה בע"מ</t>
  </si>
  <si>
    <t>1140813</t>
  </si>
  <si>
    <t>05/02/18</t>
  </si>
  <si>
    <t>דיסקונט התחי נד- בנק דיסקונט לישראל בע"מ</t>
  </si>
  <si>
    <t>6910160</t>
  </si>
  <si>
    <t>10/01/17</t>
  </si>
  <si>
    <t>טמפו משקאות אגח א- טמפו משקאות בע"מ</t>
  </si>
  <si>
    <t>1118306</t>
  </si>
  <si>
    <t>513682625</t>
  </si>
  <si>
    <t>יוניברסל אגח ב- יוניברסל מוטורס  ישראל בע"מ</t>
  </si>
  <si>
    <t>1141647</t>
  </si>
  <si>
    <t>511809071</t>
  </si>
  <si>
    <t>21/08/17</t>
  </si>
  <si>
    <t>לייטסטון אגח א- לייטסטון אנטרפרייזס לימיטד</t>
  </si>
  <si>
    <t>1133891</t>
  </si>
  <si>
    <t>1630</t>
  </si>
  <si>
    <t>06/08/15</t>
  </si>
  <si>
    <t>מבני תעשיה אגח טז- מבני תעשיה בע"מ</t>
  </si>
  <si>
    <t>2260438</t>
  </si>
  <si>
    <t>מבני תעשייה אגח טו- מבני תעשיה בע"מ</t>
  </si>
  <si>
    <t>2260420</t>
  </si>
  <si>
    <t>08/12/14</t>
  </si>
  <si>
    <t>מגה אור אגח ה- מגה אור החזקות בע"מ</t>
  </si>
  <si>
    <t>1132687</t>
  </si>
  <si>
    <t>29/09/16</t>
  </si>
  <si>
    <t>מויניאן אגח א- מויניאן לימיטד</t>
  </si>
  <si>
    <t>1135656</t>
  </si>
  <si>
    <t>1643</t>
  </si>
  <si>
    <t>28/05/15</t>
  </si>
  <si>
    <t>ממן אגח ב- ממן-מסופי מטען וניטול בע"מ</t>
  </si>
  <si>
    <t>2380046</t>
  </si>
  <si>
    <t>520036435</t>
  </si>
  <si>
    <t>מנורה הון התח 5- מנורה מבטחים גיוס הון בע"מ</t>
  </si>
  <si>
    <t>1143411</t>
  </si>
  <si>
    <t>20/02/18</t>
  </si>
  <si>
    <t>נכסים ובנ אגח ז- חברה לנכסים ולבנין בע"מ</t>
  </si>
  <si>
    <t>6990196</t>
  </si>
  <si>
    <t>סלקום אגח ז- סלקום ישראל בע"מ</t>
  </si>
  <si>
    <t>1126002</t>
  </si>
  <si>
    <t>סלקום אגח ט- סלקום ישראל בע"מ</t>
  </si>
  <si>
    <t>1132836</t>
  </si>
  <si>
    <t>סלקום אגח יב- סלקום ישראל בע"מ</t>
  </si>
  <si>
    <t>1143080</t>
  </si>
  <si>
    <t>26/07/18</t>
  </si>
  <si>
    <t>סלקום י"א 3.55%- סלקום ישראל בע"מ</t>
  </si>
  <si>
    <t>1139252</t>
  </si>
  <si>
    <t>ספנסר אגח ג- ספנסר אקוויטי גרופ לימיטד</t>
  </si>
  <si>
    <t>1147495</t>
  </si>
  <si>
    <t>1838863</t>
  </si>
  <si>
    <t>03/06/18</t>
  </si>
  <si>
    <t>פרטנר אגח ד- חברת פרטנר תקשורת בע"מ</t>
  </si>
  <si>
    <t>1118835</t>
  </si>
  <si>
    <t>520044314</t>
  </si>
  <si>
    <t>11/01/15</t>
  </si>
  <si>
    <t>פרטנר אגח ו- חברת פרטנר תקשורת בע"מ</t>
  </si>
  <si>
    <t>1141415</t>
  </si>
  <si>
    <t>15/05/18</t>
  </si>
  <si>
    <t>קרסו אגח ב- קרסו מוטורס בע"מ</t>
  </si>
  <si>
    <t>1139591</t>
  </si>
  <si>
    <t>11/12/16</t>
  </si>
  <si>
    <t>רילייטד א' 2020- רילייטד פרוטפוליו מסחרי לימיטד</t>
  </si>
  <si>
    <t>1134923</t>
  </si>
  <si>
    <t>1638</t>
  </si>
  <si>
    <t>שפיר הדנסה אגח ב- שפיר הנדסה ותעשיה בע"מ</t>
  </si>
  <si>
    <t>1141951</t>
  </si>
  <si>
    <t>514874155</t>
  </si>
  <si>
    <t>מתכת ומוצרי בניה</t>
  </si>
  <si>
    <t>שפיר הנדסה  אג"ח א- שפיר הנדסה ותעשיה בע"מ</t>
  </si>
  <si>
    <t>1136134</t>
  </si>
  <si>
    <t>05/08/15</t>
  </si>
  <si>
    <t>*אגוד הנפקות שה נד 2- אגוד הנפקות בע"מ</t>
  </si>
  <si>
    <t>1115286</t>
  </si>
  <si>
    <t>*אזורים אגח 10- אזורים-חברה להשקעות בפתוח ובבנין בע"מ</t>
  </si>
  <si>
    <t>7150345</t>
  </si>
  <si>
    <t>17/02/14</t>
  </si>
  <si>
    <t>*אזורים אגח 11- אזורים-חברה להשקעות בפתוח ובבנין בע"מ</t>
  </si>
  <si>
    <t>7150352</t>
  </si>
  <si>
    <t>28/09/14</t>
  </si>
  <si>
    <t>איידיאיי הנפקות התחייבות ה- איי.די.איי. הנפקות (2010) בע"מ</t>
  </si>
  <si>
    <t>1155878</t>
  </si>
  <si>
    <t>514486042</t>
  </si>
  <si>
    <t>או פי סי  אגח א- או.פי.סי. אנרגיה בע"מ</t>
  </si>
  <si>
    <t>1141589</t>
  </si>
  <si>
    <t>514401702</t>
  </si>
  <si>
    <t>20/08/17</t>
  </si>
  <si>
    <t>אול-יר אג"ח סדרה ג- אול-יר  הולדינגס לימיטד</t>
  </si>
  <si>
    <t>1140136</t>
  </si>
  <si>
    <t>1841580</t>
  </si>
  <si>
    <t>אול-יר אגח ה- אול-יר  הולדינגס לימיטד</t>
  </si>
  <si>
    <t>1143304</t>
  </si>
  <si>
    <t>אלבר אג"ח יד- אלבר שירותי מימונית בע"מ</t>
  </si>
  <si>
    <t>1132562</t>
  </si>
  <si>
    <t>בזן אגח ד- בתי זקוק לנפט בע"מ</t>
  </si>
  <si>
    <t>2590362</t>
  </si>
  <si>
    <t>בזן אגח ה- בתי זקוק לנפט בע"מ</t>
  </si>
  <si>
    <t>2590388</t>
  </si>
  <si>
    <t>30/05/16</t>
  </si>
  <si>
    <t>דה לסר ה- דה לסר גרופ לימיטד</t>
  </si>
  <si>
    <t>1135664</t>
  </si>
  <si>
    <t>21/05/15</t>
  </si>
  <si>
    <t>דלשה קפיטל אגחב- דלשה קפיטל</t>
  </si>
  <si>
    <t>1137314</t>
  </si>
  <si>
    <t>12950</t>
  </si>
  <si>
    <t>13/01/16</t>
  </si>
  <si>
    <t>טן דלק אגח ג- טן-חברה לדלק בע"מ</t>
  </si>
  <si>
    <t>1131457</t>
  </si>
  <si>
    <t>511540809</t>
  </si>
  <si>
    <t>27/02/14</t>
  </si>
  <si>
    <t>*ישראמקו נגב 2 א- ישראמקו נגב 2 שותפות מוגבלת</t>
  </si>
  <si>
    <t>2320174</t>
  </si>
  <si>
    <t>550010003</t>
  </si>
  <si>
    <t>חיפושי נפט וגז</t>
  </si>
  <si>
    <t>06/07/17</t>
  </si>
  <si>
    <t>תמר פטרו אגח ב- תמר פטרוליום בעמ</t>
  </si>
  <si>
    <t>1143593</t>
  </si>
  <si>
    <t>515334662</t>
  </si>
  <si>
    <t>13/03/18</t>
  </si>
  <si>
    <t>תמר פטרוליום אגח א- תמר פטרוליום בעמ</t>
  </si>
  <si>
    <t>1141332</t>
  </si>
  <si>
    <t>01/11/18</t>
  </si>
  <si>
    <t>בזן אגח ו- בתי זקוק לנפט בע"מ</t>
  </si>
  <si>
    <t>2590396</t>
  </si>
  <si>
    <t>03/06/15</t>
  </si>
  <si>
    <t>סה"כ אחר</t>
  </si>
  <si>
    <t>סה"כ תל אביב 35</t>
  </si>
  <si>
    <t>בזן- בתי זקוק לנפט בע"מ</t>
  </si>
  <si>
    <t>2590248</t>
  </si>
  <si>
    <t>*פז נפט- פז חברת הנפט בע"מ</t>
  </si>
  <si>
    <t>1100007</t>
  </si>
  <si>
    <t>טבע- טבע תעשיות פרמצבטיות בע"מ</t>
  </si>
  <si>
    <t>629014</t>
  </si>
  <si>
    <t>520013954</t>
  </si>
  <si>
    <t>ביוטכנולוגיה</t>
  </si>
  <si>
    <t>פריגו- פריגו קומפני דואלי</t>
  </si>
  <si>
    <t>1130699</t>
  </si>
  <si>
    <t>520037599</t>
  </si>
  <si>
    <t>פניקס 1- הפניקס אחזקות בע"מ</t>
  </si>
  <si>
    <t>767012</t>
  </si>
  <si>
    <t>הראל השקעות- הראל השקעות בביטוח ושרותים פיננסים בע"מ</t>
  </si>
  <si>
    <t>585018</t>
  </si>
  <si>
    <t>520033986</t>
  </si>
  <si>
    <t>אלביט מערכות- אלביט מערכות בע"מ</t>
  </si>
  <si>
    <t>1081124</t>
  </si>
  <si>
    <t>דיסקונט א- בנק דיסקונט לישראל בע"מ</t>
  </si>
  <si>
    <t>691212</t>
  </si>
  <si>
    <t>פועלים- בנק הפועלים בע"מ</t>
  </si>
  <si>
    <t>662577</t>
  </si>
  <si>
    <t>520000118</t>
  </si>
  <si>
    <t>לאומי- בנק לאומי לישראל בע"מ</t>
  </si>
  <si>
    <t>604611</t>
  </si>
  <si>
    <t>מזרחי טפחות- בנק מזרחי טפחות בע"מ</t>
  </si>
  <si>
    <t>695437</t>
  </si>
  <si>
    <t>בינלאומי 5- הבנק הבינלאומי הראשון לישראל בע"מ</t>
  </si>
  <si>
    <t>593038</t>
  </si>
  <si>
    <t>חברה לישראל- החברה לישראל בע"מ</t>
  </si>
  <si>
    <t>576017</t>
  </si>
  <si>
    <t>520028010</t>
  </si>
  <si>
    <t>דלק קדוחים יהש- דלק קידוחים - שותפות מוגבלת</t>
  </si>
  <si>
    <t>475020</t>
  </si>
  <si>
    <t>550013098</t>
  </si>
  <si>
    <t>*ישראמקו יהש- ישראמקו נגב 2 שותפות מוגבלת</t>
  </si>
  <si>
    <t>232017</t>
  </si>
  <si>
    <t>כיל- כימיקלים לישראל בע"מ</t>
  </si>
  <si>
    <t>281014</t>
  </si>
  <si>
    <t>טאואר- טאואר סמיקונדקטור בע"מ</t>
  </si>
  <si>
    <t>1082379</t>
  </si>
  <si>
    <t>520041997</t>
  </si>
  <si>
    <t>מוליכים למחצה</t>
  </si>
  <si>
    <t>איי.אפ.אפ- אינטרנשיונל פליוורס אנד פראגרנסס אינק</t>
  </si>
  <si>
    <t>1155019</t>
  </si>
  <si>
    <t>29389</t>
  </si>
  <si>
    <t>*שטראוס- שטראוס גרופ בע"מ</t>
  </si>
  <si>
    <t>746016</t>
  </si>
  <si>
    <t>שופרסל- שופר-סל בע"מ</t>
  </si>
  <si>
    <t>777037</t>
  </si>
  <si>
    <t>*אירפורט סיטי- איירפורט סיטי בע"מ</t>
  </si>
  <si>
    <t>1095835</t>
  </si>
  <si>
    <t>*אמות- אמות השקעות בע"מ</t>
  </si>
  <si>
    <t>1097278</t>
  </si>
  <si>
    <t>*מליסרון- מליסרון בע"מ</t>
  </si>
  <si>
    <t>323014</t>
  </si>
  <si>
    <t>*עזריאלי קבוצה- קבוצת עזריאלי בע"מ (לשעבר קנית מימון)</t>
  </si>
  <si>
    <t>1119478</t>
  </si>
  <si>
    <t>*אורמת טכנולוגיות- אורמת טכנולגיות אינק דואלי</t>
  </si>
  <si>
    <t>1134402</t>
  </si>
  <si>
    <t>511597239</t>
  </si>
  <si>
    <t>*נייס- נייס מערכות בע"מ</t>
  </si>
  <si>
    <t>273011</t>
  </si>
  <si>
    <t>520036872</t>
  </si>
  <si>
    <t>בזק- בזק החברה הישראלית לתקשורת בע"מ</t>
  </si>
  <si>
    <t>230011</t>
  </si>
  <si>
    <t>סה"כ תל אביב 90</t>
  </si>
  <si>
    <t>*ארד- ארד בע"מ</t>
  </si>
  <si>
    <t>1091651</t>
  </si>
  <si>
    <t>510007800</t>
  </si>
  <si>
    <t>*מיטרוניקס- מיטרוניקס בע"מ</t>
  </si>
  <si>
    <t>1091065</t>
  </si>
  <si>
    <t>511527202</t>
  </si>
  <si>
    <t>או פי סי אנרגיה- או.פי.סי. אנרגיה בע"מ</t>
  </si>
  <si>
    <t>1141571</t>
  </si>
  <si>
    <t>קמהדע- קמהדע בע"מ</t>
  </si>
  <si>
    <t>1094119</t>
  </si>
  <si>
    <t>511524605</t>
  </si>
  <si>
    <t>איידיאיי ביטוח- איי.די.איי. חברה לביטוח בע"מ</t>
  </si>
  <si>
    <t>1129501</t>
  </si>
  <si>
    <t>513910703</t>
  </si>
  <si>
    <t>כלל עסקי ביטוח- כלל החזקות עסקי ביטוח בע"מ</t>
  </si>
  <si>
    <t>224014</t>
  </si>
  <si>
    <t>520036120</t>
  </si>
  <si>
    <t>מנורה מבטחים החזקות- מנורה מבטחים החזקות בע"מ</t>
  </si>
  <si>
    <t>566018</t>
  </si>
  <si>
    <t>*אלקטרה- אלקטרה בע"מ</t>
  </si>
  <si>
    <t>739037</t>
  </si>
  <si>
    <t>*יואל- י.ו.א.ל. ירושלים אויל אקספלורשיין בע"מ</t>
  </si>
  <si>
    <t>583013</t>
  </si>
  <si>
    <t>520033226</t>
  </si>
  <si>
    <t>*נפטא- נפטא חברה ישראלית לנפט בע"מ</t>
  </si>
  <si>
    <t>643015</t>
  </si>
  <si>
    <t>520020942</t>
  </si>
  <si>
    <t>רציו יהש- רציו חיפושי נפט (1992) - שותפות מוגבלת</t>
  </si>
  <si>
    <t>394015</t>
  </si>
  <si>
    <t>550012777</t>
  </si>
  <si>
    <t>תמר פטרוליום- תמר פטרוליום בעמ</t>
  </si>
  <si>
    <t>1141357</t>
  </si>
  <si>
    <t>*אפקון תעשיות 1- אפקון תעשיות בע"מ</t>
  </si>
  <si>
    <t>578013</t>
  </si>
  <si>
    <t>520033473</t>
  </si>
  <si>
    <t>חשמל</t>
  </si>
  <si>
    <t>*פלסאון תעשיות- פלסאון תעשיות בע"מ</t>
  </si>
  <si>
    <t>1081603</t>
  </si>
  <si>
    <t>520042912</t>
  </si>
  <si>
    <t>*נובה- נובה מכשירי מדידה בע"מ</t>
  </si>
  <si>
    <t>1084557</t>
  </si>
  <si>
    <t>511812463</t>
  </si>
  <si>
    <t>*קרור- קרור אחזקות בע"מ</t>
  </si>
  <si>
    <t>621011</t>
  </si>
  <si>
    <t>520001546</t>
  </si>
  <si>
    <t>אלקטרה צריכה- אלקטרה מוצרי צריכה בע"מ</t>
  </si>
  <si>
    <t>5010129</t>
  </si>
  <si>
    <t>520039975</t>
  </si>
  <si>
    <t>*סקופ- קבוצת סקופ מתכות בע"מ</t>
  </si>
  <si>
    <t>288019</t>
  </si>
  <si>
    <t>520037425</t>
  </si>
  <si>
    <t>רמי לוי- רשת חנויות רמי לוי שיווק השיקמה 2006 בע"מ</t>
  </si>
  <si>
    <t>1104249</t>
  </si>
  <si>
    <t>513770669</t>
  </si>
  <si>
    <t>אינרום- אינרום תעשיות בנייה בע"מ</t>
  </si>
  <si>
    <t>1132356</t>
  </si>
  <si>
    <t>515001659</t>
  </si>
  <si>
    <t>*המלט- המ-לט (ישראל-קנדה) בע"מ</t>
  </si>
  <si>
    <t>1080324</t>
  </si>
  <si>
    <t>520041575</t>
  </si>
  <si>
    <t>*קליל- קליל תעשיות בע"מ</t>
  </si>
  <si>
    <t>797035</t>
  </si>
  <si>
    <t>520032442</t>
  </si>
  <si>
    <t>שפיר- שפיר הנדסה ותעשיה בע"מ</t>
  </si>
  <si>
    <t>1133875</t>
  </si>
  <si>
    <t>*אזורים- אזורים-חברה להשקעות בפתוח ובבנין בע"מ</t>
  </si>
  <si>
    <t>715011</t>
  </si>
  <si>
    <t>*גב ים- חברת גב-ים לקרקעות בע"מ</t>
  </si>
  <si>
    <t>759019</t>
  </si>
  <si>
    <t>דמרי- י.ח.דמרי בניה ופיתוח בע"מ</t>
  </si>
  <si>
    <t>1090315</t>
  </si>
  <si>
    <t>511399388</t>
  </si>
  <si>
    <t>ישרס- ישרס חברה להשקעות בע"מ</t>
  </si>
  <si>
    <t>613034</t>
  </si>
  <si>
    <t>*ריט 1- ריט 1 בע"מ</t>
  </si>
  <si>
    <t>1098920</t>
  </si>
  <si>
    <t>*שיכון ובינוי- שיכון ובינוי - אחזקות בע"מ</t>
  </si>
  <si>
    <t>1081942</t>
  </si>
  <si>
    <t>*אבגול- אבגול תעשיות 1953 בע"מ</t>
  </si>
  <si>
    <t>1100957</t>
  </si>
  <si>
    <t>510119068</t>
  </si>
  <si>
    <t>עץ, נייר ודפוס</t>
  </si>
  <si>
    <t>אנלייט אנרגיה- אנלייט אנרגיה מתחדשת בע"מ</t>
  </si>
  <si>
    <t>720011</t>
  </si>
  <si>
    <t>520041146</t>
  </si>
  <si>
    <t>*אנרג'יקס- אנרג'יקס אנרגיות מתחדשות בע"מ</t>
  </si>
  <si>
    <t>1123355</t>
  </si>
  <si>
    <t>513901371</t>
  </si>
  <si>
    <t>וואן טכנולוגיות תוכנה- וואן טכנולוגיות תוכנה(או.אס.טי)בע"מ</t>
  </si>
  <si>
    <t>161018</t>
  </si>
  <si>
    <t>520034695</t>
  </si>
  <si>
    <t>שירותי מידע</t>
  </si>
  <si>
    <t>*חילן טק- חילן טק בע"מ</t>
  </si>
  <si>
    <t>1084698</t>
  </si>
  <si>
    <t>520039942</t>
  </si>
  <si>
    <t>*מטריקס- מטריקס אי.טי בע"מ</t>
  </si>
  <si>
    <t>445015</t>
  </si>
  <si>
    <t>513099747</t>
  </si>
  <si>
    <t>*דנאל כא- דנאל (אדיר יהושע) בע"מ</t>
  </si>
  <si>
    <t>314013</t>
  </si>
  <si>
    <t>520037565</t>
  </si>
  <si>
    <t>סאפיינס- סאפיינס אינטרנשיונל קורפוריישן N.V</t>
  </si>
  <si>
    <t>1087659</t>
  </si>
  <si>
    <t>500440342</t>
  </si>
  <si>
    <t>פרטנר- חברת פרטנר תקשורת בע"מ</t>
  </si>
  <si>
    <t>1083484</t>
  </si>
  <si>
    <t>סלקום- סלקום ישראל בע"מ</t>
  </si>
  <si>
    <t>1101534</t>
  </si>
  <si>
    <t>סה"כ מניות היתר</t>
  </si>
  <si>
    <t>*בריל- בריל תעשיות נעליים בע"מ</t>
  </si>
  <si>
    <t>399014</t>
  </si>
  <si>
    <t>520038647</t>
  </si>
  <si>
    <t>*קסטרו- קסטרו מודל בע"מ</t>
  </si>
  <si>
    <t>280016</t>
  </si>
  <si>
    <t>520037649</t>
  </si>
  <si>
    <t>*או.אר.טי- או.אר.טי.טכנולוגיות בע"מ</t>
  </si>
  <si>
    <t>1086230</t>
  </si>
  <si>
    <t>513057588</t>
  </si>
  <si>
    <t>ברנמילר- ברנמילר אנרג'י בע"מ</t>
  </si>
  <si>
    <t>1141530</t>
  </si>
  <si>
    <t>514720374</t>
  </si>
  <si>
    <t>דלק תמלוגים- דלק תמלוגים (2012) בע"מ</t>
  </si>
  <si>
    <t>1129493</t>
  </si>
  <si>
    <t>514837111</t>
  </si>
  <si>
    <t>*אבוג'ן- אבוג'ן בע"מ</t>
  </si>
  <si>
    <t>1105055</t>
  </si>
  <si>
    <t>512838723</t>
  </si>
  <si>
    <t>רדהיל- רדהיל ביופארמה בע"מ</t>
  </si>
  <si>
    <t>1122381</t>
  </si>
  <si>
    <t>514304005</t>
  </si>
  <si>
    <t>אירונאוטיקס- אירונאוטיקס</t>
  </si>
  <si>
    <t>1141142</t>
  </si>
  <si>
    <t>512551425</t>
  </si>
  <si>
    <t>אמיליה פיתוח- אמיליה פיתוח (מ.עו.פ) בע"מ</t>
  </si>
  <si>
    <t>589010</t>
  </si>
  <si>
    <t>520014846</t>
  </si>
  <si>
    <t>*אלרון- אלרון תעשיה אלקטרונית בע"מ</t>
  </si>
  <si>
    <t>749077</t>
  </si>
  <si>
    <t>520028036</t>
  </si>
  <si>
    <t>השקעות במדעי החיים</t>
  </si>
  <si>
    <t>כלל ביוטכנולוגיה- כלל תעשיות ביוטכנולוגיה בע"מ</t>
  </si>
  <si>
    <t>1104280</t>
  </si>
  <si>
    <t>511898835</t>
  </si>
  <si>
    <t>*אלספק- אלספק הנדסה בע"מ</t>
  </si>
  <si>
    <t>1090364</t>
  </si>
  <si>
    <t>511297541</t>
  </si>
  <si>
    <t>*גולן פלסטיק- גולן מוצרי פלסטיק בע"מ</t>
  </si>
  <si>
    <t>1091933</t>
  </si>
  <si>
    <t>513029975</t>
  </si>
  <si>
    <t>*גניגר- גניגר מפעלי פלסטיק בע"מ</t>
  </si>
  <si>
    <t>1095892</t>
  </si>
  <si>
    <t>512416991</t>
  </si>
  <si>
    <t>*פלסטופיל- חברת פלסטופיל הזורע בע"מ</t>
  </si>
  <si>
    <t>1092840</t>
  </si>
  <si>
    <t>513681247</t>
  </si>
  <si>
    <t>*פלרם- פלרם (1990) תעשיות בע"מ</t>
  </si>
  <si>
    <t>644013</t>
  </si>
  <si>
    <t>520039843</t>
  </si>
  <si>
    <t>*רבל- רבל אי.סי.אס. בע"מ</t>
  </si>
  <si>
    <t>1103878</t>
  </si>
  <si>
    <t>513506329</t>
  </si>
  <si>
    <t>*רם-און- רם-און השקעות והחזקות (1999) בע"מ</t>
  </si>
  <si>
    <t>1090943</t>
  </si>
  <si>
    <t>512776964</t>
  </si>
  <si>
    <t>*זנלכל- זנלכל בע"מ</t>
  </si>
  <si>
    <t>130013</t>
  </si>
  <si>
    <t>520034208</t>
  </si>
  <si>
    <t>*איתמר- איתמר מדיקל בע"מ</t>
  </si>
  <si>
    <t>1102458</t>
  </si>
  <si>
    <t>512434218</t>
  </si>
  <si>
    <t>מכשור רפואי</t>
  </si>
  <si>
    <t>*אקסלנז- אקסלנז ביוסיינס בע"מ</t>
  </si>
  <si>
    <t>1104868</t>
  </si>
  <si>
    <t>513821504</t>
  </si>
  <si>
    <t>אילקס מדיקל- אילקס מדיקל בע"מ</t>
  </si>
  <si>
    <t>1080753</t>
  </si>
  <si>
    <t>520042219</t>
  </si>
  <si>
    <t>*מדטכניקה- מדטכניקה בע"מ</t>
  </si>
  <si>
    <t>253013</t>
  </si>
  <si>
    <t>520036195</t>
  </si>
  <si>
    <t>*מנדלסוןתשת- מנדלסון תשתיות ותעשיות בע"מ</t>
  </si>
  <si>
    <t>1129444</t>
  </si>
  <si>
    <t>513660373</t>
  </si>
  <si>
    <t>המשביר 365 החזקות בעמ- משביר לצרכן</t>
  </si>
  <si>
    <t>1104959</t>
  </si>
  <si>
    <t>513389270</t>
  </si>
  <si>
    <t>*אפריקה תעשיות- אפריקה ישראל תעשיות בע"מ</t>
  </si>
  <si>
    <t>800011</t>
  </si>
  <si>
    <t>520026618</t>
  </si>
  <si>
    <t>*חד אסף תעשיות- חד-אסף תעשיות בע"מ</t>
  </si>
  <si>
    <t>351015</t>
  </si>
  <si>
    <t>520038449</t>
  </si>
  <si>
    <t>תדיר גן- תדיר-גן (מוצרים מדוייקים) 1993 בע"מ</t>
  </si>
  <si>
    <t>1090141</t>
  </si>
  <si>
    <t>511870891</t>
  </si>
  <si>
    <t>*לוינשטין- משולם לוינשטין הנדסה וקבלנות בע"מ</t>
  </si>
  <si>
    <t>573014</t>
  </si>
  <si>
    <t>520033424</t>
  </si>
  <si>
    <t>*על בד- עלבד משואות יצחק בע"מ</t>
  </si>
  <si>
    <t>625012</t>
  </si>
  <si>
    <t>520040205</t>
  </si>
  <si>
    <t>אוברסיז מניה- אוברסיז קומרס בע"מ</t>
  </si>
  <si>
    <t>1139617</t>
  </si>
  <si>
    <t>510490071</t>
  </si>
  <si>
    <t>*אוריין- אוריין ש.מ. בע"מ</t>
  </si>
  <si>
    <t>1103506</t>
  </si>
  <si>
    <t>511068256</t>
  </si>
  <si>
    <t>*אמנת- אמנת ניהול ומערכות בע"מ</t>
  </si>
  <si>
    <t>654012</t>
  </si>
  <si>
    <t>520040833</t>
  </si>
  <si>
    <t>*לודן- לודן חברה להנדסה בע"מ</t>
  </si>
  <si>
    <t>1081439</t>
  </si>
  <si>
    <t>520043381</t>
  </si>
  <si>
    <t>נובולוג- נובולוג פארם אפ 1966 בע"מ</t>
  </si>
  <si>
    <t>1140151</t>
  </si>
  <si>
    <t>510475312</t>
  </si>
  <si>
    <t>*פנינסולה- קבוצת פנינסולה בע"מ</t>
  </si>
  <si>
    <t>333013</t>
  </si>
  <si>
    <t>520033713</t>
  </si>
  <si>
    <t>*אלוט תקשורת- אלוט תקשרות בע"מ</t>
  </si>
  <si>
    <t>1099654</t>
  </si>
  <si>
    <t>512394776</t>
  </si>
  <si>
    <t>*קו מנחה- קו מנחה שרותי מידע ותקשורת בע"מ</t>
  </si>
  <si>
    <t>271015</t>
  </si>
  <si>
    <t>520036997</t>
  </si>
  <si>
    <t>סה"כ call 001 אופציות</t>
  </si>
  <si>
    <t>Mediwound ltd- MEDIWOUND LTD</t>
  </si>
  <si>
    <t>IL0011316309</t>
  </si>
  <si>
    <t>NASDAQ</t>
  </si>
  <si>
    <t>בלומברג</t>
  </si>
  <si>
    <t>10278</t>
  </si>
  <si>
    <t>Pharmaceuticals &amp; Biotechnology</t>
  </si>
  <si>
    <t>REDHILL BIOPHARMA- REDHILL BIOPHARMA LTD</t>
  </si>
  <si>
    <t>US7574681034</t>
  </si>
  <si>
    <t>12904</t>
  </si>
  <si>
    <t>INTEC PHARMA LTD- אינטק פארמה בע"מ</t>
  </si>
  <si>
    <t>IL0011177958</t>
  </si>
  <si>
    <t>513022780</t>
  </si>
  <si>
    <t>Teva Pharm- טבע תעשיות פרמצבטיות בע"מ</t>
  </si>
  <si>
    <t>US8816242098</t>
  </si>
  <si>
    <t>NYSE</t>
  </si>
  <si>
    <t>Kamada ltd- קמהדע בע"מ</t>
  </si>
  <si>
    <t>IL0010941198</t>
  </si>
  <si>
    <t>Tower semiconductor- טאואר סמיקונדקטור בע"מ</t>
  </si>
  <si>
    <t>IL0010823792</t>
  </si>
  <si>
    <t>Semiconductors &amp; Semiconductor Equipment</t>
  </si>
  <si>
    <t>Mellanox Technologies- מלאנוקס טכנולוגיות בע"מ</t>
  </si>
  <si>
    <t>IL0011017329</t>
  </si>
  <si>
    <t>512763285</t>
  </si>
  <si>
    <t>*Nova measuring inst- נובה מכשירי מדידה בע"מ</t>
  </si>
  <si>
    <t>IL0010845571</t>
  </si>
  <si>
    <t>Amdocs Ltd- AMDOCS LTD</t>
  </si>
  <si>
    <t>GB0022569080</t>
  </si>
  <si>
    <t>10018</t>
  </si>
  <si>
    <t>Software &amp; Services</t>
  </si>
  <si>
    <t>WIX.COM LTD- WIX ltd</t>
  </si>
  <si>
    <t>IL0011301780</t>
  </si>
  <si>
    <t>12913</t>
  </si>
  <si>
    <t>Check Point Software- צ'ק פוינט</t>
  </si>
  <si>
    <t>IL0010824113</t>
  </si>
  <si>
    <t>520042821</t>
  </si>
  <si>
    <t>Kornit Digital ltd- Kornit Digital Ltd</t>
  </si>
  <si>
    <t>IL0011216723</t>
  </si>
  <si>
    <t>12849</t>
  </si>
  <si>
    <t>Technology Hardware &amp; Equipment</t>
  </si>
  <si>
    <t>*Ituran Location And Contr</t>
  </si>
  <si>
    <t>IL0010818685</t>
  </si>
  <si>
    <t>520043811</t>
  </si>
  <si>
    <t>*Allot Communications ltd- אלוט תקשרות בע"מ</t>
  </si>
  <si>
    <t>IL0010996549</t>
  </si>
  <si>
    <t>Telecommunication Services</t>
  </si>
  <si>
    <t>*Nice Sys Adr- נייס מערכות בע"מ</t>
  </si>
  <si>
    <t>US6536561086</t>
  </si>
  <si>
    <t>SEDG US_SOLAREDGE TECHNOLOGI- SOLAREDGE TECHNOLOGIES INC</t>
  </si>
  <si>
    <t>US83417M1045</t>
  </si>
  <si>
    <t>27183</t>
  </si>
  <si>
    <t>Utilities</t>
  </si>
  <si>
    <t>ENERGEAN OIL- ENERGEAN OIL</t>
  </si>
  <si>
    <t>GB00BG12Y042</t>
  </si>
  <si>
    <t>27813</t>
  </si>
  <si>
    <t>Energy</t>
  </si>
  <si>
    <t>MYLAN NV- MYLAN, INC</t>
  </si>
  <si>
    <t>NL0011031208</t>
  </si>
  <si>
    <t>10295</t>
  </si>
  <si>
    <t>Perrigo Co Plc- פריגו קומפני דואלי</t>
  </si>
  <si>
    <t>IE00BGH1M568</t>
  </si>
  <si>
    <t>VARONIS SYSTEMS- VARONIS SYSTEMS INC</t>
  </si>
  <si>
    <t>US9222801022</t>
  </si>
  <si>
    <t>27743</t>
  </si>
  <si>
    <t>Sapines int crop inv- סאפיינס אינטרנשיונל קורפוריישן N.V</t>
  </si>
  <si>
    <t>ANN7716A1513</t>
  </si>
  <si>
    <t>*Ormat Technologies MG- אורמת טכנולגיות אינק דואלי</t>
  </si>
  <si>
    <t>US6866881021</t>
  </si>
  <si>
    <t>סה"כ שמחקות מדדי מניות בישראל</t>
  </si>
  <si>
    <t>סה"כ שמחקות מדדי מניות בחו"ל</t>
  </si>
  <si>
    <t>סה"כ שמחקות מדדים אחרים בישראל</t>
  </si>
  <si>
    <t>תכלית סל (00) תל בונד 40- תכלית מדדים ניהול קרנות נאמנות בע"מ</t>
  </si>
  <si>
    <t>1145093</t>
  </si>
  <si>
    <t>513534974</t>
  </si>
  <si>
    <t>הראל סל תל בונד 60- הראל קרנות מדד בע"מ</t>
  </si>
  <si>
    <t>1150473</t>
  </si>
  <si>
    <t>513930768</t>
  </si>
  <si>
    <t>הראל סל תל בונד שקלי- הראל קרנות מדד בע"מ</t>
  </si>
  <si>
    <t>1150523</t>
  </si>
  <si>
    <t>הראל קרן סל תל בונד 20- הראל קרנות מדד בע"מ</t>
  </si>
  <si>
    <t>1150440</t>
  </si>
  <si>
    <t>הראל קרן סל תלבונד 40- הראל קרנות מדד בע"מ</t>
  </si>
  <si>
    <t>1150499</t>
  </si>
  <si>
    <t>פסג קרן סל .תלבונד 60- פסגות קרנות מדדים בע"מ</t>
  </si>
  <si>
    <t>1148006</t>
  </si>
  <si>
    <t>513865626</t>
  </si>
  <si>
    <t>פסגות ETF תלבונד שקלי- פסגות קרנות מדדים בע"מ</t>
  </si>
  <si>
    <t>1148261</t>
  </si>
  <si>
    <t>פסגות קרן סל תל בונד 20- פסגות קרנות מדדים בע"מ</t>
  </si>
  <si>
    <t>1147958</t>
  </si>
  <si>
    <t>פסגות קרן סל תל בונד 40- פסגות קרנות מדדים בע"מ</t>
  </si>
  <si>
    <t>1147974</t>
  </si>
  <si>
    <t>קסם ETF תלבונד 20- קסם קרנות נאמנות בע"מ</t>
  </si>
  <si>
    <t>1145960</t>
  </si>
  <si>
    <t>510938608</t>
  </si>
  <si>
    <t>קסם קרן סל תל בונד 60- קסם קרנות נאמנות בע"מ</t>
  </si>
  <si>
    <t>1146232</t>
  </si>
  <si>
    <t>קסם תל בונד שקלי- קסם קרנות נאמנות בע"מ</t>
  </si>
  <si>
    <t>1146414</t>
  </si>
  <si>
    <t>קסם קרן סל תל בונד 40- תכלית מדדים ניהול קרנות נאמנות בע"מ</t>
  </si>
  <si>
    <t>1146216</t>
  </si>
  <si>
    <t>תכלית קרן סל תלבונד 20- תכלית מדדים ניהול קרנות נאמנות בע"מ</t>
  </si>
  <si>
    <t>1143791</t>
  </si>
  <si>
    <t>תכלית תל בונד 60- תכלית מדדים ניהול קרנות נאמנות בע"מ</t>
  </si>
  <si>
    <t>1145101</t>
  </si>
  <si>
    <t>תכלית תל בונד שקלי סד-2- תכלית מדדים ניהול קרנות נאמנות בע"מ</t>
  </si>
  <si>
    <t>1145184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</si>
  <si>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</si>
  <si>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</si>
  <si>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</si>
  <si>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</si>
  <si>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Db X-Tr II Crs5- DB x TRACKERS</t>
  </si>
  <si>
    <t>LU0290359032</t>
  </si>
  <si>
    <t>12104</t>
  </si>
  <si>
    <t>Diversified Financials</t>
  </si>
  <si>
    <t>ISHARES MARKIT IBOXX- ISHARES MARKIT IBOXX</t>
  </si>
  <si>
    <t>IE0032895942</t>
  </si>
  <si>
    <t>12389</t>
  </si>
  <si>
    <t>ISHARES EMER MKTS- ISHARES MSCI EMER</t>
  </si>
  <si>
    <t>IE00B6TLBW47</t>
  </si>
  <si>
    <t>20059</t>
  </si>
  <si>
    <t>Ishares markit iboxx $ hy- Ishares_BlackRock _ US</t>
  </si>
  <si>
    <t>IE00B4PY7Y77</t>
  </si>
  <si>
    <t>20090</t>
  </si>
  <si>
    <t>spdr barclays high yield- SPDR - State Street Global Advisors</t>
  </si>
  <si>
    <t>US78464A4177</t>
  </si>
  <si>
    <t>22040</t>
  </si>
  <si>
    <t>Spdr Corporate bond- SPDR BARCLAYS</t>
  </si>
  <si>
    <t>US78464A3757</t>
  </si>
  <si>
    <t>12423</t>
  </si>
  <si>
    <t>Spdr emerging bond- SPDR BARCLAYS</t>
  </si>
  <si>
    <t>IE00B4613386</t>
  </si>
  <si>
    <t>Vanguard shortterm bnd etf- VANGUARD</t>
  </si>
  <si>
    <t>US92206C4096</t>
  </si>
  <si>
    <t>10457</t>
  </si>
  <si>
    <t>סה"כ אג"ח ממשלתי</t>
  </si>
  <si>
    <t>סה"כ אגח קונצרני</t>
  </si>
  <si>
    <t>NOMURA-US HIGH YLD BD-I USD- NOMURA FUNDS IRELAND</t>
  </si>
  <si>
    <t>IE00B3RW8498</t>
  </si>
  <si>
    <t>27215</t>
  </si>
  <si>
    <t>Pioneer Asset Management- Pioneer Funds</t>
  </si>
  <si>
    <t>LU0132199406</t>
  </si>
  <si>
    <t>10712</t>
  </si>
  <si>
    <t>SPIOHYZ LX- Eurizon EasyFund</t>
  </si>
  <si>
    <t>LU0335991534</t>
  </si>
  <si>
    <t>12436</t>
  </si>
  <si>
    <t>Ubs lux bond- UBS LUXEM</t>
  </si>
  <si>
    <t>LU0396367608</t>
  </si>
  <si>
    <t>10441</t>
  </si>
  <si>
    <t>סה"כ כתבי אופציות בישראל</t>
  </si>
  <si>
    <t>ברנמילר אפ1</t>
  </si>
  <si>
    <t>1143494</t>
  </si>
  <si>
    <t>*איתמר מדיקל אופציה 4- איתמר מדיקל בע"מ</t>
  </si>
  <si>
    <t>1137017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</si>
  <si>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</si>
  <si>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</si>
  <si>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</si>
  <si>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</si>
  <si>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</si>
  <si>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</si>
  <si>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</si>
  <si>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</si>
  <si>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אלה פקדון אגח ב- אלה פקדונות בע"מ</t>
  </si>
  <si>
    <t>1142215</t>
  </si>
  <si>
    <t>אשראי</t>
  </si>
  <si>
    <t>26/10/17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</si>
  <si>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</si>
  <si>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</si>
  <si>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</si>
  <si>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</si>
  <si>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</si>
  <si>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</si>
  <si>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</si>
  <si>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</si>
  <si>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</si>
  <si>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</si>
  <si>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</si>
  <si>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</si>
  <si>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</si>
  <si>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</si>
  <si>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אגח 6 רמ- מקורות חברת מים בע"מ</t>
  </si>
  <si>
    <t>1100908</t>
  </si>
  <si>
    <t>520010869</t>
  </si>
  <si>
    <t>23/09/16</t>
  </si>
  <si>
    <t>מקורות אגח 8 רמ- מקורות חברת מים בע"מ</t>
  </si>
  <si>
    <t>1124346</t>
  </si>
  <si>
    <t>22/09/16</t>
  </si>
  <si>
    <t>רפאל ג'- רפאל-רשות לפיתוח אמצעי לחימה בע"מ</t>
  </si>
  <si>
    <t>1140276</t>
  </si>
  <si>
    <t>520042185</t>
  </si>
  <si>
    <t>Aaa.IL</t>
  </si>
  <si>
    <t>02/03/17</t>
  </si>
  <si>
    <t>חשמל צמוד 2020 רמ- חברת החשמל לישראל בע"מ</t>
  </si>
  <si>
    <t>6000111</t>
  </si>
  <si>
    <t>01/02/17</t>
  </si>
  <si>
    <t>נתיבי גז אג"ח א - רמ- נתיבי הגז הטבעי לישראל בע"מ</t>
  </si>
  <si>
    <t>1103084</t>
  </si>
  <si>
    <t>513436394</t>
  </si>
  <si>
    <t>03/01/07</t>
  </si>
  <si>
    <t>חשמל צמוד 2022 רמ- חברת החשמל לישראל בע"מ</t>
  </si>
  <si>
    <t>6000129</t>
  </si>
  <si>
    <t>18/01/11</t>
  </si>
  <si>
    <t>אילת אגח א לס- החברה למימון אילת (2006) בע"מ</t>
  </si>
  <si>
    <t>1099449</t>
  </si>
  <si>
    <t>513867192</t>
  </si>
  <si>
    <t>13/09/06</t>
  </si>
  <si>
    <t>אספיסי אלעד אגח 2 רמ ms- אס.פי.סי אל-עד</t>
  </si>
  <si>
    <t>10927742</t>
  </si>
  <si>
    <t>514667021</t>
  </si>
  <si>
    <t>04/09/11</t>
  </si>
  <si>
    <t>קרדן אן_וי ב חש81/2- קרדן אן.וי.</t>
  </si>
  <si>
    <t>6094</t>
  </si>
  <si>
    <t>אלון חברת הדלק אגח סד' א MG- אלון חברת הדלק לישראל בע"מ</t>
  </si>
  <si>
    <t>11015671</t>
  </si>
  <si>
    <t>520041690</t>
  </si>
  <si>
    <t>16/12/13</t>
  </si>
  <si>
    <t>רפאל אגח סדרה ה 2020/2026- רפאל-רשות לפיתוח אמצעי לחימה בע"מ</t>
  </si>
  <si>
    <t>1140292</t>
  </si>
  <si>
    <t>רפאל סד' ד 2020/2034- רפאל-רשות לפיתוח אמצעי לחימה בע"מ</t>
  </si>
  <si>
    <t>1140284</t>
  </si>
  <si>
    <t>מתם מרכז תעשיות מדע חיפה אגח א לס- מת"ם - מרכז תעשיות מדע חיפה בע"מ</t>
  </si>
  <si>
    <t>1138999</t>
  </si>
  <si>
    <t>510687403</t>
  </si>
  <si>
    <t>18/08/16</t>
  </si>
  <si>
    <t>*אורמת 3 MG- אורמת טכנולגיות אינק דואלי</t>
  </si>
  <si>
    <t>443862</t>
  </si>
  <si>
    <t>*גב-ים נגב אגח א רמ- חברת גב-ים לקרקעות בע"מ</t>
  </si>
  <si>
    <t>1151141</t>
  </si>
  <si>
    <t>31/07/18</t>
  </si>
  <si>
    <t>אמקור אגח א לס רמ- אמפא השקעות בע"מ</t>
  </si>
  <si>
    <t>1133545</t>
  </si>
  <si>
    <t>520025115</t>
  </si>
  <si>
    <t>22/09/14</t>
  </si>
  <si>
    <t>*אורמת  סדרה 2 12.09.2016- אורמת טכנולגיות אינק דואלי</t>
  </si>
  <si>
    <t>1139161</t>
  </si>
  <si>
    <t>07/08/17</t>
  </si>
  <si>
    <t>צים אג"ח ד-רמ MG- צים שירותי ספנות משולבים בע"מ</t>
  </si>
  <si>
    <t>65100694</t>
  </si>
  <si>
    <t>520015041</t>
  </si>
  <si>
    <t>25/07/14</t>
  </si>
  <si>
    <t>Rplllc 6% 04/01/22- Ruby Pipeline Llc</t>
  </si>
  <si>
    <t>USU7501KAB71</t>
  </si>
  <si>
    <t>12861</t>
  </si>
  <si>
    <t>BBB-</t>
  </si>
  <si>
    <t>S&amp;P</t>
  </si>
  <si>
    <t>12/05/15</t>
  </si>
  <si>
    <t>אלון דלק מניה לא סחירה- אלון חברת הדלק לישראל בע"מ</t>
  </si>
  <si>
    <t>499906</t>
  </si>
  <si>
    <t>מנייה לס צים mg- צים שירותי ספנות משולבים בע"מ</t>
  </si>
  <si>
    <t>29992224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</si>
  <si>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</si>
  <si>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</si>
  <si>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</si>
  <si>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</si>
  <si>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</si>
  <si>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</si>
  <si>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</si>
  <si>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</si>
  <si>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</si>
  <si>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*אפריקה תעשיות אופ' לא סחירה- אפריקה ישראל תעשיות בע"מ</t>
  </si>
  <si>
    <t>3153001</t>
  </si>
  <si>
    <t>09/10/13</t>
  </si>
  <si>
    <t>סה"כ מט"ח/מט"ח</t>
  </si>
  <si>
    <t>FWD CCY\ILS 20180108 USD\ILS 3.3766000 20190107- בנק לאומי לישראל בע"מ</t>
  </si>
  <si>
    <t>90005837</t>
  </si>
  <si>
    <t>08/01/18</t>
  </si>
  <si>
    <t>FWD CCY\ILS 20180620 USD\ILS 3.5382000 20190625- בנק לאומי לישראל בע"מ</t>
  </si>
  <si>
    <t>90006780</t>
  </si>
  <si>
    <t>20/06/18</t>
  </si>
  <si>
    <t>FWD CCY\ILS 20180702 USD\ILS 3.5965000 20190305- בנק לאומי לישראל בע"מ</t>
  </si>
  <si>
    <t>90006842</t>
  </si>
  <si>
    <t>02/07/18</t>
  </si>
  <si>
    <t>FWD CCY\ILS 20180726 USD\ILS 3.5448000 20190718- בנק לאומי לישראל בע"מ</t>
  </si>
  <si>
    <t>90006963</t>
  </si>
  <si>
    <t>FWD CCY\ILS 20180802 USD\ILS 3.5930000 20190806- בנק לאומי לישראל בע"מ</t>
  </si>
  <si>
    <t>90006988</t>
  </si>
  <si>
    <t>FWD CCY\ILS 20180813 EUR\ILS 4.2350000 20190219- בנק לאומי לישראל בע"מ</t>
  </si>
  <si>
    <t>90007014</t>
  </si>
  <si>
    <t>13/08/18</t>
  </si>
  <si>
    <t>FWD CCY\ILS 20181015 USD\ILS 3.5956000 20190305- בנק לאומי לישראל בע"מ</t>
  </si>
  <si>
    <t>90007219</t>
  </si>
  <si>
    <t>15/10/18</t>
  </si>
  <si>
    <t>FWD CCY\ILS 20181022 USD\ILS 3.6200000 20190305- בנק לאומי לישראל בע"מ</t>
  </si>
  <si>
    <t>90007250</t>
  </si>
  <si>
    <t>22/10/18</t>
  </si>
  <si>
    <t>FWD CCY\ILS 20181121 USD\ILS 3.6578000 20190806- בנק לאומי לישראל בע"מ</t>
  </si>
  <si>
    <t>90007419</t>
  </si>
  <si>
    <t>21/11/18</t>
  </si>
  <si>
    <t>FWD CCY\ILS 20181206 USD\ILS 3.6706000 20190718- בנק לאומי לישראל בע"מ</t>
  </si>
  <si>
    <t>90007514</t>
  </si>
  <si>
    <t>FWD CCY\ILS 20181206 USD\ILS 3.7221000 20190107- בנק לאומי לישראל בע"מ</t>
  </si>
  <si>
    <t>90007513</t>
  </si>
  <si>
    <t>FWD CCY\ILS 20181224 USD\ILS 3.7222000 20190625- בנק לאומי לישראל בע"מ</t>
  </si>
  <si>
    <t>90007628</t>
  </si>
  <si>
    <t>24/12/18</t>
  </si>
  <si>
    <t>FWD CCY\CCY 20180726 GBP\USD 1.3300000 20190130- בנק לאומי לישראל בע"מ</t>
  </si>
  <si>
    <t>90006965</t>
  </si>
  <si>
    <t>FWD CCY\CCY 20180905 EUR\USD 1.1777800 20190318- בנק לאומי לישראל בע"מ</t>
  </si>
  <si>
    <t>90007132</t>
  </si>
  <si>
    <t>05/09/18</t>
  </si>
  <si>
    <t>FWD CCY\CCY 20181106 EUR\USD 1.1561500 20190318- בנק לאומי לישראל בע"מ</t>
  </si>
  <si>
    <t>90007348</t>
  </si>
  <si>
    <t>FWD CCY\CCY 20181206 GBP\USD 1.2783400 20190130- בנק לאומי לישראל בע"מ</t>
  </si>
  <si>
    <t>90007512</t>
  </si>
  <si>
    <t>פרטנר חוזה עתידי לאג"ח</t>
  </si>
  <si>
    <t>496761</t>
  </si>
  <si>
    <t>25/01/18</t>
  </si>
  <si>
    <t>סה"כ כנגד חסכון עמיתים/מבוטחים</t>
  </si>
  <si>
    <t>סה"כ מבוטחות במשכנתא או תיקי משכנתאות</t>
  </si>
  <si>
    <t>גורם 01</t>
  </si>
  <si>
    <t>לא</t>
  </si>
  <si>
    <t>483891</t>
  </si>
  <si>
    <t>01/10/17</t>
  </si>
  <si>
    <t>מובטחות משכנתא - גורם 01</t>
  </si>
  <si>
    <t>435943</t>
  </si>
  <si>
    <t>20/07/16</t>
  </si>
  <si>
    <t>435944</t>
  </si>
  <si>
    <t>435945</t>
  </si>
  <si>
    <t>435946</t>
  </si>
  <si>
    <t>448455</t>
  </si>
  <si>
    <t>20/10/16</t>
  </si>
  <si>
    <t>448456</t>
  </si>
  <si>
    <t>448547</t>
  </si>
  <si>
    <t>448548</t>
  </si>
  <si>
    <t>496072</t>
  </si>
  <si>
    <t>19/02/18</t>
  </si>
  <si>
    <t>496073</t>
  </si>
  <si>
    <t>496075</t>
  </si>
  <si>
    <t>496263</t>
  </si>
  <si>
    <t>496264</t>
  </si>
  <si>
    <t>סה"כ מובטחות בערבות בנקאית</t>
  </si>
  <si>
    <t>סה"כ מובטחות בבטחונות אחרים</t>
  </si>
  <si>
    <t>*גורם 33</t>
  </si>
  <si>
    <t>425769</t>
  </si>
  <si>
    <t>19/05/16</t>
  </si>
  <si>
    <t>455714</t>
  </si>
  <si>
    <t>20/12/16</t>
  </si>
  <si>
    <t>4563</t>
  </si>
  <si>
    <t>31/12/15</t>
  </si>
  <si>
    <t>4693</t>
  </si>
  <si>
    <t>19/01/16</t>
  </si>
  <si>
    <t>474664</t>
  </si>
  <si>
    <t>04/07/17</t>
  </si>
  <si>
    <t>גורם 07</t>
  </si>
  <si>
    <t>90150400</t>
  </si>
  <si>
    <t>51275203</t>
  </si>
  <si>
    <t>Aa2</t>
  </si>
  <si>
    <t>18/08/15</t>
  </si>
  <si>
    <t>גורם 68</t>
  </si>
  <si>
    <t>507852</t>
  </si>
  <si>
    <t>גורם 94</t>
  </si>
  <si>
    <t>455531</t>
  </si>
  <si>
    <t>510242670</t>
  </si>
  <si>
    <t>19/12/16</t>
  </si>
  <si>
    <t>גורם 106</t>
  </si>
  <si>
    <t>513783</t>
  </si>
  <si>
    <t>513642553</t>
  </si>
  <si>
    <t>02/05/18</t>
  </si>
  <si>
    <t>519337</t>
  </si>
  <si>
    <t>27/06/18</t>
  </si>
  <si>
    <t>530503</t>
  </si>
  <si>
    <t>27/11/18</t>
  </si>
  <si>
    <t>גורם 35</t>
  </si>
  <si>
    <t>95350102</t>
  </si>
  <si>
    <t>550236269</t>
  </si>
  <si>
    <t>95350202</t>
  </si>
  <si>
    <t>95350301</t>
  </si>
  <si>
    <t>07/01/13</t>
  </si>
  <si>
    <t>95350302</t>
  </si>
  <si>
    <t>95350401</t>
  </si>
  <si>
    <t>95350402</t>
  </si>
  <si>
    <t>95350501</t>
  </si>
  <si>
    <t>95350502</t>
  </si>
  <si>
    <t>99000</t>
  </si>
  <si>
    <t>26/12/12</t>
  </si>
  <si>
    <t>99001</t>
  </si>
  <si>
    <t>גורם 37</t>
  </si>
  <si>
    <t>379497</t>
  </si>
  <si>
    <t>513708818</t>
  </si>
  <si>
    <t>30/04/15</t>
  </si>
  <si>
    <t>גורם 69</t>
  </si>
  <si>
    <t>454099</t>
  </si>
  <si>
    <t>AA-</t>
  </si>
  <si>
    <t>16/12/16</t>
  </si>
  <si>
    <t>דירוג פנימי</t>
  </si>
  <si>
    <t>472710</t>
  </si>
  <si>
    <t>22/06/17</t>
  </si>
  <si>
    <t>2963</t>
  </si>
  <si>
    <t>29/05/13</t>
  </si>
  <si>
    <t>2968</t>
  </si>
  <si>
    <t>444873</t>
  </si>
  <si>
    <t>4605</t>
  </si>
  <si>
    <t>14/12/15</t>
  </si>
  <si>
    <t>4606</t>
  </si>
  <si>
    <t>20/12/15</t>
  </si>
  <si>
    <t>גורם 40</t>
  </si>
  <si>
    <t>451301</t>
  </si>
  <si>
    <t>513000877</t>
  </si>
  <si>
    <t>07/11/16</t>
  </si>
  <si>
    <t>451302</t>
  </si>
  <si>
    <t>451303</t>
  </si>
  <si>
    <t>451304</t>
  </si>
  <si>
    <t>451305</t>
  </si>
  <si>
    <t>454754</t>
  </si>
  <si>
    <t>07/12/16</t>
  </si>
  <si>
    <t>454874</t>
  </si>
  <si>
    <t>13/12/16</t>
  </si>
  <si>
    <t>גורם 41</t>
  </si>
  <si>
    <t>3364</t>
  </si>
  <si>
    <t>512562422</t>
  </si>
  <si>
    <t>A+</t>
  </si>
  <si>
    <t>31/12/13</t>
  </si>
  <si>
    <t>364477</t>
  </si>
  <si>
    <t>31/12/14</t>
  </si>
  <si>
    <t>458869</t>
  </si>
  <si>
    <t>24/01/17</t>
  </si>
  <si>
    <t>458870</t>
  </si>
  <si>
    <t>גורם 43</t>
  </si>
  <si>
    <t>345369</t>
  </si>
  <si>
    <t>513862649</t>
  </si>
  <si>
    <t>26/06/14</t>
  </si>
  <si>
    <t>384577</t>
  </si>
  <si>
    <t>11/06/15</t>
  </si>
  <si>
    <t>403836</t>
  </si>
  <si>
    <t>10/12/15</t>
  </si>
  <si>
    <t>415814</t>
  </si>
  <si>
    <t>14/03/16</t>
  </si>
  <si>
    <t>4314</t>
  </si>
  <si>
    <t>27/05/15</t>
  </si>
  <si>
    <t>433981</t>
  </si>
  <si>
    <t>28/06/16</t>
  </si>
  <si>
    <t>440022</t>
  </si>
  <si>
    <t>22/08/16</t>
  </si>
  <si>
    <t>443656</t>
  </si>
  <si>
    <t>455012</t>
  </si>
  <si>
    <t>463236</t>
  </si>
  <si>
    <t>10/03/17</t>
  </si>
  <si>
    <t>472334</t>
  </si>
  <si>
    <t>13/06/17</t>
  </si>
  <si>
    <t>482977</t>
  </si>
  <si>
    <t>11/09/17</t>
  </si>
  <si>
    <t>491620</t>
  </si>
  <si>
    <t>12/12/17</t>
  </si>
  <si>
    <t>505821</t>
  </si>
  <si>
    <t>12/03/18</t>
  </si>
  <si>
    <t>524544</t>
  </si>
  <si>
    <t>29/08/18</t>
  </si>
  <si>
    <t>908395120</t>
  </si>
  <si>
    <t>908395160</t>
  </si>
  <si>
    <t>16/09/15</t>
  </si>
  <si>
    <t>גורם 47</t>
  </si>
  <si>
    <t>455954</t>
  </si>
  <si>
    <t>515267953</t>
  </si>
  <si>
    <t>גורם 61</t>
  </si>
  <si>
    <t>4201</t>
  </si>
  <si>
    <t>512659780</t>
  </si>
  <si>
    <t>4203</t>
  </si>
  <si>
    <t>4205</t>
  </si>
  <si>
    <t>4206</t>
  </si>
  <si>
    <t>4207</t>
  </si>
  <si>
    <t>434404</t>
  </si>
  <si>
    <t>30/06/16</t>
  </si>
  <si>
    <t>434406</t>
  </si>
  <si>
    <t>434407</t>
  </si>
  <si>
    <t>434408</t>
  </si>
  <si>
    <t>434410</t>
  </si>
  <si>
    <t>469285</t>
  </si>
  <si>
    <t>17/05/17</t>
  </si>
  <si>
    <t>507787</t>
  </si>
  <si>
    <t>25/03/18</t>
  </si>
  <si>
    <t>גורם 62</t>
  </si>
  <si>
    <t>371707</t>
  </si>
  <si>
    <t>550236079</t>
  </si>
  <si>
    <t>17/02/15</t>
  </si>
  <si>
    <t>372051</t>
  </si>
  <si>
    <t>19/02/15</t>
  </si>
  <si>
    <t>גורם 63</t>
  </si>
  <si>
    <t>371197</t>
  </si>
  <si>
    <t>550236236</t>
  </si>
  <si>
    <t>גורם 64</t>
  </si>
  <si>
    <t>371706</t>
  </si>
  <si>
    <t>550236087</t>
  </si>
  <si>
    <t>גורם 81</t>
  </si>
  <si>
    <t>כן</t>
  </si>
  <si>
    <t>429027</t>
  </si>
  <si>
    <t>515170611</t>
  </si>
  <si>
    <t>27/05/16</t>
  </si>
  <si>
    <t>גורם 96</t>
  </si>
  <si>
    <t>465782</t>
  </si>
  <si>
    <t>520039876</t>
  </si>
  <si>
    <t>467404</t>
  </si>
  <si>
    <t>04/05/17</t>
  </si>
  <si>
    <t>470540</t>
  </si>
  <si>
    <t>29/05/17</t>
  </si>
  <si>
    <t>484097</t>
  </si>
  <si>
    <t>523632</t>
  </si>
  <si>
    <t>09/08/18</t>
  </si>
  <si>
    <t>524747</t>
  </si>
  <si>
    <t>31/08/18</t>
  </si>
  <si>
    <t>גורם 97</t>
  </si>
  <si>
    <t>6565</t>
  </si>
  <si>
    <t>520018946</t>
  </si>
  <si>
    <t>24/10/18</t>
  </si>
  <si>
    <t>גורם 98</t>
  </si>
  <si>
    <t>475998</t>
  </si>
  <si>
    <t>513869347</t>
  </si>
  <si>
    <t>23/07/17</t>
  </si>
  <si>
    <t>485027</t>
  </si>
  <si>
    <t>494921</t>
  </si>
  <si>
    <t>04/01/18</t>
  </si>
  <si>
    <t>510443</t>
  </si>
  <si>
    <t>08/04/18</t>
  </si>
  <si>
    <t>520411</t>
  </si>
  <si>
    <t>05/07/18</t>
  </si>
  <si>
    <t>525737</t>
  </si>
  <si>
    <t>07/10/18</t>
  </si>
  <si>
    <t>גורם 30</t>
  </si>
  <si>
    <t>392454</t>
  </si>
  <si>
    <t>520025818</t>
  </si>
  <si>
    <t>26/08/15</t>
  </si>
  <si>
    <t>גורם 38</t>
  </si>
  <si>
    <t>5977</t>
  </si>
  <si>
    <t>511548307</t>
  </si>
  <si>
    <t>25/12/17</t>
  </si>
  <si>
    <t>6525</t>
  </si>
  <si>
    <t>26/09/18</t>
  </si>
  <si>
    <t>482153</t>
  </si>
  <si>
    <t>510033822</t>
  </si>
  <si>
    <t>A</t>
  </si>
  <si>
    <t>31/08/17</t>
  </si>
  <si>
    <t>482154</t>
  </si>
  <si>
    <t>487742</t>
  </si>
  <si>
    <t>06/12/17</t>
  </si>
  <si>
    <t>501113</t>
  </si>
  <si>
    <t>550255400</t>
  </si>
  <si>
    <t>07/02/18</t>
  </si>
  <si>
    <t>501114</t>
  </si>
  <si>
    <t>514296</t>
  </si>
  <si>
    <t>08/05/18</t>
  </si>
  <si>
    <t>514297</t>
  </si>
  <si>
    <t>520294</t>
  </si>
  <si>
    <t>28/06/18</t>
  </si>
  <si>
    <t>520295</t>
  </si>
  <si>
    <t>529736</t>
  </si>
  <si>
    <t>15/11/18</t>
  </si>
  <si>
    <t>6471</t>
  </si>
  <si>
    <t>6472</t>
  </si>
  <si>
    <t>גורם 67</t>
  </si>
  <si>
    <t>29993125</t>
  </si>
  <si>
    <t>513769091</t>
  </si>
  <si>
    <t>19/03/15</t>
  </si>
  <si>
    <t>29993126</t>
  </si>
  <si>
    <t>6609</t>
  </si>
  <si>
    <t>19/11/18</t>
  </si>
  <si>
    <t>גורם 76</t>
  </si>
  <si>
    <t>414968</t>
  </si>
  <si>
    <t>514507532</t>
  </si>
  <si>
    <t>03/03/16</t>
  </si>
  <si>
    <t>גורם 77</t>
  </si>
  <si>
    <t>439968</t>
  </si>
  <si>
    <t>514566009</t>
  </si>
  <si>
    <t>24/08/16</t>
  </si>
  <si>
    <t>439969</t>
  </si>
  <si>
    <t>445945</t>
  </si>
  <si>
    <t>05/10/16</t>
  </si>
  <si>
    <t>445946</t>
  </si>
  <si>
    <t>455056</t>
  </si>
  <si>
    <t>455057</t>
  </si>
  <si>
    <t>4565</t>
  </si>
  <si>
    <t>18/11/15</t>
  </si>
  <si>
    <t>4566</t>
  </si>
  <si>
    <t>472012</t>
  </si>
  <si>
    <t>15/06/17</t>
  </si>
  <si>
    <t>472013</t>
  </si>
  <si>
    <t>490960</t>
  </si>
  <si>
    <t>490961</t>
  </si>
  <si>
    <t>520888</t>
  </si>
  <si>
    <t>17/07/18</t>
  </si>
  <si>
    <t>520889</t>
  </si>
  <si>
    <t>531814</t>
  </si>
  <si>
    <t>28/12/18</t>
  </si>
  <si>
    <t>6431</t>
  </si>
  <si>
    <t>23/07/18</t>
  </si>
  <si>
    <t>6615</t>
  </si>
  <si>
    <t>26/11/18</t>
  </si>
  <si>
    <t>6679</t>
  </si>
  <si>
    <t>27/12/18</t>
  </si>
  <si>
    <t>462345</t>
  </si>
  <si>
    <t>514496660</t>
  </si>
  <si>
    <t>גורם 70</t>
  </si>
  <si>
    <t>4647</t>
  </si>
  <si>
    <t>BBB+</t>
  </si>
  <si>
    <t>03/01/16</t>
  </si>
  <si>
    <t>*גורם 14</t>
  </si>
  <si>
    <t>3153</t>
  </si>
  <si>
    <t>D</t>
  </si>
  <si>
    <t>12/09/13</t>
  </si>
  <si>
    <t>סה"כ מובטחות בשיעבוד כלי רכב</t>
  </si>
  <si>
    <t>385055</t>
  </si>
  <si>
    <t>28/06/15</t>
  </si>
  <si>
    <t>360223</t>
  </si>
  <si>
    <t>A-</t>
  </si>
  <si>
    <t>16/11/14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</si>
  <si>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</si>
  <si>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</si>
  <si>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</si>
  <si>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</si>
  <si>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</si>
  <si>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</si>
  <si>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גורם 105</t>
  </si>
  <si>
    <t>508506</t>
  </si>
  <si>
    <t>520036716</t>
  </si>
  <si>
    <t>27/03/18</t>
  </si>
  <si>
    <t>גורם 84</t>
  </si>
  <si>
    <t>404555</t>
  </si>
  <si>
    <t>12939</t>
  </si>
  <si>
    <t>16/12/15</t>
  </si>
  <si>
    <t>גורם 79</t>
  </si>
  <si>
    <t>474436</t>
  </si>
  <si>
    <t>27600</t>
  </si>
  <si>
    <t>29/06/17</t>
  </si>
  <si>
    <t>474437</t>
  </si>
  <si>
    <t>גורם 86</t>
  </si>
  <si>
    <t>487556</t>
  </si>
  <si>
    <t>27597</t>
  </si>
  <si>
    <t>14/11/17</t>
  </si>
  <si>
    <t>487557</t>
  </si>
  <si>
    <t>15/11/17</t>
  </si>
  <si>
    <t>סה"כ נקוב במט"ח</t>
  </si>
  <si>
    <t>סה"כ צמודי מט"ח</t>
  </si>
  <si>
    <t>סה"כ מניב</t>
  </si>
  <si>
    <t>סה"כ לא מניב</t>
  </si>
  <si>
    <t>זכאים</t>
  </si>
  <si>
    <t>28080000</t>
  </si>
  <si>
    <t>זכאים מס עמיתים</t>
  </si>
  <si>
    <t>28200000</t>
  </si>
  <si>
    <t>חייבים</t>
  </si>
  <si>
    <t>27960000</t>
  </si>
  <si>
    <t>פלאזה סנטרס אגח ב(פדיון לקבל)</t>
  </si>
  <si>
    <t>11095030</t>
  </si>
  <si>
    <t>מגדל מקפת קרנות פנסיה וקופות גמל בע"מ</t>
  </si>
  <si>
    <t>מגדל השתלמות מסלול אג"ח</t>
  </si>
  <si>
    <t>פרטנר - חוזה לא סחיר</t>
  </si>
  <si>
    <t>איגודן תשתיות איכות סביבה</t>
  </si>
  <si>
    <t>נטפים</t>
  </si>
  <si>
    <t>נבטים אנרגיות מסגרת להגדלת מינוף</t>
  </si>
  <si>
    <t>דלק קידוחים - מאוחד</t>
  </si>
  <si>
    <t>IPM</t>
  </si>
  <si>
    <t>שניאור צאלים</t>
  </si>
  <si>
    <t>פי אס פי</t>
  </si>
  <si>
    <t>כוכב הירדן</t>
  </si>
  <si>
    <t>בנק דיסקונט</t>
  </si>
  <si>
    <t>בנק הפועלים</t>
  </si>
  <si>
    <t>בנק לאומי</t>
  </si>
  <si>
    <t>UBS</t>
  </si>
  <si>
    <t>30022262- 10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</si>
</sst>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  <numFmt numFmtId="167" formatCode="mm/dd/yy;@"/>
  </numFmts>
  <fonts count="30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4"/>
      <color indexed="8"/>
      <name val="David"/>
      <family val="2"/>
      <charset val="177"/>
    </font>
    <font>
      <b/>
      <sz val="7"/>
      <name val="David"/>
      <family val="2"/>
    </font>
    <font>
      <b/>
      <sz val="12"/>
      <color indexed="12"/>
      <name val="Arial"/>
      <family val="2"/>
    </font>
    <font>
      <b/>
      <sz val="11"/>
      <color indexed="8"/>
      <name val="David"/>
      <family val="2"/>
      <charset val="177"/>
    </font>
    <font>
      <sz val="11"/>
      <color theme="1"/>
      <name val="David"/>
      <family val="2"/>
      <charset val="177"/>
    </font>
    <font>
      <sz val="11"/>
      <name val="Calibri"/>
      <family val="2"/>
    </font>
    <font>
      <b/>
      <sz val="10"/>
      <color indexed="8"/>
      <name val="David"/>
      <family val="2"/>
      <charset val="177"/>
    </font>
    <font>
      <b/>
      <sz val="10"/>
      <color theme="1"/>
      <name val="David"/>
      <family val="2"/>
      <charset val="177"/>
    </font>
    <font>
      <sz val="7"/>
      <name val="David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C0C0C0"/>
        <bgColor rgb="FFC0C0C0"/>
      </patternFill>
    </fill>
  </fills>
  <borders count="42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thin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thin">
        <color theme="1"/>
      </left>
      <right style="hair">
        <color theme="1"/>
      </right>
      <top style="hair">
        <color theme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theme="1"/>
      </bottom>
      <diagonal/>
    </border>
    <border>
      <left style="medium">
        <color indexed="64"/>
      </left>
      <right style="medium">
        <color indexed="64"/>
      </right>
      <top/>
      <bottom style="thin">
        <color theme="1"/>
      </bottom>
      <diagonal/>
    </border>
    <border>
      <left style="medium">
        <color indexed="64"/>
      </left>
      <right/>
      <top/>
      <bottom/>
      <diagonal/>
    </border>
  </borders>
  <cellStyleXfs count="14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  <xf numFmtId="0" fontId="1" fillId="0" borderId="0">
      <alignment wrapText="1"/>
    </xf>
    <xf numFmtId="0" fontId="1" fillId="0" borderId="0">
      <alignment wrapText="1"/>
    </xf>
    <xf numFmtId="164" fontId="28" fillId="0" borderId="0" applyFont="0" applyFill="0" applyBorder="0" applyAlignment="0" applyProtection="0"/>
  </cellStyleXfs>
  <cellXfs count="129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18" fillId="0" borderId="0" xfId="11" applyFont="1" applyBorder="1" applyAlignment="1" applyProtection="1">
      <alignment horizontal="right" readingOrder="2"/>
      <protection locked="0"/>
    </xf>
    <xf numFmtId="0" fontId="26" fillId="0" borderId="0" xfId="0" applyFont="1" applyAlignment="1">
      <alignment horizontal="justify" vertical="center" readingOrder="2"/>
    </xf>
    <xf numFmtId="0" fontId="19" fillId="7" borderId="41" xfId="0" applyFont="1" applyFill="1" applyBorder="1" applyAlignment="1">
      <alignment horizontal="center" vertical="center" wrapText="1" readingOrder="2"/>
    </xf>
    <xf numFmtId="0" fontId="0" fillId="0" borderId="0" xfId="0" applyAlignment="1">
      <alignment readingOrder="2"/>
    </xf>
    <xf numFmtId="0" fontId="1" fillId="0" borderId="0" xfId="0" applyFont="1" applyAlignment="1">
      <alignment horizontal="left" readingOrder="2"/>
    </xf>
    <xf numFmtId="167" fontId="20" fillId="0" borderId="0" xfId="2" applyNumberFormat="1" applyFont="1" applyAlignment="1" applyProtection="1">
      <alignment horizontal="center" readingOrder="2"/>
    </xf>
    <xf numFmtId="0" fontId="21" fillId="4" borderId="0" xfId="11" applyFont="1" applyFill="1" applyAlignment="1" applyProtection="1">
      <alignment horizontal="right" vertical="center" readingOrder="2"/>
    </xf>
    <xf numFmtId="0" fontId="20" fillId="0" borderId="0" xfId="2" applyFont="1" applyAlignment="1" applyProtection="1">
      <alignment readingOrder="2"/>
    </xf>
    <xf numFmtId="0" fontId="22" fillId="0" borderId="0" xfId="8" applyFont="1" applyAlignment="1">
      <alignment readingOrder="2"/>
    </xf>
    <xf numFmtId="0" fontId="23" fillId="0" borderId="0" xfId="0" applyFont="1" applyAlignment="1">
      <alignment readingOrder="2"/>
    </xf>
    <xf numFmtId="3" fontId="24" fillId="5" borderId="30" xfId="12" applyNumberFormat="1" applyFont="1" applyFill="1" applyBorder="1" applyAlignment="1" applyProtection="1">
      <alignment horizontal="center" vertical="center" wrapText="1" readingOrder="2"/>
    </xf>
    <xf numFmtId="0" fontId="25" fillId="5" borderId="31" xfId="8" applyFont="1" applyFill="1" applyBorder="1" applyAlignment="1" applyProtection="1">
      <alignment horizontal="right" vertical="center" readingOrder="2"/>
    </xf>
    <xf numFmtId="38" fontId="22" fillId="6" borderId="32" xfId="8" applyNumberFormat="1" applyFont="1" applyFill="1" applyBorder="1" applyAlignment="1" applyProtection="1">
      <alignment readingOrder="2"/>
      <protection locked="0"/>
    </xf>
    <xf numFmtId="0" fontId="25" fillId="5" borderId="33" xfId="8" applyFont="1" applyFill="1" applyBorder="1" applyAlignment="1" applyProtection="1">
      <alignment horizontal="right" vertical="center" readingOrder="2"/>
    </xf>
    <xf numFmtId="0" fontId="3" fillId="0" borderId="0" xfId="0" applyFont="1" applyAlignment="1">
      <alignment wrapText="1"/>
    </xf>
    <xf numFmtId="4" fontId="27" fillId="8" borderId="0" xfId="0" applyNumberFormat="1" applyFont="1" applyFill="1"/>
    <xf numFmtId="4" fontId="0" fillId="0" borderId="0" xfId="0" applyNumberFormat="1" applyFont="1"/>
    <xf numFmtId="0" fontId="27" fillId="0" borderId="0" xfId="0" applyFont="1"/>
    <xf numFmtId="4" fontId="27" fillId="0" borderId="0" xfId="0" applyNumberFormat="1" applyFont="1"/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64" fontId="0" fillId="0" borderId="0" xfId="13" applyFont="1"/>
    <xf numFmtId="14" fontId="0" fillId="0" borderId="0" xfId="0" applyNumberFormat="1"/>
    <xf numFmtId="4" fontId="29" fillId="8" borderId="0" xfId="0" applyNumberFormat="1" applyFont="1" applyFill="1"/>
    <xf numFmtId="0" fontId="29" fillId="0" borderId="0" xfId="0" applyFont="1"/>
    <xf numFmtId="4" fontId="29" fillId="0" borderId="0" xfId="0" applyNumberFormat="1" applyFont="1"/>
    <xf numFmtId="0" fontId="1" fillId="0" borderId="0" xfId="0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  <xf numFmtId="0" fontId="18" fillId="4" borderId="0" xfId="11" applyFont="1" applyFill="1" applyAlignment="1" applyProtection="1">
      <alignment horizontal="right" vertical="center" readingOrder="2"/>
    </xf>
    <xf numFmtId="0" fontId="0" fillId="0" borderId="0" xfId="0" applyAlignment="1">
      <alignment readingOrder="2"/>
    </xf>
    <xf numFmtId="0" fontId="19" fillId="0" borderId="0" xfId="0" applyFont="1" applyAlignment="1">
      <alignment horizontal="right" vertical="center" wrapText="1" readingOrder="2"/>
    </xf>
    <xf numFmtId="0" fontId="19" fillId="7" borderId="34" xfId="0" applyFont="1" applyFill="1" applyBorder="1" applyAlignment="1">
      <alignment horizontal="center" vertical="center" wrapText="1" readingOrder="2"/>
    </xf>
    <xf numFmtId="0" fontId="19" fillId="7" borderId="39" xfId="0" applyFont="1" applyFill="1" applyBorder="1" applyAlignment="1">
      <alignment horizontal="center" vertical="center" wrapText="1" readingOrder="2"/>
    </xf>
    <xf numFmtId="0" fontId="19" fillId="7" borderId="35" xfId="0" applyFont="1" applyFill="1" applyBorder="1" applyAlignment="1">
      <alignment horizontal="center" vertical="center" wrapText="1" readingOrder="2"/>
    </xf>
    <xf numFmtId="0" fontId="19" fillId="7" borderId="40" xfId="0" applyFont="1" applyFill="1" applyBorder="1" applyAlignment="1">
      <alignment horizontal="center" vertical="center" wrapText="1" readingOrder="2"/>
    </xf>
    <xf numFmtId="0" fontId="19" fillId="7" borderId="36" xfId="0" applyFont="1" applyFill="1" applyBorder="1" applyAlignment="1">
      <alignment horizontal="center" vertical="center" wrapText="1" readingOrder="2"/>
    </xf>
    <xf numFmtId="0" fontId="19" fillId="7" borderId="37" xfId="0" applyFont="1" applyFill="1" applyBorder="1" applyAlignment="1">
      <alignment horizontal="center" vertical="center" wrapText="1" readingOrder="2"/>
    </xf>
    <xf numFmtId="0" fontId="19" fillId="7" borderId="38" xfId="0" applyFont="1" applyFill="1" applyBorder="1" applyAlignment="1">
      <alignment horizontal="center" vertical="center" wrapText="1" readingOrder="2"/>
    </xf>
    <xf numFmtId="0" fontId="18" fillId="0" borderId="0" xfId="11" applyFont="1" applyBorder="1" applyAlignment="1" applyProtection="1">
      <alignment horizontal="right" readingOrder="2"/>
      <protection locked="0"/>
    </xf>
  </cellXfs>
  <cellStyles count="14">
    <cellStyle name="Comma" xfId="13" builtinId="3"/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11" xfId="12"/>
    <cellStyle name="Normal_2007-16618" xfId="1"/>
    <cellStyle name="Normal_Aform4v2" xfId="1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3.xml"/><Relationship Id="rId42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styles" Target="styles.xml"/><Relationship Id="rId40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4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38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A51"/>
  <sheetViews>
    <sheetView rightToLeft="1" tabSelected="1" workbookViewId="0">
      <selection activeCell="C5" sqref="C5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21" width="6.7109375" style="1" customWidth="1"/>
    <col min="22" max="24" width="7.7109375" style="1" customWidth="1"/>
    <col min="25" max="25" width="7.140625" style="1" customWidth="1"/>
    <col min="26" max="26" width="6" style="1" customWidth="1"/>
    <col min="27" max="27" width="7.85546875" style="1" customWidth="1"/>
    <col min="28" max="28" width="8.140625" style="1" customWidth="1"/>
    <col min="29" max="29" width="6.28515625" style="1" customWidth="1"/>
    <col min="30" max="30" width="8" style="1" customWidth="1"/>
    <col min="31" max="31" width="8.7109375" style="1" customWidth="1"/>
    <col min="32" max="32" width="10" style="1" customWidth="1"/>
    <col min="33" max="33" width="9.5703125" style="1" customWidth="1"/>
    <col min="34" max="34" width="6.140625" style="1" customWidth="1"/>
    <col min="35" max="36" width="5.7109375" style="1" customWidth="1"/>
    <col min="37" max="37" width="6.85546875" style="1" customWidth="1"/>
    <col min="38" max="38" width="6.42578125" style="1" customWidth="1"/>
    <col min="39" max="39" width="6.7109375" style="1" customWidth="1"/>
    <col min="40" max="40" width="7.28515625" style="1" customWidth="1"/>
    <col min="41" max="52" width="5.7109375" style="1" customWidth="1"/>
    <col min="53" max="16384" width="9.140625" style="1"/>
  </cols>
  <sheetData>
    <row r="1" spans="1:27" s="16" customFormat="1">
      <c r="B1" s="2" t="s">
        <v>0</v>
      </c>
      <c r="C1" s="94">
        <v>43465</v>
      </c>
      <c r="D1" s="15"/>
    </row>
    <row r="2" spans="1:27" s="16" customFormat="1">
      <c r="B2" s="2" t="s">
        <v>1</v>
      </c>
      <c r="C2" s="12" t="s">
        <v>2071</v>
      </c>
      <c r="D2" s="15"/>
    </row>
    <row r="3" spans="1:27" s="16" customFormat="1">
      <c r="B3" s="2" t="s">
        <v>2</v>
      </c>
      <c r="C3" s="26" t="s">
        <v>2072</v>
      </c>
      <c r="D3" s="15"/>
    </row>
    <row r="4" spans="1:27" s="16" customFormat="1">
      <c r="B4" s="2" t="s">
        <v>3</v>
      </c>
      <c r="C4" s="95" t="s">
        <v>218</v>
      </c>
      <c r="D4" s="15"/>
    </row>
    <row r="5" spans="1:27">
      <c r="B5" s="89" t="s">
        <v>219</v>
      </c>
      <c r="C5" t="s">
        <v>220</v>
      </c>
    </row>
    <row r="6" spans="1:27" ht="26.25" customHeight="1">
      <c r="B6" s="102" t="s">
        <v>4</v>
      </c>
      <c r="C6" s="103"/>
      <c r="D6" s="104"/>
    </row>
    <row r="7" spans="1:27" s="3" customFormat="1" ht="31.5">
      <c r="B7" s="4"/>
      <c r="C7" s="61" t="s">
        <v>5</v>
      </c>
      <c r="D7" s="62" t="s">
        <v>194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AA7" s="5" t="s">
        <v>5</v>
      </c>
    </row>
    <row r="8" spans="1:27" s="3" customFormat="1">
      <c r="B8" s="4"/>
      <c r="C8" s="63" t="s">
        <v>6</v>
      </c>
      <c r="D8" s="64" t="s">
        <v>7</v>
      </c>
      <c r="AA8" s="5" t="s">
        <v>8</v>
      </c>
    </row>
    <row r="9" spans="1:27" s="6" customFormat="1" ht="18" customHeight="1">
      <c r="B9" s="67"/>
      <c r="C9" s="66" t="s">
        <v>9</v>
      </c>
      <c r="D9" s="65" t="s">
        <v>10</v>
      </c>
      <c r="AA9" s="5" t="s">
        <v>11</v>
      </c>
    </row>
    <row r="10" spans="1:27" s="6" customFormat="1" ht="18" customHeight="1">
      <c r="B10" s="68" t="s">
        <v>12</v>
      </c>
      <c r="C10" s="58"/>
      <c r="D10" s="59"/>
      <c r="AA10" s="8"/>
    </row>
    <row r="11" spans="1:27">
      <c r="A11" s="9" t="s">
        <v>13</v>
      </c>
      <c r="B11" s="69" t="s">
        <v>14</v>
      </c>
      <c r="C11" s="90">
        <v>12335.069737442711</v>
      </c>
      <c r="D11" s="90">
        <f>C11/$C$42*100</f>
        <v>4.8430320306852144</v>
      </c>
    </row>
    <row r="12" spans="1:27">
      <c r="B12" s="69" t="s">
        <v>15</v>
      </c>
      <c r="C12" s="60"/>
      <c r="D12" s="60"/>
    </row>
    <row r="13" spans="1:27">
      <c r="A13" s="10" t="s">
        <v>13</v>
      </c>
      <c r="B13" s="70" t="s">
        <v>16</v>
      </c>
      <c r="C13" s="91">
        <v>105710.72046239801</v>
      </c>
      <c r="D13" s="91">
        <f t="shared" ref="D13:D22" si="0">C13/$C$42*100</f>
        <v>41.504459730143637</v>
      </c>
    </row>
    <row r="14" spans="1:27">
      <c r="A14" s="10" t="s">
        <v>13</v>
      </c>
      <c r="B14" s="70" t="s">
        <v>17</v>
      </c>
      <c r="C14" s="91">
        <v>0</v>
      </c>
      <c r="D14" s="91">
        <f t="shared" si="0"/>
        <v>0</v>
      </c>
    </row>
    <row r="15" spans="1:27">
      <c r="A15" s="10" t="s">
        <v>13</v>
      </c>
      <c r="B15" s="70" t="s">
        <v>18</v>
      </c>
      <c r="C15" s="91">
        <v>74021.748632287912</v>
      </c>
      <c r="D15" s="91">
        <f t="shared" si="0"/>
        <v>29.062640684171875</v>
      </c>
    </row>
    <row r="16" spans="1:27">
      <c r="A16" s="10" t="s">
        <v>13</v>
      </c>
      <c r="B16" s="70" t="s">
        <v>19</v>
      </c>
      <c r="C16" s="91">
        <v>0.84744879989900002</v>
      </c>
      <c r="D16" s="91">
        <f t="shared" si="0"/>
        <v>3.3272788639519141E-4</v>
      </c>
    </row>
    <row r="17" spans="1:4">
      <c r="A17" s="10" t="s">
        <v>13</v>
      </c>
      <c r="B17" s="70" t="s">
        <v>20</v>
      </c>
      <c r="C17" s="91">
        <v>25762.773867086002</v>
      </c>
      <c r="D17" s="91">
        <f t="shared" si="0"/>
        <v>10.115057449481807</v>
      </c>
    </row>
    <row r="18" spans="1:4" ht="33">
      <c r="A18" s="10" t="s">
        <v>13</v>
      </c>
      <c r="B18" s="70" t="s">
        <v>21</v>
      </c>
      <c r="C18" s="91">
        <v>7954.8177618844002</v>
      </c>
      <c r="D18" s="91">
        <f t="shared" si="0"/>
        <v>3.1232443787591309</v>
      </c>
    </row>
    <row r="19" spans="1:4">
      <c r="A19" s="10" t="s">
        <v>13</v>
      </c>
      <c r="B19" s="70" t="s">
        <v>22</v>
      </c>
      <c r="C19" s="91">
        <v>1.808E-5</v>
      </c>
      <c r="D19" s="91">
        <f t="shared" si="0"/>
        <v>7.098623759620666E-9</v>
      </c>
    </row>
    <row r="20" spans="1:4">
      <c r="A20" s="10" t="s">
        <v>13</v>
      </c>
      <c r="B20" s="70" t="s">
        <v>23</v>
      </c>
      <c r="C20" s="91">
        <v>0</v>
      </c>
      <c r="D20" s="91">
        <f t="shared" si="0"/>
        <v>0</v>
      </c>
    </row>
    <row r="21" spans="1:4">
      <c r="A21" s="10" t="s">
        <v>13</v>
      </c>
      <c r="B21" s="70" t="s">
        <v>24</v>
      </c>
      <c r="C21" s="91">
        <v>0</v>
      </c>
      <c r="D21" s="91">
        <f t="shared" si="0"/>
        <v>0</v>
      </c>
    </row>
    <row r="22" spans="1:4">
      <c r="A22" s="10" t="s">
        <v>13</v>
      </c>
      <c r="B22" s="70" t="s">
        <v>25</v>
      </c>
      <c r="C22" s="91">
        <v>1346.1324201519999</v>
      </c>
      <c r="D22" s="91">
        <f t="shared" si="0"/>
        <v>0.52852254321275738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91">
        <v>0</v>
      </c>
      <c r="D24" s="91">
        <f t="shared" ref="D24:D37" si="1">C24/$C$42*100</f>
        <v>0</v>
      </c>
    </row>
    <row r="25" spans="1:4">
      <c r="A25" s="10" t="s">
        <v>13</v>
      </c>
      <c r="B25" s="70" t="s">
        <v>28</v>
      </c>
      <c r="C25" s="91">
        <v>0</v>
      </c>
      <c r="D25" s="91">
        <f t="shared" si="1"/>
        <v>0</v>
      </c>
    </row>
    <row r="26" spans="1:4">
      <c r="A26" s="10" t="s">
        <v>13</v>
      </c>
      <c r="B26" s="70" t="s">
        <v>18</v>
      </c>
      <c r="C26" s="91">
        <v>9633.6806291161647</v>
      </c>
      <c r="D26" s="91">
        <f t="shared" si="1"/>
        <v>3.7824045468164473</v>
      </c>
    </row>
    <row r="27" spans="1:4">
      <c r="A27" s="10" t="s">
        <v>13</v>
      </c>
      <c r="B27" s="70" t="s">
        <v>29</v>
      </c>
      <c r="C27" s="91">
        <v>196.49852360236</v>
      </c>
      <c r="D27" s="91">
        <f t="shared" si="1"/>
        <v>7.714983895874418E-2</v>
      </c>
    </row>
    <row r="28" spans="1:4">
      <c r="A28" s="10" t="s">
        <v>13</v>
      </c>
      <c r="B28" s="70" t="s">
        <v>30</v>
      </c>
      <c r="C28" s="91">
        <v>0</v>
      </c>
      <c r="D28" s="91">
        <f t="shared" si="1"/>
        <v>0</v>
      </c>
    </row>
    <row r="29" spans="1:4">
      <c r="A29" s="10" t="s">
        <v>13</v>
      </c>
      <c r="B29" s="70" t="s">
        <v>31</v>
      </c>
      <c r="C29" s="91">
        <v>3.4649999999999999E-9</v>
      </c>
      <c r="D29" s="91">
        <f t="shared" si="1"/>
        <v>1.3604386795954427E-12</v>
      </c>
    </row>
    <row r="30" spans="1:4">
      <c r="A30" s="10" t="s">
        <v>13</v>
      </c>
      <c r="B30" s="70" t="s">
        <v>32</v>
      </c>
      <c r="C30" s="91">
        <v>0</v>
      </c>
      <c r="D30" s="91">
        <f t="shared" si="1"/>
        <v>0</v>
      </c>
    </row>
    <row r="31" spans="1:4">
      <c r="A31" s="10" t="s">
        <v>13</v>
      </c>
      <c r="B31" s="70" t="s">
        <v>33</v>
      </c>
      <c r="C31" s="91">
        <v>-1201.6489945465623</v>
      </c>
      <c r="D31" s="91">
        <f t="shared" si="1"/>
        <v>-0.47179502784361232</v>
      </c>
    </row>
    <row r="32" spans="1:4">
      <c r="A32" s="10" t="s">
        <v>13</v>
      </c>
      <c r="B32" s="70" t="s">
        <v>34</v>
      </c>
      <c r="C32" s="91">
        <v>0</v>
      </c>
      <c r="D32" s="91">
        <f t="shared" si="1"/>
        <v>0</v>
      </c>
    </row>
    <row r="33" spans="1:4">
      <c r="A33" s="10" t="s">
        <v>13</v>
      </c>
      <c r="B33" s="69" t="s">
        <v>35</v>
      </c>
      <c r="C33" s="91">
        <v>19118.883456592153</v>
      </c>
      <c r="D33" s="91">
        <f t="shared" si="1"/>
        <v>7.5065132943796202</v>
      </c>
    </row>
    <row r="34" spans="1:4">
      <c r="A34" s="10" t="s">
        <v>13</v>
      </c>
      <c r="B34" s="69" t="s">
        <v>36</v>
      </c>
      <c r="C34" s="91">
        <v>0</v>
      </c>
      <c r="D34" s="91">
        <f t="shared" si="1"/>
        <v>0</v>
      </c>
    </row>
    <row r="35" spans="1:4">
      <c r="A35" s="10" t="s">
        <v>13</v>
      </c>
      <c r="B35" s="69" t="s">
        <v>37</v>
      </c>
      <c r="C35" s="91">
        <v>0</v>
      </c>
      <c r="D35" s="91">
        <f t="shared" si="1"/>
        <v>0</v>
      </c>
    </row>
    <row r="36" spans="1:4">
      <c r="A36" s="10" t="s">
        <v>13</v>
      </c>
      <c r="B36" s="69" t="s">
        <v>38</v>
      </c>
      <c r="C36" s="91">
        <v>0</v>
      </c>
      <c r="D36" s="91">
        <f t="shared" si="1"/>
        <v>0</v>
      </c>
    </row>
    <row r="37" spans="1:4">
      <c r="A37" s="10" t="s">
        <v>13</v>
      </c>
      <c r="B37" s="69" t="s">
        <v>39</v>
      </c>
      <c r="C37" s="91">
        <f>'השקעות אחרות '!I11</f>
        <v>-182.26696999999999</v>
      </c>
      <c r="D37" s="91">
        <f t="shared" si="1"/>
        <v>-7.1562203751994846E-2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91">
        <v>0</v>
      </c>
      <c r="D39" s="91">
        <f t="shared" ref="D39:D42" si="2">C39/$C$42*100</f>
        <v>0</v>
      </c>
    </row>
    <row r="40" spans="1:4">
      <c r="A40" s="10" t="s">
        <v>13</v>
      </c>
      <c r="B40" s="72" t="s">
        <v>42</v>
      </c>
      <c r="C40" s="91">
        <v>0</v>
      </c>
      <c r="D40" s="91">
        <f t="shared" si="2"/>
        <v>0</v>
      </c>
    </row>
    <row r="41" spans="1:4">
      <c r="A41" s="10" t="s">
        <v>13</v>
      </c>
      <c r="B41" s="72" t="s">
        <v>43</v>
      </c>
      <c r="C41" s="91">
        <v>0</v>
      </c>
      <c r="D41" s="91">
        <f t="shared" si="2"/>
        <v>0</v>
      </c>
    </row>
    <row r="42" spans="1:4">
      <c r="B42" s="72" t="s">
        <v>44</v>
      </c>
      <c r="C42" s="91">
        <f>SUM(C11:C41)</f>
        <v>254697.2569928985</v>
      </c>
      <c r="D42" s="91">
        <f t="shared" si="2"/>
        <v>100</v>
      </c>
    </row>
    <row r="43" spans="1:4">
      <c r="A43" s="10" t="s">
        <v>13</v>
      </c>
      <c r="B43" s="73" t="s">
        <v>45</v>
      </c>
      <c r="C43" s="91">
        <f>'יתרת התחייבות להשקעה'!C11</f>
        <v>2294.8592169900317</v>
      </c>
      <c r="D43" s="91">
        <f>C43/$C$42*100</f>
        <v>0.90101450014988471</v>
      </c>
    </row>
    <row r="44" spans="1:4">
      <c r="B44" s="11" t="s">
        <v>221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109</v>
      </c>
      <c r="D47">
        <v>3.7480000000000002</v>
      </c>
    </row>
    <row r="48" spans="1:4">
      <c r="C48" t="s">
        <v>113</v>
      </c>
      <c r="D48">
        <v>4.2915999999999999</v>
      </c>
    </row>
    <row r="49" spans="3:4">
      <c r="C49" t="s">
        <v>116</v>
      </c>
      <c r="D49">
        <v>4.7934000000000001</v>
      </c>
    </row>
    <row r="50" spans="3:4">
      <c r="C50" t="s">
        <v>126</v>
      </c>
      <c r="D50">
        <v>1</v>
      </c>
    </row>
    <row r="51" spans="3:4">
      <c r="C51" t="s">
        <v>222</v>
      </c>
      <c r="D51">
        <v>3.4112999999999997E-2</v>
      </c>
    </row>
  </sheetData>
  <sheetProtection sheet="1" objects="1" scenarios="1"/>
  <mergeCells count="1">
    <mergeCell ref="B6:D6"/>
  </mergeCells>
  <dataValidations count="1">
    <dataValidation allowBlank="1" showInputMessage="1" showErrorMessage="1" sqref="A1:XFD4"/>
  </dataValidation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94">
        <v>43465</v>
      </c>
      <c r="E1" s="16"/>
    </row>
    <row r="2" spans="2:61">
      <c r="B2" s="2" t="s">
        <v>1</v>
      </c>
      <c r="C2" s="12" t="s">
        <v>2071</v>
      </c>
      <c r="E2" s="16"/>
    </row>
    <row r="3" spans="2:61">
      <c r="B3" s="2" t="s">
        <v>2</v>
      </c>
      <c r="C3" s="26" t="s">
        <v>2072</v>
      </c>
      <c r="E3" s="16"/>
    </row>
    <row r="4" spans="2:61">
      <c r="B4" s="2" t="s">
        <v>3</v>
      </c>
      <c r="C4" s="95" t="s">
        <v>218</v>
      </c>
      <c r="E4" s="16"/>
    </row>
    <row r="5" spans="2:61">
      <c r="B5" s="89" t="s">
        <v>219</v>
      </c>
      <c r="C5" t="s">
        <v>220</v>
      </c>
    </row>
    <row r="6" spans="2:61" ht="26.25" customHeight="1">
      <c r="B6" s="115" t="s">
        <v>69</v>
      </c>
      <c r="C6" s="116"/>
      <c r="D6" s="116"/>
      <c r="E6" s="116"/>
      <c r="F6" s="116"/>
      <c r="G6" s="116"/>
      <c r="H6" s="116"/>
      <c r="I6" s="116"/>
      <c r="J6" s="116"/>
      <c r="K6" s="116"/>
      <c r="L6" s="117"/>
    </row>
    <row r="7" spans="2:61" ht="26.25" customHeight="1">
      <c r="B7" s="115" t="s">
        <v>101</v>
      </c>
      <c r="C7" s="116"/>
      <c r="D7" s="116"/>
      <c r="E7" s="116"/>
      <c r="F7" s="116"/>
      <c r="G7" s="116"/>
      <c r="H7" s="116"/>
      <c r="I7" s="116"/>
      <c r="J7" s="116"/>
      <c r="K7" s="116"/>
      <c r="L7" s="117"/>
      <c r="BI7" s="19"/>
    </row>
    <row r="8" spans="2:61" s="19" customFormat="1" ht="78.75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90">
        <v>0</v>
      </c>
      <c r="H11" s="7"/>
      <c r="I11" s="90">
        <v>0</v>
      </c>
      <c r="J11" s="25"/>
      <c r="K11" s="90">
        <v>0</v>
      </c>
      <c r="L11" s="90">
        <v>0</v>
      </c>
      <c r="BD11" s="16"/>
      <c r="BE11" s="19"/>
      <c r="BF11" s="16"/>
      <c r="BH11" s="16"/>
    </row>
    <row r="12" spans="2:61">
      <c r="B12" s="92" t="s">
        <v>223</v>
      </c>
      <c r="C12" s="16"/>
      <c r="D12" s="16"/>
      <c r="E12" s="16"/>
      <c r="G12" s="93">
        <v>0</v>
      </c>
      <c r="I12" s="93">
        <v>0</v>
      </c>
      <c r="K12" s="93">
        <v>0</v>
      </c>
      <c r="L12" s="93">
        <v>0</v>
      </c>
    </row>
    <row r="13" spans="2:61">
      <c r="B13" s="92" t="s">
        <v>1586</v>
      </c>
      <c r="C13" s="16"/>
      <c r="D13" s="16"/>
      <c r="E13" s="16"/>
      <c r="G13" s="93">
        <v>0</v>
      </c>
      <c r="I13" s="93">
        <v>0</v>
      </c>
      <c r="K13" s="93">
        <v>0</v>
      </c>
      <c r="L13" s="93">
        <v>0</v>
      </c>
    </row>
    <row r="14" spans="2:61">
      <c r="B14" t="s">
        <v>248</v>
      </c>
      <c r="C14" t="s">
        <v>248</v>
      </c>
      <c r="D14" s="16"/>
      <c r="E14" t="s">
        <v>248</v>
      </c>
      <c r="F14" t="s">
        <v>248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  <c r="L14" s="91">
        <v>0</v>
      </c>
    </row>
    <row r="15" spans="2:61">
      <c r="B15" s="92" t="s">
        <v>1587</v>
      </c>
      <c r="C15" s="16"/>
      <c r="D15" s="16"/>
      <c r="E15" s="16"/>
      <c r="G15" s="93">
        <v>0</v>
      </c>
      <c r="I15" s="93">
        <v>0</v>
      </c>
      <c r="K15" s="93">
        <v>0</v>
      </c>
      <c r="L15" s="93">
        <v>0</v>
      </c>
    </row>
    <row r="16" spans="2:61">
      <c r="B16" t="s">
        <v>248</v>
      </c>
      <c r="C16" t="s">
        <v>248</v>
      </c>
      <c r="D16" s="16"/>
      <c r="E16" t="s">
        <v>248</v>
      </c>
      <c r="F16" t="s">
        <v>248</v>
      </c>
      <c r="G16" s="91">
        <v>0</v>
      </c>
      <c r="H16" s="91">
        <v>0</v>
      </c>
      <c r="I16" s="91">
        <v>0</v>
      </c>
      <c r="J16" s="91">
        <v>0</v>
      </c>
      <c r="K16" s="91">
        <v>0</v>
      </c>
      <c r="L16" s="91">
        <v>0</v>
      </c>
    </row>
    <row r="17" spans="2:12">
      <c r="B17" s="92" t="s">
        <v>1588</v>
      </c>
      <c r="C17" s="16"/>
      <c r="D17" s="16"/>
      <c r="E17" s="16"/>
      <c r="G17" s="93">
        <v>0</v>
      </c>
      <c r="I17" s="93">
        <v>0</v>
      </c>
      <c r="K17" s="93">
        <v>0</v>
      </c>
      <c r="L17" s="93">
        <v>0</v>
      </c>
    </row>
    <row r="18" spans="2:12">
      <c r="B18" t="s">
        <v>248</v>
      </c>
      <c r="C18" t="s">
        <v>248</v>
      </c>
      <c r="D18" s="16"/>
      <c r="E18" t="s">
        <v>248</v>
      </c>
      <c r="F18" t="s">
        <v>248</v>
      </c>
      <c r="G18" s="91">
        <v>0</v>
      </c>
      <c r="H18" s="91">
        <v>0</v>
      </c>
      <c r="I18" s="91">
        <v>0</v>
      </c>
      <c r="J18" s="91">
        <v>0</v>
      </c>
      <c r="K18" s="91">
        <v>0</v>
      </c>
      <c r="L18" s="91">
        <v>0</v>
      </c>
    </row>
    <row r="19" spans="2:12">
      <c r="B19" s="92" t="s">
        <v>1137</v>
      </c>
      <c r="C19" s="16"/>
      <c r="D19" s="16"/>
      <c r="E19" s="16"/>
      <c r="G19" s="93">
        <v>0</v>
      </c>
      <c r="I19" s="93">
        <v>0</v>
      </c>
      <c r="K19" s="93">
        <v>0</v>
      </c>
      <c r="L19" s="93">
        <v>0</v>
      </c>
    </row>
    <row r="20" spans="2:12">
      <c r="B20" t="s">
        <v>248</v>
      </c>
      <c r="C20" t="s">
        <v>248</v>
      </c>
      <c r="D20" s="16"/>
      <c r="E20" t="s">
        <v>248</v>
      </c>
      <c r="F20" t="s">
        <v>248</v>
      </c>
      <c r="G20" s="91">
        <v>0</v>
      </c>
      <c r="H20" s="91">
        <v>0</v>
      </c>
      <c r="I20" s="91">
        <v>0</v>
      </c>
      <c r="J20" s="91">
        <v>0</v>
      </c>
      <c r="K20" s="91">
        <v>0</v>
      </c>
      <c r="L20" s="91">
        <v>0</v>
      </c>
    </row>
    <row r="21" spans="2:12">
      <c r="B21" s="92" t="s">
        <v>254</v>
      </c>
      <c r="C21" s="16"/>
      <c r="D21" s="16"/>
      <c r="E21" s="16"/>
      <c r="G21" s="93">
        <v>0</v>
      </c>
      <c r="I21" s="93">
        <v>0</v>
      </c>
      <c r="K21" s="93">
        <v>0</v>
      </c>
      <c r="L21" s="93">
        <v>0</v>
      </c>
    </row>
    <row r="22" spans="2:12">
      <c r="B22" s="92" t="s">
        <v>1586</v>
      </c>
      <c r="C22" s="16"/>
      <c r="D22" s="16"/>
      <c r="E22" s="16"/>
      <c r="G22" s="93">
        <v>0</v>
      </c>
      <c r="I22" s="93">
        <v>0</v>
      </c>
      <c r="K22" s="93">
        <v>0</v>
      </c>
      <c r="L22" s="93">
        <v>0</v>
      </c>
    </row>
    <row r="23" spans="2:12">
      <c r="B23" t="s">
        <v>248</v>
      </c>
      <c r="C23" t="s">
        <v>248</v>
      </c>
      <c r="D23" s="16"/>
      <c r="E23" t="s">
        <v>248</v>
      </c>
      <c r="F23" t="s">
        <v>248</v>
      </c>
      <c r="G23" s="91">
        <v>0</v>
      </c>
      <c r="H23" s="91">
        <v>0</v>
      </c>
      <c r="I23" s="91">
        <v>0</v>
      </c>
      <c r="J23" s="91">
        <v>0</v>
      </c>
      <c r="K23" s="91">
        <v>0</v>
      </c>
      <c r="L23" s="91">
        <v>0</v>
      </c>
    </row>
    <row r="24" spans="2:12">
      <c r="B24" s="92" t="s">
        <v>1589</v>
      </c>
      <c r="C24" s="16"/>
      <c r="D24" s="16"/>
      <c r="E24" s="16"/>
      <c r="G24" s="93">
        <v>0</v>
      </c>
      <c r="I24" s="93">
        <v>0</v>
      </c>
      <c r="K24" s="93">
        <v>0</v>
      </c>
      <c r="L24" s="93">
        <v>0</v>
      </c>
    </row>
    <row r="25" spans="2:12">
      <c r="B25" t="s">
        <v>248</v>
      </c>
      <c r="C25" t="s">
        <v>248</v>
      </c>
      <c r="D25" s="16"/>
      <c r="E25" t="s">
        <v>248</v>
      </c>
      <c r="F25" t="s">
        <v>248</v>
      </c>
      <c r="G25" s="91">
        <v>0</v>
      </c>
      <c r="H25" s="91">
        <v>0</v>
      </c>
      <c r="I25" s="91">
        <v>0</v>
      </c>
      <c r="J25" s="91">
        <v>0</v>
      </c>
      <c r="K25" s="91">
        <v>0</v>
      </c>
      <c r="L25" s="91">
        <v>0</v>
      </c>
    </row>
    <row r="26" spans="2:12">
      <c r="B26" s="92" t="s">
        <v>1588</v>
      </c>
      <c r="C26" s="16"/>
      <c r="D26" s="16"/>
      <c r="E26" s="16"/>
      <c r="G26" s="93">
        <v>0</v>
      </c>
      <c r="I26" s="93">
        <v>0</v>
      </c>
      <c r="K26" s="93">
        <v>0</v>
      </c>
      <c r="L26" s="93">
        <v>0</v>
      </c>
    </row>
    <row r="27" spans="2:12">
      <c r="B27" t="s">
        <v>248</v>
      </c>
      <c r="C27" t="s">
        <v>248</v>
      </c>
      <c r="D27" s="16"/>
      <c r="E27" t="s">
        <v>248</v>
      </c>
      <c r="F27" t="s">
        <v>248</v>
      </c>
      <c r="G27" s="91">
        <v>0</v>
      </c>
      <c r="H27" s="91">
        <v>0</v>
      </c>
      <c r="I27" s="91">
        <v>0</v>
      </c>
      <c r="J27" s="91">
        <v>0</v>
      </c>
      <c r="K27" s="91">
        <v>0</v>
      </c>
      <c r="L27" s="91">
        <v>0</v>
      </c>
    </row>
    <row r="28" spans="2:12">
      <c r="B28" s="92" t="s">
        <v>1590</v>
      </c>
      <c r="C28" s="16"/>
      <c r="D28" s="16"/>
      <c r="E28" s="16"/>
      <c r="G28" s="93">
        <v>0</v>
      </c>
      <c r="I28" s="93">
        <v>0</v>
      </c>
      <c r="K28" s="93">
        <v>0</v>
      </c>
      <c r="L28" s="93">
        <v>0</v>
      </c>
    </row>
    <row r="29" spans="2:12">
      <c r="B29" t="s">
        <v>248</v>
      </c>
      <c r="C29" t="s">
        <v>248</v>
      </c>
      <c r="D29" s="16"/>
      <c r="E29" t="s">
        <v>248</v>
      </c>
      <c r="F29" t="s">
        <v>248</v>
      </c>
      <c r="G29" s="91">
        <v>0</v>
      </c>
      <c r="H29" s="91">
        <v>0</v>
      </c>
      <c r="I29" s="91">
        <v>0</v>
      </c>
      <c r="J29" s="91">
        <v>0</v>
      </c>
      <c r="K29" s="91">
        <v>0</v>
      </c>
      <c r="L29" s="91">
        <v>0</v>
      </c>
    </row>
    <row r="30" spans="2:12">
      <c r="B30" s="92" t="s">
        <v>1137</v>
      </c>
      <c r="C30" s="16"/>
      <c r="D30" s="16"/>
      <c r="E30" s="16"/>
      <c r="G30" s="93">
        <v>0</v>
      </c>
      <c r="I30" s="93">
        <v>0</v>
      </c>
      <c r="K30" s="93">
        <v>0</v>
      </c>
      <c r="L30" s="93">
        <v>0</v>
      </c>
    </row>
    <row r="31" spans="2:12">
      <c r="B31" t="s">
        <v>248</v>
      </c>
      <c r="C31" t="s">
        <v>248</v>
      </c>
      <c r="D31" s="16"/>
      <c r="E31" t="s">
        <v>248</v>
      </c>
      <c r="F31" t="s">
        <v>248</v>
      </c>
      <c r="G31" s="91">
        <v>0</v>
      </c>
      <c r="H31" s="91">
        <v>0</v>
      </c>
      <c r="I31" s="91">
        <v>0</v>
      </c>
      <c r="J31" s="91">
        <v>0</v>
      </c>
      <c r="K31" s="91">
        <v>0</v>
      </c>
      <c r="L31" s="91">
        <v>0</v>
      </c>
    </row>
    <row r="32" spans="2:12">
      <c r="B32" t="s">
        <v>256</v>
      </c>
      <c r="C32" s="16"/>
      <c r="D32" s="16"/>
      <c r="E32" s="16"/>
    </row>
    <row r="33" spans="2:5">
      <c r="B33" t="s">
        <v>348</v>
      </c>
      <c r="C33" s="16"/>
      <c r="D33" s="16"/>
      <c r="E33" s="16"/>
    </row>
    <row r="34" spans="2:5">
      <c r="B34" t="s">
        <v>349</v>
      </c>
      <c r="C34" s="16"/>
      <c r="D34" s="16"/>
      <c r="E34" s="16"/>
    </row>
    <row r="35" spans="2:5">
      <c r="B35" t="s">
        <v>350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sqref="A1:XFD4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A1" s="16"/>
      <c r="B1" s="2" t="s">
        <v>0</v>
      </c>
      <c r="C1" s="94">
        <v>43465</v>
      </c>
      <c r="E1" s="16"/>
      <c r="K1" s="16"/>
      <c r="L1" s="16"/>
      <c r="M1" s="16"/>
      <c r="N1" s="16"/>
      <c r="O1" s="16"/>
      <c r="P1" s="16"/>
    </row>
    <row r="2" spans="1:60">
      <c r="A2" s="16"/>
      <c r="B2" s="2" t="s">
        <v>1</v>
      </c>
      <c r="C2" s="12" t="s">
        <v>2071</v>
      </c>
      <c r="E2" s="16"/>
      <c r="K2" s="16"/>
      <c r="L2" s="16"/>
      <c r="M2" s="16"/>
      <c r="N2" s="16"/>
      <c r="O2" s="16"/>
      <c r="P2" s="16"/>
    </row>
    <row r="3" spans="1:60">
      <c r="A3" s="16"/>
      <c r="B3" s="2" t="s">
        <v>2</v>
      </c>
      <c r="C3" s="26" t="s">
        <v>2072</v>
      </c>
      <c r="E3" s="16"/>
      <c r="K3" s="16"/>
      <c r="L3" s="16"/>
      <c r="M3" s="16"/>
      <c r="N3" s="16"/>
      <c r="O3" s="16"/>
      <c r="P3" s="16"/>
    </row>
    <row r="4" spans="1:60">
      <c r="A4" s="16"/>
      <c r="B4" s="2" t="s">
        <v>3</v>
      </c>
      <c r="C4" s="95" t="s">
        <v>218</v>
      </c>
      <c r="E4" s="16"/>
      <c r="K4" s="16"/>
      <c r="L4" s="16"/>
      <c r="M4" s="16"/>
      <c r="N4" s="16"/>
      <c r="O4" s="16"/>
      <c r="P4" s="16"/>
    </row>
    <row r="5" spans="1:60">
      <c r="B5" s="89" t="s">
        <v>219</v>
      </c>
      <c r="C5" t="s">
        <v>220</v>
      </c>
    </row>
    <row r="6" spans="1:60" ht="26.25" customHeight="1">
      <c r="B6" s="115" t="s">
        <v>69</v>
      </c>
      <c r="C6" s="116"/>
      <c r="D6" s="116"/>
      <c r="E6" s="116"/>
      <c r="F6" s="116"/>
      <c r="G6" s="116"/>
      <c r="H6" s="116"/>
      <c r="I6" s="116"/>
      <c r="J6" s="116"/>
      <c r="K6" s="117"/>
      <c r="BD6" s="16" t="s">
        <v>103</v>
      </c>
      <c r="BF6" s="16" t="s">
        <v>104</v>
      </c>
      <c r="BH6" s="19" t="s">
        <v>105</v>
      </c>
    </row>
    <row r="7" spans="1:60" ht="26.25" customHeight="1">
      <c r="B7" s="115" t="s">
        <v>106</v>
      </c>
      <c r="C7" s="116"/>
      <c r="D7" s="116"/>
      <c r="E7" s="116"/>
      <c r="F7" s="116"/>
      <c r="G7" s="116"/>
      <c r="H7" s="116"/>
      <c r="I7" s="116"/>
      <c r="J7" s="116"/>
      <c r="K7" s="117"/>
      <c r="BD7" s="19" t="s">
        <v>107</v>
      </c>
      <c r="BF7" s="16" t="s">
        <v>108</v>
      </c>
      <c r="BH7" s="19" t="s">
        <v>109</v>
      </c>
    </row>
    <row r="8" spans="1:60" s="19" customFormat="1" ht="78.75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90">
        <v>0</v>
      </c>
      <c r="H11" s="25"/>
      <c r="I11" s="90">
        <v>0</v>
      </c>
      <c r="J11" s="90">
        <v>0</v>
      </c>
      <c r="K11" s="90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92" t="s">
        <v>223</v>
      </c>
      <c r="C12" s="19"/>
      <c r="D12" s="19"/>
      <c r="E12" s="19"/>
      <c r="F12" s="19"/>
      <c r="G12" s="93">
        <v>0</v>
      </c>
      <c r="H12" s="19"/>
      <c r="I12" s="93">
        <v>0</v>
      </c>
      <c r="J12" s="93">
        <v>0</v>
      </c>
      <c r="K12" s="93">
        <v>0</v>
      </c>
      <c r="BD12" s="16" t="s">
        <v>124</v>
      </c>
      <c r="BF12" s="16" t="s">
        <v>125</v>
      </c>
    </row>
    <row r="13" spans="1:60">
      <c r="B13" t="s">
        <v>248</v>
      </c>
      <c r="C13" t="s">
        <v>248</v>
      </c>
      <c r="D13" s="19"/>
      <c r="E13" t="s">
        <v>248</v>
      </c>
      <c r="F13" t="s">
        <v>248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BD13" s="16" t="s">
        <v>126</v>
      </c>
      <c r="BE13" s="16" t="s">
        <v>127</v>
      </c>
      <c r="BF13" s="16" t="s">
        <v>128</v>
      </c>
    </row>
    <row r="14" spans="1:60">
      <c r="B14" s="92" t="s">
        <v>254</v>
      </c>
      <c r="C14" s="19"/>
      <c r="D14" s="19"/>
      <c r="E14" s="19"/>
      <c r="F14" s="19"/>
      <c r="G14" s="93">
        <v>0</v>
      </c>
      <c r="H14" s="19"/>
      <c r="I14" s="93">
        <v>0</v>
      </c>
      <c r="J14" s="93">
        <v>0</v>
      </c>
      <c r="K14" s="93">
        <v>0</v>
      </c>
      <c r="BF14" s="16" t="s">
        <v>129</v>
      </c>
    </row>
    <row r="15" spans="1:60">
      <c r="B15" t="s">
        <v>248</v>
      </c>
      <c r="C15" t="s">
        <v>248</v>
      </c>
      <c r="D15" s="19"/>
      <c r="E15" t="s">
        <v>248</v>
      </c>
      <c r="F15" t="s">
        <v>248</v>
      </c>
      <c r="G15" s="91">
        <v>0</v>
      </c>
      <c r="H15" s="91">
        <v>0</v>
      </c>
      <c r="I15" s="91">
        <v>0</v>
      </c>
      <c r="J15" s="91">
        <v>0</v>
      </c>
      <c r="K15" s="91">
        <v>0</v>
      </c>
      <c r="BF15" s="16" t="s">
        <v>130</v>
      </c>
    </row>
    <row r="16" spans="1:60">
      <c r="B16" t="s">
        <v>256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348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349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350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s="94">
        <v>43465</v>
      </c>
    </row>
    <row r="2" spans="2:81">
      <c r="B2" s="2" t="s">
        <v>1</v>
      </c>
      <c r="C2" s="12" t="s">
        <v>2071</v>
      </c>
    </row>
    <row r="3" spans="2:81">
      <c r="B3" s="2" t="s">
        <v>2</v>
      </c>
      <c r="C3" s="26" t="s">
        <v>2072</v>
      </c>
    </row>
    <row r="4" spans="2:81">
      <c r="B4" s="2" t="s">
        <v>3</v>
      </c>
      <c r="C4" s="95" t="s">
        <v>218</v>
      </c>
    </row>
    <row r="5" spans="2:81">
      <c r="B5" s="89" t="s">
        <v>219</v>
      </c>
      <c r="C5" t="s">
        <v>220</v>
      </c>
    </row>
    <row r="6" spans="2:81" ht="26.25" customHeight="1">
      <c r="B6" s="115" t="s">
        <v>69</v>
      </c>
      <c r="C6" s="116"/>
      <c r="D6" s="116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7"/>
    </row>
    <row r="7" spans="2:81" ht="26.25" customHeight="1">
      <c r="B7" s="115" t="s">
        <v>136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7"/>
    </row>
    <row r="8" spans="2:81" s="19" customFormat="1" ht="78.75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90">
        <v>3.8</v>
      </c>
      <c r="I11" s="7"/>
      <c r="J11" s="7"/>
      <c r="K11" s="90">
        <v>0.73</v>
      </c>
      <c r="L11" s="90">
        <v>1334389.79</v>
      </c>
      <c r="M11" s="7"/>
      <c r="N11" s="90">
        <v>1346.1324201519999</v>
      </c>
      <c r="O11" s="7"/>
      <c r="P11" s="90">
        <v>100</v>
      </c>
      <c r="Q11" s="90">
        <v>0.53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92" t="s">
        <v>223</v>
      </c>
      <c r="H12" s="93">
        <v>3.8</v>
      </c>
      <c r="K12" s="93">
        <v>0.73</v>
      </c>
      <c r="L12" s="93">
        <v>1334389.79</v>
      </c>
      <c r="N12" s="93">
        <v>1346.1324201519999</v>
      </c>
      <c r="P12" s="93">
        <v>100</v>
      </c>
      <c r="Q12" s="93">
        <v>0.53</v>
      </c>
    </row>
    <row r="13" spans="2:81">
      <c r="B13" s="92" t="s">
        <v>1591</v>
      </c>
      <c r="H13" s="93">
        <v>0</v>
      </c>
      <c r="K13" s="93">
        <v>0</v>
      </c>
      <c r="L13" s="93">
        <v>0</v>
      </c>
      <c r="N13" s="93">
        <v>0</v>
      </c>
      <c r="P13" s="93">
        <v>0</v>
      </c>
      <c r="Q13" s="93">
        <v>0</v>
      </c>
    </row>
    <row r="14" spans="2:81">
      <c r="B14" t="s">
        <v>248</v>
      </c>
      <c r="C14" t="s">
        <v>248</v>
      </c>
      <c r="E14" t="s">
        <v>248</v>
      </c>
      <c r="H14" s="91">
        <v>0</v>
      </c>
      <c r="I14" t="s">
        <v>248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</row>
    <row r="15" spans="2:81">
      <c r="B15" s="92" t="s">
        <v>1592</v>
      </c>
      <c r="H15" s="93">
        <v>3.8</v>
      </c>
      <c r="K15" s="93">
        <v>0.73</v>
      </c>
      <c r="L15" s="93">
        <v>1334389.79</v>
      </c>
      <c r="N15" s="93">
        <v>1346.1324201519999</v>
      </c>
      <c r="P15" s="93">
        <v>100</v>
      </c>
      <c r="Q15" s="93">
        <v>0.53</v>
      </c>
    </row>
    <row r="16" spans="2:81">
      <c r="B16" t="s">
        <v>1593</v>
      </c>
      <c r="C16" t="s">
        <v>1594</v>
      </c>
      <c r="D16" t="s">
        <v>1595</v>
      </c>
      <c r="E16" t="s">
        <v>231</v>
      </c>
      <c r="F16" t="s">
        <v>228</v>
      </c>
      <c r="G16" t="s">
        <v>1596</v>
      </c>
      <c r="H16" s="91">
        <v>3.8</v>
      </c>
      <c r="I16" t="s">
        <v>105</v>
      </c>
      <c r="J16" s="91">
        <v>0.62</v>
      </c>
      <c r="K16" s="91">
        <v>0.73</v>
      </c>
      <c r="L16" s="91">
        <v>1334389.79</v>
      </c>
      <c r="M16" s="91">
        <v>100.88</v>
      </c>
      <c r="N16" s="91">
        <v>1346.1324201519999</v>
      </c>
      <c r="O16" s="91">
        <v>0.03</v>
      </c>
      <c r="P16" s="91">
        <v>100</v>
      </c>
      <c r="Q16" s="91">
        <v>0.53</v>
      </c>
    </row>
    <row r="17" spans="2:17">
      <c r="B17" s="92" t="s">
        <v>1597</v>
      </c>
      <c r="H17" s="93">
        <v>0</v>
      </c>
      <c r="K17" s="93">
        <v>0</v>
      </c>
      <c r="L17" s="93">
        <v>0</v>
      </c>
      <c r="N17" s="93">
        <v>0</v>
      </c>
      <c r="P17" s="93">
        <v>0</v>
      </c>
      <c r="Q17" s="93">
        <v>0</v>
      </c>
    </row>
    <row r="18" spans="2:17">
      <c r="B18" s="92" t="s">
        <v>1598</v>
      </c>
      <c r="H18" s="93">
        <v>0</v>
      </c>
      <c r="K18" s="93">
        <v>0</v>
      </c>
      <c r="L18" s="93">
        <v>0</v>
      </c>
      <c r="N18" s="93">
        <v>0</v>
      </c>
      <c r="P18" s="93">
        <v>0</v>
      </c>
      <c r="Q18" s="93">
        <v>0</v>
      </c>
    </row>
    <row r="19" spans="2:17">
      <c r="B19" t="s">
        <v>248</v>
      </c>
      <c r="C19" t="s">
        <v>248</v>
      </c>
      <c r="E19" t="s">
        <v>248</v>
      </c>
      <c r="H19" s="91">
        <v>0</v>
      </c>
      <c r="I19" t="s">
        <v>248</v>
      </c>
      <c r="J19" s="91">
        <v>0</v>
      </c>
      <c r="K19" s="91">
        <v>0</v>
      </c>
      <c r="L19" s="91">
        <v>0</v>
      </c>
      <c r="M19" s="91">
        <v>0</v>
      </c>
      <c r="N19" s="91">
        <v>0</v>
      </c>
      <c r="O19" s="91">
        <v>0</v>
      </c>
      <c r="P19" s="91">
        <v>0</v>
      </c>
      <c r="Q19" s="91">
        <v>0</v>
      </c>
    </row>
    <row r="20" spans="2:17">
      <c r="B20" s="92" t="s">
        <v>1599</v>
      </c>
      <c r="H20" s="93">
        <v>0</v>
      </c>
      <c r="K20" s="93">
        <v>0</v>
      </c>
      <c r="L20" s="93">
        <v>0</v>
      </c>
      <c r="N20" s="93">
        <v>0</v>
      </c>
      <c r="P20" s="93">
        <v>0</v>
      </c>
      <c r="Q20" s="93">
        <v>0</v>
      </c>
    </row>
    <row r="21" spans="2:17">
      <c r="B21" t="s">
        <v>248</v>
      </c>
      <c r="C21" t="s">
        <v>248</v>
      </c>
      <c r="E21" t="s">
        <v>248</v>
      </c>
      <c r="H21" s="91">
        <v>0</v>
      </c>
      <c r="I21" t="s">
        <v>248</v>
      </c>
      <c r="J21" s="91">
        <v>0</v>
      </c>
      <c r="K21" s="91">
        <v>0</v>
      </c>
      <c r="L21" s="91">
        <v>0</v>
      </c>
      <c r="M21" s="91">
        <v>0</v>
      </c>
      <c r="N21" s="91">
        <v>0</v>
      </c>
      <c r="O21" s="91">
        <v>0</v>
      </c>
      <c r="P21" s="91">
        <v>0</v>
      </c>
      <c r="Q21" s="91">
        <v>0</v>
      </c>
    </row>
    <row r="22" spans="2:17">
      <c r="B22" s="92" t="s">
        <v>1600</v>
      </c>
      <c r="H22" s="93">
        <v>0</v>
      </c>
      <c r="K22" s="93">
        <v>0</v>
      </c>
      <c r="L22" s="93">
        <v>0</v>
      </c>
      <c r="N22" s="93">
        <v>0</v>
      </c>
      <c r="P22" s="93">
        <v>0</v>
      </c>
      <c r="Q22" s="93">
        <v>0</v>
      </c>
    </row>
    <row r="23" spans="2:17">
      <c r="B23" t="s">
        <v>248</v>
      </c>
      <c r="C23" t="s">
        <v>248</v>
      </c>
      <c r="E23" t="s">
        <v>248</v>
      </c>
      <c r="H23" s="91">
        <v>0</v>
      </c>
      <c r="I23" t="s">
        <v>248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  <c r="Q23" s="91">
        <v>0</v>
      </c>
    </row>
    <row r="24" spans="2:17">
      <c r="B24" s="92" t="s">
        <v>1601</v>
      </c>
      <c r="H24" s="93">
        <v>0</v>
      </c>
      <c r="K24" s="93">
        <v>0</v>
      </c>
      <c r="L24" s="93">
        <v>0</v>
      </c>
      <c r="N24" s="93">
        <v>0</v>
      </c>
      <c r="P24" s="93">
        <v>0</v>
      </c>
      <c r="Q24" s="93">
        <v>0</v>
      </c>
    </row>
    <row r="25" spans="2:17">
      <c r="B25" t="s">
        <v>248</v>
      </c>
      <c r="C25" t="s">
        <v>248</v>
      </c>
      <c r="E25" t="s">
        <v>248</v>
      </c>
      <c r="H25" s="91">
        <v>0</v>
      </c>
      <c r="I25" t="s">
        <v>248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  <c r="Q25" s="91">
        <v>0</v>
      </c>
    </row>
    <row r="26" spans="2:17">
      <c r="B26" s="92" t="s">
        <v>254</v>
      </c>
      <c r="H26" s="93">
        <v>0</v>
      </c>
      <c r="K26" s="93">
        <v>0</v>
      </c>
      <c r="L26" s="93">
        <v>0</v>
      </c>
      <c r="N26" s="93">
        <v>0</v>
      </c>
      <c r="P26" s="93">
        <v>0</v>
      </c>
      <c r="Q26" s="93">
        <v>0</v>
      </c>
    </row>
    <row r="27" spans="2:17">
      <c r="B27" s="92" t="s">
        <v>1591</v>
      </c>
      <c r="H27" s="93">
        <v>0</v>
      </c>
      <c r="K27" s="93">
        <v>0</v>
      </c>
      <c r="L27" s="93">
        <v>0</v>
      </c>
      <c r="N27" s="93">
        <v>0</v>
      </c>
      <c r="P27" s="93">
        <v>0</v>
      </c>
      <c r="Q27" s="93">
        <v>0</v>
      </c>
    </row>
    <row r="28" spans="2:17">
      <c r="B28" t="s">
        <v>248</v>
      </c>
      <c r="C28" t="s">
        <v>248</v>
      </c>
      <c r="E28" t="s">
        <v>248</v>
      </c>
      <c r="H28" s="91">
        <v>0</v>
      </c>
      <c r="I28" t="s">
        <v>248</v>
      </c>
      <c r="J28" s="91">
        <v>0</v>
      </c>
      <c r="K28" s="91">
        <v>0</v>
      </c>
      <c r="L28" s="91">
        <v>0</v>
      </c>
      <c r="M28" s="91">
        <v>0</v>
      </c>
      <c r="N28" s="91">
        <v>0</v>
      </c>
      <c r="O28" s="91">
        <v>0</v>
      </c>
      <c r="P28" s="91">
        <v>0</v>
      </c>
      <c r="Q28" s="91">
        <v>0</v>
      </c>
    </row>
    <row r="29" spans="2:17">
      <c r="B29" s="92" t="s">
        <v>1592</v>
      </c>
      <c r="H29" s="93">
        <v>0</v>
      </c>
      <c r="K29" s="93">
        <v>0</v>
      </c>
      <c r="L29" s="93">
        <v>0</v>
      </c>
      <c r="N29" s="93">
        <v>0</v>
      </c>
      <c r="P29" s="93">
        <v>0</v>
      </c>
      <c r="Q29" s="93">
        <v>0</v>
      </c>
    </row>
    <row r="30" spans="2:17">
      <c r="B30" t="s">
        <v>248</v>
      </c>
      <c r="C30" t="s">
        <v>248</v>
      </c>
      <c r="E30" t="s">
        <v>248</v>
      </c>
      <c r="H30" s="91">
        <v>0</v>
      </c>
      <c r="I30" t="s">
        <v>248</v>
      </c>
      <c r="J30" s="91">
        <v>0</v>
      </c>
      <c r="K30" s="91">
        <v>0</v>
      </c>
      <c r="L30" s="91">
        <v>0</v>
      </c>
      <c r="M30" s="91">
        <v>0</v>
      </c>
      <c r="N30" s="91">
        <v>0</v>
      </c>
      <c r="O30" s="91">
        <v>0</v>
      </c>
      <c r="P30" s="91">
        <v>0</v>
      </c>
      <c r="Q30" s="91">
        <v>0</v>
      </c>
    </row>
    <row r="31" spans="2:17">
      <c r="B31" s="92" t="s">
        <v>1597</v>
      </c>
      <c r="H31" s="93">
        <v>0</v>
      </c>
      <c r="K31" s="93">
        <v>0</v>
      </c>
      <c r="L31" s="93">
        <v>0</v>
      </c>
      <c r="N31" s="93">
        <v>0</v>
      </c>
      <c r="P31" s="93">
        <v>0</v>
      </c>
      <c r="Q31" s="93">
        <v>0</v>
      </c>
    </row>
    <row r="32" spans="2:17">
      <c r="B32" s="92" t="s">
        <v>1598</v>
      </c>
      <c r="H32" s="93">
        <v>0</v>
      </c>
      <c r="K32" s="93">
        <v>0</v>
      </c>
      <c r="L32" s="93">
        <v>0</v>
      </c>
      <c r="N32" s="93">
        <v>0</v>
      </c>
      <c r="P32" s="93">
        <v>0</v>
      </c>
      <c r="Q32" s="93">
        <v>0</v>
      </c>
    </row>
    <row r="33" spans="2:17">
      <c r="B33" t="s">
        <v>248</v>
      </c>
      <c r="C33" t="s">
        <v>248</v>
      </c>
      <c r="E33" t="s">
        <v>248</v>
      </c>
      <c r="H33" s="91">
        <v>0</v>
      </c>
      <c r="I33" t="s">
        <v>248</v>
      </c>
      <c r="J33" s="91">
        <v>0</v>
      </c>
      <c r="K33" s="91">
        <v>0</v>
      </c>
      <c r="L33" s="91">
        <v>0</v>
      </c>
      <c r="M33" s="91">
        <v>0</v>
      </c>
      <c r="N33" s="91">
        <v>0</v>
      </c>
      <c r="O33" s="91">
        <v>0</v>
      </c>
      <c r="P33" s="91">
        <v>0</v>
      </c>
      <c r="Q33" s="91">
        <v>0</v>
      </c>
    </row>
    <row r="34" spans="2:17">
      <c r="B34" s="92" t="s">
        <v>1599</v>
      </c>
      <c r="H34" s="93">
        <v>0</v>
      </c>
      <c r="K34" s="93">
        <v>0</v>
      </c>
      <c r="L34" s="93">
        <v>0</v>
      </c>
      <c r="N34" s="93">
        <v>0</v>
      </c>
      <c r="P34" s="93">
        <v>0</v>
      </c>
      <c r="Q34" s="93">
        <v>0</v>
      </c>
    </row>
    <row r="35" spans="2:17">
      <c r="B35" t="s">
        <v>248</v>
      </c>
      <c r="C35" t="s">
        <v>248</v>
      </c>
      <c r="E35" t="s">
        <v>248</v>
      </c>
      <c r="H35" s="91">
        <v>0</v>
      </c>
      <c r="I35" t="s">
        <v>248</v>
      </c>
      <c r="J35" s="91">
        <v>0</v>
      </c>
      <c r="K35" s="91">
        <v>0</v>
      </c>
      <c r="L35" s="91">
        <v>0</v>
      </c>
      <c r="M35" s="91">
        <v>0</v>
      </c>
      <c r="N35" s="91">
        <v>0</v>
      </c>
      <c r="O35" s="91">
        <v>0</v>
      </c>
      <c r="P35" s="91">
        <v>0</v>
      </c>
      <c r="Q35" s="91">
        <v>0</v>
      </c>
    </row>
    <row r="36" spans="2:17">
      <c r="B36" s="92" t="s">
        <v>1600</v>
      </c>
      <c r="H36" s="93">
        <v>0</v>
      </c>
      <c r="K36" s="93">
        <v>0</v>
      </c>
      <c r="L36" s="93">
        <v>0</v>
      </c>
      <c r="N36" s="93">
        <v>0</v>
      </c>
      <c r="P36" s="93">
        <v>0</v>
      </c>
      <c r="Q36" s="93">
        <v>0</v>
      </c>
    </row>
    <row r="37" spans="2:17">
      <c r="B37" t="s">
        <v>248</v>
      </c>
      <c r="C37" t="s">
        <v>248</v>
      </c>
      <c r="E37" t="s">
        <v>248</v>
      </c>
      <c r="H37" s="91">
        <v>0</v>
      </c>
      <c r="I37" t="s">
        <v>248</v>
      </c>
      <c r="J37" s="91">
        <v>0</v>
      </c>
      <c r="K37" s="91">
        <v>0</v>
      </c>
      <c r="L37" s="91">
        <v>0</v>
      </c>
      <c r="M37" s="91">
        <v>0</v>
      </c>
      <c r="N37" s="91">
        <v>0</v>
      </c>
      <c r="O37" s="91">
        <v>0</v>
      </c>
      <c r="P37" s="91">
        <v>0</v>
      </c>
      <c r="Q37" s="91">
        <v>0</v>
      </c>
    </row>
    <row r="38" spans="2:17">
      <c r="B38" s="92" t="s">
        <v>1601</v>
      </c>
      <c r="H38" s="93">
        <v>0</v>
      </c>
      <c r="K38" s="93">
        <v>0</v>
      </c>
      <c r="L38" s="93">
        <v>0</v>
      </c>
      <c r="N38" s="93">
        <v>0</v>
      </c>
      <c r="P38" s="93">
        <v>0</v>
      </c>
      <c r="Q38" s="93">
        <v>0</v>
      </c>
    </row>
    <row r="39" spans="2:17">
      <c r="B39" t="s">
        <v>248</v>
      </c>
      <c r="C39" t="s">
        <v>248</v>
      </c>
      <c r="E39" t="s">
        <v>248</v>
      </c>
      <c r="H39" s="91">
        <v>0</v>
      </c>
      <c r="I39" t="s">
        <v>248</v>
      </c>
      <c r="J39" s="91">
        <v>0</v>
      </c>
      <c r="K39" s="91">
        <v>0</v>
      </c>
      <c r="L39" s="91">
        <v>0</v>
      </c>
      <c r="M39" s="91">
        <v>0</v>
      </c>
      <c r="N39" s="91">
        <v>0</v>
      </c>
      <c r="O39" s="91">
        <v>0</v>
      </c>
      <c r="P39" s="91">
        <v>0</v>
      </c>
      <c r="Q39" s="91">
        <v>0</v>
      </c>
    </row>
    <row r="40" spans="2:17">
      <c r="B40" t="s">
        <v>256</v>
      </c>
    </row>
    <row r="41" spans="2:17">
      <c r="B41" t="s">
        <v>348</v>
      </c>
    </row>
    <row r="42" spans="2:17">
      <c r="B42" t="s">
        <v>349</v>
      </c>
    </row>
    <row r="43" spans="2:17">
      <c r="B43" t="s">
        <v>350</v>
      </c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sqref="A1:XFD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s="94">
        <v>43465</v>
      </c>
      <c r="D1" s="15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</row>
    <row r="2" spans="2:72">
      <c r="B2" s="2" t="s">
        <v>1</v>
      </c>
      <c r="C2" s="12" t="s">
        <v>2071</v>
      </c>
      <c r="D2" s="15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</row>
    <row r="3" spans="2:72">
      <c r="B3" s="2" t="s">
        <v>2</v>
      </c>
      <c r="C3" s="26" t="s">
        <v>2072</v>
      </c>
      <c r="D3" s="15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</row>
    <row r="4" spans="2:72">
      <c r="B4" s="2" t="s">
        <v>3</v>
      </c>
      <c r="C4" s="95" t="s">
        <v>218</v>
      </c>
      <c r="D4" s="15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</row>
    <row r="5" spans="2:72">
      <c r="B5" s="89" t="s">
        <v>219</v>
      </c>
      <c r="C5" t="s">
        <v>220</v>
      </c>
    </row>
    <row r="6" spans="2:72" ht="26.25" customHeight="1">
      <c r="B6" s="115" t="s">
        <v>139</v>
      </c>
      <c r="C6" s="116"/>
      <c r="D6" s="116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7"/>
    </row>
    <row r="7" spans="2:72" ht="26.25" customHeight="1">
      <c r="B7" s="115" t="s">
        <v>70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7"/>
    </row>
    <row r="8" spans="2:72" s="19" customFormat="1" ht="78.75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90">
        <v>0</v>
      </c>
      <c r="L11" s="7"/>
      <c r="M11" s="90">
        <v>0</v>
      </c>
      <c r="N11" s="7"/>
      <c r="O11" s="90">
        <v>0</v>
      </c>
      <c r="P11" s="90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92" t="s">
        <v>223</v>
      </c>
      <c r="G12" s="93">
        <v>0</v>
      </c>
      <c r="J12" s="93">
        <v>0</v>
      </c>
      <c r="K12" s="93">
        <v>0</v>
      </c>
      <c r="M12" s="93">
        <v>0</v>
      </c>
      <c r="O12" s="93">
        <v>0</v>
      </c>
      <c r="P12" s="93">
        <v>0</v>
      </c>
    </row>
    <row r="13" spans="2:72">
      <c r="B13" s="92" t="s">
        <v>1602</v>
      </c>
      <c r="G13" s="93">
        <v>0</v>
      </c>
      <c r="J13" s="93">
        <v>0</v>
      </c>
      <c r="K13" s="93">
        <v>0</v>
      </c>
      <c r="M13" s="93">
        <v>0</v>
      </c>
      <c r="O13" s="93">
        <v>0</v>
      </c>
      <c r="P13" s="93">
        <v>0</v>
      </c>
    </row>
    <row r="14" spans="2:72">
      <c r="B14" t="s">
        <v>248</v>
      </c>
      <c r="C14" t="s">
        <v>248</v>
      </c>
      <c r="D14" t="s">
        <v>248</v>
      </c>
      <c r="G14" s="91">
        <v>0</v>
      </c>
      <c r="H14" t="s">
        <v>248</v>
      </c>
      <c r="I14" s="91">
        <v>0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</row>
    <row r="15" spans="2:72">
      <c r="B15" s="92" t="s">
        <v>1603</v>
      </c>
      <c r="G15" s="93">
        <v>0</v>
      </c>
      <c r="J15" s="93">
        <v>0</v>
      </c>
      <c r="K15" s="93">
        <v>0</v>
      </c>
      <c r="M15" s="93">
        <v>0</v>
      </c>
      <c r="O15" s="93">
        <v>0</v>
      </c>
      <c r="P15" s="93">
        <v>0</v>
      </c>
    </row>
    <row r="16" spans="2:72">
      <c r="B16" t="s">
        <v>248</v>
      </c>
      <c r="C16" t="s">
        <v>248</v>
      </c>
      <c r="D16" t="s">
        <v>248</v>
      </c>
      <c r="G16" s="91">
        <v>0</v>
      </c>
      <c r="H16" t="s">
        <v>248</v>
      </c>
      <c r="I16" s="91">
        <v>0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</row>
    <row r="17" spans="2:16">
      <c r="B17" s="92" t="s">
        <v>1604</v>
      </c>
      <c r="G17" s="93">
        <v>0</v>
      </c>
      <c r="J17" s="93">
        <v>0</v>
      </c>
      <c r="K17" s="93">
        <v>0</v>
      </c>
      <c r="M17" s="93">
        <v>0</v>
      </c>
      <c r="O17" s="93">
        <v>0</v>
      </c>
      <c r="P17" s="93">
        <v>0</v>
      </c>
    </row>
    <row r="18" spans="2:16">
      <c r="B18" t="s">
        <v>248</v>
      </c>
      <c r="C18" t="s">
        <v>248</v>
      </c>
      <c r="D18" t="s">
        <v>248</v>
      </c>
      <c r="G18" s="91">
        <v>0</v>
      </c>
      <c r="H18" t="s">
        <v>248</v>
      </c>
      <c r="I18" s="91">
        <v>0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</row>
    <row r="19" spans="2:16">
      <c r="B19" s="92" t="s">
        <v>1605</v>
      </c>
      <c r="G19" s="93">
        <v>0</v>
      </c>
      <c r="J19" s="93">
        <v>0</v>
      </c>
      <c r="K19" s="93">
        <v>0</v>
      </c>
      <c r="M19" s="93">
        <v>0</v>
      </c>
      <c r="O19" s="93">
        <v>0</v>
      </c>
      <c r="P19" s="93">
        <v>0</v>
      </c>
    </row>
    <row r="20" spans="2:16">
      <c r="B20" t="s">
        <v>248</v>
      </c>
      <c r="C20" t="s">
        <v>248</v>
      </c>
      <c r="D20" t="s">
        <v>248</v>
      </c>
      <c r="G20" s="91">
        <v>0</v>
      </c>
      <c r="H20" t="s">
        <v>248</v>
      </c>
      <c r="I20" s="91">
        <v>0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</row>
    <row r="21" spans="2:16">
      <c r="B21" s="92" t="s">
        <v>1137</v>
      </c>
      <c r="G21" s="93">
        <v>0</v>
      </c>
      <c r="J21" s="93">
        <v>0</v>
      </c>
      <c r="K21" s="93">
        <v>0</v>
      </c>
      <c r="M21" s="93">
        <v>0</v>
      </c>
      <c r="O21" s="93">
        <v>0</v>
      </c>
      <c r="P21" s="93">
        <v>0</v>
      </c>
    </row>
    <row r="22" spans="2:16">
      <c r="B22" t="s">
        <v>248</v>
      </c>
      <c r="C22" t="s">
        <v>248</v>
      </c>
      <c r="D22" t="s">
        <v>248</v>
      </c>
      <c r="G22" s="91">
        <v>0</v>
      </c>
      <c r="H22" t="s">
        <v>248</v>
      </c>
      <c r="I22" s="91">
        <v>0</v>
      </c>
      <c r="J22" s="91">
        <v>0</v>
      </c>
      <c r="K22" s="91">
        <v>0</v>
      </c>
      <c r="L22" s="91">
        <v>0</v>
      </c>
      <c r="M22" s="91">
        <v>0</v>
      </c>
      <c r="N22" s="91">
        <v>0</v>
      </c>
      <c r="O22" s="91">
        <v>0</v>
      </c>
      <c r="P22" s="91">
        <v>0</v>
      </c>
    </row>
    <row r="23" spans="2:16">
      <c r="B23" s="92" t="s">
        <v>254</v>
      </c>
      <c r="G23" s="93">
        <v>0</v>
      </c>
      <c r="J23" s="93">
        <v>0</v>
      </c>
      <c r="K23" s="93">
        <v>0</v>
      </c>
      <c r="M23" s="93">
        <v>0</v>
      </c>
      <c r="O23" s="93">
        <v>0</v>
      </c>
      <c r="P23" s="93">
        <v>0</v>
      </c>
    </row>
    <row r="24" spans="2:16">
      <c r="B24" s="92" t="s">
        <v>346</v>
      </c>
      <c r="G24" s="93">
        <v>0</v>
      </c>
      <c r="J24" s="93">
        <v>0</v>
      </c>
      <c r="K24" s="93">
        <v>0</v>
      </c>
      <c r="M24" s="93">
        <v>0</v>
      </c>
      <c r="O24" s="93">
        <v>0</v>
      </c>
      <c r="P24" s="93">
        <v>0</v>
      </c>
    </row>
    <row r="25" spans="2:16">
      <c r="B25" t="s">
        <v>248</v>
      </c>
      <c r="C25" t="s">
        <v>248</v>
      </c>
      <c r="D25" t="s">
        <v>248</v>
      </c>
      <c r="G25" s="91">
        <v>0</v>
      </c>
      <c r="H25" t="s">
        <v>248</v>
      </c>
      <c r="I25" s="91">
        <v>0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</row>
    <row r="26" spans="2:16">
      <c r="B26" s="92" t="s">
        <v>1606</v>
      </c>
      <c r="G26" s="93">
        <v>0</v>
      </c>
      <c r="J26" s="93">
        <v>0</v>
      </c>
      <c r="K26" s="93">
        <v>0</v>
      </c>
      <c r="M26" s="93">
        <v>0</v>
      </c>
      <c r="O26" s="93">
        <v>0</v>
      </c>
      <c r="P26" s="93">
        <v>0</v>
      </c>
    </row>
    <row r="27" spans="2:16">
      <c r="B27" t="s">
        <v>248</v>
      </c>
      <c r="C27" t="s">
        <v>248</v>
      </c>
      <c r="D27" t="s">
        <v>248</v>
      </c>
      <c r="G27" s="91">
        <v>0</v>
      </c>
      <c r="H27" t="s">
        <v>248</v>
      </c>
      <c r="I27" s="91">
        <v>0</v>
      </c>
      <c r="J27" s="91">
        <v>0</v>
      </c>
      <c r="K27" s="91">
        <v>0</v>
      </c>
      <c r="L27" s="91">
        <v>0</v>
      </c>
      <c r="M27" s="91">
        <v>0</v>
      </c>
      <c r="N27" s="91">
        <v>0</v>
      </c>
      <c r="O27" s="91">
        <v>0</v>
      </c>
      <c r="P27" s="91">
        <v>0</v>
      </c>
    </row>
    <row r="28" spans="2:16">
      <c r="B28" t="s">
        <v>348</v>
      </c>
    </row>
    <row r="29" spans="2:16">
      <c r="B29" t="s">
        <v>349</v>
      </c>
    </row>
    <row r="30" spans="2:16">
      <c r="B30" t="s">
        <v>350</v>
      </c>
    </row>
  </sheetData>
  <sheetProtection sheet="1" objects="1" scenarios="1"/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s="94">
        <v>43465</v>
      </c>
      <c r="E1" s="16"/>
      <c r="F1" s="16"/>
    </row>
    <row r="2" spans="2:65">
      <c r="B2" s="2" t="s">
        <v>1</v>
      </c>
      <c r="C2" s="12" t="s">
        <v>2071</v>
      </c>
      <c r="E2" s="16"/>
      <c r="F2" s="16"/>
    </row>
    <row r="3" spans="2:65">
      <c r="B3" s="2" t="s">
        <v>2</v>
      </c>
      <c r="C3" s="26" t="s">
        <v>2072</v>
      </c>
      <c r="E3" s="16"/>
      <c r="F3" s="16"/>
    </row>
    <row r="4" spans="2:65">
      <c r="B4" s="2" t="s">
        <v>3</v>
      </c>
      <c r="C4" s="95" t="s">
        <v>218</v>
      </c>
      <c r="E4" s="16"/>
      <c r="F4" s="16"/>
    </row>
    <row r="5" spans="2:65">
      <c r="B5" s="89" t="s">
        <v>219</v>
      </c>
      <c r="C5" t="s">
        <v>220</v>
      </c>
    </row>
    <row r="6" spans="2:65" ht="26.25" customHeight="1">
      <c r="B6" s="115" t="s">
        <v>139</v>
      </c>
      <c r="C6" s="116"/>
      <c r="D6" s="116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7"/>
    </row>
    <row r="7" spans="2:65" ht="26.25" customHeight="1">
      <c r="B7" s="115" t="s">
        <v>83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6"/>
      <c r="R7" s="116"/>
      <c r="S7" s="117"/>
    </row>
    <row r="8" spans="2:65" s="19" customFormat="1" ht="78.75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90">
        <v>0</v>
      </c>
      <c r="O11" s="7"/>
      <c r="P11" s="90">
        <v>0</v>
      </c>
      <c r="Q11" s="7"/>
      <c r="R11" s="90">
        <v>0</v>
      </c>
      <c r="S11" s="90">
        <v>0</v>
      </c>
      <c r="T11" s="35"/>
      <c r="BJ11" s="16"/>
      <c r="BM11" s="16"/>
    </row>
    <row r="12" spans="2:65">
      <c r="B12" s="92" t="s">
        <v>223</v>
      </c>
      <c r="D12" s="16"/>
      <c r="E12" s="16"/>
      <c r="F12" s="16"/>
      <c r="J12" s="93">
        <v>0</v>
      </c>
      <c r="M12" s="93">
        <v>0</v>
      </c>
      <c r="N12" s="93">
        <v>0</v>
      </c>
      <c r="P12" s="93">
        <v>0</v>
      </c>
      <c r="R12" s="93">
        <v>0</v>
      </c>
      <c r="S12" s="93">
        <v>0</v>
      </c>
    </row>
    <row r="13" spans="2:65">
      <c r="B13" s="92" t="s">
        <v>1607</v>
      </c>
      <c r="D13" s="16"/>
      <c r="E13" s="16"/>
      <c r="F13" s="16"/>
      <c r="J13" s="93">
        <v>0</v>
      </c>
      <c r="M13" s="93">
        <v>0</v>
      </c>
      <c r="N13" s="93">
        <v>0</v>
      </c>
      <c r="P13" s="93">
        <v>0</v>
      </c>
      <c r="R13" s="93">
        <v>0</v>
      </c>
      <c r="S13" s="93">
        <v>0</v>
      </c>
    </row>
    <row r="14" spans="2:65">
      <c r="B14" t="s">
        <v>248</v>
      </c>
      <c r="C14" t="s">
        <v>248</v>
      </c>
      <c r="D14" s="16"/>
      <c r="E14" s="16"/>
      <c r="F14" t="s">
        <v>248</v>
      </c>
      <c r="G14" t="s">
        <v>248</v>
      </c>
      <c r="J14" s="91">
        <v>0</v>
      </c>
      <c r="K14" t="s">
        <v>248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  <c r="R14" s="91">
        <v>0</v>
      </c>
      <c r="S14" s="91">
        <v>0</v>
      </c>
    </row>
    <row r="15" spans="2:65">
      <c r="B15" s="92" t="s">
        <v>1608</v>
      </c>
      <c r="D15" s="16"/>
      <c r="E15" s="16"/>
      <c r="F15" s="16"/>
      <c r="J15" s="93">
        <v>0</v>
      </c>
      <c r="M15" s="93">
        <v>0</v>
      </c>
      <c r="N15" s="93">
        <v>0</v>
      </c>
      <c r="P15" s="93">
        <v>0</v>
      </c>
      <c r="R15" s="93">
        <v>0</v>
      </c>
      <c r="S15" s="93">
        <v>0</v>
      </c>
    </row>
    <row r="16" spans="2:65">
      <c r="B16" t="s">
        <v>248</v>
      </c>
      <c r="C16" t="s">
        <v>248</v>
      </c>
      <c r="D16" s="16"/>
      <c r="E16" s="16"/>
      <c r="F16" t="s">
        <v>248</v>
      </c>
      <c r="G16" t="s">
        <v>248</v>
      </c>
      <c r="J16" s="91">
        <v>0</v>
      </c>
      <c r="K16" t="s">
        <v>248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91">
        <v>0</v>
      </c>
      <c r="R16" s="91">
        <v>0</v>
      </c>
      <c r="S16" s="91">
        <v>0</v>
      </c>
    </row>
    <row r="17" spans="2:19">
      <c r="B17" s="92" t="s">
        <v>353</v>
      </c>
      <c r="D17" s="16"/>
      <c r="E17" s="16"/>
      <c r="F17" s="16"/>
      <c r="J17" s="93">
        <v>0</v>
      </c>
      <c r="M17" s="93">
        <v>0</v>
      </c>
      <c r="N17" s="93">
        <v>0</v>
      </c>
      <c r="P17" s="93">
        <v>0</v>
      </c>
      <c r="R17" s="93">
        <v>0</v>
      </c>
      <c r="S17" s="93">
        <v>0</v>
      </c>
    </row>
    <row r="18" spans="2:19">
      <c r="B18" t="s">
        <v>248</v>
      </c>
      <c r="C18" t="s">
        <v>248</v>
      </c>
      <c r="D18" s="16"/>
      <c r="E18" s="16"/>
      <c r="F18" t="s">
        <v>248</v>
      </c>
      <c r="G18" t="s">
        <v>248</v>
      </c>
      <c r="J18" s="91">
        <v>0</v>
      </c>
      <c r="K18" t="s">
        <v>248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  <c r="Q18" s="91">
        <v>0</v>
      </c>
      <c r="R18" s="91">
        <v>0</v>
      </c>
      <c r="S18" s="91">
        <v>0</v>
      </c>
    </row>
    <row r="19" spans="2:19">
      <c r="B19" s="92" t="s">
        <v>1137</v>
      </c>
      <c r="D19" s="16"/>
      <c r="E19" s="16"/>
      <c r="F19" s="16"/>
      <c r="J19" s="93">
        <v>0</v>
      </c>
      <c r="M19" s="93">
        <v>0</v>
      </c>
      <c r="N19" s="93">
        <v>0</v>
      </c>
      <c r="P19" s="93">
        <v>0</v>
      </c>
      <c r="R19" s="93">
        <v>0</v>
      </c>
      <c r="S19" s="93">
        <v>0</v>
      </c>
    </row>
    <row r="20" spans="2:19">
      <c r="B20" t="s">
        <v>248</v>
      </c>
      <c r="C20" t="s">
        <v>248</v>
      </c>
      <c r="D20" s="16"/>
      <c r="E20" s="16"/>
      <c r="F20" t="s">
        <v>248</v>
      </c>
      <c r="G20" t="s">
        <v>248</v>
      </c>
      <c r="J20" s="91">
        <v>0</v>
      </c>
      <c r="K20" t="s">
        <v>248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  <c r="Q20" s="91">
        <v>0</v>
      </c>
      <c r="R20" s="91">
        <v>0</v>
      </c>
      <c r="S20" s="91">
        <v>0</v>
      </c>
    </row>
    <row r="21" spans="2:19">
      <c r="B21" s="92" t="s">
        <v>254</v>
      </c>
      <c r="D21" s="16"/>
      <c r="E21" s="16"/>
      <c r="F21" s="16"/>
      <c r="J21" s="93">
        <v>0</v>
      </c>
      <c r="M21" s="93">
        <v>0</v>
      </c>
      <c r="N21" s="93">
        <v>0</v>
      </c>
      <c r="P21" s="93">
        <v>0</v>
      </c>
      <c r="R21" s="93">
        <v>0</v>
      </c>
      <c r="S21" s="93">
        <v>0</v>
      </c>
    </row>
    <row r="22" spans="2:19">
      <c r="B22" s="92" t="s">
        <v>1609</v>
      </c>
      <c r="D22" s="16"/>
      <c r="E22" s="16"/>
      <c r="F22" s="16"/>
      <c r="J22" s="93">
        <v>0</v>
      </c>
      <c r="M22" s="93">
        <v>0</v>
      </c>
      <c r="N22" s="93">
        <v>0</v>
      </c>
      <c r="P22" s="93">
        <v>0</v>
      </c>
      <c r="R22" s="93">
        <v>0</v>
      </c>
      <c r="S22" s="93">
        <v>0</v>
      </c>
    </row>
    <row r="23" spans="2:19">
      <c r="B23" t="s">
        <v>248</v>
      </c>
      <c r="C23" t="s">
        <v>248</v>
      </c>
      <c r="D23" s="16"/>
      <c r="E23" s="16"/>
      <c r="F23" t="s">
        <v>248</v>
      </c>
      <c r="G23" t="s">
        <v>248</v>
      </c>
      <c r="J23" s="91">
        <v>0</v>
      </c>
      <c r="K23" t="s">
        <v>248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  <c r="Q23" s="91">
        <v>0</v>
      </c>
      <c r="R23" s="91">
        <v>0</v>
      </c>
      <c r="S23" s="91">
        <v>0</v>
      </c>
    </row>
    <row r="24" spans="2:19">
      <c r="B24" s="92" t="s">
        <v>1610</v>
      </c>
      <c r="D24" s="16"/>
      <c r="E24" s="16"/>
      <c r="F24" s="16"/>
      <c r="J24" s="93">
        <v>0</v>
      </c>
      <c r="M24" s="93">
        <v>0</v>
      </c>
      <c r="N24" s="93">
        <v>0</v>
      </c>
      <c r="P24" s="93">
        <v>0</v>
      </c>
      <c r="R24" s="93">
        <v>0</v>
      </c>
      <c r="S24" s="93">
        <v>0</v>
      </c>
    </row>
    <row r="25" spans="2:19">
      <c r="B25" t="s">
        <v>248</v>
      </c>
      <c r="C25" t="s">
        <v>248</v>
      </c>
      <c r="D25" s="16"/>
      <c r="E25" s="16"/>
      <c r="F25" t="s">
        <v>248</v>
      </c>
      <c r="G25" t="s">
        <v>248</v>
      </c>
      <c r="J25" s="91">
        <v>0</v>
      </c>
      <c r="K25" t="s">
        <v>248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  <c r="Q25" s="91">
        <v>0</v>
      </c>
      <c r="R25" s="91">
        <v>0</v>
      </c>
      <c r="S25" s="91">
        <v>0</v>
      </c>
    </row>
    <row r="26" spans="2:19">
      <c r="B26" t="s">
        <v>256</v>
      </c>
      <c r="D26" s="16"/>
      <c r="E26" s="16"/>
      <c r="F26" s="16"/>
    </row>
    <row r="27" spans="2:19">
      <c r="B27" t="s">
        <v>348</v>
      </c>
      <c r="D27" s="16"/>
      <c r="E27" s="16"/>
      <c r="F27" s="16"/>
    </row>
    <row r="28" spans="2:19">
      <c r="B28" t="s">
        <v>349</v>
      </c>
      <c r="D28" s="16"/>
      <c r="E28" s="16"/>
      <c r="F28" s="16"/>
    </row>
    <row r="29" spans="2:19">
      <c r="B29" t="s">
        <v>350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s="94">
        <v>43465</v>
      </c>
      <c r="E1" s="16"/>
    </row>
    <row r="2" spans="2:81">
      <c r="B2" s="2" t="s">
        <v>1</v>
      </c>
      <c r="C2" s="12" t="s">
        <v>2071</v>
      </c>
      <c r="E2" s="16"/>
    </row>
    <row r="3" spans="2:81">
      <c r="B3" s="2" t="s">
        <v>2</v>
      </c>
      <c r="C3" s="26" t="s">
        <v>2072</v>
      </c>
      <c r="E3" s="16"/>
    </row>
    <row r="4" spans="2:81">
      <c r="B4" s="2" t="s">
        <v>3</v>
      </c>
      <c r="C4" s="95" t="s">
        <v>218</v>
      </c>
      <c r="E4" s="16"/>
    </row>
    <row r="5" spans="2:81">
      <c r="B5" s="89" t="s">
        <v>219</v>
      </c>
      <c r="C5" t="s">
        <v>220</v>
      </c>
    </row>
    <row r="6" spans="2:81" ht="26.25" customHeight="1">
      <c r="B6" s="115" t="s">
        <v>139</v>
      </c>
      <c r="C6" s="116"/>
      <c r="D6" s="116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7"/>
    </row>
    <row r="7" spans="2:81" ht="26.25" customHeight="1">
      <c r="B7" s="115" t="s">
        <v>90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6"/>
      <c r="R7" s="116"/>
      <c r="S7" s="117"/>
    </row>
    <row r="8" spans="2:81" s="19" customFormat="1" ht="78.75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90">
        <v>5.47</v>
      </c>
      <c r="K11" s="7"/>
      <c r="L11" s="7"/>
      <c r="M11" s="90">
        <v>6.02</v>
      </c>
      <c r="N11" s="90">
        <v>8091903.0999999996</v>
      </c>
      <c r="O11" s="7"/>
      <c r="P11" s="90">
        <v>9633.6806291161647</v>
      </c>
      <c r="Q11" s="7"/>
      <c r="R11" s="90">
        <v>100</v>
      </c>
      <c r="S11" s="90">
        <v>3.78</v>
      </c>
      <c r="T11" s="35"/>
      <c r="BZ11" s="16"/>
      <c r="CC11" s="16"/>
    </row>
    <row r="12" spans="2:81">
      <c r="B12" s="92" t="s">
        <v>223</v>
      </c>
      <c r="C12" s="16"/>
      <c r="D12" s="16"/>
      <c r="E12" s="16"/>
      <c r="J12" s="93">
        <v>5.54</v>
      </c>
      <c r="M12" s="93">
        <v>5.93</v>
      </c>
      <c r="N12" s="93">
        <v>8015198.5499999998</v>
      </c>
      <c r="P12" s="93">
        <v>9366.11125954202</v>
      </c>
      <c r="R12" s="93">
        <v>97.22</v>
      </c>
      <c r="S12" s="93">
        <v>3.68</v>
      </c>
    </row>
    <row r="13" spans="2:81">
      <c r="B13" s="92" t="s">
        <v>1607</v>
      </c>
      <c r="C13" s="16"/>
      <c r="D13" s="16"/>
      <c r="E13" s="16"/>
      <c r="J13" s="93">
        <v>5.85</v>
      </c>
      <c r="M13" s="93">
        <v>6.67</v>
      </c>
      <c r="N13" s="93">
        <v>6141585.54</v>
      </c>
      <c r="P13" s="93">
        <v>7198.1280324088202</v>
      </c>
      <c r="R13" s="93">
        <v>74.72</v>
      </c>
      <c r="S13" s="93">
        <v>2.83</v>
      </c>
    </row>
    <row r="14" spans="2:81">
      <c r="B14" t="s">
        <v>1611</v>
      </c>
      <c r="C14" t="s">
        <v>1612</v>
      </c>
      <c r="D14" t="s">
        <v>126</v>
      </c>
      <c r="E14" t="s">
        <v>1613</v>
      </c>
      <c r="F14" t="s">
        <v>130</v>
      </c>
      <c r="G14" t="s">
        <v>231</v>
      </c>
      <c r="H14" t="s">
        <v>228</v>
      </c>
      <c r="I14" t="s">
        <v>1614</v>
      </c>
      <c r="J14" s="91">
        <v>8.4</v>
      </c>
      <c r="K14" t="s">
        <v>105</v>
      </c>
      <c r="L14" s="91">
        <v>4.9000000000000004</v>
      </c>
      <c r="M14" s="91">
        <v>2.0699999999999998</v>
      </c>
      <c r="N14" s="91">
        <v>233799</v>
      </c>
      <c r="O14" s="91">
        <v>148.15</v>
      </c>
      <c r="P14" s="91">
        <v>346.37321850000001</v>
      </c>
      <c r="Q14" s="91">
        <v>0.01</v>
      </c>
      <c r="R14" s="91">
        <v>3.6</v>
      </c>
      <c r="S14" s="91">
        <v>0.14000000000000001</v>
      </c>
    </row>
    <row r="15" spans="2:81">
      <c r="B15" t="s">
        <v>1615</v>
      </c>
      <c r="C15" t="s">
        <v>1616</v>
      </c>
      <c r="D15" t="s">
        <v>126</v>
      </c>
      <c r="E15" t="s">
        <v>1613</v>
      </c>
      <c r="F15" t="s">
        <v>130</v>
      </c>
      <c r="G15" t="s">
        <v>231</v>
      </c>
      <c r="H15" t="s">
        <v>228</v>
      </c>
      <c r="I15" t="s">
        <v>1617</v>
      </c>
      <c r="J15" s="91">
        <v>11.24</v>
      </c>
      <c r="K15" t="s">
        <v>105</v>
      </c>
      <c r="L15" s="91">
        <v>4.0999999999999996</v>
      </c>
      <c r="M15" s="91">
        <v>2.84</v>
      </c>
      <c r="N15" s="91">
        <v>2092359.59</v>
      </c>
      <c r="O15" s="91">
        <v>120.95</v>
      </c>
      <c r="P15" s="91">
        <v>2530.7089241049998</v>
      </c>
      <c r="Q15" s="91">
        <v>0.05</v>
      </c>
      <c r="R15" s="91">
        <v>26.27</v>
      </c>
      <c r="S15" s="91">
        <v>0.99</v>
      </c>
    </row>
    <row r="16" spans="2:81">
      <c r="B16" t="s">
        <v>1618</v>
      </c>
      <c r="C16" t="s">
        <v>1619</v>
      </c>
      <c r="D16" t="s">
        <v>126</v>
      </c>
      <c r="E16" t="s">
        <v>1620</v>
      </c>
      <c r="F16" t="s">
        <v>1241</v>
      </c>
      <c r="G16" t="s">
        <v>1621</v>
      </c>
      <c r="H16" t="s">
        <v>153</v>
      </c>
      <c r="I16" t="s">
        <v>1622</v>
      </c>
      <c r="J16" s="91">
        <v>0.62</v>
      </c>
      <c r="K16" t="s">
        <v>105</v>
      </c>
      <c r="L16" s="91">
        <v>2.14</v>
      </c>
      <c r="M16" s="91">
        <v>2.0499999999999998</v>
      </c>
      <c r="N16" s="91">
        <v>302000</v>
      </c>
      <c r="O16" s="91">
        <v>104.14</v>
      </c>
      <c r="P16" s="91">
        <v>314.50279999999998</v>
      </c>
      <c r="Q16" s="91">
        <v>0.12</v>
      </c>
      <c r="R16" s="91">
        <v>3.26</v>
      </c>
      <c r="S16" s="91">
        <v>0.12</v>
      </c>
    </row>
    <row r="17" spans="2:19">
      <c r="B17" t="s">
        <v>1623</v>
      </c>
      <c r="C17" t="s">
        <v>1624</v>
      </c>
      <c r="D17" t="s">
        <v>126</v>
      </c>
      <c r="E17" t="s">
        <v>545</v>
      </c>
      <c r="F17" t="s">
        <v>546</v>
      </c>
      <c r="G17" t="s">
        <v>227</v>
      </c>
      <c r="H17" t="s">
        <v>228</v>
      </c>
      <c r="I17" t="s">
        <v>1625</v>
      </c>
      <c r="J17" s="91">
        <v>1.06</v>
      </c>
      <c r="K17" t="s">
        <v>105</v>
      </c>
      <c r="L17" s="91">
        <v>6.85</v>
      </c>
      <c r="M17" s="91">
        <v>4.1100000000000003</v>
      </c>
      <c r="N17" s="91">
        <v>23600</v>
      </c>
      <c r="O17" s="91">
        <v>122.65</v>
      </c>
      <c r="P17" s="91">
        <v>28.945399999999999</v>
      </c>
      <c r="Q17" s="91">
        <v>0</v>
      </c>
      <c r="R17" s="91">
        <v>0.3</v>
      </c>
      <c r="S17" s="91">
        <v>0.01</v>
      </c>
    </row>
    <row r="18" spans="2:19">
      <c r="B18" t="s">
        <v>1626</v>
      </c>
      <c r="C18" t="s">
        <v>1627</v>
      </c>
      <c r="D18" t="s">
        <v>126</v>
      </c>
      <c r="E18" t="s">
        <v>1628</v>
      </c>
      <c r="F18" t="s">
        <v>130</v>
      </c>
      <c r="G18" t="s">
        <v>227</v>
      </c>
      <c r="H18" t="s">
        <v>228</v>
      </c>
      <c r="I18" t="s">
        <v>1629</v>
      </c>
      <c r="J18" s="91">
        <v>4.21</v>
      </c>
      <c r="K18" t="s">
        <v>105</v>
      </c>
      <c r="L18" s="91">
        <v>5.6</v>
      </c>
      <c r="M18" s="91">
        <v>2.54</v>
      </c>
      <c r="N18" s="91">
        <v>267288.59000000003</v>
      </c>
      <c r="O18" s="91">
        <v>146.83000000000001</v>
      </c>
      <c r="P18" s="91">
        <v>392.45983669700001</v>
      </c>
      <c r="Q18" s="91">
        <v>0.03</v>
      </c>
      <c r="R18" s="91">
        <v>4.07</v>
      </c>
      <c r="S18" s="91">
        <v>0.15</v>
      </c>
    </row>
    <row r="19" spans="2:19">
      <c r="B19" t="s">
        <v>1630</v>
      </c>
      <c r="C19" t="s">
        <v>1631</v>
      </c>
      <c r="D19" t="s">
        <v>126</v>
      </c>
      <c r="E19" t="s">
        <v>545</v>
      </c>
      <c r="F19" t="s">
        <v>546</v>
      </c>
      <c r="G19" t="s">
        <v>547</v>
      </c>
      <c r="H19" t="s">
        <v>153</v>
      </c>
      <c r="I19" t="s">
        <v>1632</v>
      </c>
      <c r="J19" s="91">
        <v>2.58</v>
      </c>
      <c r="K19" t="s">
        <v>105</v>
      </c>
      <c r="L19" s="91">
        <v>6</v>
      </c>
      <c r="M19" s="91">
        <v>1.05</v>
      </c>
      <c r="N19" s="91">
        <v>1500000</v>
      </c>
      <c r="O19" s="91">
        <v>123.89</v>
      </c>
      <c r="P19" s="91">
        <v>1858.35</v>
      </c>
      <c r="Q19" s="91">
        <v>0.04</v>
      </c>
      <c r="R19" s="91">
        <v>19.29</v>
      </c>
      <c r="S19" s="91">
        <v>0.73</v>
      </c>
    </row>
    <row r="20" spans="2:19">
      <c r="B20" t="s">
        <v>1633</v>
      </c>
      <c r="C20" t="s">
        <v>1634</v>
      </c>
      <c r="D20" t="s">
        <v>126</v>
      </c>
      <c r="E20" t="s">
        <v>1635</v>
      </c>
      <c r="F20" t="s">
        <v>131</v>
      </c>
      <c r="G20" t="s">
        <v>605</v>
      </c>
      <c r="H20" t="s">
        <v>153</v>
      </c>
      <c r="I20" t="s">
        <v>1636</v>
      </c>
      <c r="J20" s="91">
        <v>1.4</v>
      </c>
      <c r="K20" t="s">
        <v>105</v>
      </c>
      <c r="L20" s="91">
        <v>5.7</v>
      </c>
      <c r="M20" s="91">
        <v>0.06</v>
      </c>
      <c r="N20" s="91">
        <v>0.48</v>
      </c>
      <c r="O20" s="91">
        <v>130.38999999999999</v>
      </c>
      <c r="P20" s="91">
        <v>6.2587199999999997E-4</v>
      </c>
      <c r="Q20" s="91">
        <v>0</v>
      </c>
      <c r="R20" s="91">
        <v>0</v>
      </c>
      <c r="S20" s="91">
        <v>0</v>
      </c>
    </row>
    <row r="21" spans="2:19">
      <c r="B21" t="s">
        <v>1637</v>
      </c>
      <c r="C21" t="s">
        <v>1638</v>
      </c>
      <c r="D21" t="s">
        <v>126</v>
      </c>
      <c r="E21" t="s">
        <v>1639</v>
      </c>
      <c r="F21" t="s">
        <v>405</v>
      </c>
      <c r="G21" t="s">
        <v>828</v>
      </c>
      <c r="H21" t="s">
        <v>228</v>
      </c>
      <c r="I21" t="s">
        <v>1640</v>
      </c>
      <c r="J21" s="91">
        <v>1.1000000000000001</v>
      </c>
      <c r="K21" t="s">
        <v>105</v>
      </c>
      <c r="L21" s="91">
        <v>6.7</v>
      </c>
      <c r="M21" s="91">
        <v>2.29</v>
      </c>
      <c r="N21" s="91">
        <v>110802.27</v>
      </c>
      <c r="O21" s="91">
        <v>130.47999999999999</v>
      </c>
      <c r="P21" s="91">
        <v>144.574801896</v>
      </c>
      <c r="Q21" s="91">
        <v>0.09</v>
      </c>
      <c r="R21" s="91">
        <v>1.5</v>
      </c>
      <c r="S21" s="91">
        <v>0.06</v>
      </c>
    </row>
    <row r="22" spans="2:19">
      <c r="B22" t="s">
        <v>1641</v>
      </c>
      <c r="C22" t="s">
        <v>1642</v>
      </c>
      <c r="D22" t="s">
        <v>126</v>
      </c>
      <c r="E22" t="s">
        <v>860</v>
      </c>
      <c r="F22" t="s">
        <v>797</v>
      </c>
      <c r="G22" t="s">
        <v>861</v>
      </c>
      <c r="H22" t="s">
        <v>228</v>
      </c>
      <c r="I22" t="s">
        <v>343</v>
      </c>
      <c r="K22" t="s">
        <v>105</v>
      </c>
      <c r="L22" s="91">
        <v>4.9000000000000004</v>
      </c>
      <c r="M22" s="91">
        <v>0</v>
      </c>
      <c r="N22" s="91">
        <v>31261.040000000001</v>
      </c>
      <c r="O22" s="91">
        <v>40.209899999999998</v>
      </c>
      <c r="P22" s="91">
        <v>12.570032922959999</v>
      </c>
      <c r="Q22" s="91">
        <v>0</v>
      </c>
      <c r="R22" s="91">
        <v>0.13</v>
      </c>
      <c r="S22" s="91">
        <v>0</v>
      </c>
    </row>
    <row r="23" spans="2:19">
      <c r="B23" t="s">
        <v>1643</v>
      </c>
      <c r="C23" t="s">
        <v>1644</v>
      </c>
      <c r="D23" t="s">
        <v>126</v>
      </c>
      <c r="E23" t="s">
        <v>1645</v>
      </c>
      <c r="F23" t="s">
        <v>797</v>
      </c>
      <c r="G23" t="s">
        <v>248</v>
      </c>
      <c r="H23" t="s">
        <v>249</v>
      </c>
      <c r="I23" t="s">
        <v>1646</v>
      </c>
      <c r="J23" s="91">
        <v>2.5</v>
      </c>
      <c r="K23" t="s">
        <v>105</v>
      </c>
      <c r="L23" s="91">
        <v>5.6</v>
      </c>
      <c r="M23" s="91">
        <v>22.99</v>
      </c>
      <c r="N23" s="91">
        <v>1580474.57</v>
      </c>
      <c r="O23" s="91">
        <v>99.314624999999836</v>
      </c>
      <c r="P23" s="91">
        <v>1569.6423924158601</v>
      </c>
      <c r="Q23" s="91">
        <v>0.25</v>
      </c>
      <c r="R23" s="91">
        <v>16.29</v>
      </c>
      <c r="S23" s="91">
        <v>0.62</v>
      </c>
    </row>
    <row r="24" spans="2:19">
      <c r="B24" s="92" t="s">
        <v>1608</v>
      </c>
      <c r="C24" s="16"/>
      <c r="D24" s="16"/>
      <c r="E24" s="16"/>
      <c r="J24" s="93">
        <v>4.6500000000000004</v>
      </c>
      <c r="M24" s="93">
        <v>3.41</v>
      </c>
      <c r="N24" s="93">
        <v>1839317.58</v>
      </c>
      <c r="P24" s="93">
        <v>2074.1621757284001</v>
      </c>
      <c r="R24" s="93">
        <v>21.53</v>
      </c>
      <c r="S24" s="93">
        <v>0.81</v>
      </c>
    </row>
    <row r="25" spans="2:19">
      <c r="B25" t="s">
        <v>1647</v>
      </c>
      <c r="C25" t="s">
        <v>1648</v>
      </c>
      <c r="D25" t="s">
        <v>126</v>
      </c>
      <c r="E25" t="s">
        <v>1620</v>
      </c>
      <c r="F25" t="s">
        <v>1241</v>
      </c>
      <c r="G25" t="s">
        <v>1621</v>
      </c>
      <c r="H25" t="s">
        <v>153</v>
      </c>
      <c r="I25" t="s">
        <v>1622</v>
      </c>
      <c r="J25" s="91">
        <v>3.96</v>
      </c>
      <c r="K25" t="s">
        <v>105</v>
      </c>
      <c r="L25" s="91">
        <v>2.5</v>
      </c>
      <c r="M25" s="91">
        <v>2.06</v>
      </c>
      <c r="N25" s="91">
        <v>466853</v>
      </c>
      <c r="O25" s="91">
        <v>101.83</v>
      </c>
      <c r="P25" s="91">
        <v>475.39640989999998</v>
      </c>
      <c r="Q25" s="91">
        <v>0.06</v>
      </c>
      <c r="R25" s="91">
        <v>4.93</v>
      </c>
      <c r="S25" s="91">
        <v>0.19</v>
      </c>
    </row>
    <row r="26" spans="2:19">
      <c r="B26" t="s">
        <v>1649</v>
      </c>
      <c r="C26" t="s">
        <v>1650</v>
      </c>
      <c r="D26" t="s">
        <v>126</v>
      </c>
      <c r="E26" t="s">
        <v>1620</v>
      </c>
      <c r="F26" t="s">
        <v>1241</v>
      </c>
      <c r="G26" t="s">
        <v>231</v>
      </c>
      <c r="H26" t="s">
        <v>228</v>
      </c>
      <c r="I26" t="s">
        <v>1622</v>
      </c>
      <c r="J26" s="91">
        <v>7.39</v>
      </c>
      <c r="K26" t="s">
        <v>105</v>
      </c>
      <c r="L26" s="91">
        <v>3.74</v>
      </c>
      <c r="M26" s="91">
        <v>2.68</v>
      </c>
      <c r="N26" s="91">
        <v>302000</v>
      </c>
      <c r="O26" s="91">
        <v>102.52</v>
      </c>
      <c r="P26" s="91">
        <v>309.61040000000003</v>
      </c>
      <c r="Q26" s="91">
        <v>0.06</v>
      </c>
      <c r="R26" s="91">
        <v>3.21</v>
      </c>
      <c r="S26" s="91">
        <v>0.12</v>
      </c>
    </row>
    <row r="27" spans="2:19">
      <c r="B27" t="s">
        <v>1651</v>
      </c>
      <c r="C27" t="s">
        <v>1652</v>
      </c>
      <c r="D27" t="s">
        <v>126</v>
      </c>
      <c r="E27" t="s">
        <v>1653</v>
      </c>
      <c r="F27" t="s">
        <v>405</v>
      </c>
      <c r="G27" t="s">
        <v>547</v>
      </c>
      <c r="H27" t="s">
        <v>153</v>
      </c>
      <c r="I27" t="s">
        <v>1654</v>
      </c>
      <c r="J27" s="91">
        <v>5.42</v>
      </c>
      <c r="K27" t="s">
        <v>105</v>
      </c>
      <c r="L27" s="91">
        <v>3.1</v>
      </c>
      <c r="M27" s="91">
        <v>3.02</v>
      </c>
      <c r="N27" s="91">
        <v>780318</v>
      </c>
      <c r="O27" s="91">
        <v>98.29</v>
      </c>
      <c r="P27" s="91">
        <v>766.97456220000004</v>
      </c>
      <c r="Q27" s="91">
        <v>0.11</v>
      </c>
      <c r="R27" s="91">
        <v>7.96</v>
      </c>
      <c r="S27" s="91">
        <v>0.3</v>
      </c>
    </row>
    <row r="28" spans="2:19">
      <c r="B28" t="s">
        <v>1655</v>
      </c>
      <c r="C28" t="s">
        <v>1656</v>
      </c>
      <c r="D28" t="s">
        <v>126</v>
      </c>
      <c r="E28" t="s">
        <v>1199</v>
      </c>
      <c r="F28" t="s">
        <v>128</v>
      </c>
      <c r="G28" t="s">
        <v>580</v>
      </c>
      <c r="H28" t="s">
        <v>228</v>
      </c>
      <c r="I28" t="s">
        <v>551</v>
      </c>
      <c r="J28" s="91">
        <v>3.42</v>
      </c>
      <c r="K28" t="s">
        <v>109</v>
      </c>
      <c r="L28" s="91">
        <v>4.45</v>
      </c>
      <c r="M28" s="91">
        <v>5.57</v>
      </c>
      <c r="N28" s="91">
        <v>84709</v>
      </c>
      <c r="O28" s="91">
        <v>99.77</v>
      </c>
      <c r="P28" s="91">
        <v>316.7591065364</v>
      </c>
      <c r="Q28" s="91">
        <v>0.06</v>
      </c>
      <c r="R28" s="91">
        <v>3.29</v>
      </c>
      <c r="S28" s="91">
        <v>0.12</v>
      </c>
    </row>
    <row r="29" spans="2:19">
      <c r="B29" t="s">
        <v>1657</v>
      </c>
      <c r="C29" t="s">
        <v>1658</v>
      </c>
      <c r="D29" t="s">
        <v>126</v>
      </c>
      <c r="E29" t="s">
        <v>464</v>
      </c>
      <c r="F29" t="s">
        <v>405</v>
      </c>
      <c r="G29" t="s">
        <v>717</v>
      </c>
      <c r="H29" t="s">
        <v>228</v>
      </c>
      <c r="I29" t="s">
        <v>1659</v>
      </c>
      <c r="J29" s="91">
        <v>0.99</v>
      </c>
      <c r="K29" t="s">
        <v>105</v>
      </c>
      <c r="L29" s="91">
        <v>3.55</v>
      </c>
      <c r="M29" s="91">
        <v>4.34</v>
      </c>
      <c r="N29" s="91">
        <v>144000</v>
      </c>
      <c r="O29" s="91">
        <v>97.54</v>
      </c>
      <c r="P29" s="91">
        <v>140.45760000000001</v>
      </c>
      <c r="Q29" s="91">
        <v>0.05</v>
      </c>
      <c r="R29" s="91">
        <v>1.46</v>
      </c>
      <c r="S29" s="91">
        <v>0.06</v>
      </c>
    </row>
    <row r="30" spans="2:19">
      <c r="B30" t="s">
        <v>1660</v>
      </c>
      <c r="C30" t="s">
        <v>1661</v>
      </c>
      <c r="D30" t="s">
        <v>126</v>
      </c>
      <c r="E30" t="s">
        <v>1662</v>
      </c>
      <c r="F30" t="s">
        <v>130</v>
      </c>
      <c r="G30" t="s">
        <v>815</v>
      </c>
      <c r="H30" t="s">
        <v>153</v>
      </c>
      <c r="I30" t="s">
        <v>1663</v>
      </c>
      <c r="J30" s="91">
        <v>1.45</v>
      </c>
      <c r="K30" t="s">
        <v>105</v>
      </c>
      <c r="L30" s="91">
        <v>5.15</v>
      </c>
      <c r="M30" s="91">
        <v>8.82</v>
      </c>
      <c r="N30" s="91">
        <v>61437.58</v>
      </c>
      <c r="O30" s="91">
        <v>105.74</v>
      </c>
      <c r="P30" s="91">
        <v>64.964097092000003</v>
      </c>
      <c r="Q30" s="91">
        <v>0.1</v>
      </c>
      <c r="R30" s="91">
        <v>0.67</v>
      </c>
      <c r="S30" s="91">
        <v>0.03</v>
      </c>
    </row>
    <row r="31" spans="2:19">
      <c r="B31" s="92" t="s">
        <v>353</v>
      </c>
      <c r="C31" s="16"/>
      <c r="D31" s="16"/>
      <c r="E31" s="16"/>
      <c r="J31" s="93">
        <v>1.62</v>
      </c>
      <c r="M31" s="93">
        <v>4.5599999999999996</v>
      </c>
      <c r="N31" s="93">
        <v>34295.43</v>
      </c>
      <c r="P31" s="93">
        <v>93.821051404800002</v>
      </c>
      <c r="R31" s="93">
        <v>0.97</v>
      </c>
      <c r="S31" s="93">
        <v>0.04</v>
      </c>
    </row>
    <row r="32" spans="2:19">
      <c r="B32" t="s">
        <v>1664</v>
      </c>
      <c r="C32" t="s">
        <v>1665</v>
      </c>
      <c r="D32" t="s">
        <v>126</v>
      </c>
      <c r="E32" t="s">
        <v>1199</v>
      </c>
      <c r="F32" t="s">
        <v>128</v>
      </c>
      <c r="G32" t="s">
        <v>580</v>
      </c>
      <c r="H32" t="s">
        <v>228</v>
      </c>
      <c r="I32" t="s">
        <v>1666</v>
      </c>
      <c r="J32" s="91">
        <v>1.65</v>
      </c>
      <c r="K32" t="s">
        <v>109</v>
      </c>
      <c r="L32" s="91">
        <v>3.7</v>
      </c>
      <c r="M32" s="91">
        <v>5.2</v>
      </c>
      <c r="N32" s="91">
        <v>13018</v>
      </c>
      <c r="O32" s="91">
        <v>100.76</v>
      </c>
      <c r="P32" s="91">
        <v>49.162279126400001</v>
      </c>
      <c r="Q32" s="91">
        <v>0.02</v>
      </c>
      <c r="R32" s="91">
        <v>0.51</v>
      </c>
      <c r="S32" s="91">
        <v>0.02</v>
      </c>
    </row>
    <row r="33" spans="2:19">
      <c r="B33" t="s">
        <v>1667</v>
      </c>
      <c r="C33" t="s">
        <v>1668</v>
      </c>
      <c r="D33" t="s">
        <v>126</v>
      </c>
      <c r="E33" t="s">
        <v>1669</v>
      </c>
      <c r="F33" t="s">
        <v>130</v>
      </c>
      <c r="G33" t="s">
        <v>248</v>
      </c>
      <c r="H33" t="s">
        <v>249</v>
      </c>
      <c r="I33" t="s">
        <v>1670</v>
      </c>
      <c r="J33" s="91">
        <v>1.58</v>
      </c>
      <c r="K33" t="s">
        <v>109</v>
      </c>
      <c r="L33" s="91">
        <v>4.26</v>
      </c>
      <c r="M33" s="91">
        <v>3.86</v>
      </c>
      <c r="N33" s="91">
        <v>21277.43</v>
      </c>
      <c r="O33" s="91">
        <v>56</v>
      </c>
      <c r="P33" s="91">
        <v>44.658772278400001</v>
      </c>
      <c r="Q33" s="91">
        <v>0</v>
      </c>
      <c r="R33" s="91">
        <v>0.46</v>
      </c>
      <c r="S33" s="91">
        <v>0.02</v>
      </c>
    </row>
    <row r="34" spans="2:19">
      <c r="B34" s="92" t="s">
        <v>1137</v>
      </c>
      <c r="C34" s="16"/>
      <c r="D34" s="16"/>
      <c r="E34" s="16"/>
      <c r="J34" s="93">
        <v>0</v>
      </c>
      <c r="M34" s="93">
        <v>0</v>
      </c>
      <c r="N34" s="93">
        <v>0</v>
      </c>
      <c r="P34" s="93">
        <v>0</v>
      </c>
      <c r="R34" s="93">
        <v>0</v>
      </c>
      <c r="S34" s="93">
        <v>0</v>
      </c>
    </row>
    <row r="35" spans="2:19">
      <c r="B35" t="s">
        <v>248</v>
      </c>
      <c r="C35" t="s">
        <v>248</v>
      </c>
      <c r="D35" s="16"/>
      <c r="E35" s="16"/>
      <c r="F35" t="s">
        <v>248</v>
      </c>
      <c r="G35" t="s">
        <v>248</v>
      </c>
      <c r="J35" s="91">
        <v>0</v>
      </c>
      <c r="K35" t="s">
        <v>248</v>
      </c>
      <c r="L35" s="91">
        <v>0</v>
      </c>
      <c r="M35" s="91">
        <v>0</v>
      </c>
      <c r="N35" s="91">
        <v>0</v>
      </c>
      <c r="O35" s="91">
        <v>0</v>
      </c>
      <c r="P35" s="91">
        <v>0</v>
      </c>
      <c r="Q35" s="91">
        <v>0</v>
      </c>
      <c r="R35" s="91">
        <v>0</v>
      </c>
      <c r="S35" s="91">
        <v>0</v>
      </c>
    </row>
    <row r="36" spans="2:19">
      <c r="B36" s="92" t="s">
        <v>254</v>
      </c>
      <c r="C36" s="16"/>
      <c r="D36" s="16"/>
      <c r="E36" s="16"/>
      <c r="J36" s="93">
        <v>2.94</v>
      </c>
      <c r="M36" s="93">
        <v>9.24</v>
      </c>
      <c r="N36" s="93">
        <v>76704.55</v>
      </c>
      <c r="P36" s="93">
        <v>267.56936957414399</v>
      </c>
      <c r="R36" s="93">
        <v>2.78</v>
      </c>
      <c r="S36" s="93">
        <v>0.11</v>
      </c>
    </row>
    <row r="37" spans="2:19">
      <c r="B37" s="92" t="s">
        <v>354</v>
      </c>
      <c r="C37" s="16"/>
      <c r="D37" s="16"/>
      <c r="E37" s="16"/>
      <c r="J37" s="93">
        <v>0</v>
      </c>
      <c r="M37" s="93">
        <v>0</v>
      </c>
      <c r="N37" s="93">
        <v>0</v>
      </c>
      <c r="P37" s="93">
        <v>0</v>
      </c>
      <c r="R37" s="93">
        <v>0</v>
      </c>
      <c r="S37" s="93">
        <v>0</v>
      </c>
    </row>
    <row r="38" spans="2:19">
      <c r="B38" t="s">
        <v>248</v>
      </c>
      <c r="C38" t="s">
        <v>248</v>
      </c>
      <c r="D38" s="16"/>
      <c r="E38" s="16"/>
      <c r="F38" t="s">
        <v>248</v>
      </c>
      <c r="G38" t="s">
        <v>248</v>
      </c>
      <c r="J38" s="91">
        <v>0</v>
      </c>
      <c r="K38" t="s">
        <v>248</v>
      </c>
      <c r="L38" s="91">
        <v>0</v>
      </c>
      <c r="M38" s="91">
        <v>0</v>
      </c>
      <c r="N38" s="91">
        <v>0</v>
      </c>
      <c r="O38" s="91">
        <v>0</v>
      </c>
      <c r="P38" s="91">
        <v>0</v>
      </c>
      <c r="Q38" s="91">
        <v>0</v>
      </c>
      <c r="R38" s="91">
        <v>0</v>
      </c>
      <c r="S38" s="91">
        <v>0</v>
      </c>
    </row>
    <row r="39" spans="2:19">
      <c r="B39" s="92" t="s">
        <v>355</v>
      </c>
      <c r="C39" s="16"/>
      <c r="D39" s="16"/>
      <c r="E39" s="16"/>
      <c r="J39" s="93">
        <v>2.94</v>
      </c>
      <c r="M39" s="93">
        <v>9.24</v>
      </c>
      <c r="N39" s="93">
        <v>76704.55</v>
      </c>
      <c r="P39" s="93">
        <v>267.56936957414399</v>
      </c>
      <c r="R39" s="93">
        <v>2.78</v>
      </c>
      <c r="S39" s="93">
        <v>0.11</v>
      </c>
    </row>
    <row r="40" spans="2:19">
      <c r="B40" t="s">
        <v>1671</v>
      </c>
      <c r="C40" t="s">
        <v>1672</v>
      </c>
      <c r="D40" t="s">
        <v>126</v>
      </c>
      <c r="E40" t="s">
        <v>1673</v>
      </c>
      <c r="F40" t="s">
        <v>1482</v>
      </c>
      <c r="G40" t="s">
        <v>1674</v>
      </c>
      <c r="H40" t="s">
        <v>1675</v>
      </c>
      <c r="I40" t="s">
        <v>1676</v>
      </c>
      <c r="J40" s="91">
        <v>2.94</v>
      </c>
      <c r="K40" t="s">
        <v>109</v>
      </c>
      <c r="L40" s="91">
        <v>6</v>
      </c>
      <c r="M40" s="91">
        <v>9.24</v>
      </c>
      <c r="N40" s="91">
        <v>76704.55</v>
      </c>
      <c r="O40" s="91">
        <v>93.071280000000172</v>
      </c>
      <c r="P40" s="91">
        <v>267.56936957414399</v>
      </c>
      <c r="Q40" s="91">
        <v>0.01</v>
      </c>
      <c r="R40" s="91">
        <v>2.78</v>
      </c>
      <c r="S40" s="91">
        <v>0.11</v>
      </c>
    </row>
    <row r="41" spans="2:19">
      <c r="B41" t="s">
        <v>256</v>
      </c>
      <c r="C41" s="16"/>
      <c r="D41" s="16"/>
      <c r="E41" s="16"/>
    </row>
    <row r="42" spans="2:19">
      <c r="B42" t="s">
        <v>348</v>
      </c>
      <c r="C42" s="16"/>
      <c r="D42" s="16"/>
      <c r="E42" s="16"/>
    </row>
    <row r="43" spans="2:19">
      <c r="B43" t="s">
        <v>349</v>
      </c>
      <c r="C43" s="16"/>
      <c r="D43" s="16"/>
      <c r="E43" s="16"/>
    </row>
    <row r="44" spans="2:19">
      <c r="B44" t="s">
        <v>350</v>
      </c>
      <c r="C44" s="16"/>
      <c r="D44" s="16"/>
      <c r="E44" s="16"/>
    </row>
    <row r="45" spans="2:19">
      <c r="C45" s="16"/>
      <c r="D45" s="16"/>
      <c r="E45" s="16"/>
    </row>
    <row r="46" spans="2:19">
      <c r="C46" s="16"/>
      <c r="D46" s="16"/>
      <c r="E46" s="16"/>
    </row>
    <row r="47" spans="2:19">
      <c r="C47" s="16"/>
      <c r="D47" s="16"/>
      <c r="E47" s="16"/>
    </row>
    <row r="48" spans="2:19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s="94">
        <v>43465</v>
      </c>
      <c r="E1" s="16"/>
    </row>
    <row r="2" spans="2:98">
      <c r="B2" s="2" t="s">
        <v>1</v>
      </c>
      <c r="C2" s="12" t="s">
        <v>2071</v>
      </c>
      <c r="E2" s="16"/>
    </row>
    <row r="3" spans="2:98">
      <c r="B3" s="2" t="s">
        <v>2</v>
      </c>
      <c r="C3" s="26" t="s">
        <v>2072</v>
      </c>
      <c r="E3" s="16"/>
    </row>
    <row r="4" spans="2:98">
      <c r="B4" s="2" t="s">
        <v>3</v>
      </c>
      <c r="C4" s="95" t="s">
        <v>218</v>
      </c>
      <c r="E4" s="16"/>
    </row>
    <row r="5" spans="2:98">
      <c r="B5" s="89" t="s">
        <v>219</v>
      </c>
      <c r="C5" t="s">
        <v>220</v>
      </c>
    </row>
    <row r="6" spans="2:98" ht="26.25" customHeight="1">
      <c r="B6" s="115" t="s">
        <v>139</v>
      </c>
      <c r="C6" s="116"/>
      <c r="D6" s="116"/>
      <c r="E6" s="116"/>
      <c r="F6" s="116"/>
      <c r="G6" s="116"/>
      <c r="H6" s="116"/>
      <c r="I6" s="116"/>
      <c r="J6" s="116"/>
      <c r="K6" s="116"/>
      <c r="L6" s="116"/>
      <c r="M6" s="117"/>
    </row>
    <row r="7" spans="2:98" ht="26.25" customHeight="1">
      <c r="B7" s="115" t="s">
        <v>92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7"/>
    </row>
    <row r="8" spans="2:98" s="19" customFormat="1" ht="78.75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90">
        <v>69993.83</v>
      </c>
      <c r="I11" s="7"/>
      <c r="J11" s="90">
        <v>196.49852360236</v>
      </c>
      <c r="K11" s="7"/>
      <c r="L11" s="90">
        <v>100</v>
      </c>
      <c r="M11" s="90">
        <v>0.08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92" t="s">
        <v>223</v>
      </c>
      <c r="C12" s="16"/>
      <c r="D12" s="16"/>
      <c r="E12" s="16"/>
      <c r="H12" s="93">
        <v>69993.83</v>
      </c>
      <c r="J12" s="93">
        <v>196.49852360236</v>
      </c>
      <c r="L12" s="93">
        <v>100</v>
      </c>
      <c r="M12" s="93">
        <v>0.08</v>
      </c>
    </row>
    <row r="13" spans="2:98">
      <c r="B13" t="s">
        <v>1677</v>
      </c>
      <c r="C13" t="s">
        <v>1678</v>
      </c>
      <c r="D13" t="s">
        <v>126</v>
      </c>
      <c r="E13" t="s">
        <v>1645</v>
      </c>
      <c r="F13" t="s">
        <v>797</v>
      </c>
      <c r="G13" t="s">
        <v>105</v>
      </c>
      <c r="H13" s="91">
        <v>68271</v>
      </c>
      <c r="I13" s="91">
        <v>150.6405</v>
      </c>
      <c r="J13" s="91">
        <v>102.843775755</v>
      </c>
      <c r="K13" s="91">
        <v>0.25</v>
      </c>
      <c r="L13" s="91">
        <v>52.34</v>
      </c>
      <c r="M13" s="91">
        <v>0.04</v>
      </c>
    </row>
    <row r="14" spans="2:98">
      <c r="B14" t="s">
        <v>1679</v>
      </c>
      <c r="C14" t="s">
        <v>1680</v>
      </c>
      <c r="D14" t="s">
        <v>126</v>
      </c>
      <c r="E14" t="s">
        <v>1669</v>
      </c>
      <c r="F14" t="s">
        <v>130</v>
      </c>
      <c r="G14" t="s">
        <v>109</v>
      </c>
      <c r="H14" s="91">
        <v>1722.83</v>
      </c>
      <c r="I14" s="91">
        <v>1450.4</v>
      </c>
      <c r="J14" s="91">
        <v>93.654747847359999</v>
      </c>
      <c r="K14" s="91">
        <v>0.02</v>
      </c>
      <c r="L14" s="91">
        <v>47.66</v>
      </c>
      <c r="M14" s="91">
        <v>0.04</v>
      </c>
    </row>
    <row r="15" spans="2:98">
      <c r="B15" s="92" t="s">
        <v>254</v>
      </c>
      <c r="C15" s="16"/>
      <c r="D15" s="16"/>
      <c r="E15" s="16"/>
      <c r="H15" s="93">
        <v>0</v>
      </c>
      <c r="J15" s="93">
        <v>0</v>
      </c>
      <c r="L15" s="93">
        <v>0</v>
      </c>
      <c r="M15" s="93">
        <v>0</v>
      </c>
    </row>
    <row r="16" spans="2:98">
      <c r="B16" s="92" t="s">
        <v>354</v>
      </c>
      <c r="C16" s="16"/>
      <c r="D16" s="16"/>
      <c r="E16" s="16"/>
      <c r="H16" s="93">
        <v>0</v>
      </c>
      <c r="J16" s="93">
        <v>0</v>
      </c>
      <c r="L16" s="93">
        <v>0</v>
      </c>
      <c r="M16" s="93">
        <v>0</v>
      </c>
    </row>
    <row r="17" spans="2:13">
      <c r="B17" t="s">
        <v>248</v>
      </c>
      <c r="C17" t="s">
        <v>248</v>
      </c>
      <c r="D17" s="16"/>
      <c r="E17" s="16"/>
      <c r="F17" t="s">
        <v>248</v>
      </c>
      <c r="G17" t="s">
        <v>248</v>
      </c>
      <c r="H17" s="91">
        <v>0</v>
      </c>
      <c r="I17" s="91">
        <v>0</v>
      </c>
      <c r="J17" s="91">
        <v>0</v>
      </c>
      <c r="K17" s="91">
        <v>0</v>
      </c>
      <c r="L17" s="91">
        <v>0</v>
      </c>
      <c r="M17" s="91">
        <v>0</v>
      </c>
    </row>
    <row r="18" spans="2:13">
      <c r="B18" s="92" t="s">
        <v>355</v>
      </c>
      <c r="C18" s="16"/>
      <c r="D18" s="16"/>
      <c r="E18" s="16"/>
      <c r="H18" s="93">
        <v>0</v>
      </c>
      <c r="J18" s="93">
        <v>0</v>
      </c>
      <c r="L18" s="93">
        <v>0</v>
      </c>
      <c r="M18" s="93">
        <v>0</v>
      </c>
    </row>
    <row r="19" spans="2:13">
      <c r="B19" t="s">
        <v>248</v>
      </c>
      <c r="C19" t="s">
        <v>248</v>
      </c>
      <c r="D19" s="16"/>
      <c r="E19" s="16"/>
      <c r="F19" t="s">
        <v>248</v>
      </c>
      <c r="G19" t="s">
        <v>248</v>
      </c>
      <c r="H19" s="91">
        <v>0</v>
      </c>
      <c r="I19" s="91">
        <v>0</v>
      </c>
      <c r="J19" s="91">
        <v>0</v>
      </c>
      <c r="K19" s="91">
        <v>0</v>
      </c>
      <c r="L19" s="91">
        <v>0</v>
      </c>
      <c r="M19" s="91">
        <v>0</v>
      </c>
    </row>
    <row r="20" spans="2:13">
      <c r="B20" t="s">
        <v>256</v>
      </c>
      <c r="C20" s="16"/>
      <c r="D20" s="16"/>
      <c r="E20" s="16"/>
    </row>
    <row r="21" spans="2:13">
      <c r="B21" t="s">
        <v>348</v>
      </c>
      <c r="C21" s="16"/>
      <c r="D21" s="16"/>
      <c r="E21" s="16"/>
    </row>
    <row r="22" spans="2:13">
      <c r="B22" t="s">
        <v>349</v>
      </c>
      <c r="C22" s="16"/>
      <c r="D22" s="16"/>
      <c r="E22" s="16"/>
    </row>
    <row r="23" spans="2:13">
      <c r="B23" t="s">
        <v>350</v>
      </c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sheetProtection sheet="1" objects="1" scenarios="1"/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s="94">
        <v>43465</v>
      </c>
      <c r="D1" s="15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</row>
    <row r="2" spans="2:55">
      <c r="B2" s="2" t="s">
        <v>1</v>
      </c>
      <c r="C2" s="12" t="s">
        <v>2071</v>
      </c>
      <c r="D2" s="15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</row>
    <row r="3" spans="2:55">
      <c r="B3" s="2" t="s">
        <v>2</v>
      </c>
      <c r="C3" s="26" t="s">
        <v>2072</v>
      </c>
      <c r="D3" s="15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</row>
    <row r="4" spans="2:55">
      <c r="B4" s="2" t="s">
        <v>3</v>
      </c>
      <c r="C4" s="95" t="s">
        <v>218</v>
      </c>
      <c r="D4" s="15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</row>
    <row r="5" spans="2:55">
      <c r="B5" s="89" t="s">
        <v>219</v>
      </c>
      <c r="C5" t="s">
        <v>220</v>
      </c>
    </row>
    <row r="6" spans="2:55" ht="26.25" customHeight="1">
      <c r="B6" s="115" t="s">
        <v>139</v>
      </c>
      <c r="C6" s="116"/>
      <c r="D6" s="116"/>
      <c r="E6" s="116"/>
      <c r="F6" s="116"/>
      <c r="G6" s="116"/>
      <c r="H6" s="116"/>
      <c r="I6" s="116"/>
      <c r="J6" s="116"/>
      <c r="K6" s="117"/>
    </row>
    <row r="7" spans="2:55" ht="26.25" customHeight="1">
      <c r="B7" s="115" t="s">
        <v>142</v>
      </c>
      <c r="C7" s="116"/>
      <c r="D7" s="116"/>
      <c r="E7" s="116"/>
      <c r="F7" s="116"/>
      <c r="G7" s="116"/>
      <c r="H7" s="116"/>
      <c r="I7" s="116"/>
      <c r="J7" s="116"/>
      <c r="K7" s="117"/>
    </row>
    <row r="8" spans="2:55" s="19" customFormat="1" ht="78.75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90">
        <v>0</v>
      </c>
      <c r="G11" s="7"/>
      <c r="H11" s="90">
        <v>0</v>
      </c>
      <c r="I11" s="7"/>
      <c r="J11" s="90">
        <v>0</v>
      </c>
      <c r="K11" s="90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92" t="s">
        <v>223</v>
      </c>
      <c r="C12" s="16"/>
      <c r="F12" s="93">
        <v>0</v>
      </c>
      <c r="H12" s="93">
        <v>0</v>
      </c>
      <c r="J12" s="93">
        <v>0</v>
      </c>
      <c r="K12" s="93">
        <v>0</v>
      </c>
    </row>
    <row r="13" spans="2:55">
      <c r="B13" s="92" t="s">
        <v>1681</v>
      </c>
      <c r="C13" s="16"/>
      <c r="F13" s="93">
        <v>0</v>
      </c>
      <c r="H13" s="93">
        <v>0</v>
      </c>
      <c r="J13" s="93">
        <v>0</v>
      </c>
      <c r="K13" s="93">
        <v>0</v>
      </c>
    </row>
    <row r="14" spans="2:55">
      <c r="B14" t="s">
        <v>248</v>
      </c>
      <c r="C14" t="s">
        <v>248</v>
      </c>
      <c r="D14" t="s">
        <v>248</v>
      </c>
      <c r="F14" s="91">
        <v>0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</row>
    <row r="15" spans="2:55">
      <c r="B15" s="92" t="s">
        <v>1682</v>
      </c>
      <c r="C15" s="16"/>
      <c r="F15" s="93">
        <v>0</v>
      </c>
      <c r="H15" s="93">
        <v>0</v>
      </c>
      <c r="J15" s="93">
        <v>0</v>
      </c>
      <c r="K15" s="93">
        <v>0</v>
      </c>
    </row>
    <row r="16" spans="2:55">
      <c r="B16" t="s">
        <v>248</v>
      </c>
      <c r="C16" t="s">
        <v>248</v>
      </c>
      <c r="D16" t="s">
        <v>248</v>
      </c>
      <c r="F16" s="91">
        <v>0</v>
      </c>
      <c r="G16" s="91">
        <v>0</v>
      </c>
      <c r="H16" s="91">
        <v>0</v>
      </c>
      <c r="I16" s="91">
        <v>0</v>
      </c>
      <c r="J16" s="91">
        <v>0</v>
      </c>
      <c r="K16" s="91">
        <v>0</v>
      </c>
    </row>
    <row r="17" spans="2:11">
      <c r="B17" s="92" t="s">
        <v>1683</v>
      </c>
      <c r="C17" s="16"/>
      <c r="F17" s="93">
        <v>0</v>
      </c>
      <c r="H17" s="93">
        <v>0</v>
      </c>
      <c r="J17" s="93">
        <v>0</v>
      </c>
      <c r="K17" s="93">
        <v>0</v>
      </c>
    </row>
    <row r="18" spans="2:11">
      <c r="B18" t="s">
        <v>248</v>
      </c>
      <c r="C18" t="s">
        <v>248</v>
      </c>
      <c r="D18" t="s">
        <v>248</v>
      </c>
      <c r="F18" s="91">
        <v>0</v>
      </c>
      <c r="G18" s="91">
        <v>0</v>
      </c>
      <c r="H18" s="91">
        <v>0</v>
      </c>
      <c r="I18" s="91">
        <v>0</v>
      </c>
      <c r="J18" s="91">
        <v>0</v>
      </c>
      <c r="K18" s="91">
        <v>0</v>
      </c>
    </row>
    <row r="19" spans="2:11">
      <c r="B19" s="92" t="s">
        <v>1684</v>
      </c>
      <c r="C19" s="16"/>
      <c r="F19" s="93">
        <v>0</v>
      </c>
      <c r="H19" s="93">
        <v>0</v>
      </c>
      <c r="J19" s="93">
        <v>0</v>
      </c>
      <c r="K19" s="93">
        <v>0</v>
      </c>
    </row>
    <row r="20" spans="2:11">
      <c r="B20" t="s">
        <v>248</v>
      </c>
      <c r="C20" t="s">
        <v>248</v>
      </c>
      <c r="D20" t="s">
        <v>248</v>
      </c>
      <c r="F20" s="91">
        <v>0</v>
      </c>
      <c r="G20" s="91">
        <v>0</v>
      </c>
      <c r="H20" s="91">
        <v>0</v>
      </c>
      <c r="I20" s="91">
        <v>0</v>
      </c>
      <c r="J20" s="91">
        <v>0</v>
      </c>
      <c r="K20" s="91">
        <v>0</v>
      </c>
    </row>
    <row r="21" spans="2:11">
      <c r="B21" s="92" t="s">
        <v>254</v>
      </c>
      <c r="C21" s="16"/>
      <c r="F21" s="93">
        <v>0</v>
      </c>
      <c r="H21" s="93">
        <v>0</v>
      </c>
      <c r="J21" s="93">
        <v>0</v>
      </c>
      <c r="K21" s="93">
        <v>0</v>
      </c>
    </row>
    <row r="22" spans="2:11">
      <c r="B22" s="92" t="s">
        <v>1685</v>
      </c>
      <c r="C22" s="16"/>
      <c r="F22" s="93">
        <v>0</v>
      </c>
      <c r="H22" s="93">
        <v>0</v>
      </c>
      <c r="J22" s="93">
        <v>0</v>
      </c>
      <c r="K22" s="93">
        <v>0</v>
      </c>
    </row>
    <row r="23" spans="2:11">
      <c r="B23" t="s">
        <v>248</v>
      </c>
      <c r="C23" t="s">
        <v>248</v>
      </c>
      <c r="D23" t="s">
        <v>248</v>
      </c>
      <c r="F23" s="91">
        <v>0</v>
      </c>
      <c r="G23" s="91">
        <v>0</v>
      </c>
      <c r="H23" s="91">
        <v>0</v>
      </c>
      <c r="I23" s="91">
        <v>0</v>
      </c>
      <c r="J23" s="91">
        <v>0</v>
      </c>
      <c r="K23" s="91">
        <v>0</v>
      </c>
    </row>
    <row r="24" spans="2:11">
      <c r="B24" s="92" t="s">
        <v>1686</v>
      </c>
      <c r="C24" s="16"/>
      <c r="F24" s="93">
        <v>0</v>
      </c>
      <c r="H24" s="93">
        <v>0</v>
      </c>
      <c r="J24" s="93">
        <v>0</v>
      </c>
      <c r="K24" s="93">
        <v>0</v>
      </c>
    </row>
    <row r="25" spans="2:11">
      <c r="B25" t="s">
        <v>248</v>
      </c>
      <c r="C25" t="s">
        <v>248</v>
      </c>
      <c r="D25" t="s">
        <v>248</v>
      </c>
      <c r="F25" s="91">
        <v>0</v>
      </c>
      <c r="G25" s="91">
        <v>0</v>
      </c>
      <c r="H25" s="91">
        <v>0</v>
      </c>
      <c r="I25" s="91">
        <v>0</v>
      </c>
      <c r="J25" s="91">
        <v>0</v>
      </c>
      <c r="K25" s="91">
        <v>0</v>
      </c>
    </row>
    <row r="26" spans="2:11">
      <c r="B26" s="92" t="s">
        <v>1687</v>
      </c>
      <c r="C26" s="16"/>
      <c r="F26" s="93">
        <v>0</v>
      </c>
      <c r="H26" s="93">
        <v>0</v>
      </c>
      <c r="J26" s="93">
        <v>0</v>
      </c>
      <c r="K26" s="93">
        <v>0</v>
      </c>
    </row>
    <row r="27" spans="2:11">
      <c r="B27" t="s">
        <v>248</v>
      </c>
      <c r="C27" t="s">
        <v>248</v>
      </c>
      <c r="D27" t="s">
        <v>248</v>
      </c>
      <c r="F27" s="91">
        <v>0</v>
      </c>
      <c r="G27" s="91">
        <v>0</v>
      </c>
      <c r="H27" s="91">
        <v>0</v>
      </c>
      <c r="I27" s="91">
        <v>0</v>
      </c>
      <c r="J27" s="91">
        <v>0</v>
      </c>
      <c r="K27" s="91">
        <v>0</v>
      </c>
    </row>
    <row r="28" spans="2:11">
      <c r="B28" s="92" t="s">
        <v>1688</v>
      </c>
      <c r="C28" s="16"/>
      <c r="F28" s="93">
        <v>0</v>
      </c>
      <c r="H28" s="93">
        <v>0</v>
      </c>
      <c r="J28" s="93">
        <v>0</v>
      </c>
      <c r="K28" s="93">
        <v>0</v>
      </c>
    </row>
    <row r="29" spans="2:11">
      <c r="B29" t="s">
        <v>248</v>
      </c>
      <c r="C29" t="s">
        <v>248</v>
      </c>
      <c r="D29" t="s">
        <v>248</v>
      </c>
      <c r="F29" s="91">
        <v>0</v>
      </c>
      <c r="G29" s="91">
        <v>0</v>
      </c>
      <c r="H29" s="91">
        <v>0</v>
      </c>
      <c r="I29" s="91">
        <v>0</v>
      </c>
      <c r="J29" s="91">
        <v>0</v>
      </c>
      <c r="K29" s="91">
        <v>0</v>
      </c>
    </row>
    <row r="30" spans="2:11">
      <c r="B30" t="s">
        <v>256</v>
      </c>
      <c r="C30" s="16"/>
    </row>
    <row r="31" spans="2:11">
      <c r="B31" t="s">
        <v>348</v>
      </c>
      <c r="C31" s="16"/>
    </row>
    <row r="32" spans="2:11">
      <c r="B32" t="s">
        <v>349</v>
      </c>
      <c r="C32" s="16"/>
    </row>
    <row r="33" spans="2:3">
      <c r="B33" t="s">
        <v>350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s="94">
        <v>43465</v>
      </c>
    </row>
    <row r="2" spans="2:59">
      <c r="B2" s="2" t="s">
        <v>1</v>
      </c>
      <c r="C2" s="12" t="s">
        <v>2071</v>
      </c>
    </row>
    <row r="3" spans="2:59">
      <c r="B3" s="2" t="s">
        <v>2</v>
      </c>
      <c r="C3" s="26" t="s">
        <v>2072</v>
      </c>
    </row>
    <row r="4" spans="2:59">
      <c r="B4" s="2" t="s">
        <v>3</v>
      </c>
      <c r="C4" s="95" t="s">
        <v>218</v>
      </c>
    </row>
    <row r="5" spans="2:59">
      <c r="B5" s="89" t="s">
        <v>219</v>
      </c>
      <c r="C5" t="s">
        <v>220</v>
      </c>
    </row>
    <row r="6" spans="2:59" ht="26.25" customHeight="1">
      <c r="B6" s="115" t="s">
        <v>139</v>
      </c>
      <c r="C6" s="116"/>
      <c r="D6" s="116"/>
      <c r="E6" s="116"/>
      <c r="F6" s="116"/>
      <c r="G6" s="116"/>
      <c r="H6" s="116"/>
      <c r="I6" s="116"/>
      <c r="J6" s="116"/>
      <c r="K6" s="116"/>
      <c r="L6" s="117"/>
    </row>
    <row r="7" spans="2:59" ht="26.25" customHeight="1">
      <c r="B7" s="115" t="s">
        <v>144</v>
      </c>
      <c r="C7" s="116"/>
      <c r="D7" s="116"/>
      <c r="E7" s="116"/>
      <c r="F7" s="116"/>
      <c r="G7" s="116"/>
      <c r="H7" s="116"/>
      <c r="I7" s="116"/>
      <c r="J7" s="116"/>
      <c r="K7" s="116"/>
      <c r="L7" s="117"/>
    </row>
    <row r="8" spans="2:59" s="19" customFormat="1" ht="78.75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90">
        <v>346.5</v>
      </c>
      <c r="H11" s="7"/>
      <c r="I11" s="90">
        <v>3.4649999999999999E-9</v>
      </c>
      <c r="J11" s="7"/>
      <c r="K11" s="90">
        <v>0</v>
      </c>
      <c r="L11" s="90">
        <v>0</v>
      </c>
      <c r="M11" s="16"/>
      <c r="N11" s="16"/>
      <c r="O11" s="16"/>
      <c r="P11" s="16"/>
      <c r="BG11" s="16"/>
    </row>
    <row r="12" spans="2:59">
      <c r="B12" s="92" t="s">
        <v>1689</v>
      </c>
      <c r="C12" s="16"/>
      <c r="D12" s="16"/>
      <c r="G12" s="93">
        <v>346.5</v>
      </c>
      <c r="I12" s="93">
        <v>3.4649999999999999E-9</v>
      </c>
      <c r="K12" s="93">
        <v>0</v>
      </c>
      <c r="L12" s="93">
        <v>0</v>
      </c>
    </row>
    <row r="13" spans="2:59">
      <c r="B13" t="s">
        <v>1690</v>
      </c>
      <c r="C13" t="s">
        <v>1691</v>
      </c>
      <c r="D13" t="s">
        <v>797</v>
      </c>
      <c r="E13" t="s">
        <v>105</v>
      </c>
      <c r="F13" t="s">
        <v>1692</v>
      </c>
      <c r="G13" s="91">
        <v>346.5</v>
      </c>
      <c r="H13" s="91">
        <v>9.9999999999999995E-7</v>
      </c>
      <c r="I13" s="91">
        <v>3.4649999999999999E-9</v>
      </c>
      <c r="J13" s="91">
        <v>0</v>
      </c>
      <c r="K13" s="91">
        <v>0</v>
      </c>
      <c r="L13" s="91">
        <v>0</v>
      </c>
    </row>
    <row r="14" spans="2:59">
      <c r="B14" s="92" t="s">
        <v>1585</v>
      </c>
      <c r="C14" s="16"/>
      <c r="D14" s="16"/>
      <c r="G14" s="93">
        <v>0</v>
      </c>
      <c r="I14" s="93">
        <v>0</v>
      </c>
      <c r="K14" s="93">
        <v>0</v>
      </c>
      <c r="L14" s="93">
        <v>0</v>
      </c>
    </row>
    <row r="15" spans="2:59">
      <c r="B15" t="s">
        <v>248</v>
      </c>
      <c r="C15" t="s">
        <v>248</v>
      </c>
      <c r="D15" t="s">
        <v>248</v>
      </c>
      <c r="E15" t="s">
        <v>248</v>
      </c>
      <c r="G15" s="91">
        <v>0</v>
      </c>
      <c r="H15" s="91">
        <v>0</v>
      </c>
      <c r="I15" s="91">
        <v>0</v>
      </c>
      <c r="J15" s="91">
        <v>0</v>
      </c>
      <c r="K15" s="91">
        <v>0</v>
      </c>
      <c r="L15" s="91">
        <v>0</v>
      </c>
    </row>
    <row r="16" spans="2:59">
      <c r="B16" t="s">
        <v>256</v>
      </c>
      <c r="C16" s="16"/>
      <c r="D16" s="16"/>
    </row>
    <row r="17" spans="2:4">
      <c r="B17" t="s">
        <v>348</v>
      </c>
      <c r="C17" s="16"/>
      <c r="D17" s="16"/>
    </row>
    <row r="18" spans="2:4">
      <c r="B18" t="s">
        <v>349</v>
      </c>
      <c r="C18" s="16"/>
      <c r="D18" s="16"/>
    </row>
    <row r="19" spans="2:4">
      <c r="B19" t="s">
        <v>350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s="94">
        <v>43465</v>
      </c>
    </row>
    <row r="2" spans="2:52">
      <c r="B2" s="2" t="s">
        <v>1</v>
      </c>
      <c r="C2" s="12" t="s">
        <v>2071</v>
      </c>
    </row>
    <row r="3" spans="2:52">
      <c r="B3" s="2" t="s">
        <v>2</v>
      </c>
      <c r="C3" s="26" t="s">
        <v>2072</v>
      </c>
    </row>
    <row r="4" spans="2:52">
      <c r="B4" s="2" t="s">
        <v>3</v>
      </c>
      <c r="C4" s="95" t="s">
        <v>218</v>
      </c>
    </row>
    <row r="5" spans="2:52">
      <c r="B5" s="89" t="s">
        <v>219</v>
      </c>
      <c r="C5" t="s">
        <v>220</v>
      </c>
    </row>
    <row r="6" spans="2:52" ht="26.25" customHeight="1">
      <c r="B6" s="115" t="s">
        <v>139</v>
      </c>
      <c r="C6" s="116"/>
      <c r="D6" s="116"/>
      <c r="E6" s="116"/>
      <c r="F6" s="116"/>
      <c r="G6" s="116"/>
      <c r="H6" s="116"/>
      <c r="I6" s="116"/>
      <c r="J6" s="116"/>
      <c r="K6" s="116"/>
      <c r="L6" s="117"/>
    </row>
    <row r="7" spans="2:52" ht="26.25" customHeight="1">
      <c r="B7" s="115" t="s">
        <v>145</v>
      </c>
      <c r="C7" s="116"/>
      <c r="D7" s="116"/>
      <c r="E7" s="116"/>
      <c r="F7" s="116"/>
      <c r="G7" s="116"/>
      <c r="H7" s="116"/>
      <c r="I7" s="116"/>
      <c r="J7" s="116"/>
      <c r="K7" s="116"/>
      <c r="L7" s="117"/>
    </row>
    <row r="8" spans="2:52" s="19" customFormat="1" ht="78.75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90">
        <v>0</v>
      </c>
      <c r="H11" s="7"/>
      <c r="I11" s="90">
        <v>0</v>
      </c>
      <c r="J11" s="7"/>
      <c r="K11" s="90">
        <v>0</v>
      </c>
      <c r="L11" s="90">
        <v>0</v>
      </c>
      <c r="AZ11" s="16"/>
    </row>
    <row r="12" spans="2:52">
      <c r="B12" s="92" t="s">
        <v>223</v>
      </c>
      <c r="C12" s="16"/>
      <c r="D12" s="16"/>
      <c r="G12" s="93">
        <v>0</v>
      </c>
      <c r="I12" s="93">
        <v>0</v>
      </c>
      <c r="K12" s="93">
        <v>0</v>
      </c>
      <c r="L12" s="93">
        <v>0</v>
      </c>
    </row>
    <row r="13" spans="2:52">
      <c r="B13" s="92" t="s">
        <v>1586</v>
      </c>
      <c r="C13" s="16"/>
      <c r="D13" s="16"/>
      <c r="G13" s="93">
        <v>0</v>
      </c>
      <c r="I13" s="93">
        <v>0</v>
      </c>
      <c r="K13" s="93">
        <v>0</v>
      </c>
      <c r="L13" s="93">
        <v>0</v>
      </c>
    </row>
    <row r="14" spans="2:52">
      <c r="B14" t="s">
        <v>248</v>
      </c>
      <c r="C14" t="s">
        <v>248</v>
      </c>
      <c r="D14" t="s">
        <v>248</v>
      </c>
      <c r="E14" t="s">
        <v>248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  <c r="L14" s="91">
        <v>0</v>
      </c>
    </row>
    <row r="15" spans="2:52">
      <c r="B15" s="92" t="s">
        <v>1587</v>
      </c>
      <c r="C15" s="16"/>
      <c r="D15" s="16"/>
      <c r="G15" s="93">
        <v>0</v>
      </c>
      <c r="I15" s="93">
        <v>0</v>
      </c>
      <c r="K15" s="93">
        <v>0</v>
      </c>
      <c r="L15" s="93">
        <v>0</v>
      </c>
    </row>
    <row r="16" spans="2:52">
      <c r="B16" t="s">
        <v>248</v>
      </c>
      <c r="C16" t="s">
        <v>248</v>
      </c>
      <c r="D16" t="s">
        <v>248</v>
      </c>
      <c r="E16" t="s">
        <v>248</v>
      </c>
      <c r="G16" s="91">
        <v>0</v>
      </c>
      <c r="H16" s="91">
        <v>0</v>
      </c>
      <c r="I16" s="91">
        <v>0</v>
      </c>
      <c r="J16" s="91">
        <v>0</v>
      </c>
      <c r="K16" s="91">
        <v>0</v>
      </c>
      <c r="L16" s="91">
        <v>0</v>
      </c>
    </row>
    <row r="17" spans="2:12">
      <c r="B17" s="92" t="s">
        <v>1693</v>
      </c>
      <c r="C17" s="16"/>
      <c r="D17" s="16"/>
      <c r="G17" s="93">
        <v>0</v>
      </c>
      <c r="I17" s="93">
        <v>0</v>
      </c>
      <c r="K17" s="93">
        <v>0</v>
      </c>
      <c r="L17" s="93">
        <v>0</v>
      </c>
    </row>
    <row r="18" spans="2:12">
      <c r="B18" t="s">
        <v>248</v>
      </c>
      <c r="C18" t="s">
        <v>248</v>
      </c>
      <c r="D18" t="s">
        <v>248</v>
      </c>
      <c r="E18" t="s">
        <v>248</v>
      </c>
      <c r="G18" s="91">
        <v>0</v>
      </c>
      <c r="H18" s="91">
        <v>0</v>
      </c>
      <c r="I18" s="91">
        <v>0</v>
      </c>
      <c r="J18" s="91">
        <v>0</v>
      </c>
      <c r="K18" s="91">
        <v>0</v>
      </c>
      <c r="L18" s="91">
        <v>0</v>
      </c>
    </row>
    <row r="19" spans="2:12">
      <c r="B19" s="92" t="s">
        <v>1588</v>
      </c>
      <c r="C19" s="16"/>
      <c r="D19" s="16"/>
      <c r="G19" s="93">
        <v>0</v>
      </c>
      <c r="I19" s="93">
        <v>0</v>
      </c>
      <c r="K19" s="93">
        <v>0</v>
      </c>
      <c r="L19" s="93">
        <v>0</v>
      </c>
    </row>
    <row r="20" spans="2:12">
      <c r="B20" t="s">
        <v>248</v>
      </c>
      <c r="C20" t="s">
        <v>248</v>
      </c>
      <c r="D20" t="s">
        <v>248</v>
      </c>
      <c r="E20" t="s">
        <v>248</v>
      </c>
      <c r="G20" s="91">
        <v>0</v>
      </c>
      <c r="H20" s="91">
        <v>0</v>
      </c>
      <c r="I20" s="91">
        <v>0</v>
      </c>
      <c r="J20" s="91">
        <v>0</v>
      </c>
      <c r="K20" s="91">
        <v>0</v>
      </c>
      <c r="L20" s="91">
        <v>0</v>
      </c>
    </row>
    <row r="21" spans="2:12">
      <c r="B21" s="92" t="s">
        <v>1137</v>
      </c>
      <c r="C21" s="16"/>
      <c r="D21" s="16"/>
      <c r="G21" s="93">
        <v>0</v>
      </c>
      <c r="I21" s="93">
        <v>0</v>
      </c>
      <c r="K21" s="93">
        <v>0</v>
      </c>
      <c r="L21" s="93">
        <v>0</v>
      </c>
    </row>
    <row r="22" spans="2:12">
      <c r="B22" t="s">
        <v>248</v>
      </c>
      <c r="C22" t="s">
        <v>248</v>
      </c>
      <c r="D22" t="s">
        <v>248</v>
      </c>
      <c r="E22" t="s">
        <v>248</v>
      </c>
      <c r="G22" s="91">
        <v>0</v>
      </c>
      <c r="H22" s="91">
        <v>0</v>
      </c>
      <c r="I22" s="91">
        <v>0</v>
      </c>
      <c r="J22" s="91">
        <v>0</v>
      </c>
      <c r="K22" s="91">
        <v>0</v>
      </c>
      <c r="L22" s="91">
        <v>0</v>
      </c>
    </row>
    <row r="23" spans="2:12">
      <c r="B23" s="92" t="s">
        <v>254</v>
      </c>
      <c r="C23" s="16"/>
      <c r="D23" s="16"/>
      <c r="G23" s="93">
        <v>0</v>
      </c>
      <c r="I23" s="93">
        <v>0</v>
      </c>
      <c r="K23" s="93">
        <v>0</v>
      </c>
      <c r="L23" s="93">
        <v>0</v>
      </c>
    </row>
    <row r="24" spans="2:12">
      <c r="B24" s="92" t="s">
        <v>1586</v>
      </c>
      <c r="C24" s="16"/>
      <c r="D24" s="16"/>
      <c r="G24" s="93">
        <v>0</v>
      </c>
      <c r="I24" s="93">
        <v>0</v>
      </c>
      <c r="K24" s="93">
        <v>0</v>
      </c>
      <c r="L24" s="93">
        <v>0</v>
      </c>
    </row>
    <row r="25" spans="2:12">
      <c r="B25" t="s">
        <v>248</v>
      </c>
      <c r="C25" t="s">
        <v>248</v>
      </c>
      <c r="D25" t="s">
        <v>248</v>
      </c>
      <c r="E25" t="s">
        <v>248</v>
      </c>
      <c r="G25" s="91">
        <v>0</v>
      </c>
      <c r="H25" s="91">
        <v>0</v>
      </c>
      <c r="I25" s="91">
        <v>0</v>
      </c>
      <c r="J25" s="91">
        <v>0</v>
      </c>
      <c r="K25" s="91">
        <v>0</v>
      </c>
      <c r="L25" s="91">
        <v>0</v>
      </c>
    </row>
    <row r="26" spans="2:12">
      <c r="B26" s="92" t="s">
        <v>1589</v>
      </c>
      <c r="C26" s="16"/>
      <c r="D26" s="16"/>
      <c r="G26" s="93">
        <v>0</v>
      </c>
      <c r="I26" s="93">
        <v>0</v>
      </c>
      <c r="K26" s="93">
        <v>0</v>
      </c>
      <c r="L26" s="93">
        <v>0</v>
      </c>
    </row>
    <row r="27" spans="2:12">
      <c r="B27" t="s">
        <v>248</v>
      </c>
      <c r="C27" t="s">
        <v>248</v>
      </c>
      <c r="D27" t="s">
        <v>248</v>
      </c>
      <c r="E27" t="s">
        <v>248</v>
      </c>
      <c r="G27" s="91">
        <v>0</v>
      </c>
      <c r="H27" s="91">
        <v>0</v>
      </c>
      <c r="I27" s="91">
        <v>0</v>
      </c>
      <c r="J27" s="91">
        <v>0</v>
      </c>
      <c r="K27" s="91">
        <v>0</v>
      </c>
      <c r="L27" s="91">
        <v>0</v>
      </c>
    </row>
    <row r="28" spans="2:12">
      <c r="B28" s="92" t="s">
        <v>1588</v>
      </c>
      <c r="C28" s="16"/>
      <c r="D28" s="16"/>
      <c r="G28" s="93">
        <v>0</v>
      </c>
      <c r="I28" s="93">
        <v>0</v>
      </c>
      <c r="K28" s="93">
        <v>0</v>
      </c>
      <c r="L28" s="93">
        <v>0</v>
      </c>
    </row>
    <row r="29" spans="2:12">
      <c r="B29" t="s">
        <v>248</v>
      </c>
      <c r="C29" t="s">
        <v>248</v>
      </c>
      <c r="D29" t="s">
        <v>248</v>
      </c>
      <c r="E29" t="s">
        <v>248</v>
      </c>
      <c r="G29" s="91">
        <v>0</v>
      </c>
      <c r="H29" s="91">
        <v>0</v>
      </c>
      <c r="I29" s="91">
        <v>0</v>
      </c>
      <c r="J29" s="91">
        <v>0</v>
      </c>
      <c r="K29" s="91">
        <v>0</v>
      </c>
      <c r="L29" s="91">
        <v>0</v>
      </c>
    </row>
    <row r="30" spans="2:12">
      <c r="B30" s="92" t="s">
        <v>1590</v>
      </c>
      <c r="C30" s="16"/>
      <c r="D30" s="16"/>
      <c r="G30" s="93">
        <v>0</v>
      </c>
      <c r="I30" s="93">
        <v>0</v>
      </c>
      <c r="K30" s="93">
        <v>0</v>
      </c>
      <c r="L30" s="93">
        <v>0</v>
      </c>
    </row>
    <row r="31" spans="2:12">
      <c r="B31" t="s">
        <v>248</v>
      </c>
      <c r="C31" t="s">
        <v>248</v>
      </c>
      <c r="D31" t="s">
        <v>248</v>
      </c>
      <c r="E31" t="s">
        <v>248</v>
      </c>
      <c r="G31" s="91">
        <v>0</v>
      </c>
      <c r="H31" s="91">
        <v>0</v>
      </c>
      <c r="I31" s="91">
        <v>0</v>
      </c>
      <c r="J31" s="91">
        <v>0</v>
      </c>
      <c r="K31" s="91">
        <v>0</v>
      </c>
      <c r="L31" s="91">
        <v>0</v>
      </c>
    </row>
    <row r="32" spans="2:12">
      <c r="B32" s="92" t="s">
        <v>1137</v>
      </c>
      <c r="C32" s="16"/>
      <c r="D32" s="16"/>
      <c r="G32" s="93">
        <v>0</v>
      </c>
      <c r="I32" s="93">
        <v>0</v>
      </c>
      <c r="K32" s="93">
        <v>0</v>
      </c>
      <c r="L32" s="93">
        <v>0</v>
      </c>
    </row>
    <row r="33" spans="2:12">
      <c r="B33" t="s">
        <v>248</v>
      </c>
      <c r="C33" t="s">
        <v>248</v>
      </c>
      <c r="D33" t="s">
        <v>248</v>
      </c>
      <c r="E33" t="s">
        <v>248</v>
      </c>
      <c r="G33" s="91">
        <v>0</v>
      </c>
      <c r="H33" s="91">
        <v>0</v>
      </c>
      <c r="I33" s="91">
        <v>0</v>
      </c>
      <c r="J33" s="91">
        <v>0</v>
      </c>
      <c r="K33" s="91">
        <v>0</v>
      </c>
      <c r="L33" s="91">
        <v>0</v>
      </c>
    </row>
    <row r="34" spans="2:12">
      <c r="B34" t="s">
        <v>256</v>
      </c>
      <c r="C34" s="16"/>
      <c r="D34" s="16"/>
    </row>
    <row r="35" spans="2:12">
      <c r="B35" t="s">
        <v>348</v>
      </c>
      <c r="C35" s="16"/>
      <c r="D35" s="16"/>
    </row>
    <row r="36" spans="2:12">
      <c r="B36" t="s">
        <v>349</v>
      </c>
      <c r="C36" s="16"/>
      <c r="D36" s="16"/>
    </row>
    <row r="37" spans="2:12">
      <c r="B37" t="s">
        <v>350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D31" sqref="D31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s="94">
        <v>43465</v>
      </c>
    </row>
    <row r="2" spans="2:13">
      <c r="B2" s="2" t="s">
        <v>1</v>
      </c>
      <c r="C2" s="12" t="s">
        <v>2071</v>
      </c>
    </row>
    <row r="3" spans="2:13">
      <c r="B3" s="2" t="s">
        <v>2</v>
      </c>
      <c r="C3" s="26" t="s">
        <v>2072</v>
      </c>
    </row>
    <row r="4" spans="2:13">
      <c r="B4" s="2" t="s">
        <v>3</v>
      </c>
      <c r="C4" s="95" t="s">
        <v>218</v>
      </c>
    </row>
    <row r="5" spans="2:13">
      <c r="B5" s="89" t="s">
        <v>219</v>
      </c>
      <c r="C5" t="s">
        <v>220</v>
      </c>
    </row>
    <row r="7" spans="2:13" ht="26.25" customHeight="1">
      <c r="B7" s="105" t="s">
        <v>48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98">
        <v>0</v>
      </c>
      <c r="J11" s="98">
        <f>J12+J34</f>
        <v>12335.069737442709</v>
      </c>
      <c r="K11" s="98">
        <f>J11/$J$11*100</f>
        <v>100</v>
      </c>
      <c r="L11" s="98">
        <f>J11/'סכום נכסי הקרן'!$C$42*100</f>
        <v>4.8430320306852135</v>
      </c>
    </row>
    <row r="12" spans="2:13">
      <c r="B12" s="99" t="s">
        <v>223</v>
      </c>
      <c r="C12" s="26"/>
      <c r="D12" s="27"/>
      <c r="E12" s="27"/>
      <c r="F12" s="27"/>
      <c r="G12" s="27"/>
      <c r="H12" s="27"/>
      <c r="I12" s="100">
        <v>0</v>
      </c>
      <c r="J12" s="100">
        <f>J13+J17+J24+J26+J28+J30+J32</f>
        <v>9071.9392715159993</v>
      </c>
      <c r="K12" s="100">
        <f t="shared" ref="K12:K42" si="0">J12/$J$11*100</f>
        <v>73.545909870119488</v>
      </c>
      <c r="L12" s="100">
        <f>J12/'סכום נכסי הקרן'!$C$42*100</f>
        <v>3.5618519722687649</v>
      </c>
    </row>
    <row r="13" spans="2:13">
      <c r="B13" s="99" t="s">
        <v>224</v>
      </c>
      <c r="C13" s="26"/>
      <c r="D13" s="27"/>
      <c r="E13" s="27"/>
      <c r="F13" s="27"/>
      <c r="G13" s="27"/>
      <c r="H13" s="27"/>
      <c r="I13" s="100">
        <v>0</v>
      </c>
      <c r="J13" s="100">
        <f>SUM(J14:J16)</f>
        <v>6478.9017199999998</v>
      </c>
      <c r="K13" s="100">
        <f t="shared" si="0"/>
        <v>52.524240704805273</v>
      </c>
      <c r="L13" s="100">
        <f>J13/'סכום נכסי הקרן'!$C$42*100</f>
        <v>2.5437658012079201</v>
      </c>
    </row>
    <row r="14" spans="2:13">
      <c r="B14" t="s">
        <v>2082</v>
      </c>
      <c r="C14" t="s">
        <v>225</v>
      </c>
      <c r="D14" t="s">
        <v>226</v>
      </c>
      <c r="E14" t="s">
        <v>227</v>
      </c>
      <c r="F14" t="s">
        <v>228</v>
      </c>
      <c r="G14" t="s">
        <v>105</v>
      </c>
      <c r="H14" s="91">
        <v>0</v>
      </c>
      <c r="I14" s="91">
        <v>0</v>
      </c>
      <c r="J14" s="91">
        <v>107.6859</v>
      </c>
      <c r="K14" s="91">
        <f t="shared" si="0"/>
        <v>0.87300600881990065</v>
      </c>
      <c r="L14" s="91">
        <f>J14/'סכום נכסי הקרן'!$C$42*100</f>
        <v>4.227996063695437E-2</v>
      </c>
    </row>
    <row r="15" spans="2:13">
      <c r="B15" t="s">
        <v>2083</v>
      </c>
      <c r="C15" t="s">
        <v>229</v>
      </c>
      <c r="D15" t="s">
        <v>230</v>
      </c>
      <c r="E15" t="s">
        <v>231</v>
      </c>
      <c r="F15" t="s">
        <v>228</v>
      </c>
      <c r="G15" t="s">
        <v>105</v>
      </c>
      <c r="H15" s="91">
        <v>0</v>
      </c>
      <c r="I15" s="91">
        <v>0</v>
      </c>
      <c r="J15" s="91">
        <v>447.40920999999997</v>
      </c>
      <c r="K15" s="91">
        <f t="shared" si="0"/>
        <v>3.6271315811203215</v>
      </c>
      <c r="L15" s="91">
        <f>J15/'סכום נכסי הקרן'!$C$42*100</f>
        <v>0.17566314426875618</v>
      </c>
    </row>
    <row r="16" spans="2:13">
      <c r="B16" t="s">
        <v>2084</v>
      </c>
      <c r="C16" t="s">
        <v>232</v>
      </c>
      <c r="D16" t="s">
        <v>233</v>
      </c>
      <c r="E16" t="s">
        <v>231</v>
      </c>
      <c r="F16" t="s">
        <v>228</v>
      </c>
      <c r="G16" t="s">
        <v>105</v>
      </c>
      <c r="H16" s="91">
        <v>0</v>
      </c>
      <c r="I16" s="91">
        <v>0</v>
      </c>
      <c r="J16" s="91">
        <f>3189.2691+2734.53751</f>
        <v>5923.8066099999996</v>
      </c>
      <c r="K16" s="91">
        <f t="shared" si="0"/>
        <v>48.024103114865049</v>
      </c>
      <c r="L16" s="91">
        <f>J16/'סכום נכסי הקרן'!$C$42*100</f>
        <v>2.3258226963022097</v>
      </c>
    </row>
    <row r="17" spans="2:12">
      <c r="B17" s="99" t="s">
        <v>234</v>
      </c>
      <c r="D17" s="16"/>
      <c r="I17" s="100">
        <v>0</v>
      </c>
      <c r="J17" s="100">
        <f>SUM(J18:J23)</f>
        <v>2558.7083521560003</v>
      </c>
      <c r="K17" s="100">
        <f t="shared" si="0"/>
        <v>20.743363488161911</v>
      </c>
      <c r="L17" s="100">
        <f>J17/'סכום נכסי הקרן'!$C$42*100</f>
        <v>1.0046077379731428</v>
      </c>
    </row>
    <row r="18" spans="2:12">
      <c r="B18" t="s">
        <v>2082</v>
      </c>
      <c r="C18" t="s">
        <v>238</v>
      </c>
      <c r="D18" t="s">
        <v>226</v>
      </c>
      <c r="E18" t="s">
        <v>227</v>
      </c>
      <c r="F18" t="s">
        <v>228</v>
      </c>
      <c r="G18" t="s">
        <v>109</v>
      </c>
      <c r="H18" s="91">
        <v>0</v>
      </c>
      <c r="I18" s="91">
        <v>0</v>
      </c>
      <c r="J18" s="91">
        <v>0.25655060000000002</v>
      </c>
      <c r="K18" s="91">
        <f t="shared" si="0"/>
        <v>2.0798471793089979E-3</v>
      </c>
      <c r="L18" s="91">
        <f>J18/'סכום נכסי הקרן'!$C$42*100</f>
        <v>1.007276650832377E-4</v>
      </c>
    </row>
    <row r="19" spans="2:12">
      <c r="B19" t="s">
        <v>2083</v>
      </c>
      <c r="C19" t="s">
        <v>239</v>
      </c>
      <c r="D19" t="s">
        <v>230</v>
      </c>
      <c r="E19" t="s">
        <v>231</v>
      </c>
      <c r="F19" t="s">
        <v>228</v>
      </c>
      <c r="G19" t="s">
        <v>109</v>
      </c>
      <c r="H19" s="91">
        <v>0</v>
      </c>
      <c r="I19" s="91">
        <v>0</v>
      </c>
      <c r="J19" s="91">
        <v>252.01848092</v>
      </c>
      <c r="K19" s="91">
        <f t="shared" si="0"/>
        <v>2.0431054407013685</v>
      </c>
      <c r="L19" s="91">
        <f>J19/'סכום נכסי הקרן'!$C$42*100</f>
        <v>9.8948250913839561E-2</v>
      </c>
    </row>
    <row r="20" spans="2:12">
      <c r="B20" t="s">
        <v>2084</v>
      </c>
      <c r="C20" t="s">
        <v>240</v>
      </c>
      <c r="D20" t="s">
        <v>233</v>
      </c>
      <c r="E20" t="s">
        <v>231</v>
      </c>
      <c r="F20" t="s">
        <v>228</v>
      </c>
      <c r="G20" t="s">
        <v>109</v>
      </c>
      <c r="H20" s="91">
        <v>0</v>
      </c>
      <c r="I20" s="91">
        <v>0</v>
      </c>
      <c r="J20" s="91">
        <v>1936.30435328</v>
      </c>
      <c r="K20" s="91">
        <f t="shared" si="0"/>
        <v>15.697554975327055</v>
      </c>
      <c r="L20" s="91">
        <f>J20/'סכום נכסי הקרן'!$C$42*100</f>
        <v>0.76023761548950963</v>
      </c>
    </row>
    <row r="21" spans="2:12">
      <c r="B21" t="s">
        <v>2083</v>
      </c>
      <c r="C21" t="s">
        <v>242</v>
      </c>
      <c r="D21" t="s">
        <v>230</v>
      </c>
      <c r="E21" t="s">
        <v>231</v>
      </c>
      <c r="F21" t="s">
        <v>228</v>
      </c>
      <c r="G21" t="s">
        <v>113</v>
      </c>
      <c r="H21" s="91">
        <v>0</v>
      </c>
      <c r="I21" s="91">
        <v>0</v>
      </c>
      <c r="J21" s="91">
        <v>8.7047381119999994</v>
      </c>
      <c r="K21" s="91">
        <f t="shared" si="0"/>
        <v>7.0569022285922281E-2</v>
      </c>
      <c r="L21" s="91">
        <f>J21/'סכום נכסי הקרן'!$C$42*100</f>
        <v>3.4176803530486023E-3</v>
      </c>
    </row>
    <row r="22" spans="2:12">
      <c r="B22" t="s">
        <v>2084</v>
      </c>
      <c r="C22" t="s">
        <v>243</v>
      </c>
      <c r="D22" t="s">
        <v>233</v>
      </c>
      <c r="E22" t="s">
        <v>231</v>
      </c>
      <c r="F22" t="s">
        <v>228</v>
      </c>
      <c r="G22" t="s">
        <v>113</v>
      </c>
      <c r="H22" s="91">
        <v>0</v>
      </c>
      <c r="I22" s="91">
        <v>0</v>
      </c>
      <c r="J22" s="91">
        <v>356.29481190400003</v>
      </c>
      <c r="K22" s="91">
        <f t="shared" si="0"/>
        <v>2.8884701869376426</v>
      </c>
      <c r="L22" s="91">
        <f>J22/'סכום נכסי הקרן'!$C$42*100</f>
        <v>0.13988953635018311</v>
      </c>
    </row>
    <row r="23" spans="2:12">
      <c r="B23" t="s">
        <v>2084</v>
      </c>
      <c r="C23" t="s">
        <v>246</v>
      </c>
      <c r="D23" t="s">
        <v>233</v>
      </c>
      <c r="E23" t="s">
        <v>231</v>
      </c>
      <c r="F23" t="s">
        <v>228</v>
      </c>
      <c r="G23" t="s">
        <v>116</v>
      </c>
      <c r="H23" s="91">
        <v>0</v>
      </c>
      <c r="I23" s="91">
        <v>0</v>
      </c>
      <c r="J23" s="91">
        <v>5.1294173399999998</v>
      </c>
      <c r="K23" s="91">
        <f t="shared" si="0"/>
        <v>4.1584015730610893E-2</v>
      </c>
      <c r="L23" s="91">
        <f>J23/'סכום נכסי הקרן'!$C$42*100</f>
        <v>2.0139272014786632E-3</v>
      </c>
    </row>
    <row r="24" spans="2:12">
      <c r="B24" s="99" t="s">
        <v>247</v>
      </c>
      <c r="D24" s="16"/>
      <c r="I24" s="100">
        <v>0</v>
      </c>
      <c r="J24" s="100">
        <f>SUM(J25)</f>
        <v>34.328000000000003</v>
      </c>
      <c r="K24" s="100">
        <f t="shared" si="0"/>
        <v>0.2782959539806934</v>
      </c>
      <c r="L24" s="100">
        <f>J24/'סכום נכסי הקרן'!$C$42*100</f>
        <v>1.3477962191385966E-2</v>
      </c>
    </row>
    <row r="25" spans="2:12">
      <c r="B25" t="s">
        <v>2084</v>
      </c>
      <c r="C25" s="101" t="s">
        <v>2086</v>
      </c>
      <c r="D25">
        <v>10</v>
      </c>
      <c r="E25" t="s">
        <v>248</v>
      </c>
      <c r="F25" t="s">
        <v>249</v>
      </c>
      <c r="G25" t="s">
        <v>105</v>
      </c>
      <c r="H25" s="91">
        <v>0</v>
      </c>
      <c r="I25" s="91">
        <v>0</v>
      </c>
      <c r="J25" s="91">
        <v>34.328000000000003</v>
      </c>
      <c r="K25" s="91">
        <f t="shared" si="0"/>
        <v>0.2782959539806934</v>
      </c>
      <c r="L25" s="91">
        <f>J25/'סכום נכסי הקרן'!$C$42*100</f>
        <v>1.3477962191385966E-2</v>
      </c>
    </row>
    <row r="26" spans="2:12">
      <c r="B26" s="99" t="s">
        <v>250</v>
      </c>
      <c r="D26" s="16"/>
      <c r="I26" s="100">
        <v>0</v>
      </c>
      <c r="J26" s="100">
        <v>0</v>
      </c>
      <c r="K26" s="100">
        <f t="shared" si="0"/>
        <v>0</v>
      </c>
      <c r="L26" s="100">
        <f>J26/'סכום נכסי הקרן'!$C$42*100</f>
        <v>0</v>
      </c>
    </row>
    <row r="27" spans="2:12">
      <c r="B27" t="s">
        <v>248</v>
      </c>
      <c r="C27" t="s">
        <v>248</v>
      </c>
      <c r="D27" s="16"/>
      <c r="E27" t="s">
        <v>248</v>
      </c>
      <c r="G27" t="s">
        <v>248</v>
      </c>
      <c r="H27" s="91">
        <v>0</v>
      </c>
      <c r="I27" s="91">
        <v>0</v>
      </c>
      <c r="J27" s="91">
        <v>0</v>
      </c>
      <c r="K27" s="91">
        <f t="shared" si="0"/>
        <v>0</v>
      </c>
      <c r="L27" s="91">
        <f>J27/'סכום נכסי הקרן'!$C$42*100</f>
        <v>0</v>
      </c>
    </row>
    <row r="28" spans="2:12">
      <c r="B28" s="99" t="s">
        <v>251</v>
      </c>
      <c r="D28" s="16"/>
      <c r="I28" s="100">
        <v>0</v>
      </c>
      <c r="J28" s="100">
        <v>0</v>
      </c>
      <c r="K28" s="100">
        <f t="shared" si="0"/>
        <v>0</v>
      </c>
      <c r="L28" s="100">
        <f>J28/'סכום נכסי הקרן'!$C$42*100</f>
        <v>0</v>
      </c>
    </row>
    <row r="29" spans="2:12">
      <c r="B29" t="s">
        <v>248</v>
      </c>
      <c r="C29" t="s">
        <v>248</v>
      </c>
      <c r="D29" s="16"/>
      <c r="E29" t="s">
        <v>248</v>
      </c>
      <c r="G29" t="s">
        <v>248</v>
      </c>
      <c r="H29" s="91">
        <v>0</v>
      </c>
      <c r="I29" s="91">
        <v>0</v>
      </c>
      <c r="J29" s="91">
        <v>0</v>
      </c>
      <c r="K29" s="91">
        <f t="shared" si="0"/>
        <v>0</v>
      </c>
      <c r="L29" s="91">
        <f>J29/'סכום נכסי הקרן'!$C$42*100</f>
        <v>0</v>
      </c>
    </row>
    <row r="30" spans="2:12">
      <c r="B30" s="99" t="s">
        <v>252</v>
      </c>
      <c r="D30" s="16"/>
      <c r="I30" s="100">
        <v>0</v>
      </c>
      <c r="J30" s="100">
        <v>0</v>
      </c>
      <c r="K30" s="100">
        <f t="shared" si="0"/>
        <v>0</v>
      </c>
      <c r="L30" s="100">
        <f>J30/'סכום נכסי הקרן'!$C$42*100</f>
        <v>0</v>
      </c>
    </row>
    <row r="31" spans="2:12">
      <c r="B31" t="s">
        <v>248</v>
      </c>
      <c r="C31" t="s">
        <v>248</v>
      </c>
      <c r="D31" s="16"/>
      <c r="E31" t="s">
        <v>248</v>
      </c>
      <c r="G31" t="s">
        <v>248</v>
      </c>
      <c r="H31" s="91">
        <v>0</v>
      </c>
      <c r="I31" s="91">
        <v>0</v>
      </c>
      <c r="J31" s="91">
        <v>0</v>
      </c>
      <c r="K31" s="91">
        <f t="shared" si="0"/>
        <v>0</v>
      </c>
      <c r="L31" s="91">
        <f>J31/'סכום נכסי הקרן'!$C$42*100</f>
        <v>0</v>
      </c>
    </row>
    <row r="32" spans="2:12">
      <c r="B32" s="99" t="s">
        <v>253</v>
      </c>
      <c r="D32" s="16"/>
      <c r="I32" s="100">
        <v>0</v>
      </c>
      <c r="J32" s="100">
        <v>1.19936E-3</v>
      </c>
      <c r="K32" s="100">
        <f t="shared" si="0"/>
        <v>9.7231716198521456E-6</v>
      </c>
      <c r="L32" s="100">
        <f>J32/'סכום נכסי הקרן'!$C$42*100</f>
        <v>4.7089631594793367E-7</v>
      </c>
    </row>
    <row r="33" spans="2:12">
      <c r="B33" t="s">
        <v>2084</v>
      </c>
      <c r="C33" t="s">
        <v>233</v>
      </c>
      <c r="D33">
        <v>10</v>
      </c>
      <c r="E33" t="s">
        <v>248</v>
      </c>
      <c r="F33" t="s">
        <v>249</v>
      </c>
      <c r="G33" t="s">
        <v>109</v>
      </c>
      <c r="H33" s="91">
        <v>0</v>
      </c>
      <c r="I33" s="91">
        <v>0</v>
      </c>
      <c r="J33" s="91">
        <v>1.19936E-3</v>
      </c>
      <c r="K33" s="91">
        <f t="shared" si="0"/>
        <v>9.7231716198521456E-6</v>
      </c>
      <c r="L33" s="91">
        <f>J33/'סכום נכסי הקרן'!$C$42*100</f>
        <v>4.7089631594793367E-7</v>
      </c>
    </row>
    <row r="34" spans="2:12">
      <c r="B34" s="99" t="s">
        <v>254</v>
      </c>
      <c r="D34" s="16"/>
      <c r="I34" s="100">
        <v>0</v>
      </c>
      <c r="J34" s="100">
        <f>J35+J41</f>
        <v>3263.1304659267098</v>
      </c>
      <c r="K34" s="100">
        <f t="shared" si="0"/>
        <v>26.454090129880512</v>
      </c>
      <c r="L34" s="100">
        <f>J34/'סכום נכסי הקרן'!$C$42*100</f>
        <v>1.2811800584164488</v>
      </c>
    </row>
    <row r="35" spans="2:12">
      <c r="B35" s="99" t="s">
        <v>255</v>
      </c>
      <c r="D35" s="16"/>
      <c r="I35" s="100">
        <v>0</v>
      </c>
      <c r="J35" s="100">
        <f>SUM(J36:J40)</f>
        <v>3263.1304659267098</v>
      </c>
      <c r="K35" s="100">
        <f t="shared" si="0"/>
        <v>26.454090129880512</v>
      </c>
      <c r="L35" s="100">
        <f>J35/'סכום נכסי הקרן'!$C$42*100</f>
        <v>1.2811800584164488</v>
      </c>
    </row>
    <row r="36" spans="2:12">
      <c r="B36" t="s">
        <v>2085</v>
      </c>
      <c r="C36" t="s">
        <v>235</v>
      </c>
      <c r="D36">
        <v>91</v>
      </c>
      <c r="E36" t="s">
        <v>236</v>
      </c>
      <c r="F36" t="s">
        <v>237</v>
      </c>
      <c r="G36" t="s">
        <v>109</v>
      </c>
      <c r="H36" s="91">
        <v>0</v>
      </c>
      <c r="I36" s="91">
        <v>0</v>
      </c>
      <c r="J36" s="91">
        <v>3238.8514408000001</v>
      </c>
      <c r="K36" s="91">
        <f t="shared" si="0"/>
        <v>26.257260880889632</v>
      </c>
      <c r="L36" s="91">
        <f>J36/'סכום נכסי הקרן'!$C$42*100</f>
        <v>1.2716475548420634</v>
      </c>
    </row>
    <row r="37" spans="2:12">
      <c r="B37" t="s">
        <v>2085</v>
      </c>
      <c r="C37" t="s">
        <v>241</v>
      </c>
      <c r="D37">
        <v>91</v>
      </c>
      <c r="E37" t="s">
        <v>236</v>
      </c>
      <c r="F37" t="s">
        <v>237</v>
      </c>
      <c r="G37" t="s">
        <v>113</v>
      </c>
      <c r="H37" s="91">
        <v>0</v>
      </c>
      <c r="I37" s="91">
        <v>0</v>
      </c>
      <c r="J37" s="91">
        <v>24.219172524000001</v>
      </c>
      <c r="K37" s="91">
        <f t="shared" si="0"/>
        <v>0.19634402593188008</v>
      </c>
      <c r="L37" s="91">
        <f>J37/'סכום נכסי הקרן'!$C$42*100</f>
        <v>9.509004066217833E-3</v>
      </c>
    </row>
    <row r="38" spans="2:12">
      <c r="B38" t="s">
        <v>2085</v>
      </c>
      <c r="C38" t="s">
        <v>244</v>
      </c>
      <c r="D38">
        <v>91</v>
      </c>
      <c r="E38" t="s">
        <v>236</v>
      </c>
      <c r="F38" t="s">
        <v>237</v>
      </c>
      <c r="G38" t="s">
        <v>222</v>
      </c>
      <c r="H38" s="91">
        <v>0</v>
      </c>
      <c r="I38" s="91">
        <v>0</v>
      </c>
      <c r="J38" s="91">
        <v>-5.2408825290000002E-2</v>
      </c>
      <c r="K38" s="91">
        <f t="shared" si="0"/>
        <v>-4.2487660309624919E-4</v>
      </c>
      <c r="L38" s="91">
        <f>J38/'סכום נכסי הקרן'!$C$42*100</f>
        <v>-2.057690997883863E-5</v>
      </c>
    </row>
    <row r="39" spans="2:12">
      <c r="B39" t="s">
        <v>2085</v>
      </c>
      <c r="C39" t="s">
        <v>245</v>
      </c>
      <c r="D39">
        <v>91</v>
      </c>
      <c r="E39" t="s">
        <v>236</v>
      </c>
      <c r="F39" t="s">
        <v>237</v>
      </c>
      <c r="G39" t="s">
        <v>116</v>
      </c>
      <c r="H39" s="91">
        <v>0</v>
      </c>
      <c r="I39" s="91">
        <v>0</v>
      </c>
      <c r="J39" s="91">
        <v>0.112261428</v>
      </c>
      <c r="K39" s="91">
        <f t="shared" si="0"/>
        <v>9.1009966209784805E-4</v>
      </c>
      <c r="L39" s="91">
        <f>J39/'סכום נכסי הקרן'!$C$42*100</f>
        <v>4.4076418146556669E-5</v>
      </c>
    </row>
    <row r="40" spans="2:12">
      <c r="B40" t="s">
        <v>248</v>
      </c>
      <c r="C40" t="s">
        <v>248</v>
      </c>
      <c r="D40" s="16"/>
      <c r="E40" t="s">
        <v>248</v>
      </c>
      <c r="G40" t="s">
        <v>248</v>
      </c>
      <c r="H40" s="91">
        <v>0</v>
      </c>
      <c r="I40" s="91">
        <v>0</v>
      </c>
      <c r="J40" s="91">
        <v>0</v>
      </c>
      <c r="K40" s="91">
        <f t="shared" si="0"/>
        <v>0</v>
      </c>
      <c r="L40" s="91">
        <f>J40/'סכום נכסי הקרן'!$C$42*100</f>
        <v>0</v>
      </c>
    </row>
    <row r="41" spans="2:12">
      <c r="B41" s="99" t="s">
        <v>253</v>
      </c>
      <c r="D41" s="16"/>
      <c r="I41" s="100">
        <v>0</v>
      </c>
      <c r="J41" s="100">
        <v>0</v>
      </c>
      <c r="K41" s="100">
        <f t="shared" si="0"/>
        <v>0</v>
      </c>
      <c r="L41" s="100">
        <f>J41/'סכום נכסי הקרן'!$C$42*100</f>
        <v>0</v>
      </c>
    </row>
    <row r="42" spans="2:12">
      <c r="B42" t="s">
        <v>248</v>
      </c>
      <c r="C42" t="s">
        <v>248</v>
      </c>
      <c r="D42" s="16"/>
      <c r="E42" t="s">
        <v>248</v>
      </c>
      <c r="G42" t="s">
        <v>248</v>
      </c>
      <c r="H42" s="91">
        <v>0</v>
      </c>
      <c r="I42" s="91">
        <v>0</v>
      </c>
      <c r="J42" s="91">
        <v>0</v>
      </c>
      <c r="K42" s="91">
        <f t="shared" si="0"/>
        <v>0</v>
      </c>
      <c r="L42" s="91">
        <f>J42/'סכום נכסי הקרן'!$C$42*100</f>
        <v>0</v>
      </c>
    </row>
    <row r="43" spans="2:12">
      <c r="B43" t="s">
        <v>256</v>
      </c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="16" customFormat="1"/>
    <row r="50" s="16" customFormat="1"/>
    <row r="51" s="16" customFormat="1"/>
    <row r="52" s="16" customFormat="1"/>
    <row r="53" s="16" customFormat="1"/>
    <row r="54" s="16" customFormat="1"/>
    <row r="55" s="16" customFormat="1"/>
    <row r="56" s="16" customFormat="1"/>
    <row r="57" s="16" customFormat="1"/>
    <row r="58" s="16" customFormat="1"/>
    <row r="59" s="16" customFormat="1"/>
    <row r="60" s="16" customFormat="1"/>
    <row r="61" s="16" customFormat="1"/>
    <row r="62" s="16" customFormat="1"/>
    <row r="63" s="16" customFormat="1"/>
    <row r="64" s="16" customFormat="1"/>
    <row r="65" s="16" customFormat="1"/>
    <row r="66" s="16" customFormat="1"/>
    <row r="67" s="16" customFormat="1"/>
    <row r="68" s="16" customFormat="1"/>
    <row r="69" s="16" customFormat="1"/>
    <row r="70" s="16" customFormat="1"/>
    <row r="71" s="16" customFormat="1"/>
    <row r="72" s="16" customFormat="1"/>
    <row r="73" s="16" customFormat="1"/>
    <row r="74" s="16" customFormat="1"/>
    <row r="75" s="16" customFormat="1"/>
    <row r="76" s="16" customFormat="1"/>
    <row r="77" s="16" customFormat="1"/>
    <row r="78" s="16" customFormat="1"/>
    <row r="79" s="16" customFormat="1"/>
    <row r="80" s="16" customFormat="1"/>
    <row r="81" s="16" customFormat="1"/>
    <row r="82" s="16" customFormat="1"/>
    <row r="83" s="16" customFormat="1"/>
    <row r="84" s="16" customFormat="1"/>
    <row r="85" s="16" customFormat="1"/>
    <row r="86" s="16" customFormat="1"/>
    <row r="87" s="16" customFormat="1"/>
    <row r="88" s="16" customFormat="1"/>
    <row r="89" s="16" customFormat="1"/>
    <row r="90" s="16" customFormat="1"/>
    <row r="91" s="16" customFormat="1"/>
    <row r="92" s="16" customFormat="1"/>
    <row r="93" s="16" customFormat="1"/>
    <row r="94" s="16" customFormat="1"/>
    <row r="95" s="16" customFormat="1"/>
    <row r="96" s="16" customFormat="1"/>
    <row r="97" s="16" customFormat="1"/>
    <row r="98" s="16" customFormat="1"/>
    <row r="99" s="16" customFormat="1"/>
    <row r="100" s="16" customFormat="1"/>
    <row r="101" s="16" customFormat="1"/>
    <row r="102" s="16" customFormat="1"/>
    <row r="103" s="16" customFormat="1"/>
    <row r="104" s="16" customFormat="1"/>
    <row r="105" s="16" customFormat="1"/>
    <row r="106" s="16" customFormat="1"/>
    <row r="107" s="16" customFormat="1"/>
    <row r="108" s="16" customFormat="1"/>
    <row r="109" s="16" customFormat="1"/>
    <row r="110" s="16" customFormat="1"/>
    <row r="111" s="16" customFormat="1"/>
    <row r="112" s="16" customFormat="1"/>
    <row r="113" s="16" customFormat="1"/>
    <row r="114" s="16" customFormat="1"/>
    <row r="115" s="16" customFormat="1"/>
    <row r="116" s="16" customFormat="1"/>
    <row r="117" s="16" customFormat="1"/>
    <row r="118" s="16" customFormat="1"/>
    <row r="119" s="16" customFormat="1"/>
    <row r="120" s="16" customFormat="1"/>
    <row r="121" s="16" customFormat="1"/>
    <row r="122" s="16" customFormat="1"/>
    <row r="123" s="16" customFormat="1"/>
    <row r="124" s="16" customFormat="1"/>
    <row r="125" s="16" customFormat="1"/>
    <row r="126" s="16" customFormat="1"/>
    <row r="127" s="16" customFormat="1"/>
    <row r="128" s="16" customFormat="1"/>
    <row r="129" s="16" customFormat="1"/>
    <row r="130" s="16" customFormat="1"/>
    <row r="131" s="16" customFormat="1"/>
    <row r="132" s="16" customFormat="1"/>
    <row r="133" s="16" customFormat="1"/>
    <row r="134" s="16" customFormat="1"/>
    <row r="135" s="16" customFormat="1"/>
    <row r="136" s="16" customFormat="1"/>
    <row r="137" s="16" customFormat="1"/>
    <row r="138" s="16" customFormat="1"/>
    <row r="139" s="16" customFormat="1"/>
    <row r="140" s="16" customFormat="1"/>
    <row r="141" s="16" customFormat="1"/>
    <row r="142" s="16" customFormat="1"/>
    <row r="143" s="16" customFormat="1"/>
    <row r="144" s="16" customFormat="1"/>
    <row r="145" s="16" customFormat="1"/>
    <row r="146" s="16" customFormat="1"/>
    <row r="147" s="16" customFormat="1"/>
    <row r="148" s="16" customFormat="1"/>
    <row r="149" s="16" customFormat="1"/>
    <row r="150" s="16" customFormat="1"/>
    <row r="151" s="16" customFormat="1"/>
    <row r="152" s="16" customFormat="1"/>
    <row r="153" s="16" customFormat="1"/>
    <row r="154" s="16" customFormat="1"/>
    <row r="155" s="16" customFormat="1"/>
    <row r="156" s="16" customFormat="1"/>
    <row r="157" s="16" customFormat="1"/>
    <row r="158" s="16" customFormat="1"/>
    <row r="159" s="16" customFormat="1"/>
    <row r="160" s="16" customFormat="1"/>
    <row r="161" s="16" customFormat="1"/>
    <row r="162" s="16" customFormat="1"/>
    <row r="163" s="16" customFormat="1"/>
    <row r="164" s="16" customFormat="1"/>
    <row r="165" s="16" customFormat="1"/>
    <row r="166" s="16" customFormat="1"/>
    <row r="167" s="16" customFormat="1"/>
    <row r="168" s="16" customFormat="1"/>
    <row r="169" s="16" customFormat="1"/>
    <row r="170" s="16" customFormat="1"/>
    <row r="171" s="16" customFormat="1"/>
    <row r="172" s="16" customFormat="1"/>
    <row r="173" s="16" customFormat="1"/>
    <row r="174" s="16" customFormat="1"/>
    <row r="175" s="16" customFormat="1"/>
    <row r="176" s="16" customFormat="1"/>
    <row r="177" s="16" customFormat="1"/>
    <row r="178" s="16" customFormat="1"/>
    <row r="179" s="16" customFormat="1"/>
    <row r="180" s="16" customFormat="1"/>
    <row r="181" s="16" customFormat="1"/>
    <row r="182" s="16" customFormat="1"/>
    <row r="183" s="16" customFormat="1"/>
    <row r="184" s="16" customFormat="1"/>
    <row r="185" s="16" customFormat="1"/>
    <row r="186" s="16" customFormat="1"/>
    <row r="187" s="16" customFormat="1"/>
    <row r="188" s="16" customFormat="1"/>
    <row r="189" s="16" customFormat="1"/>
    <row r="190" s="16" customFormat="1"/>
    <row r="191" s="16" customFormat="1"/>
    <row r="192" s="16" customFormat="1"/>
    <row r="193" s="16" customFormat="1"/>
    <row r="194" s="16" customFormat="1"/>
    <row r="195" s="16" customFormat="1"/>
    <row r="196" s="16" customFormat="1"/>
    <row r="197" s="16" customFormat="1"/>
    <row r="198" s="16" customFormat="1"/>
    <row r="199" s="16" customFormat="1"/>
    <row r="200" s="16" customFormat="1"/>
    <row r="201" s="16" customFormat="1"/>
    <row r="202" s="16" customFormat="1"/>
    <row r="203" s="16" customFormat="1"/>
    <row r="204" s="16" customFormat="1"/>
    <row r="205" s="16" customFormat="1"/>
    <row r="206" s="16" customFormat="1"/>
    <row r="207" s="16" customFormat="1"/>
    <row r="208" s="16" customFormat="1"/>
    <row r="209" s="16" customFormat="1"/>
    <row r="210" s="16" customFormat="1"/>
    <row r="211" s="16" customFormat="1"/>
    <row r="212" s="16" customFormat="1"/>
    <row r="213" s="16" customFormat="1"/>
    <row r="214" s="16" customFormat="1"/>
    <row r="215" s="16" customFormat="1"/>
    <row r="216" s="16" customFormat="1"/>
    <row r="217" s="16" customFormat="1"/>
    <row r="218" s="16" customFormat="1"/>
    <row r="219" s="16" customFormat="1"/>
    <row r="220" s="16" customFormat="1"/>
    <row r="221" s="16" customFormat="1"/>
    <row r="222" s="16" customFormat="1"/>
    <row r="223" s="16" customFormat="1"/>
    <row r="224" s="16" customFormat="1"/>
    <row r="225" s="16" customFormat="1"/>
    <row r="226" s="16" customFormat="1"/>
    <row r="227" s="16" customFormat="1"/>
    <row r="228" s="16" customFormat="1"/>
    <row r="229" s="16" customFormat="1"/>
    <row r="230" s="16" customFormat="1"/>
    <row r="231" s="16" customFormat="1"/>
    <row r="232" s="16" customFormat="1"/>
    <row r="233" s="16" customFormat="1"/>
    <row r="234" s="16" customFormat="1"/>
    <row r="235" s="16" customFormat="1"/>
    <row r="236" s="16" customFormat="1"/>
    <row r="237" s="16" customFormat="1"/>
    <row r="238" s="16" customFormat="1"/>
    <row r="239" s="16" customFormat="1"/>
    <row r="240" s="16" customFormat="1"/>
    <row r="241" s="16" customFormat="1"/>
    <row r="242" s="16" customFormat="1"/>
    <row r="243" s="16" customFormat="1"/>
    <row r="244" s="16" customFormat="1"/>
    <row r="245" s="16" customFormat="1"/>
    <row r="246" s="16" customFormat="1"/>
    <row r="247" s="16" customFormat="1"/>
    <row r="248" s="16" customFormat="1"/>
    <row r="249" s="16" customFormat="1"/>
    <row r="250" s="16" customFormat="1"/>
    <row r="251" s="16" customFormat="1"/>
    <row r="252" s="16" customFormat="1"/>
    <row r="253" s="16" customFormat="1"/>
    <row r="254" s="16" customFormat="1"/>
    <row r="255" s="16" customFormat="1"/>
    <row r="256" s="16" customFormat="1"/>
    <row r="257" s="16" customFormat="1"/>
    <row r="258" s="16" customFormat="1"/>
    <row r="259" s="16" customFormat="1"/>
    <row r="260" s="16" customFormat="1"/>
    <row r="261" s="16" customFormat="1"/>
    <row r="262" s="16" customFormat="1"/>
    <row r="263" s="16" customFormat="1"/>
    <row r="264" s="16" customFormat="1"/>
    <row r="265" s="16" customFormat="1"/>
    <row r="266" s="16" customFormat="1"/>
    <row r="267" s="16" customFormat="1"/>
    <row r="268" s="16" customFormat="1"/>
    <row r="269" s="16" customFormat="1"/>
    <row r="270" s="16" customFormat="1"/>
    <row r="271" s="16" customFormat="1"/>
    <row r="272" s="16" customFormat="1"/>
    <row r="273" s="16" customFormat="1"/>
    <row r="274" s="16" customFormat="1"/>
    <row r="275" s="16" customFormat="1"/>
    <row r="276" s="16" customFormat="1"/>
    <row r="277" s="16" customFormat="1"/>
    <row r="278" s="16" customFormat="1"/>
    <row r="279" s="16" customFormat="1"/>
    <row r="280" s="16" customFormat="1"/>
    <row r="281" s="16" customFormat="1"/>
    <row r="282" s="16" customFormat="1"/>
    <row r="283" s="16" customFormat="1"/>
    <row r="284" s="16" customFormat="1"/>
    <row r="285" s="16" customFormat="1"/>
    <row r="286" s="16" customFormat="1"/>
    <row r="287" s="16" customFormat="1"/>
    <row r="288" s="16" customFormat="1"/>
    <row r="289" s="16" customFormat="1"/>
    <row r="290" s="16" customFormat="1"/>
    <row r="291" s="16" customFormat="1"/>
    <row r="292" s="16" customFormat="1"/>
    <row r="293" s="16" customFormat="1"/>
    <row r="294" s="16" customFormat="1"/>
    <row r="295" s="16" customFormat="1"/>
    <row r="296" s="16" customFormat="1"/>
    <row r="297" s="16" customFormat="1"/>
    <row r="298" s="16" customFormat="1"/>
    <row r="299" s="16" customFormat="1"/>
    <row r="300" s="16" customFormat="1"/>
    <row r="301" s="16" customFormat="1"/>
    <row r="302" s="16" customFormat="1"/>
    <row r="303" s="16" customFormat="1"/>
    <row r="304" s="16" customFormat="1"/>
    <row r="305" s="16" customFormat="1"/>
    <row r="306" s="16" customFormat="1"/>
    <row r="307" s="16" customFormat="1"/>
    <row r="308" s="16" customFormat="1"/>
    <row r="309" s="16" customFormat="1"/>
    <row r="310" s="16" customFormat="1"/>
    <row r="311" s="16" customFormat="1"/>
    <row r="312" s="16" customFormat="1"/>
    <row r="313" s="16" customFormat="1"/>
    <row r="314" s="16" customFormat="1"/>
    <row r="315" s="16" customFormat="1"/>
    <row r="316" s="16" customFormat="1"/>
    <row r="317" s="16" customFormat="1"/>
    <row r="318" s="16" customFormat="1"/>
    <row r="319" s="16" customFormat="1"/>
    <row r="320" s="16" customFormat="1"/>
    <row r="321" s="16" customFormat="1"/>
    <row r="322" s="16" customFormat="1"/>
    <row r="323" s="16" customFormat="1"/>
    <row r="324" s="16" customFormat="1"/>
    <row r="325" s="16" customFormat="1"/>
    <row r="326" s="16" customFormat="1"/>
    <row r="327" s="16" customFormat="1"/>
    <row r="328" s="16" customFormat="1"/>
    <row r="329" s="16" customFormat="1"/>
    <row r="330" s="16" customFormat="1"/>
    <row r="331" s="16" customFormat="1"/>
    <row r="332" s="16" customFormat="1"/>
    <row r="333" s="16" customFormat="1"/>
    <row r="334" s="16" customFormat="1"/>
    <row r="335" s="16" customFormat="1"/>
    <row r="336" s="16" customFormat="1"/>
    <row r="337" s="16" customFormat="1"/>
    <row r="338" s="16" customFormat="1"/>
    <row r="339" s="16" customFormat="1"/>
    <row r="340" s="16" customFormat="1"/>
    <row r="341" s="16" customFormat="1"/>
    <row r="342" s="16" customFormat="1"/>
    <row r="343" s="16" customFormat="1"/>
    <row r="344" s="16" customFormat="1"/>
    <row r="345" s="16" customFormat="1"/>
    <row r="346" s="16" customFormat="1"/>
    <row r="347" s="16" customFormat="1"/>
    <row r="348" s="16" customFormat="1"/>
    <row r="349" s="16" customFormat="1"/>
    <row r="350" s="16" customFormat="1"/>
    <row r="351" s="16" customFormat="1"/>
    <row r="352" s="16" customFormat="1"/>
    <row r="353" s="16" customFormat="1"/>
    <row r="354" s="16" customFormat="1"/>
    <row r="355" s="16" customFormat="1"/>
    <row r="356" s="16" customFormat="1"/>
    <row r="357" s="16" customFormat="1"/>
    <row r="358" s="16" customFormat="1"/>
    <row r="359" s="16" customFormat="1"/>
    <row r="360" s="16" customFormat="1"/>
    <row r="361" s="16" customFormat="1"/>
    <row r="362" s="16" customFormat="1"/>
    <row r="363" s="16" customFormat="1"/>
    <row r="364" s="16" customFormat="1"/>
    <row r="365" s="16" customFormat="1"/>
    <row r="366" s="16" customFormat="1"/>
    <row r="367" s="16" customFormat="1"/>
    <row r="368" s="16" customFormat="1"/>
    <row r="369" s="16" customFormat="1"/>
    <row r="370" s="16" customFormat="1"/>
    <row r="371" s="16" customFormat="1"/>
    <row r="372" s="16" customFormat="1"/>
    <row r="373" s="16" customFormat="1"/>
    <row r="374" s="16" customFormat="1"/>
    <row r="375" s="16" customFormat="1"/>
    <row r="376" s="16" customFormat="1"/>
    <row r="377" s="16" customFormat="1"/>
    <row r="378" s="16" customFormat="1"/>
    <row r="379" s="16" customFormat="1"/>
    <row r="380" s="16" customFormat="1"/>
    <row r="381" s="16" customFormat="1"/>
    <row r="382" s="16" customFormat="1"/>
    <row r="383" s="16" customFormat="1"/>
    <row r="384" s="16" customFormat="1"/>
    <row r="385" s="16" customFormat="1"/>
    <row r="386" s="16" customFormat="1"/>
    <row r="387" s="16" customFormat="1"/>
    <row r="388" s="16" customFormat="1"/>
    <row r="389" s="16" customFormat="1"/>
    <row r="390" s="16" customFormat="1"/>
    <row r="391" s="16" customFormat="1"/>
    <row r="392" s="16" customFormat="1"/>
    <row r="393" s="16" customFormat="1"/>
    <row r="394" s="16" customFormat="1"/>
    <row r="395" s="16" customFormat="1"/>
    <row r="396" s="16" customFormat="1"/>
    <row r="397" s="16" customFormat="1"/>
    <row r="398" s="16" customFormat="1"/>
    <row r="399" s="16" customFormat="1"/>
    <row r="400" s="16" customFormat="1"/>
    <row r="401" s="16" customFormat="1"/>
    <row r="402" s="16" customFormat="1"/>
    <row r="403" s="16" customFormat="1"/>
    <row r="404" s="16" customFormat="1"/>
    <row r="405" s="16" customFormat="1"/>
    <row r="406" s="16" customFormat="1"/>
    <row r="407" s="16" customFormat="1"/>
    <row r="408" s="16" customFormat="1"/>
    <row r="409" s="16" customFormat="1"/>
    <row r="410" s="16" customFormat="1"/>
    <row r="411" s="16" customFormat="1"/>
    <row r="412" s="16" customFormat="1"/>
    <row r="413" s="16" customFormat="1"/>
    <row r="414" s="16" customFormat="1"/>
    <row r="415" s="16" customFormat="1"/>
    <row r="416" s="16" customFormat="1"/>
    <row r="417" s="16" customFormat="1"/>
    <row r="418" s="16" customFormat="1"/>
    <row r="419" s="16" customFormat="1"/>
    <row r="420" s="16" customFormat="1"/>
    <row r="421" s="16" customFormat="1"/>
    <row r="422" s="16" customFormat="1"/>
    <row r="423" s="16" customFormat="1"/>
    <row r="424" s="16" customFormat="1"/>
    <row r="425" s="16" customFormat="1"/>
    <row r="426" s="16" customFormat="1"/>
    <row r="427" s="16" customFormat="1"/>
    <row r="428" s="16" customFormat="1"/>
    <row r="429" s="16" customFormat="1"/>
    <row r="430" s="16" customFormat="1"/>
    <row r="431" s="16" customFormat="1"/>
    <row r="432" s="16" customFormat="1"/>
    <row r="433" s="16" customFormat="1"/>
    <row r="434" s="16" customFormat="1"/>
    <row r="435" s="16" customFormat="1"/>
    <row r="436" s="16" customFormat="1"/>
    <row r="437" s="16" customFormat="1"/>
    <row r="438" s="16" customFormat="1"/>
    <row r="439" s="16" customFormat="1"/>
    <row r="440" s="16" customFormat="1"/>
    <row r="441" s="16" customFormat="1"/>
    <row r="442" s="16" customFormat="1"/>
    <row r="443" s="16" customFormat="1"/>
    <row r="444" s="16" customFormat="1"/>
    <row r="445" s="16" customFormat="1"/>
    <row r="446" s="16" customFormat="1"/>
    <row r="447" s="16" customFormat="1"/>
    <row r="448" s="16" customFormat="1"/>
    <row r="449" s="16" customFormat="1"/>
    <row r="450" s="16" customFormat="1"/>
    <row r="451" s="16" customFormat="1"/>
    <row r="452" s="16" customFormat="1"/>
    <row r="453" s="16" customFormat="1"/>
    <row r="454" s="16" customFormat="1"/>
    <row r="455" s="16" customFormat="1"/>
    <row r="456" s="16" customFormat="1"/>
    <row r="457" s="16" customFormat="1"/>
    <row r="458" s="16" customFormat="1"/>
    <row r="459" s="16" customFormat="1"/>
    <row r="460" s="16" customFormat="1"/>
    <row r="461" s="16" customFormat="1"/>
    <row r="462" s="16" customFormat="1"/>
    <row r="463" s="16" customFormat="1"/>
    <row r="464" s="16" customFormat="1"/>
    <row r="465" s="16" customFormat="1"/>
    <row r="466" s="16" customFormat="1"/>
    <row r="467" s="16" customFormat="1"/>
    <row r="468" s="16" customFormat="1"/>
    <row r="469" s="16" customFormat="1"/>
    <row r="470" s="16" customFormat="1"/>
    <row r="471" s="16" customFormat="1"/>
    <row r="472" s="16" customFormat="1"/>
    <row r="473" s="16" customFormat="1"/>
    <row r="474" s="16" customFormat="1"/>
    <row r="475" s="16" customFormat="1"/>
    <row r="476" s="16" customFormat="1"/>
    <row r="477" s="16" customFormat="1"/>
    <row r="478" s="16" customFormat="1"/>
    <row r="479" s="16" customFormat="1"/>
    <row r="480" s="16" customFormat="1"/>
    <row r="481" spans="2:5">
      <c r="B481" s="16"/>
      <c r="C481" s="16"/>
      <c r="D481" s="16"/>
    </row>
    <row r="482" spans="2:5">
      <c r="B482" s="16"/>
      <c r="C482" s="16"/>
      <c r="D482" s="16"/>
    </row>
    <row r="483" spans="2:5">
      <c r="B483" s="16"/>
      <c r="C483" s="16"/>
      <c r="D483" s="16"/>
    </row>
    <row r="484" spans="2:5">
      <c r="B484" s="16"/>
      <c r="C484" s="16"/>
      <c r="D484" s="16"/>
    </row>
    <row r="485" spans="2:5">
      <c r="B485" s="16"/>
      <c r="C485" s="16"/>
      <c r="D485" s="16"/>
    </row>
    <row r="486" spans="2:5">
      <c r="B486" s="16"/>
      <c r="C486" s="16"/>
      <c r="E486" s="15"/>
    </row>
    <row r="487" spans="2:5">
      <c r="B487" s="16"/>
      <c r="C487" s="16"/>
    </row>
  </sheetData>
  <sheetProtection sheet="1" objects="1" scenarios="1"/>
  <mergeCells count="1">
    <mergeCell ref="B7:L7"/>
  </mergeCells>
  <dataValidations count="1">
    <dataValidation allowBlank="1" showInputMessage="1" showErrorMessage="1" sqref="E11 A1:XFD4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s="94">
        <v>43465</v>
      </c>
    </row>
    <row r="2" spans="2:49">
      <c r="B2" s="2" t="s">
        <v>1</v>
      </c>
      <c r="C2" s="12" t="s">
        <v>2071</v>
      </c>
    </row>
    <row r="3" spans="2:49">
      <c r="B3" s="2" t="s">
        <v>2</v>
      </c>
      <c r="C3" s="26" t="s">
        <v>2072</v>
      </c>
    </row>
    <row r="4" spans="2:49">
      <c r="B4" s="2" t="s">
        <v>3</v>
      </c>
      <c r="C4" s="95" t="s">
        <v>218</v>
      </c>
    </row>
    <row r="5" spans="2:49">
      <c r="B5" s="89" t="s">
        <v>219</v>
      </c>
      <c r="C5" t="s">
        <v>220</v>
      </c>
    </row>
    <row r="6" spans="2:49" ht="26.25" customHeight="1">
      <c r="B6" s="115" t="s">
        <v>139</v>
      </c>
      <c r="C6" s="116"/>
      <c r="D6" s="116"/>
      <c r="E6" s="116"/>
      <c r="F6" s="116"/>
      <c r="G6" s="116"/>
      <c r="H6" s="116"/>
      <c r="I6" s="116"/>
      <c r="J6" s="116"/>
      <c r="K6" s="117"/>
    </row>
    <row r="7" spans="2:49" ht="26.25" customHeight="1">
      <c r="B7" s="115" t="s">
        <v>146</v>
      </c>
      <c r="C7" s="116"/>
      <c r="D7" s="116"/>
      <c r="E7" s="116"/>
      <c r="F7" s="116"/>
      <c r="G7" s="116"/>
      <c r="H7" s="116"/>
      <c r="I7" s="116"/>
      <c r="J7" s="116"/>
      <c r="K7" s="117"/>
    </row>
    <row r="8" spans="2:49" s="19" customFormat="1" ht="78.75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90">
        <v>-6741891.2599999998</v>
      </c>
      <c r="H11" s="7"/>
      <c r="I11" s="90">
        <v>-1201.6489945465623</v>
      </c>
      <c r="J11" s="90">
        <v>100</v>
      </c>
      <c r="K11" s="90">
        <v>-0.47</v>
      </c>
      <c r="AW11" s="16"/>
    </row>
    <row r="12" spans="2:49">
      <c r="B12" s="92" t="s">
        <v>223</v>
      </c>
      <c r="C12" s="16"/>
      <c r="D12" s="16"/>
      <c r="G12" s="93">
        <v>-6741891.2599999998</v>
      </c>
      <c r="I12" s="93">
        <v>-1201.6489945465623</v>
      </c>
      <c r="J12" s="93">
        <v>100</v>
      </c>
      <c r="K12" s="93">
        <v>-0.47</v>
      </c>
    </row>
    <row r="13" spans="2:49">
      <c r="B13" s="92" t="s">
        <v>1586</v>
      </c>
      <c r="C13" s="16"/>
      <c r="D13" s="16"/>
      <c r="G13" s="93">
        <v>0</v>
      </c>
      <c r="I13" s="93">
        <v>0</v>
      </c>
      <c r="J13" s="93">
        <v>0</v>
      </c>
      <c r="K13" s="93">
        <v>0</v>
      </c>
    </row>
    <row r="14" spans="2:49">
      <c r="B14" t="s">
        <v>248</v>
      </c>
      <c r="C14" t="s">
        <v>248</v>
      </c>
      <c r="D14" t="s">
        <v>248</v>
      </c>
      <c r="E14" t="s">
        <v>248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</row>
    <row r="15" spans="2:49">
      <c r="B15" s="92" t="s">
        <v>1587</v>
      </c>
      <c r="C15" s="16"/>
      <c r="D15" s="16"/>
      <c r="G15" s="93">
        <v>-6742000</v>
      </c>
      <c r="I15" s="93">
        <v>-1173.7935805796235</v>
      </c>
      <c r="J15" s="93">
        <v>97.68</v>
      </c>
      <c r="K15" s="93">
        <v>-0.46</v>
      </c>
    </row>
    <row r="16" spans="2:49">
      <c r="B16" t="s">
        <v>1694</v>
      </c>
      <c r="C16" t="s">
        <v>1695</v>
      </c>
      <c r="D16" t="s">
        <v>126</v>
      </c>
      <c r="E16" t="s">
        <v>109</v>
      </c>
      <c r="F16" t="s">
        <v>1696</v>
      </c>
      <c r="G16" s="91">
        <v>-1400000</v>
      </c>
      <c r="H16" s="91">
        <v>36.949894090909069</v>
      </c>
      <c r="I16" s="91">
        <v>-517.29851727272705</v>
      </c>
      <c r="J16" s="91">
        <v>43.05</v>
      </c>
      <c r="K16" s="91">
        <v>-0.2</v>
      </c>
    </row>
    <row r="17" spans="2:11">
      <c r="B17" t="s">
        <v>1697</v>
      </c>
      <c r="C17" t="s">
        <v>1698</v>
      </c>
      <c r="D17" t="s">
        <v>126</v>
      </c>
      <c r="E17" t="s">
        <v>109</v>
      </c>
      <c r="F17" t="s">
        <v>1699</v>
      </c>
      <c r="G17" s="91">
        <v>-670000</v>
      </c>
      <c r="H17" s="91">
        <v>15.758237341772238</v>
      </c>
      <c r="I17" s="91">
        <v>-105.580190189874</v>
      </c>
      <c r="J17" s="91">
        <v>8.7899999999999991</v>
      </c>
      <c r="K17" s="91">
        <v>-0.04</v>
      </c>
    </row>
    <row r="18" spans="2:11">
      <c r="B18" t="s">
        <v>1700</v>
      </c>
      <c r="C18" t="s">
        <v>1701</v>
      </c>
      <c r="D18" t="s">
        <v>126</v>
      </c>
      <c r="E18" t="s">
        <v>109</v>
      </c>
      <c r="F18" t="s">
        <v>1702</v>
      </c>
      <c r="G18" s="91">
        <v>-1930000</v>
      </c>
      <c r="H18" s="91">
        <v>13.241932824427513</v>
      </c>
      <c r="I18" s="91">
        <v>-255.56930351145101</v>
      </c>
      <c r="J18" s="91">
        <v>21.27</v>
      </c>
      <c r="K18" s="91">
        <v>-0.1</v>
      </c>
    </row>
    <row r="19" spans="2:11">
      <c r="B19" t="s">
        <v>1703</v>
      </c>
      <c r="C19" t="s">
        <v>1704</v>
      </c>
      <c r="D19" t="s">
        <v>126</v>
      </c>
      <c r="E19" t="s">
        <v>109</v>
      </c>
      <c r="F19" t="s">
        <v>1057</v>
      </c>
      <c r="G19" s="91">
        <v>-140000</v>
      </c>
      <c r="H19" s="91">
        <v>14.441886666666715</v>
      </c>
      <c r="I19" s="91">
        <v>-20.218641333333402</v>
      </c>
      <c r="J19" s="91">
        <v>1.68</v>
      </c>
      <c r="K19" s="91">
        <v>-0.01</v>
      </c>
    </row>
    <row r="20" spans="2:11">
      <c r="B20" t="s">
        <v>1705</v>
      </c>
      <c r="C20" t="s">
        <v>1706</v>
      </c>
      <c r="D20" t="s">
        <v>126</v>
      </c>
      <c r="E20" t="s">
        <v>109</v>
      </c>
      <c r="F20" t="s">
        <v>987</v>
      </c>
      <c r="G20" s="91">
        <v>-2780000</v>
      </c>
      <c r="H20" s="91">
        <v>9.0893797254487776</v>
      </c>
      <c r="I20" s="91">
        <v>-252.68475636747601</v>
      </c>
      <c r="J20" s="91">
        <v>21.03</v>
      </c>
      <c r="K20" s="91">
        <v>-0.1</v>
      </c>
    </row>
    <row r="21" spans="2:11">
      <c r="B21" t="s">
        <v>1707</v>
      </c>
      <c r="C21" t="s">
        <v>1708</v>
      </c>
      <c r="D21" t="s">
        <v>126</v>
      </c>
      <c r="E21" t="s">
        <v>113</v>
      </c>
      <c r="F21" t="s">
        <v>1709</v>
      </c>
      <c r="G21" s="91">
        <v>-500000</v>
      </c>
      <c r="H21" s="91">
        <v>5.7412140000000003</v>
      </c>
      <c r="I21" s="91">
        <v>-28.70607</v>
      </c>
      <c r="J21" s="91">
        <v>2.39</v>
      </c>
      <c r="K21" s="91">
        <v>-0.01</v>
      </c>
    </row>
    <row r="22" spans="2:11">
      <c r="B22" t="s">
        <v>1710</v>
      </c>
      <c r="C22" t="s">
        <v>1711</v>
      </c>
      <c r="D22" t="s">
        <v>126</v>
      </c>
      <c r="E22" t="s">
        <v>109</v>
      </c>
      <c r="F22" t="s">
        <v>1712</v>
      </c>
      <c r="G22" s="91">
        <v>-200000</v>
      </c>
      <c r="H22" s="91">
        <v>13.3319442857143</v>
      </c>
      <c r="I22" s="91">
        <v>-26.6638885714286</v>
      </c>
      <c r="J22" s="91">
        <v>2.2200000000000002</v>
      </c>
      <c r="K22" s="91">
        <v>-0.01</v>
      </c>
    </row>
    <row r="23" spans="2:11">
      <c r="B23" t="s">
        <v>1713</v>
      </c>
      <c r="C23" t="s">
        <v>1714</v>
      </c>
      <c r="D23" t="s">
        <v>126</v>
      </c>
      <c r="E23" t="s">
        <v>109</v>
      </c>
      <c r="F23" t="s">
        <v>1715</v>
      </c>
      <c r="G23" s="91">
        <v>224000</v>
      </c>
      <c r="H23" s="91">
        <v>10.891607142857099</v>
      </c>
      <c r="I23" s="91">
        <v>24.397199999999899</v>
      </c>
      <c r="J23" s="91">
        <v>-2.0299999999999998</v>
      </c>
      <c r="K23" s="91">
        <v>0.01</v>
      </c>
    </row>
    <row r="24" spans="2:11">
      <c r="B24" t="s">
        <v>1716</v>
      </c>
      <c r="C24" t="s">
        <v>1717</v>
      </c>
      <c r="D24" t="s">
        <v>126</v>
      </c>
      <c r="E24" t="s">
        <v>109</v>
      </c>
      <c r="F24" t="s">
        <v>1718</v>
      </c>
      <c r="G24" s="91">
        <v>180000</v>
      </c>
      <c r="H24" s="91">
        <v>2.604844444444439</v>
      </c>
      <c r="I24" s="91">
        <v>4.6887199999999902</v>
      </c>
      <c r="J24" s="91">
        <v>-0.39</v>
      </c>
      <c r="K24" s="91">
        <v>0</v>
      </c>
    </row>
    <row r="25" spans="2:11">
      <c r="B25" t="s">
        <v>1719</v>
      </c>
      <c r="C25" t="s">
        <v>1720</v>
      </c>
      <c r="D25" t="s">
        <v>126</v>
      </c>
      <c r="E25" t="s">
        <v>109</v>
      </c>
      <c r="F25" t="s">
        <v>973</v>
      </c>
      <c r="G25" s="91">
        <v>140000</v>
      </c>
      <c r="H25" s="91">
        <v>1.8533333333333286</v>
      </c>
      <c r="I25" s="91">
        <v>2.5946666666666598</v>
      </c>
      <c r="J25" s="91">
        <v>-0.22</v>
      </c>
      <c r="K25" s="91">
        <v>0</v>
      </c>
    </row>
    <row r="26" spans="2:11">
      <c r="B26" t="s">
        <v>1721</v>
      </c>
      <c r="C26" t="s">
        <v>1722</v>
      </c>
      <c r="D26" t="s">
        <v>126</v>
      </c>
      <c r="E26" t="s">
        <v>109</v>
      </c>
      <c r="F26" t="s">
        <v>973</v>
      </c>
      <c r="G26" s="91">
        <v>200000</v>
      </c>
      <c r="H26" s="91">
        <v>2.401265</v>
      </c>
      <c r="I26" s="91">
        <v>4.80253</v>
      </c>
      <c r="J26" s="91">
        <v>-0.4</v>
      </c>
      <c r="K26" s="91">
        <v>0</v>
      </c>
    </row>
    <row r="27" spans="2:11">
      <c r="B27" t="s">
        <v>1723</v>
      </c>
      <c r="C27" t="s">
        <v>1724</v>
      </c>
      <c r="D27" t="s">
        <v>126</v>
      </c>
      <c r="E27" t="s">
        <v>109</v>
      </c>
      <c r="F27" t="s">
        <v>1725</v>
      </c>
      <c r="G27" s="91">
        <v>134000</v>
      </c>
      <c r="H27" s="91">
        <v>-2.6532313432835819</v>
      </c>
      <c r="I27" s="91">
        <v>-3.5553300000000001</v>
      </c>
      <c r="J27" s="91">
        <v>0.3</v>
      </c>
      <c r="K27" s="91">
        <v>0</v>
      </c>
    </row>
    <row r="28" spans="2:11">
      <c r="B28" s="92" t="s">
        <v>1693</v>
      </c>
      <c r="C28" s="16"/>
      <c r="D28" s="16"/>
      <c r="G28" s="93">
        <v>0</v>
      </c>
      <c r="I28" s="93">
        <v>-25.501149470938881</v>
      </c>
      <c r="J28" s="93">
        <v>2.12</v>
      </c>
      <c r="K28" s="93">
        <v>-0.01</v>
      </c>
    </row>
    <row r="29" spans="2:11">
      <c r="B29" t="s">
        <v>1726</v>
      </c>
      <c r="C29" t="s">
        <v>1727</v>
      </c>
      <c r="D29" t="s">
        <v>126</v>
      </c>
      <c r="E29" t="s">
        <v>116</v>
      </c>
      <c r="F29" t="s">
        <v>1057</v>
      </c>
      <c r="G29" s="91">
        <v>148700</v>
      </c>
      <c r="H29" s="91">
        <v>-18.394229508196705</v>
      </c>
      <c r="I29" s="91">
        <v>-27.352219278688501</v>
      </c>
      <c r="J29" s="91">
        <v>2.2799999999999998</v>
      </c>
      <c r="K29" s="91">
        <v>-0.01</v>
      </c>
    </row>
    <row r="30" spans="2:11">
      <c r="B30" t="s">
        <v>1728</v>
      </c>
      <c r="C30" t="s">
        <v>1729</v>
      </c>
      <c r="D30" t="s">
        <v>126</v>
      </c>
      <c r="E30" t="s">
        <v>113</v>
      </c>
      <c r="F30" t="s">
        <v>1730</v>
      </c>
      <c r="G30" s="91">
        <v>-40000</v>
      </c>
      <c r="H30" s="91">
        <v>-9.3872113636363501</v>
      </c>
      <c r="I30" s="91">
        <v>3.7548845454545399</v>
      </c>
      <c r="J30" s="91">
        <v>-0.31</v>
      </c>
      <c r="K30" s="91">
        <v>0</v>
      </c>
    </row>
    <row r="31" spans="2:11">
      <c r="B31" t="s">
        <v>1731</v>
      </c>
      <c r="C31" t="s">
        <v>1732</v>
      </c>
      <c r="D31" t="s">
        <v>126</v>
      </c>
      <c r="E31" t="s">
        <v>113</v>
      </c>
      <c r="F31" t="s">
        <v>997</v>
      </c>
      <c r="G31" s="91">
        <v>40000</v>
      </c>
      <c r="H31" s="91">
        <v>-1.3286500000000001</v>
      </c>
      <c r="I31" s="91">
        <v>-0.53146000000000004</v>
      </c>
      <c r="J31" s="91">
        <v>0.04</v>
      </c>
      <c r="K31" s="91">
        <v>0</v>
      </c>
    </row>
    <row r="32" spans="2:11">
      <c r="B32" t="s">
        <v>1733</v>
      </c>
      <c r="C32" t="s">
        <v>1734</v>
      </c>
      <c r="D32" t="s">
        <v>126</v>
      </c>
      <c r="E32" t="s">
        <v>116</v>
      </c>
      <c r="F32" t="s">
        <v>973</v>
      </c>
      <c r="G32" s="91">
        <v>-148700</v>
      </c>
      <c r="H32" s="91">
        <v>0.92290163934426361</v>
      </c>
      <c r="I32" s="91">
        <v>-1.3723547377049199</v>
      </c>
      <c r="J32" s="91">
        <v>0.11</v>
      </c>
      <c r="K32" s="91">
        <v>0</v>
      </c>
    </row>
    <row r="33" spans="2:11">
      <c r="B33" s="92" t="s">
        <v>1588</v>
      </c>
      <c r="C33" s="16"/>
      <c r="D33" s="16"/>
      <c r="G33" s="93">
        <v>0</v>
      </c>
      <c r="I33" s="93">
        <v>0</v>
      </c>
      <c r="J33" s="93">
        <v>0</v>
      </c>
      <c r="K33" s="93">
        <v>0</v>
      </c>
    </row>
    <row r="34" spans="2:11">
      <c r="B34" t="s">
        <v>248</v>
      </c>
      <c r="C34" t="s">
        <v>248</v>
      </c>
      <c r="D34" t="s">
        <v>248</v>
      </c>
      <c r="E34" t="s">
        <v>248</v>
      </c>
      <c r="G34" s="91">
        <v>0</v>
      </c>
      <c r="H34" s="91">
        <v>0</v>
      </c>
      <c r="I34" s="91">
        <v>0</v>
      </c>
      <c r="J34" s="91">
        <v>0</v>
      </c>
      <c r="K34" s="91">
        <v>0</v>
      </c>
    </row>
    <row r="35" spans="2:11">
      <c r="B35" s="92" t="s">
        <v>1137</v>
      </c>
      <c r="C35" s="16"/>
      <c r="D35" s="16"/>
      <c r="G35" s="93">
        <v>108.74</v>
      </c>
      <c r="I35" s="93">
        <v>-2.3542644959999999</v>
      </c>
      <c r="J35" s="93">
        <v>0.2</v>
      </c>
      <c r="K35" s="93">
        <v>0</v>
      </c>
    </row>
    <row r="36" spans="2:11">
      <c r="B36" t="s">
        <v>1735</v>
      </c>
      <c r="C36" t="s">
        <v>1736</v>
      </c>
      <c r="D36" t="s">
        <v>135</v>
      </c>
      <c r="E36" t="s">
        <v>105</v>
      </c>
      <c r="F36" t="s">
        <v>1737</v>
      </c>
      <c r="G36" s="91">
        <v>108.74</v>
      </c>
      <c r="H36" s="91">
        <v>-2165.04</v>
      </c>
      <c r="I36" s="91">
        <v>-2.3542644959999999</v>
      </c>
      <c r="J36" s="91">
        <v>0.2</v>
      </c>
      <c r="K36" s="91">
        <v>0</v>
      </c>
    </row>
    <row r="37" spans="2:11">
      <c r="B37" s="92" t="s">
        <v>254</v>
      </c>
      <c r="C37" s="16"/>
      <c r="D37" s="16"/>
      <c r="G37" s="93">
        <v>0</v>
      </c>
      <c r="I37" s="93">
        <v>0</v>
      </c>
      <c r="J37" s="93">
        <v>0</v>
      </c>
      <c r="K37" s="93">
        <v>0</v>
      </c>
    </row>
    <row r="38" spans="2:11">
      <c r="B38" s="92" t="s">
        <v>1586</v>
      </c>
      <c r="C38" s="16"/>
      <c r="D38" s="16"/>
      <c r="G38" s="93">
        <v>0</v>
      </c>
      <c r="I38" s="93">
        <v>0</v>
      </c>
      <c r="J38" s="93">
        <v>0</v>
      </c>
      <c r="K38" s="93">
        <v>0</v>
      </c>
    </row>
    <row r="39" spans="2:11">
      <c r="B39" t="s">
        <v>248</v>
      </c>
      <c r="C39" t="s">
        <v>248</v>
      </c>
      <c r="D39" t="s">
        <v>248</v>
      </c>
      <c r="E39" t="s">
        <v>248</v>
      </c>
      <c r="G39" s="91">
        <v>0</v>
      </c>
      <c r="H39" s="91">
        <v>0</v>
      </c>
      <c r="I39" s="91">
        <v>0</v>
      </c>
      <c r="J39" s="91">
        <v>0</v>
      </c>
      <c r="K39" s="91">
        <v>0</v>
      </c>
    </row>
    <row r="40" spans="2:11">
      <c r="B40" s="92" t="s">
        <v>1589</v>
      </c>
      <c r="C40" s="16"/>
      <c r="D40" s="16"/>
      <c r="G40" s="93">
        <v>0</v>
      </c>
      <c r="I40" s="93">
        <v>0</v>
      </c>
      <c r="J40" s="93">
        <v>0</v>
      </c>
      <c r="K40" s="93">
        <v>0</v>
      </c>
    </row>
    <row r="41" spans="2:11">
      <c r="B41" t="s">
        <v>248</v>
      </c>
      <c r="C41" t="s">
        <v>248</v>
      </c>
      <c r="D41" t="s">
        <v>248</v>
      </c>
      <c r="E41" t="s">
        <v>248</v>
      </c>
      <c r="G41" s="91">
        <v>0</v>
      </c>
      <c r="H41" s="91">
        <v>0</v>
      </c>
      <c r="I41" s="91">
        <v>0</v>
      </c>
      <c r="J41" s="91">
        <v>0</v>
      </c>
      <c r="K41" s="91">
        <v>0</v>
      </c>
    </row>
    <row r="42" spans="2:11">
      <c r="B42" s="92" t="s">
        <v>1588</v>
      </c>
      <c r="C42" s="16"/>
      <c r="D42" s="16"/>
      <c r="G42" s="93">
        <v>0</v>
      </c>
      <c r="I42" s="93">
        <v>0</v>
      </c>
      <c r="J42" s="93">
        <v>0</v>
      </c>
      <c r="K42" s="93">
        <v>0</v>
      </c>
    </row>
    <row r="43" spans="2:11">
      <c r="B43" t="s">
        <v>248</v>
      </c>
      <c r="C43" t="s">
        <v>248</v>
      </c>
      <c r="D43" t="s">
        <v>248</v>
      </c>
      <c r="E43" t="s">
        <v>248</v>
      </c>
      <c r="G43" s="91">
        <v>0</v>
      </c>
      <c r="H43" s="91">
        <v>0</v>
      </c>
      <c r="I43" s="91">
        <v>0</v>
      </c>
      <c r="J43" s="91">
        <v>0</v>
      </c>
      <c r="K43" s="91">
        <v>0</v>
      </c>
    </row>
    <row r="44" spans="2:11">
      <c r="B44" s="92" t="s">
        <v>1137</v>
      </c>
      <c r="C44" s="16"/>
      <c r="D44" s="16"/>
      <c r="G44" s="93">
        <v>0</v>
      </c>
      <c r="I44" s="93">
        <v>0</v>
      </c>
      <c r="J44" s="93">
        <v>0</v>
      </c>
      <c r="K44" s="93">
        <v>0</v>
      </c>
    </row>
    <row r="45" spans="2:11">
      <c r="B45" t="s">
        <v>248</v>
      </c>
      <c r="C45" t="s">
        <v>248</v>
      </c>
      <c r="D45" t="s">
        <v>248</v>
      </c>
      <c r="E45" t="s">
        <v>248</v>
      </c>
      <c r="G45" s="91">
        <v>0</v>
      </c>
      <c r="H45" s="91">
        <v>0</v>
      </c>
      <c r="I45" s="91">
        <v>0</v>
      </c>
      <c r="J45" s="91">
        <v>0</v>
      </c>
      <c r="K45" s="91">
        <v>0</v>
      </c>
    </row>
    <row r="46" spans="2:11">
      <c r="B46" t="s">
        <v>256</v>
      </c>
      <c r="C46" s="16"/>
      <c r="D46" s="16"/>
    </row>
    <row r="47" spans="2:11">
      <c r="B47" t="s">
        <v>348</v>
      </c>
      <c r="C47" s="16"/>
      <c r="D47" s="16"/>
    </row>
    <row r="48" spans="2:11">
      <c r="B48" t="s">
        <v>349</v>
      </c>
      <c r="C48" s="16"/>
      <c r="D48" s="16"/>
    </row>
    <row r="49" spans="2:4">
      <c r="B49" t="s">
        <v>350</v>
      </c>
      <c r="C49" s="16"/>
      <c r="D49" s="16"/>
    </row>
    <row r="50" spans="2:4">
      <c r="C50" s="16"/>
      <c r="D50" s="16"/>
    </row>
    <row r="51" spans="2:4">
      <c r="C51" s="16"/>
      <c r="D51" s="16"/>
    </row>
    <row r="52" spans="2:4">
      <c r="C52" s="16"/>
      <c r="D52" s="16"/>
    </row>
    <row r="53" spans="2:4">
      <c r="C53" s="16"/>
      <c r="D53" s="16"/>
    </row>
    <row r="54" spans="2:4">
      <c r="C54" s="16"/>
      <c r="D54" s="16"/>
    </row>
    <row r="55" spans="2:4">
      <c r="C55" s="16"/>
      <c r="D55" s="16"/>
    </row>
    <row r="56" spans="2:4">
      <c r="C56" s="16"/>
      <c r="D56" s="16"/>
    </row>
    <row r="57" spans="2:4">
      <c r="C57" s="16"/>
      <c r="D57" s="16"/>
    </row>
    <row r="58" spans="2:4">
      <c r="C58" s="16"/>
      <c r="D58" s="16"/>
    </row>
    <row r="59" spans="2:4">
      <c r="C59" s="16"/>
      <c r="D59" s="16"/>
    </row>
    <row r="60" spans="2:4">
      <c r="C60" s="16"/>
      <c r="D60" s="16"/>
    </row>
    <row r="61" spans="2:4">
      <c r="C61" s="16"/>
      <c r="D61" s="16"/>
    </row>
    <row r="62" spans="2:4">
      <c r="C62" s="16"/>
      <c r="D62" s="16"/>
    </row>
    <row r="63" spans="2:4">
      <c r="C63" s="16"/>
      <c r="D63" s="16"/>
    </row>
    <row r="64" spans="2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s="94">
        <v>43465</v>
      </c>
    </row>
    <row r="2" spans="2:78">
      <c r="B2" s="2" t="s">
        <v>1</v>
      </c>
      <c r="C2" s="12" t="s">
        <v>2071</v>
      </c>
    </row>
    <row r="3" spans="2:78">
      <c r="B3" s="2" t="s">
        <v>2</v>
      </c>
      <c r="C3" s="26" t="s">
        <v>2072</v>
      </c>
    </row>
    <row r="4" spans="2:78">
      <c r="B4" s="2" t="s">
        <v>3</v>
      </c>
      <c r="C4" s="95" t="s">
        <v>218</v>
      </c>
    </row>
    <row r="5" spans="2:78">
      <c r="B5" s="89" t="s">
        <v>219</v>
      </c>
      <c r="C5" t="s">
        <v>220</v>
      </c>
    </row>
    <row r="6" spans="2:78" ht="26.25" customHeight="1">
      <c r="B6" s="115" t="s">
        <v>139</v>
      </c>
      <c r="C6" s="116"/>
      <c r="D6" s="116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7"/>
    </row>
    <row r="7" spans="2:78" ht="26.25" customHeight="1">
      <c r="B7" s="115" t="s">
        <v>148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7"/>
    </row>
    <row r="8" spans="2:78" s="19" customFormat="1" ht="78.75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90">
        <v>0</v>
      </c>
      <c r="M11" s="7"/>
      <c r="N11" s="90">
        <v>0</v>
      </c>
      <c r="O11" s="7"/>
      <c r="P11" s="90">
        <v>0</v>
      </c>
      <c r="Q11" s="90">
        <v>0</v>
      </c>
      <c r="R11" s="16"/>
      <c r="S11" s="16"/>
      <c r="T11" s="16"/>
      <c r="U11" s="16"/>
      <c r="V11" s="16"/>
      <c r="BZ11" s="16"/>
    </row>
    <row r="12" spans="2:78">
      <c r="B12" s="92" t="s">
        <v>223</v>
      </c>
      <c r="D12" s="16"/>
      <c r="H12" s="93">
        <v>0</v>
      </c>
      <c r="K12" s="93">
        <v>0</v>
      </c>
      <c r="L12" s="93">
        <v>0</v>
      </c>
      <c r="N12" s="93">
        <v>0</v>
      </c>
      <c r="P12" s="93">
        <v>0</v>
      </c>
      <c r="Q12" s="93">
        <v>0</v>
      </c>
    </row>
    <row r="13" spans="2:78">
      <c r="B13" s="92" t="s">
        <v>1591</v>
      </c>
      <c r="D13" s="16"/>
      <c r="H13" s="93">
        <v>0</v>
      </c>
      <c r="K13" s="93">
        <v>0</v>
      </c>
      <c r="L13" s="93">
        <v>0</v>
      </c>
      <c r="N13" s="93">
        <v>0</v>
      </c>
      <c r="P13" s="93">
        <v>0</v>
      </c>
      <c r="Q13" s="93">
        <v>0</v>
      </c>
    </row>
    <row r="14" spans="2:78">
      <c r="B14" t="s">
        <v>248</v>
      </c>
      <c r="C14" t="s">
        <v>248</v>
      </c>
      <c r="D14" s="16"/>
      <c r="E14" t="s">
        <v>248</v>
      </c>
      <c r="H14" s="91">
        <v>0</v>
      </c>
      <c r="I14" t="s">
        <v>248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</row>
    <row r="15" spans="2:78">
      <c r="B15" s="92" t="s">
        <v>1592</v>
      </c>
      <c r="D15" s="16"/>
      <c r="H15" s="93">
        <v>0</v>
      </c>
      <c r="K15" s="93">
        <v>0</v>
      </c>
      <c r="L15" s="93">
        <v>0</v>
      </c>
      <c r="N15" s="93">
        <v>0</v>
      </c>
      <c r="P15" s="93">
        <v>0</v>
      </c>
      <c r="Q15" s="93">
        <v>0</v>
      </c>
    </row>
    <row r="16" spans="2:78">
      <c r="B16" t="s">
        <v>248</v>
      </c>
      <c r="C16" t="s">
        <v>248</v>
      </c>
      <c r="D16" s="16"/>
      <c r="E16" t="s">
        <v>248</v>
      </c>
      <c r="H16" s="91">
        <v>0</v>
      </c>
      <c r="I16" t="s">
        <v>248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91">
        <v>0</v>
      </c>
    </row>
    <row r="17" spans="2:17">
      <c r="B17" s="92" t="s">
        <v>1597</v>
      </c>
      <c r="D17" s="16"/>
      <c r="H17" s="93">
        <v>0</v>
      </c>
      <c r="K17" s="93">
        <v>0</v>
      </c>
      <c r="L17" s="93">
        <v>0</v>
      </c>
      <c r="N17" s="93">
        <v>0</v>
      </c>
      <c r="P17" s="93">
        <v>0</v>
      </c>
      <c r="Q17" s="93">
        <v>0</v>
      </c>
    </row>
    <row r="18" spans="2:17">
      <c r="B18" s="92" t="s">
        <v>1598</v>
      </c>
      <c r="D18" s="16"/>
      <c r="H18" s="93">
        <v>0</v>
      </c>
      <c r="K18" s="93">
        <v>0</v>
      </c>
      <c r="L18" s="93">
        <v>0</v>
      </c>
      <c r="N18" s="93">
        <v>0</v>
      </c>
      <c r="P18" s="93">
        <v>0</v>
      </c>
      <c r="Q18" s="93">
        <v>0</v>
      </c>
    </row>
    <row r="19" spans="2:17">
      <c r="B19" t="s">
        <v>248</v>
      </c>
      <c r="C19" t="s">
        <v>248</v>
      </c>
      <c r="D19" s="16"/>
      <c r="E19" t="s">
        <v>248</v>
      </c>
      <c r="H19" s="91">
        <v>0</v>
      </c>
      <c r="I19" t="s">
        <v>248</v>
      </c>
      <c r="J19" s="91">
        <v>0</v>
      </c>
      <c r="K19" s="91">
        <v>0</v>
      </c>
      <c r="L19" s="91">
        <v>0</v>
      </c>
      <c r="M19" s="91">
        <v>0</v>
      </c>
      <c r="N19" s="91">
        <v>0</v>
      </c>
      <c r="O19" s="91">
        <v>0</v>
      </c>
      <c r="P19" s="91">
        <v>0</v>
      </c>
      <c r="Q19" s="91">
        <v>0</v>
      </c>
    </row>
    <row r="20" spans="2:17">
      <c r="B20" s="92" t="s">
        <v>1599</v>
      </c>
      <c r="D20" s="16"/>
      <c r="H20" s="93">
        <v>0</v>
      </c>
      <c r="K20" s="93">
        <v>0</v>
      </c>
      <c r="L20" s="93">
        <v>0</v>
      </c>
      <c r="N20" s="93">
        <v>0</v>
      </c>
      <c r="P20" s="93">
        <v>0</v>
      </c>
      <c r="Q20" s="93">
        <v>0</v>
      </c>
    </row>
    <row r="21" spans="2:17">
      <c r="B21" t="s">
        <v>248</v>
      </c>
      <c r="C21" t="s">
        <v>248</v>
      </c>
      <c r="D21" s="16"/>
      <c r="E21" t="s">
        <v>248</v>
      </c>
      <c r="H21" s="91">
        <v>0</v>
      </c>
      <c r="I21" t="s">
        <v>248</v>
      </c>
      <c r="J21" s="91">
        <v>0</v>
      </c>
      <c r="K21" s="91">
        <v>0</v>
      </c>
      <c r="L21" s="91">
        <v>0</v>
      </c>
      <c r="M21" s="91">
        <v>0</v>
      </c>
      <c r="N21" s="91">
        <v>0</v>
      </c>
      <c r="O21" s="91">
        <v>0</v>
      </c>
      <c r="P21" s="91">
        <v>0</v>
      </c>
      <c r="Q21" s="91">
        <v>0</v>
      </c>
    </row>
    <row r="22" spans="2:17">
      <c r="B22" s="92" t="s">
        <v>1600</v>
      </c>
      <c r="D22" s="16"/>
      <c r="H22" s="93">
        <v>0</v>
      </c>
      <c r="K22" s="93">
        <v>0</v>
      </c>
      <c r="L22" s="93">
        <v>0</v>
      </c>
      <c r="N22" s="93">
        <v>0</v>
      </c>
      <c r="P22" s="93">
        <v>0</v>
      </c>
      <c r="Q22" s="93">
        <v>0</v>
      </c>
    </row>
    <row r="23" spans="2:17">
      <c r="B23" t="s">
        <v>248</v>
      </c>
      <c r="C23" t="s">
        <v>248</v>
      </c>
      <c r="D23" s="16"/>
      <c r="E23" t="s">
        <v>248</v>
      </c>
      <c r="H23" s="91">
        <v>0</v>
      </c>
      <c r="I23" t="s">
        <v>248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  <c r="Q23" s="91">
        <v>0</v>
      </c>
    </row>
    <row r="24" spans="2:17">
      <c r="B24" s="92" t="s">
        <v>1601</v>
      </c>
      <c r="D24" s="16"/>
      <c r="H24" s="93">
        <v>0</v>
      </c>
      <c r="K24" s="93">
        <v>0</v>
      </c>
      <c r="L24" s="93">
        <v>0</v>
      </c>
      <c r="N24" s="93">
        <v>0</v>
      </c>
      <c r="P24" s="93">
        <v>0</v>
      </c>
      <c r="Q24" s="93">
        <v>0</v>
      </c>
    </row>
    <row r="25" spans="2:17">
      <c r="B25" t="s">
        <v>248</v>
      </c>
      <c r="C25" t="s">
        <v>248</v>
      </c>
      <c r="D25" s="16"/>
      <c r="E25" t="s">
        <v>248</v>
      </c>
      <c r="H25" s="91">
        <v>0</v>
      </c>
      <c r="I25" t="s">
        <v>248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  <c r="Q25" s="91">
        <v>0</v>
      </c>
    </row>
    <row r="26" spans="2:17">
      <c r="B26" s="92" t="s">
        <v>254</v>
      </c>
      <c r="D26" s="16"/>
      <c r="H26" s="93">
        <v>0</v>
      </c>
      <c r="K26" s="93">
        <v>0</v>
      </c>
      <c r="L26" s="93">
        <v>0</v>
      </c>
      <c r="N26" s="93">
        <v>0</v>
      </c>
      <c r="P26" s="93">
        <v>0</v>
      </c>
      <c r="Q26" s="93">
        <v>0</v>
      </c>
    </row>
    <row r="27" spans="2:17">
      <c r="B27" s="92" t="s">
        <v>1591</v>
      </c>
      <c r="D27" s="16"/>
      <c r="H27" s="93">
        <v>0</v>
      </c>
      <c r="K27" s="93">
        <v>0</v>
      </c>
      <c r="L27" s="93">
        <v>0</v>
      </c>
      <c r="N27" s="93">
        <v>0</v>
      </c>
      <c r="P27" s="93">
        <v>0</v>
      </c>
      <c r="Q27" s="93">
        <v>0</v>
      </c>
    </row>
    <row r="28" spans="2:17">
      <c r="B28" t="s">
        <v>248</v>
      </c>
      <c r="C28" t="s">
        <v>248</v>
      </c>
      <c r="D28" s="16"/>
      <c r="E28" t="s">
        <v>248</v>
      </c>
      <c r="H28" s="91">
        <v>0</v>
      </c>
      <c r="I28" t="s">
        <v>248</v>
      </c>
      <c r="J28" s="91">
        <v>0</v>
      </c>
      <c r="K28" s="91">
        <v>0</v>
      </c>
      <c r="L28" s="91">
        <v>0</v>
      </c>
      <c r="M28" s="91">
        <v>0</v>
      </c>
      <c r="N28" s="91">
        <v>0</v>
      </c>
      <c r="O28" s="91">
        <v>0</v>
      </c>
      <c r="P28" s="91">
        <v>0</v>
      </c>
      <c r="Q28" s="91">
        <v>0</v>
      </c>
    </row>
    <row r="29" spans="2:17">
      <c r="B29" s="92" t="s">
        <v>1592</v>
      </c>
      <c r="D29" s="16"/>
      <c r="H29" s="93">
        <v>0</v>
      </c>
      <c r="K29" s="93">
        <v>0</v>
      </c>
      <c r="L29" s="93">
        <v>0</v>
      </c>
      <c r="N29" s="93">
        <v>0</v>
      </c>
      <c r="P29" s="93">
        <v>0</v>
      </c>
      <c r="Q29" s="93">
        <v>0</v>
      </c>
    </row>
    <row r="30" spans="2:17">
      <c r="B30" t="s">
        <v>248</v>
      </c>
      <c r="C30" t="s">
        <v>248</v>
      </c>
      <c r="D30" s="16"/>
      <c r="E30" t="s">
        <v>248</v>
      </c>
      <c r="H30" s="91">
        <v>0</v>
      </c>
      <c r="I30" t="s">
        <v>248</v>
      </c>
      <c r="J30" s="91">
        <v>0</v>
      </c>
      <c r="K30" s="91">
        <v>0</v>
      </c>
      <c r="L30" s="91">
        <v>0</v>
      </c>
      <c r="M30" s="91">
        <v>0</v>
      </c>
      <c r="N30" s="91">
        <v>0</v>
      </c>
      <c r="O30" s="91">
        <v>0</v>
      </c>
      <c r="P30" s="91">
        <v>0</v>
      </c>
      <c r="Q30" s="91">
        <v>0</v>
      </c>
    </row>
    <row r="31" spans="2:17">
      <c r="B31" s="92" t="s">
        <v>1597</v>
      </c>
      <c r="D31" s="16"/>
      <c r="H31" s="93">
        <v>0</v>
      </c>
      <c r="K31" s="93">
        <v>0</v>
      </c>
      <c r="L31" s="93">
        <v>0</v>
      </c>
      <c r="N31" s="93">
        <v>0</v>
      </c>
      <c r="P31" s="93">
        <v>0</v>
      </c>
      <c r="Q31" s="93">
        <v>0</v>
      </c>
    </row>
    <row r="32" spans="2:17">
      <c r="B32" s="92" t="s">
        <v>1598</v>
      </c>
      <c r="D32" s="16"/>
      <c r="H32" s="93">
        <v>0</v>
      </c>
      <c r="K32" s="93">
        <v>0</v>
      </c>
      <c r="L32" s="93">
        <v>0</v>
      </c>
      <c r="N32" s="93">
        <v>0</v>
      </c>
      <c r="P32" s="93">
        <v>0</v>
      </c>
      <c r="Q32" s="93">
        <v>0</v>
      </c>
    </row>
    <row r="33" spans="2:17">
      <c r="B33" t="s">
        <v>248</v>
      </c>
      <c r="C33" t="s">
        <v>248</v>
      </c>
      <c r="D33" s="16"/>
      <c r="E33" t="s">
        <v>248</v>
      </c>
      <c r="H33" s="91">
        <v>0</v>
      </c>
      <c r="I33" t="s">
        <v>248</v>
      </c>
      <c r="J33" s="91">
        <v>0</v>
      </c>
      <c r="K33" s="91">
        <v>0</v>
      </c>
      <c r="L33" s="91">
        <v>0</v>
      </c>
      <c r="M33" s="91">
        <v>0</v>
      </c>
      <c r="N33" s="91">
        <v>0</v>
      </c>
      <c r="O33" s="91">
        <v>0</v>
      </c>
      <c r="P33" s="91">
        <v>0</v>
      </c>
      <c r="Q33" s="91">
        <v>0</v>
      </c>
    </row>
    <row r="34" spans="2:17">
      <c r="B34" s="92" t="s">
        <v>1599</v>
      </c>
      <c r="D34" s="16"/>
      <c r="H34" s="93">
        <v>0</v>
      </c>
      <c r="K34" s="93">
        <v>0</v>
      </c>
      <c r="L34" s="93">
        <v>0</v>
      </c>
      <c r="N34" s="93">
        <v>0</v>
      </c>
      <c r="P34" s="93">
        <v>0</v>
      </c>
      <c r="Q34" s="93">
        <v>0</v>
      </c>
    </row>
    <row r="35" spans="2:17">
      <c r="B35" t="s">
        <v>248</v>
      </c>
      <c r="C35" t="s">
        <v>248</v>
      </c>
      <c r="D35" s="16"/>
      <c r="E35" t="s">
        <v>248</v>
      </c>
      <c r="H35" s="91">
        <v>0</v>
      </c>
      <c r="I35" t="s">
        <v>248</v>
      </c>
      <c r="J35" s="91">
        <v>0</v>
      </c>
      <c r="K35" s="91">
        <v>0</v>
      </c>
      <c r="L35" s="91">
        <v>0</v>
      </c>
      <c r="M35" s="91">
        <v>0</v>
      </c>
      <c r="N35" s="91">
        <v>0</v>
      </c>
      <c r="O35" s="91">
        <v>0</v>
      </c>
      <c r="P35" s="91">
        <v>0</v>
      </c>
      <c r="Q35" s="91">
        <v>0</v>
      </c>
    </row>
    <row r="36" spans="2:17">
      <c r="B36" s="92" t="s">
        <v>1600</v>
      </c>
      <c r="D36" s="16"/>
      <c r="H36" s="93">
        <v>0</v>
      </c>
      <c r="K36" s="93">
        <v>0</v>
      </c>
      <c r="L36" s="93">
        <v>0</v>
      </c>
      <c r="N36" s="93">
        <v>0</v>
      </c>
      <c r="P36" s="93">
        <v>0</v>
      </c>
      <c r="Q36" s="93">
        <v>0</v>
      </c>
    </row>
    <row r="37" spans="2:17">
      <c r="B37" t="s">
        <v>248</v>
      </c>
      <c r="C37" t="s">
        <v>248</v>
      </c>
      <c r="D37" s="16"/>
      <c r="E37" t="s">
        <v>248</v>
      </c>
      <c r="H37" s="91">
        <v>0</v>
      </c>
      <c r="I37" t="s">
        <v>248</v>
      </c>
      <c r="J37" s="91">
        <v>0</v>
      </c>
      <c r="K37" s="91">
        <v>0</v>
      </c>
      <c r="L37" s="91">
        <v>0</v>
      </c>
      <c r="M37" s="91">
        <v>0</v>
      </c>
      <c r="N37" s="91">
        <v>0</v>
      </c>
      <c r="O37" s="91">
        <v>0</v>
      </c>
      <c r="P37" s="91">
        <v>0</v>
      </c>
      <c r="Q37" s="91">
        <v>0</v>
      </c>
    </row>
    <row r="38" spans="2:17">
      <c r="B38" s="92" t="s">
        <v>1601</v>
      </c>
      <c r="D38" s="16"/>
      <c r="H38" s="93">
        <v>0</v>
      </c>
      <c r="K38" s="93">
        <v>0</v>
      </c>
      <c r="L38" s="93">
        <v>0</v>
      </c>
      <c r="N38" s="93">
        <v>0</v>
      </c>
      <c r="P38" s="93">
        <v>0</v>
      </c>
      <c r="Q38" s="93">
        <v>0</v>
      </c>
    </row>
    <row r="39" spans="2:17">
      <c r="B39" t="s">
        <v>248</v>
      </c>
      <c r="C39" t="s">
        <v>248</v>
      </c>
      <c r="D39" s="16"/>
      <c r="E39" t="s">
        <v>248</v>
      </c>
      <c r="H39" s="91">
        <v>0</v>
      </c>
      <c r="I39" t="s">
        <v>248</v>
      </c>
      <c r="J39" s="91">
        <v>0</v>
      </c>
      <c r="K39" s="91">
        <v>0</v>
      </c>
      <c r="L39" s="91">
        <v>0</v>
      </c>
      <c r="M39" s="91">
        <v>0</v>
      </c>
      <c r="N39" s="91">
        <v>0</v>
      </c>
      <c r="O39" s="91">
        <v>0</v>
      </c>
      <c r="P39" s="91">
        <v>0</v>
      </c>
      <c r="Q39" s="91">
        <v>0</v>
      </c>
    </row>
    <row r="40" spans="2:17">
      <c r="B40" t="s">
        <v>256</v>
      </c>
      <c r="D40" s="16"/>
    </row>
    <row r="41" spans="2:17">
      <c r="B41" t="s">
        <v>348</v>
      </c>
      <c r="D41" s="16"/>
    </row>
    <row r="42" spans="2:17">
      <c r="B42" t="s">
        <v>349</v>
      </c>
      <c r="D42" s="16"/>
    </row>
    <row r="43" spans="2:17">
      <c r="B43" t="s">
        <v>350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190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94">
        <v>43465</v>
      </c>
    </row>
    <row r="2" spans="2:59">
      <c r="B2" s="2" t="s">
        <v>1</v>
      </c>
      <c r="C2" s="12" t="s">
        <v>2071</v>
      </c>
    </row>
    <row r="3" spans="2:59">
      <c r="B3" s="2" t="s">
        <v>2</v>
      </c>
      <c r="C3" s="26" t="s">
        <v>2072</v>
      </c>
    </row>
    <row r="4" spans="2:59">
      <c r="B4" s="2" t="s">
        <v>3</v>
      </c>
      <c r="C4" s="95" t="s">
        <v>218</v>
      </c>
    </row>
    <row r="5" spans="2:59">
      <c r="B5" s="89" t="s">
        <v>219</v>
      </c>
      <c r="C5" s="2" t="s">
        <v>220</v>
      </c>
    </row>
    <row r="6" spans="2:59">
      <c r="B6" s="2"/>
      <c r="C6" s="2"/>
    </row>
    <row r="7" spans="2:59" ht="26.25" customHeight="1">
      <c r="B7" s="115" t="s">
        <v>149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7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90">
        <v>8.2200000000000006</v>
      </c>
      <c r="J11" s="18"/>
      <c r="K11" s="18"/>
      <c r="L11" s="90">
        <v>4.12</v>
      </c>
      <c r="M11" s="90">
        <v>16807780.059999999</v>
      </c>
      <c r="N11" s="7"/>
      <c r="O11" s="90">
        <v>19118.883456592153</v>
      </c>
      <c r="P11" s="90">
        <v>100</v>
      </c>
      <c r="Q11" s="90">
        <v>7.51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92" t="s">
        <v>223</v>
      </c>
      <c r="I12" s="93">
        <v>8.49</v>
      </c>
      <c r="L12" s="93">
        <v>3.98</v>
      </c>
      <c r="M12" s="93">
        <v>16488954.34</v>
      </c>
      <c r="O12" s="93">
        <v>17926.393376924487</v>
      </c>
      <c r="P12" s="93">
        <v>93.76</v>
      </c>
      <c r="Q12" s="93">
        <v>7.04</v>
      </c>
    </row>
    <row r="13" spans="2:59">
      <c r="B13" s="92" t="s">
        <v>1738</v>
      </c>
      <c r="I13" s="93">
        <v>0</v>
      </c>
      <c r="L13" s="93">
        <v>0</v>
      </c>
      <c r="M13" s="93">
        <v>0</v>
      </c>
      <c r="O13" s="93">
        <v>0</v>
      </c>
      <c r="P13" s="93">
        <v>0</v>
      </c>
      <c r="Q13" s="93">
        <v>0</v>
      </c>
    </row>
    <row r="14" spans="2:59">
      <c r="B14" t="s">
        <v>248</v>
      </c>
      <c r="D14" t="s">
        <v>248</v>
      </c>
      <c r="F14" t="s">
        <v>248</v>
      </c>
      <c r="I14" s="91">
        <v>0</v>
      </c>
      <c r="J14" t="s">
        <v>248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</row>
    <row r="15" spans="2:59">
      <c r="B15" s="92" t="s">
        <v>1739</v>
      </c>
      <c r="I15" s="93">
        <v>24.47</v>
      </c>
      <c r="L15" s="93">
        <v>6.43</v>
      </c>
      <c r="M15" s="93">
        <v>3391582.46</v>
      </c>
      <c r="O15" s="93">
        <v>3423.1934247849999</v>
      </c>
      <c r="P15" s="93">
        <v>17.899999999999999</v>
      </c>
      <c r="Q15" s="93">
        <v>1.34</v>
      </c>
    </row>
    <row r="16" spans="2:59">
      <c r="B16" t="s">
        <v>1740</v>
      </c>
      <c r="C16" t="s">
        <v>1741</v>
      </c>
      <c r="D16" t="s">
        <v>1742</v>
      </c>
      <c r="E16" t="s">
        <v>749</v>
      </c>
      <c r="F16" t="s">
        <v>231</v>
      </c>
      <c r="G16" t="s">
        <v>1743</v>
      </c>
      <c r="H16" t="s">
        <v>228</v>
      </c>
      <c r="J16" t="s">
        <v>126</v>
      </c>
      <c r="K16" s="91">
        <v>0</v>
      </c>
      <c r="L16" s="91">
        <v>0</v>
      </c>
      <c r="M16" s="91">
        <v>-110.8</v>
      </c>
      <c r="N16" s="91">
        <v>100</v>
      </c>
      <c r="O16" s="91">
        <v>-0.1108</v>
      </c>
      <c r="P16" s="91">
        <v>0</v>
      </c>
      <c r="Q16" s="91">
        <v>0</v>
      </c>
    </row>
    <row r="17" spans="2:17">
      <c r="B17" t="s">
        <v>1744</v>
      </c>
      <c r="C17" t="s">
        <v>1741</v>
      </c>
      <c r="D17" t="s">
        <v>1745</v>
      </c>
      <c r="E17" t="s">
        <v>749</v>
      </c>
      <c r="F17" t="s">
        <v>248</v>
      </c>
      <c r="G17" t="s">
        <v>1746</v>
      </c>
      <c r="H17" t="s">
        <v>249</v>
      </c>
      <c r="I17" s="91">
        <v>26.04</v>
      </c>
      <c r="J17" t="s">
        <v>105</v>
      </c>
      <c r="K17" s="91">
        <v>2.66</v>
      </c>
      <c r="L17" s="91">
        <v>5.86</v>
      </c>
      <c r="M17" s="91">
        <v>234492.24</v>
      </c>
      <c r="N17" s="91">
        <v>100.78</v>
      </c>
      <c r="O17" s="91">
        <v>236.32127947199999</v>
      </c>
      <c r="P17" s="91">
        <v>1.24</v>
      </c>
      <c r="Q17" s="91">
        <v>0.09</v>
      </c>
    </row>
    <row r="18" spans="2:17">
      <c r="B18" t="s">
        <v>1744</v>
      </c>
      <c r="C18" t="s">
        <v>1741</v>
      </c>
      <c r="D18" t="s">
        <v>1747</v>
      </c>
      <c r="E18" t="s">
        <v>749</v>
      </c>
      <c r="F18" t="s">
        <v>248</v>
      </c>
      <c r="G18" t="s">
        <v>1746</v>
      </c>
      <c r="H18" t="s">
        <v>249</v>
      </c>
      <c r="I18" s="91">
        <v>26.12</v>
      </c>
      <c r="J18" t="s">
        <v>105</v>
      </c>
      <c r="K18" s="91">
        <v>2.4500000000000002</v>
      </c>
      <c r="L18" s="91">
        <v>5.69</v>
      </c>
      <c r="M18" s="91">
        <v>316222.59000000003</v>
      </c>
      <c r="N18" s="91">
        <v>97.63</v>
      </c>
      <c r="O18" s="91">
        <v>308.72811461700002</v>
      </c>
      <c r="P18" s="91">
        <v>1.61</v>
      </c>
      <c r="Q18" s="91">
        <v>0.12</v>
      </c>
    </row>
    <row r="19" spans="2:17">
      <c r="B19" t="s">
        <v>1744</v>
      </c>
      <c r="C19" t="s">
        <v>1741</v>
      </c>
      <c r="D19" t="s">
        <v>1748</v>
      </c>
      <c r="E19" t="s">
        <v>749</v>
      </c>
      <c r="F19" t="s">
        <v>248</v>
      </c>
      <c r="G19" t="s">
        <v>1746</v>
      </c>
      <c r="H19" t="s">
        <v>249</v>
      </c>
      <c r="I19" s="91">
        <v>26.12</v>
      </c>
      <c r="J19" t="s">
        <v>105</v>
      </c>
      <c r="K19" s="91">
        <v>3.71</v>
      </c>
      <c r="L19" s="91">
        <v>9.0500000000000007</v>
      </c>
      <c r="M19" s="91">
        <v>285906.15999999997</v>
      </c>
      <c r="N19" s="91">
        <v>103.46</v>
      </c>
      <c r="O19" s="91">
        <v>295.798513136</v>
      </c>
      <c r="P19" s="91">
        <v>1.55</v>
      </c>
      <c r="Q19" s="91">
        <v>0.12</v>
      </c>
    </row>
    <row r="20" spans="2:17">
      <c r="B20" t="s">
        <v>1744</v>
      </c>
      <c r="C20" t="s">
        <v>1741</v>
      </c>
      <c r="D20" t="s">
        <v>1749</v>
      </c>
      <c r="E20" t="s">
        <v>749</v>
      </c>
      <c r="F20" t="s">
        <v>248</v>
      </c>
      <c r="G20" t="s">
        <v>1746</v>
      </c>
      <c r="H20" t="s">
        <v>249</v>
      </c>
      <c r="I20" s="91">
        <v>26.12</v>
      </c>
      <c r="J20" t="s">
        <v>105</v>
      </c>
      <c r="K20" s="91">
        <v>3.29</v>
      </c>
      <c r="L20" s="91">
        <v>10.5</v>
      </c>
      <c r="M20" s="91">
        <v>352587.21</v>
      </c>
      <c r="N20" s="91">
        <v>96.76</v>
      </c>
      <c r="O20" s="91">
        <v>341.16338439600003</v>
      </c>
      <c r="P20" s="91">
        <v>1.78</v>
      </c>
      <c r="Q20" s="91">
        <v>0.13</v>
      </c>
    </row>
    <row r="21" spans="2:17">
      <c r="B21" t="s">
        <v>1744</v>
      </c>
      <c r="C21" t="s">
        <v>1741</v>
      </c>
      <c r="D21" t="s">
        <v>1750</v>
      </c>
      <c r="E21" t="s">
        <v>749</v>
      </c>
      <c r="F21" t="s">
        <v>248</v>
      </c>
      <c r="G21" t="s">
        <v>1751</v>
      </c>
      <c r="H21" t="s">
        <v>249</v>
      </c>
      <c r="I21" s="91">
        <v>26.04</v>
      </c>
      <c r="J21" t="s">
        <v>105</v>
      </c>
      <c r="K21" s="91">
        <v>2.2999999999999998</v>
      </c>
      <c r="L21" s="91">
        <v>5.56</v>
      </c>
      <c r="M21" s="91">
        <v>199416.13</v>
      </c>
      <c r="N21" s="91">
        <v>102.37</v>
      </c>
      <c r="O21" s="91">
        <v>204.14229228100001</v>
      </c>
      <c r="P21" s="91">
        <v>1.07</v>
      </c>
      <c r="Q21" s="91">
        <v>0.08</v>
      </c>
    </row>
    <row r="22" spans="2:17">
      <c r="B22" t="s">
        <v>1744</v>
      </c>
      <c r="C22" t="s">
        <v>1741</v>
      </c>
      <c r="D22" t="s">
        <v>1752</v>
      </c>
      <c r="E22" t="s">
        <v>749</v>
      </c>
      <c r="F22" t="s">
        <v>248</v>
      </c>
      <c r="G22" t="s">
        <v>1751</v>
      </c>
      <c r="H22" t="s">
        <v>249</v>
      </c>
      <c r="I22" s="91">
        <v>26.12</v>
      </c>
      <c r="J22" t="s">
        <v>105</v>
      </c>
      <c r="K22" s="91">
        <v>1.85</v>
      </c>
      <c r="L22" s="91">
        <v>4.91</v>
      </c>
      <c r="M22" s="91">
        <v>255407.92</v>
      </c>
      <c r="N22" s="91">
        <v>103.7</v>
      </c>
      <c r="O22" s="91">
        <v>264.85801304</v>
      </c>
      <c r="P22" s="91">
        <v>1.39</v>
      </c>
      <c r="Q22" s="91">
        <v>0.1</v>
      </c>
    </row>
    <row r="23" spans="2:17">
      <c r="B23" t="s">
        <v>1744</v>
      </c>
      <c r="C23" t="s">
        <v>1741</v>
      </c>
      <c r="D23" t="s">
        <v>1753</v>
      </c>
      <c r="E23" t="s">
        <v>749</v>
      </c>
      <c r="F23" t="s">
        <v>248</v>
      </c>
      <c r="G23" t="s">
        <v>1751</v>
      </c>
      <c r="H23" t="s">
        <v>249</v>
      </c>
      <c r="I23" s="91">
        <v>26.12</v>
      </c>
      <c r="J23" t="s">
        <v>105</v>
      </c>
      <c r="K23" s="91">
        <v>3.27</v>
      </c>
      <c r="L23" s="91">
        <v>8.43</v>
      </c>
      <c r="M23" s="91">
        <v>352864.87</v>
      </c>
      <c r="N23" s="91">
        <v>101.96</v>
      </c>
      <c r="O23" s="91">
        <v>359.781021452</v>
      </c>
      <c r="P23" s="91">
        <v>1.88</v>
      </c>
      <c r="Q23" s="91">
        <v>0.14000000000000001</v>
      </c>
    </row>
    <row r="24" spans="2:17">
      <c r="B24" t="s">
        <v>1744</v>
      </c>
      <c r="C24" t="s">
        <v>1741</v>
      </c>
      <c r="D24" t="s">
        <v>1754</v>
      </c>
      <c r="E24" t="s">
        <v>749</v>
      </c>
      <c r="F24" t="s">
        <v>248</v>
      </c>
      <c r="G24" t="s">
        <v>1751</v>
      </c>
      <c r="H24" t="s">
        <v>249</v>
      </c>
      <c r="I24" s="91">
        <v>26.12</v>
      </c>
      <c r="J24" t="s">
        <v>105</v>
      </c>
      <c r="K24" s="91">
        <v>3.01</v>
      </c>
      <c r="L24" s="91">
        <v>10.08</v>
      </c>
      <c r="M24" s="91">
        <v>350131.58</v>
      </c>
      <c r="N24" s="91">
        <v>98.35</v>
      </c>
      <c r="O24" s="91">
        <v>344.35440892999998</v>
      </c>
      <c r="P24" s="91">
        <v>1.8</v>
      </c>
      <c r="Q24" s="91">
        <v>0.14000000000000001</v>
      </c>
    </row>
    <row r="25" spans="2:17">
      <c r="B25" t="s">
        <v>1744</v>
      </c>
      <c r="C25" t="s">
        <v>1741</v>
      </c>
      <c r="D25" t="s">
        <v>1755</v>
      </c>
      <c r="E25" t="s">
        <v>749</v>
      </c>
      <c r="F25" t="s">
        <v>248</v>
      </c>
      <c r="G25" t="s">
        <v>1756</v>
      </c>
      <c r="H25" t="s">
        <v>249</v>
      </c>
      <c r="I25" s="91">
        <v>9.1999999999999993</v>
      </c>
      <c r="J25" t="s">
        <v>105</v>
      </c>
      <c r="K25" s="91">
        <v>2.14</v>
      </c>
      <c r="L25" s="91">
        <v>2.14</v>
      </c>
      <c r="M25" s="91">
        <v>127865.32</v>
      </c>
      <c r="N25" s="91">
        <v>105.66</v>
      </c>
      <c r="O25" s="91">
        <v>135.10249711200001</v>
      </c>
      <c r="P25" s="91">
        <v>0.71</v>
      </c>
      <c r="Q25" s="91">
        <v>0.05</v>
      </c>
    </row>
    <row r="26" spans="2:17">
      <c r="B26" t="s">
        <v>1744</v>
      </c>
      <c r="C26" t="s">
        <v>1741</v>
      </c>
      <c r="D26" t="s">
        <v>1757</v>
      </c>
      <c r="E26" t="s">
        <v>749</v>
      </c>
      <c r="F26" t="s">
        <v>248</v>
      </c>
      <c r="G26" t="s">
        <v>1756</v>
      </c>
      <c r="H26" t="s">
        <v>249</v>
      </c>
      <c r="I26" s="91">
        <v>10.23</v>
      </c>
      <c r="J26" t="s">
        <v>105</v>
      </c>
      <c r="K26" s="91">
        <v>2.84</v>
      </c>
      <c r="L26" s="91">
        <v>2.84</v>
      </c>
      <c r="M26" s="91">
        <v>161366.53</v>
      </c>
      <c r="N26" s="91">
        <v>105.75</v>
      </c>
      <c r="O26" s="91">
        <v>170.64510547500001</v>
      </c>
      <c r="P26" s="91">
        <v>0.89</v>
      </c>
      <c r="Q26" s="91">
        <v>7.0000000000000007E-2</v>
      </c>
    </row>
    <row r="27" spans="2:17">
      <c r="B27" t="s">
        <v>1744</v>
      </c>
      <c r="C27" t="s">
        <v>1741</v>
      </c>
      <c r="D27" t="s">
        <v>1758</v>
      </c>
      <c r="E27" t="s">
        <v>749</v>
      </c>
      <c r="F27" t="s">
        <v>248</v>
      </c>
      <c r="G27" t="s">
        <v>1756</v>
      </c>
      <c r="H27" t="s">
        <v>249</v>
      </c>
      <c r="I27" s="91">
        <v>27.03</v>
      </c>
      <c r="J27" t="s">
        <v>105</v>
      </c>
      <c r="K27" s="91">
        <v>3.01</v>
      </c>
      <c r="L27" s="91">
        <v>3.82</v>
      </c>
      <c r="M27" s="91">
        <v>286221.2</v>
      </c>
      <c r="N27" s="91">
        <v>99.81</v>
      </c>
      <c r="O27" s="91">
        <v>285.67737971999998</v>
      </c>
      <c r="P27" s="91">
        <v>1.49</v>
      </c>
      <c r="Q27" s="91">
        <v>0.11</v>
      </c>
    </row>
    <row r="28" spans="2:17">
      <c r="B28" t="s">
        <v>1744</v>
      </c>
      <c r="C28" t="s">
        <v>1741</v>
      </c>
      <c r="D28" t="s">
        <v>1759</v>
      </c>
      <c r="E28" t="s">
        <v>749</v>
      </c>
      <c r="F28" t="s">
        <v>248</v>
      </c>
      <c r="G28" t="s">
        <v>1756</v>
      </c>
      <c r="H28" t="s">
        <v>249</v>
      </c>
      <c r="I28" s="91">
        <v>27.03</v>
      </c>
      <c r="J28" t="s">
        <v>105</v>
      </c>
      <c r="K28" s="91">
        <v>3.41</v>
      </c>
      <c r="L28" s="91">
        <v>3.73</v>
      </c>
      <c r="M28" s="91">
        <v>392906.42</v>
      </c>
      <c r="N28" s="91">
        <v>101.65</v>
      </c>
      <c r="O28" s="91">
        <v>399.38937593000003</v>
      </c>
      <c r="P28" s="91">
        <v>2.09</v>
      </c>
      <c r="Q28" s="91">
        <v>0.16</v>
      </c>
    </row>
    <row r="29" spans="2:17">
      <c r="B29" t="s">
        <v>1744</v>
      </c>
      <c r="C29" t="s">
        <v>1741</v>
      </c>
      <c r="D29" t="s">
        <v>1760</v>
      </c>
      <c r="E29" t="s">
        <v>749</v>
      </c>
      <c r="F29" t="s">
        <v>248</v>
      </c>
      <c r="G29" t="s">
        <v>1756</v>
      </c>
      <c r="H29" t="s">
        <v>249</v>
      </c>
      <c r="I29" s="91">
        <v>9.85</v>
      </c>
      <c r="J29" t="s">
        <v>105</v>
      </c>
      <c r="K29" s="91">
        <v>3.96</v>
      </c>
      <c r="L29" s="91">
        <v>3.96</v>
      </c>
      <c r="M29" s="91">
        <v>76305.09</v>
      </c>
      <c r="N29" s="91">
        <v>101.36</v>
      </c>
      <c r="O29" s="91">
        <v>77.342839224000002</v>
      </c>
      <c r="P29" s="91">
        <v>0.4</v>
      </c>
      <c r="Q29" s="91">
        <v>0.03</v>
      </c>
    </row>
    <row r="30" spans="2:17">
      <c r="B30" s="92" t="s">
        <v>1761</v>
      </c>
      <c r="I30" s="93">
        <v>0</v>
      </c>
      <c r="L30" s="93">
        <v>0</v>
      </c>
      <c r="M30" s="93">
        <v>0</v>
      </c>
      <c r="O30" s="93">
        <v>0</v>
      </c>
      <c r="P30" s="93">
        <v>0</v>
      </c>
      <c r="Q30" s="93">
        <v>0</v>
      </c>
    </row>
    <row r="31" spans="2:17">
      <c r="B31" t="s">
        <v>248</v>
      </c>
      <c r="D31" t="s">
        <v>248</v>
      </c>
      <c r="F31" t="s">
        <v>248</v>
      </c>
      <c r="I31" s="91">
        <v>0</v>
      </c>
      <c r="J31" t="s">
        <v>248</v>
      </c>
      <c r="K31" s="91">
        <v>0</v>
      </c>
      <c r="L31" s="91">
        <v>0</v>
      </c>
      <c r="M31" s="91">
        <v>0</v>
      </c>
      <c r="N31" s="91">
        <v>0</v>
      </c>
      <c r="O31" s="91">
        <v>0</v>
      </c>
      <c r="P31" s="91">
        <v>0</v>
      </c>
      <c r="Q31" s="91">
        <v>0</v>
      </c>
    </row>
    <row r="32" spans="2:17">
      <c r="B32" s="92" t="s">
        <v>1762</v>
      </c>
      <c r="I32" s="93">
        <v>4.76</v>
      </c>
      <c r="L32" s="93">
        <v>3.41</v>
      </c>
      <c r="M32" s="93">
        <v>12971945.199999999</v>
      </c>
      <c r="O32" s="93">
        <v>14376.886259142488</v>
      </c>
      <c r="P32" s="93">
        <v>75.2</v>
      </c>
      <c r="Q32" s="93">
        <v>5.64</v>
      </c>
    </row>
    <row r="33" spans="2:17">
      <c r="B33" t="s">
        <v>1763</v>
      </c>
      <c r="C33" t="s">
        <v>1741</v>
      </c>
      <c r="D33" t="s">
        <v>1764</v>
      </c>
      <c r="E33" t="s">
        <v>779</v>
      </c>
      <c r="F33" t="s">
        <v>227</v>
      </c>
      <c r="G33" t="s">
        <v>1765</v>
      </c>
      <c r="H33" t="s">
        <v>228</v>
      </c>
      <c r="I33" s="91">
        <v>7.29</v>
      </c>
      <c r="J33" t="s">
        <v>105</v>
      </c>
      <c r="K33" s="91">
        <v>3.19</v>
      </c>
      <c r="L33" s="91">
        <v>2.36</v>
      </c>
      <c r="M33" s="91">
        <v>58483.54</v>
      </c>
      <c r="N33" s="91">
        <v>102.12</v>
      </c>
      <c r="O33" s="91">
        <v>59.723391048000003</v>
      </c>
      <c r="P33" s="91">
        <v>0.31</v>
      </c>
      <c r="Q33" s="91">
        <v>0.02</v>
      </c>
    </row>
    <row r="34" spans="2:17">
      <c r="B34" t="s">
        <v>1763</v>
      </c>
      <c r="C34" t="s">
        <v>1741</v>
      </c>
      <c r="D34" t="s">
        <v>1766</v>
      </c>
      <c r="E34" t="s">
        <v>779</v>
      </c>
      <c r="F34" t="s">
        <v>227</v>
      </c>
      <c r="G34" t="s">
        <v>1767</v>
      </c>
      <c r="H34" t="s">
        <v>228</v>
      </c>
      <c r="I34" s="91">
        <v>7.29</v>
      </c>
      <c r="J34" t="s">
        <v>105</v>
      </c>
      <c r="K34" s="91">
        <v>3.19</v>
      </c>
      <c r="L34" s="91">
        <v>2.36</v>
      </c>
      <c r="M34" s="91">
        <v>8355.06</v>
      </c>
      <c r="N34" s="91">
        <v>101.96</v>
      </c>
      <c r="O34" s="91">
        <v>8.5188191759999992</v>
      </c>
      <c r="P34" s="91">
        <v>0.04</v>
      </c>
      <c r="Q34" s="91">
        <v>0</v>
      </c>
    </row>
    <row r="35" spans="2:17">
      <c r="B35" t="s">
        <v>1763</v>
      </c>
      <c r="C35" t="s">
        <v>1741</v>
      </c>
      <c r="D35" t="s">
        <v>1768</v>
      </c>
      <c r="E35" t="s">
        <v>779</v>
      </c>
      <c r="F35" t="s">
        <v>227</v>
      </c>
      <c r="G35" t="s">
        <v>1769</v>
      </c>
      <c r="H35" t="s">
        <v>228</v>
      </c>
      <c r="I35" s="91">
        <v>7.23</v>
      </c>
      <c r="J35" t="s">
        <v>105</v>
      </c>
      <c r="K35" s="91">
        <v>3.17</v>
      </c>
      <c r="L35" s="91">
        <v>2.64</v>
      </c>
      <c r="M35" s="91">
        <v>41773.96</v>
      </c>
      <c r="N35" s="91">
        <v>107.64</v>
      </c>
      <c r="O35" s="91">
        <v>44.965490543999998</v>
      </c>
      <c r="P35" s="91">
        <v>0.24</v>
      </c>
      <c r="Q35" s="91">
        <v>0.02</v>
      </c>
    </row>
    <row r="36" spans="2:17">
      <c r="B36" t="s">
        <v>1763</v>
      </c>
      <c r="C36" t="s">
        <v>1741</v>
      </c>
      <c r="D36" t="s">
        <v>1770</v>
      </c>
      <c r="E36" t="s">
        <v>779</v>
      </c>
      <c r="F36" t="s">
        <v>227</v>
      </c>
      <c r="G36" t="s">
        <v>1771</v>
      </c>
      <c r="H36" t="s">
        <v>228</v>
      </c>
      <c r="I36" s="91">
        <v>7.24</v>
      </c>
      <c r="J36" t="s">
        <v>105</v>
      </c>
      <c r="K36" s="91">
        <v>3.17</v>
      </c>
      <c r="L36" s="91">
        <v>2.61</v>
      </c>
      <c r="M36" s="91">
        <v>58483.42</v>
      </c>
      <c r="N36" s="91">
        <v>107.91</v>
      </c>
      <c r="O36" s="91">
        <v>63.109458521999997</v>
      </c>
      <c r="P36" s="91">
        <v>0.33</v>
      </c>
      <c r="Q36" s="91">
        <v>0.02</v>
      </c>
    </row>
    <row r="37" spans="2:17">
      <c r="B37" t="s">
        <v>1763</v>
      </c>
      <c r="C37" t="s">
        <v>1741</v>
      </c>
      <c r="D37" t="s">
        <v>1772</v>
      </c>
      <c r="E37" t="s">
        <v>779</v>
      </c>
      <c r="F37" t="s">
        <v>227</v>
      </c>
      <c r="G37" t="s">
        <v>1773</v>
      </c>
      <c r="H37" t="s">
        <v>228</v>
      </c>
      <c r="I37" s="91">
        <v>7.3</v>
      </c>
      <c r="J37" t="s">
        <v>105</v>
      </c>
      <c r="K37" s="91">
        <v>3.15</v>
      </c>
      <c r="L37" s="91">
        <v>2.35</v>
      </c>
      <c r="M37" s="91">
        <v>41773.96</v>
      </c>
      <c r="N37" s="91">
        <v>96.72</v>
      </c>
      <c r="O37" s="91">
        <v>40.403774112000001</v>
      </c>
      <c r="P37" s="91">
        <v>0.21</v>
      </c>
      <c r="Q37" s="91">
        <v>0.02</v>
      </c>
    </row>
    <row r="38" spans="2:17">
      <c r="B38" t="s">
        <v>1774</v>
      </c>
      <c r="C38" t="s">
        <v>1741</v>
      </c>
      <c r="D38" t="s">
        <v>1775</v>
      </c>
      <c r="E38" t="s">
        <v>1776</v>
      </c>
      <c r="F38" t="s">
        <v>1777</v>
      </c>
      <c r="G38" t="s">
        <v>1778</v>
      </c>
      <c r="H38" t="s">
        <v>237</v>
      </c>
      <c r="I38" s="91">
        <v>3.98</v>
      </c>
      <c r="J38" t="s">
        <v>109</v>
      </c>
      <c r="K38" s="91">
        <v>9.85</v>
      </c>
      <c r="L38" s="91">
        <v>4.32</v>
      </c>
      <c r="M38" s="91">
        <v>74093.429999999993</v>
      </c>
      <c r="N38" s="91">
        <v>125.18</v>
      </c>
      <c r="O38" s="91">
        <v>347.62758346615198</v>
      </c>
      <c r="P38" s="91">
        <v>1.82</v>
      </c>
      <c r="Q38" s="91">
        <v>0.14000000000000001</v>
      </c>
    </row>
    <row r="39" spans="2:17">
      <c r="B39" t="s">
        <v>1779</v>
      </c>
      <c r="C39" t="s">
        <v>1741</v>
      </c>
      <c r="D39" t="s">
        <v>1780</v>
      </c>
      <c r="E39" t="s">
        <v>885</v>
      </c>
      <c r="F39" t="s">
        <v>442</v>
      </c>
      <c r="G39" t="s">
        <v>879</v>
      </c>
      <c r="H39" t="s">
        <v>228</v>
      </c>
      <c r="I39" s="91">
        <v>1.52</v>
      </c>
      <c r="J39" t="s">
        <v>109</v>
      </c>
      <c r="K39" s="91">
        <v>2.75</v>
      </c>
      <c r="L39" s="91">
        <v>4.24</v>
      </c>
      <c r="M39" s="91">
        <v>150304</v>
      </c>
      <c r="N39" s="91">
        <v>99.73</v>
      </c>
      <c r="O39" s="91">
        <v>561.81837564160003</v>
      </c>
      <c r="P39" s="91">
        <v>2.94</v>
      </c>
      <c r="Q39" s="91">
        <v>0.22</v>
      </c>
    </row>
    <row r="40" spans="2:17">
      <c r="B40" t="s">
        <v>1781</v>
      </c>
      <c r="C40" t="s">
        <v>1741</v>
      </c>
      <c r="D40" t="s">
        <v>1782</v>
      </c>
      <c r="E40" t="s">
        <v>1783</v>
      </c>
      <c r="F40" t="s">
        <v>442</v>
      </c>
      <c r="G40" t="s">
        <v>1784</v>
      </c>
      <c r="H40" t="s">
        <v>228</v>
      </c>
      <c r="I40" s="91">
        <v>0.02</v>
      </c>
      <c r="J40" t="s">
        <v>105</v>
      </c>
      <c r="K40" s="91">
        <v>2.0099999999999998</v>
      </c>
      <c r="L40" s="91">
        <v>2.1</v>
      </c>
      <c r="M40" s="91">
        <v>792297.6</v>
      </c>
      <c r="N40" s="91">
        <v>101.08</v>
      </c>
      <c r="O40" s="91">
        <v>800.85441407999997</v>
      </c>
      <c r="P40" s="91">
        <v>4.1900000000000004</v>
      </c>
      <c r="Q40" s="91">
        <v>0.31</v>
      </c>
    </row>
    <row r="41" spans="2:17">
      <c r="B41" t="s">
        <v>1785</v>
      </c>
      <c r="C41" t="s">
        <v>1741</v>
      </c>
      <c r="D41" t="s">
        <v>1786</v>
      </c>
      <c r="E41" t="s">
        <v>1787</v>
      </c>
      <c r="F41" t="s">
        <v>580</v>
      </c>
      <c r="G41" t="s">
        <v>1788</v>
      </c>
      <c r="H41" t="s">
        <v>228</v>
      </c>
      <c r="I41" s="91">
        <v>8.44</v>
      </c>
      <c r="J41" t="s">
        <v>105</v>
      </c>
      <c r="K41" s="91">
        <v>3.52</v>
      </c>
      <c r="L41" s="91">
        <v>5.0199999999999996</v>
      </c>
      <c r="M41" s="91">
        <v>49282.16</v>
      </c>
      <c r="N41" s="91">
        <v>88.76</v>
      </c>
      <c r="O41" s="91">
        <v>43.742845215999999</v>
      </c>
      <c r="P41" s="91">
        <v>0.23</v>
      </c>
      <c r="Q41" s="91">
        <v>0.02</v>
      </c>
    </row>
    <row r="42" spans="2:17">
      <c r="B42" t="s">
        <v>1785</v>
      </c>
      <c r="C42" t="s">
        <v>1741</v>
      </c>
      <c r="D42" t="s">
        <v>1789</v>
      </c>
      <c r="E42" t="s">
        <v>1787</v>
      </c>
      <c r="F42" t="s">
        <v>580</v>
      </c>
      <c r="G42" t="s">
        <v>1790</v>
      </c>
      <c r="H42" t="s">
        <v>228</v>
      </c>
      <c r="I42" s="91">
        <v>8.59</v>
      </c>
      <c r="J42" t="s">
        <v>105</v>
      </c>
      <c r="K42" s="91">
        <v>3.62</v>
      </c>
      <c r="L42" s="91">
        <v>4.4400000000000004</v>
      </c>
      <c r="M42" s="91">
        <v>10303.61</v>
      </c>
      <c r="N42" s="91">
        <v>88.38</v>
      </c>
      <c r="O42" s="91">
        <v>9.106330518</v>
      </c>
      <c r="P42" s="91">
        <v>0.05</v>
      </c>
      <c r="Q42" s="91">
        <v>0</v>
      </c>
    </row>
    <row r="43" spans="2:17">
      <c r="B43" t="s">
        <v>1785</v>
      </c>
      <c r="C43" t="s">
        <v>1741</v>
      </c>
      <c r="D43" t="s">
        <v>1791</v>
      </c>
      <c r="E43" t="s">
        <v>1787</v>
      </c>
      <c r="F43" t="s">
        <v>580</v>
      </c>
      <c r="G43" t="s">
        <v>1792</v>
      </c>
      <c r="H43" t="s">
        <v>228</v>
      </c>
      <c r="I43" s="91">
        <v>10.32</v>
      </c>
      <c r="J43" t="s">
        <v>105</v>
      </c>
      <c r="K43" s="91">
        <v>0.04</v>
      </c>
      <c r="L43" s="91">
        <v>2.62</v>
      </c>
      <c r="M43" s="91">
        <v>10312.98</v>
      </c>
      <c r="N43" s="91">
        <v>93.11</v>
      </c>
      <c r="O43" s="91">
        <v>9.6024156779999998</v>
      </c>
      <c r="P43" s="91">
        <v>0.05</v>
      </c>
      <c r="Q43" s="91">
        <v>0</v>
      </c>
    </row>
    <row r="44" spans="2:17">
      <c r="B44" t="s">
        <v>1793</v>
      </c>
      <c r="C44" t="s">
        <v>1741</v>
      </c>
      <c r="D44" t="s">
        <v>1794</v>
      </c>
      <c r="E44" t="s">
        <v>1795</v>
      </c>
      <c r="F44" t="s">
        <v>605</v>
      </c>
      <c r="G44" t="s">
        <v>337</v>
      </c>
      <c r="H44" t="s">
        <v>153</v>
      </c>
      <c r="I44" s="91">
        <v>6.37</v>
      </c>
      <c r="J44" t="s">
        <v>105</v>
      </c>
      <c r="K44" s="91">
        <v>5.35</v>
      </c>
      <c r="L44" s="91">
        <v>2.96</v>
      </c>
      <c r="M44" s="91">
        <v>7038.05</v>
      </c>
      <c r="N44" s="91">
        <v>119.59</v>
      </c>
      <c r="O44" s="91">
        <v>8.4168039950000004</v>
      </c>
      <c r="P44" s="91">
        <v>0.04</v>
      </c>
      <c r="Q44" s="91">
        <v>0</v>
      </c>
    </row>
    <row r="45" spans="2:17">
      <c r="B45" t="s">
        <v>1793</v>
      </c>
      <c r="C45" t="s">
        <v>1741</v>
      </c>
      <c r="D45" t="s">
        <v>1796</v>
      </c>
      <c r="E45" t="s">
        <v>1795</v>
      </c>
      <c r="F45" t="s">
        <v>605</v>
      </c>
      <c r="G45" t="s">
        <v>337</v>
      </c>
      <c r="H45" t="s">
        <v>153</v>
      </c>
      <c r="I45" s="91">
        <v>6.37</v>
      </c>
      <c r="J45" t="s">
        <v>105</v>
      </c>
      <c r="K45" s="91">
        <v>5.35</v>
      </c>
      <c r="L45" s="91">
        <v>2.96</v>
      </c>
      <c r="M45" s="91">
        <v>8993.66</v>
      </c>
      <c r="N45" s="91">
        <v>119.59</v>
      </c>
      <c r="O45" s="91">
        <v>10.755517994</v>
      </c>
      <c r="P45" s="91">
        <v>0.06</v>
      </c>
      <c r="Q45" s="91">
        <v>0</v>
      </c>
    </row>
    <row r="46" spans="2:17">
      <c r="B46" t="s">
        <v>1793</v>
      </c>
      <c r="C46" t="s">
        <v>1741</v>
      </c>
      <c r="D46" t="s">
        <v>1797</v>
      </c>
      <c r="E46" t="s">
        <v>1795</v>
      </c>
      <c r="F46" t="s">
        <v>605</v>
      </c>
      <c r="G46" t="s">
        <v>1798</v>
      </c>
      <c r="H46" t="s">
        <v>153</v>
      </c>
      <c r="I46" s="91">
        <v>6.54</v>
      </c>
      <c r="J46" t="s">
        <v>105</v>
      </c>
      <c r="K46" s="91">
        <v>5.35</v>
      </c>
      <c r="L46" s="91">
        <v>1.88</v>
      </c>
      <c r="M46" s="91">
        <v>59789.08</v>
      </c>
      <c r="N46" s="91">
        <v>129.26</v>
      </c>
      <c r="O46" s="91">
        <v>77.283364808000002</v>
      </c>
      <c r="P46" s="91">
        <v>0.4</v>
      </c>
      <c r="Q46" s="91">
        <v>0.03</v>
      </c>
    </row>
    <row r="47" spans="2:17">
      <c r="B47" t="s">
        <v>1793</v>
      </c>
      <c r="C47" t="s">
        <v>1741</v>
      </c>
      <c r="D47" t="s">
        <v>1799</v>
      </c>
      <c r="E47" t="s">
        <v>1795</v>
      </c>
      <c r="F47" t="s">
        <v>605</v>
      </c>
      <c r="G47" t="s">
        <v>337</v>
      </c>
      <c r="H47" t="s">
        <v>153</v>
      </c>
      <c r="I47" s="91">
        <v>6.37</v>
      </c>
      <c r="J47" t="s">
        <v>105</v>
      </c>
      <c r="K47" s="91">
        <v>5.35</v>
      </c>
      <c r="L47" s="91">
        <v>2.96</v>
      </c>
      <c r="M47" s="91">
        <v>10557.51</v>
      </c>
      <c r="N47" s="91">
        <v>119.59</v>
      </c>
      <c r="O47" s="91">
        <v>12.625726209</v>
      </c>
      <c r="P47" s="91">
        <v>7.0000000000000007E-2</v>
      </c>
      <c r="Q47" s="91">
        <v>0</v>
      </c>
    </row>
    <row r="48" spans="2:17">
      <c r="B48" t="s">
        <v>1793</v>
      </c>
      <c r="C48" t="s">
        <v>1741</v>
      </c>
      <c r="D48" t="s">
        <v>1800</v>
      </c>
      <c r="E48" t="s">
        <v>1795</v>
      </c>
      <c r="F48" t="s">
        <v>605</v>
      </c>
      <c r="G48" t="s">
        <v>1798</v>
      </c>
      <c r="H48" t="s">
        <v>153</v>
      </c>
      <c r="I48" s="91">
        <v>6.54</v>
      </c>
      <c r="J48" t="s">
        <v>105</v>
      </c>
      <c r="K48" s="91">
        <v>5.35</v>
      </c>
      <c r="L48" s="91">
        <v>1.88</v>
      </c>
      <c r="M48" s="91">
        <v>43068.42</v>
      </c>
      <c r="N48" s="91">
        <v>129.26</v>
      </c>
      <c r="O48" s="91">
        <v>55.670239692000003</v>
      </c>
      <c r="P48" s="91">
        <v>0.28999999999999998</v>
      </c>
      <c r="Q48" s="91">
        <v>0.02</v>
      </c>
    </row>
    <row r="49" spans="2:17">
      <c r="B49" t="s">
        <v>1793</v>
      </c>
      <c r="C49" t="s">
        <v>1741</v>
      </c>
      <c r="D49" t="s">
        <v>1801</v>
      </c>
      <c r="E49" t="s">
        <v>1795</v>
      </c>
      <c r="F49" t="s">
        <v>605</v>
      </c>
      <c r="G49" t="s">
        <v>337</v>
      </c>
      <c r="H49" t="s">
        <v>153</v>
      </c>
      <c r="I49" s="91">
        <v>6.37</v>
      </c>
      <c r="J49" t="s">
        <v>105</v>
      </c>
      <c r="K49" s="91">
        <v>5.35</v>
      </c>
      <c r="L49" s="91">
        <v>2.96</v>
      </c>
      <c r="M49" s="91">
        <v>8602.7199999999993</v>
      </c>
      <c r="N49" s="91">
        <v>119.59</v>
      </c>
      <c r="O49" s="91">
        <v>10.287992848</v>
      </c>
      <c r="P49" s="91">
        <v>0.05</v>
      </c>
      <c r="Q49" s="91">
        <v>0</v>
      </c>
    </row>
    <row r="50" spans="2:17">
      <c r="B50" t="s">
        <v>1793</v>
      </c>
      <c r="C50" t="s">
        <v>1741</v>
      </c>
      <c r="D50" t="s">
        <v>1802</v>
      </c>
      <c r="E50" t="s">
        <v>1795</v>
      </c>
      <c r="F50" t="s">
        <v>605</v>
      </c>
      <c r="G50" t="s">
        <v>1798</v>
      </c>
      <c r="H50" t="s">
        <v>153</v>
      </c>
      <c r="I50" s="91">
        <v>6.54</v>
      </c>
      <c r="J50" t="s">
        <v>105</v>
      </c>
      <c r="K50" s="91">
        <v>5.35</v>
      </c>
      <c r="L50" s="91">
        <v>1.88</v>
      </c>
      <c r="M50" s="91">
        <v>51724.32</v>
      </c>
      <c r="N50" s="91">
        <v>129.26</v>
      </c>
      <c r="O50" s="91">
        <v>66.858856032000006</v>
      </c>
      <c r="P50" s="91">
        <v>0.35</v>
      </c>
      <c r="Q50" s="91">
        <v>0.03</v>
      </c>
    </row>
    <row r="51" spans="2:17">
      <c r="B51" t="s">
        <v>1793</v>
      </c>
      <c r="C51" t="s">
        <v>1741</v>
      </c>
      <c r="D51" t="s">
        <v>1803</v>
      </c>
      <c r="E51" t="s">
        <v>1795</v>
      </c>
      <c r="F51" t="s">
        <v>605</v>
      </c>
      <c r="G51" t="s">
        <v>337</v>
      </c>
      <c r="H51" t="s">
        <v>153</v>
      </c>
      <c r="I51" s="91">
        <v>6.37</v>
      </c>
      <c r="J51" t="s">
        <v>105</v>
      </c>
      <c r="K51" s="91">
        <v>5.35</v>
      </c>
      <c r="L51" s="91">
        <v>2.96</v>
      </c>
      <c r="M51" s="91">
        <v>8993.58</v>
      </c>
      <c r="N51" s="91">
        <v>119.59</v>
      </c>
      <c r="O51" s="91">
        <v>10.755422321999999</v>
      </c>
      <c r="P51" s="91">
        <v>0.06</v>
      </c>
      <c r="Q51" s="91">
        <v>0</v>
      </c>
    </row>
    <row r="52" spans="2:17">
      <c r="B52" t="s">
        <v>1793</v>
      </c>
      <c r="C52" t="s">
        <v>1741</v>
      </c>
      <c r="D52" t="s">
        <v>1804</v>
      </c>
      <c r="E52" t="s">
        <v>1795</v>
      </c>
      <c r="F52" t="s">
        <v>605</v>
      </c>
      <c r="G52" t="s">
        <v>1805</v>
      </c>
      <c r="H52" t="s">
        <v>153</v>
      </c>
      <c r="I52" s="91">
        <v>6.47</v>
      </c>
      <c r="J52" t="s">
        <v>105</v>
      </c>
      <c r="K52" s="91">
        <v>5.35</v>
      </c>
      <c r="L52" s="91">
        <v>2.31</v>
      </c>
      <c r="M52" s="91">
        <v>47457.45</v>
      </c>
      <c r="N52" s="91">
        <v>129.43</v>
      </c>
      <c r="O52" s="91">
        <v>61.424177534999998</v>
      </c>
      <c r="P52" s="91">
        <v>0.32</v>
      </c>
      <c r="Q52" s="91">
        <v>0.02</v>
      </c>
    </row>
    <row r="53" spans="2:17">
      <c r="B53" t="s">
        <v>1793</v>
      </c>
      <c r="C53" t="s">
        <v>1741</v>
      </c>
      <c r="D53" t="s">
        <v>1806</v>
      </c>
      <c r="E53" t="s">
        <v>1795</v>
      </c>
      <c r="F53" t="s">
        <v>605</v>
      </c>
      <c r="G53" t="s">
        <v>1805</v>
      </c>
      <c r="H53" t="s">
        <v>153</v>
      </c>
      <c r="I53" s="91">
        <v>6.47</v>
      </c>
      <c r="J53" t="s">
        <v>105</v>
      </c>
      <c r="K53" s="91">
        <v>5.35</v>
      </c>
      <c r="L53" s="91">
        <v>2.31</v>
      </c>
      <c r="M53" s="91">
        <v>44665.5</v>
      </c>
      <c r="N53" s="91">
        <v>129.43</v>
      </c>
      <c r="O53" s="91">
        <v>57.810556650000002</v>
      </c>
      <c r="P53" s="91">
        <v>0.3</v>
      </c>
      <c r="Q53" s="91">
        <v>0.02</v>
      </c>
    </row>
    <row r="54" spans="2:17">
      <c r="B54" t="s">
        <v>1807</v>
      </c>
      <c r="C54" t="s">
        <v>1741</v>
      </c>
      <c r="D54" t="s">
        <v>1808</v>
      </c>
      <c r="E54" t="s">
        <v>1809</v>
      </c>
      <c r="F54" t="s">
        <v>605</v>
      </c>
      <c r="G54" t="s">
        <v>1810</v>
      </c>
      <c r="H54" t="s">
        <v>153</v>
      </c>
      <c r="I54" s="91">
        <v>5.99</v>
      </c>
      <c r="J54" t="s">
        <v>105</v>
      </c>
      <c r="K54" s="91">
        <v>2.56</v>
      </c>
      <c r="L54" s="91">
        <v>2.39</v>
      </c>
      <c r="M54" s="91">
        <v>1460793.65</v>
      </c>
      <c r="N54" s="91">
        <v>101.95</v>
      </c>
      <c r="O54" s="91">
        <v>1489.2791261750001</v>
      </c>
      <c r="P54" s="91">
        <v>7.79</v>
      </c>
      <c r="Q54" s="91">
        <v>0.57999999999999996</v>
      </c>
    </row>
    <row r="55" spans="2:17">
      <c r="B55" t="s">
        <v>1811</v>
      </c>
      <c r="C55" t="s">
        <v>1741</v>
      </c>
      <c r="D55" t="s">
        <v>1812</v>
      </c>
      <c r="E55" t="s">
        <v>498</v>
      </c>
      <c r="F55" t="s">
        <v>1813</v>
      </c>
      <c r="G55" t="s">
        <v>1814</v>
      </c>
      <c r="H55" t="s">
        <v>1815</v>
      </c>
      <c r="I55" s="91">
        <v>2.81</v>
      </c>
      <c r="J55" t="s">
        <v>105</v>
      </c>
      <c r="K55" s="91">
        <v>4.1500000000000004</v>
      </c>
      <c r="L55" s="91">
        <v>2.97</v>
      </c>
      <c r="M55" s="91">
        <v>1174030</v>
      </c>
      <c r="N55" s="91">
        <v>104.11060389162543</v>
      </c>
      <c r="O55" s="91">
        <v>1222.28972286885</v>
      </c>
      <c r="P55" s="91">
        <v>6.39</v>
      </c>
      <c r="Q55" s="91">
        <v>0.48</v>
      </c>
    </row>
    <row r="56" spans="2:17">
      <c r="B56" t="s">
        <v>1811</v>
      </c>
      <c r="C56" t="s">
        <v>1741</v>
      </c>
      <c r="D56" t="s">
        <v>1816</v>
      </c>
      <c r="E56" t="s">
        <v>498</v>
      </c>
      <c r="F56" t="s">
        <v>1813</v>
      </c>
      <c r="G56" t="s">
        <v>1817</v>
      </c>
      <c r="H56" t="s">
        <v>1815</v>
      </c>
      <c r="I56" s="91">
        <v>3.88</v>
      </c>
      <c r="J56" t="s">
        <v>105</v>
      </c>
      <c r="K56" s="91">
        <v>4</v>
      </c>
      <c r="L56" s="91">
        <v>2.48</v>
      </c>
      <c r="M56" s="91">
        <v>403252</v>
      </c>
      <c r="N56" s="91">
        <v>103.8199841200299</v>
      </c>
      <c r="O56" s="91">
        <v>418.656162363703</v>
      </c>
      <c r="P56" s="91">
        <v>2.19</v>
      </c>
      <c r="Q56" s="91">
        <v>0.16</v>
      </c>
    </row>
    <row r="57" spans="2:17">
      <c r="B57" t="s">
        <v>1763</v>
      </c>
      <c r="C57" t="s">
        <v>1741</v>
      </c>
      <c r="D57" t="s">
        <v>1818</v>
      </c>
      <c r="E57" t="s">
        <v>779</v>
      </c>
      <c r="F57" t="s">
        <v>717</v>
      </c>
      <c r="G57" t="s">
        <v>1819</v>
      </c>
      <c r="H57" t="s">
        <v>228</v>
      </c>
      <c r="I57" s="91">
        <v>4.71</v>
      </c>
      <c r="J57" t="s">
        <v>105</v>
      </c>
      <c r="K57" s="91">
        <v>5</v>
      </c>
      <c r="L57" s="91">
        <v>1.7</v>
      </c>
      <c r="M57" s="91">
        <v>172223.88</v>
      </c>
      <c r="N57" s="91">
        <v>117.74</v>
      </c>
      <c r="O57" s="91">
        <v>202.776396312</v>
      </c>
      <c r="P57" s="91">
        <v>1.06</v>
      </c>
      <c r="Q57" s="91">
        <v>0.08</v>
      </c>
    </row>
    <row r="58" spans="2:17">
      <c r="B58" t="s">
        <v>1763</v>
      </c>
      <c r="C58" t="s">
        <v>1741</v>
      </c>
      <c r="D58" t="s">
        <v>1820</v>
      </c>
      <c r="E58" t="s">
        <v>779</v>
      </c>
      <c r="F58" t="s">
        <v>717</v>
      </c>
      <c r="G58" t="s">
        <v>1819</v>
      </c>
      <c r="H58" t="s">
        <v>228</v>
      </c>
      <c r="I58" s="91">
        <v>4.71</v>
      </c>
      <c r="J58" t="s">
        <v>105</v>
      </c>
      <c r="K58" s="91">
        <v>5</v>
      </c>
      <c r="L58" s="91">
        <v>1.68</v>
      </c>
      <c r="M58" s="91">
        <v>55390.83</v>
      </c>
      <c r="N58" s="91">
        <v>117.74</v>
      </c>
      <c r="O58" s="91">
        <v>65.217163241999998</v>
      </c>
      <c r="P58" s="91">
        <v>0.34</v>
      </c>
      <c r="Q58" s="91">
        <v>0.03</v>
      </c>
    </row>
    <row r="59" spans="2:17">
      <c r="B59" t="s">
        <v>1763</v>
      </c>
      <c r="C59" t="s">
        <v>1741</v>
      </c>
      <c r="D59" t="s">
        <v>1821</v>
      </c>
      <c r="E59" t="s">
        <v>779</v>
      </c>
      <c r="F59" t="s">
        <v>717</v>
      </c>
      <c r="G59" t="s">
        <v>492</v>
      </c>
      <c r="H59" t="s">
        <v>228</v>
      </c>
      <c r="I59" s="91">
        <v>8.24</v>
      </c>
      <c r="J59" t="s">
        <v>105</v>
      </c>
      <c r="K59" s="91">
        <v>4.0999999999999996</v>
      </c>
      <c r="L59" s="91">
        <v>4.1500000000000004</v>
      </c>
      <c r="M59" s="91">
        <v>132627.31</v>
      </c>
      <c r="N59" s="91">
        <v>103.89</v>
      </c>
      <c r="O59" s="91">
        <v>137.786512359</v>
      </c>
      <c r="P59" s="91">
        <v>0.72</v>
      </c>
      <c r="Q59" s="91">
        <v>0.05</v>
      </c>
    </row>
    <row r="60" spans="2:17">
      <c r="B60" t="s">
        <v>1763</v>
      </c>
      <c r="C60" t="s">
        <v>1741</v>
      </c>
      <c r="D60" t="s">
        <v>1822</v>
      </c>
      <c r="E60" t="s">
        <v>779</v>
      </c>
      <c r="F60" t="s">
        <v>717</v>
      </c>
      <c r="G60" t="s">
        <v>1823</v>
      </c>
      <c r="H60" t="s">
        <v>228</v>
      </c>
      <c r="I60" s="91">
        <v>6.53</v>
      </c>
      <c r="J60" t="s">
        <v>105</v>
      </c>
      <c r="K60" s="91">
        <v>5</v>
      </c>
      <c r="L60" s="91">
        <v>3.23</v>
      </c>
      <c r="M60" s="91">
        <v>168294.24</v>
      </c>
      <c r="N60" s="91">
        <v>115.15</v>
      </c>
      <c r="O60" s="91">
        <v>193.79081736000001</v>
      </c>
      <c r="P60" s="91">
        <v>1.01</v>
      </c>
      <c r="Q60" s="91">
        <v>0.08</v>
      </c>
    </row>
    <row r="61" spans="2:17">
      <c r="B61" t="s">
        <v>1763</v>
      </c>
      <c r="C61" t="s">
        <v>1741</v>
      </c>
      <c r="D61" t="s">
        <v>1824</v>
      </c>
      <c r="E61" t="s">
        <v>779</v>
      </c>
      <c r="F61" t="s">
        <v>717</v>
      </c>
      <c r="G61" t="s">
        <v>1825</v>
      </c>
      <c r="H61" t="s">
        <v>228</v>
      </c>
      <c r="I61" s="91">
        <v>8.52</v>
      </c>
      <c r="J61" t="s">
        <v>105</v>
      </c>
      <c r="K61" s="91">
        <v>4.0999999999999996</v>
      </c>
      <c r="L61" s="91">
        <v>3.22</v>
      </c>
      <c r="M61" s="91">
        <v>446931.72</v>
      </c>
      <c r="N61" s="91">
        <v>110.69</v>
      </c>
      <c r="O61" s="91">
        <v>494.708720868</v>
      </c>
      <c r="P61" s="91">
        <v>2.59</v>
      </c>
      <c r="Q61" s="91">
        <v>0.19</v>
      </c>
    </row>
    <row r="62" spans="2:17">
      <c r="B62" t="s">
        <v>1826</v>
      </c>
      <c r="C62" t="s">
        <v>1741</v>
      </c>
      <c r="D62" t="s">
        <v>1827</v>
      </c>
      <c r="E62" t="s">
        <v>1828</v>
      </c>
      <c r="F62" t="s">
        <v>717</v>
      </c>
      <c r="G62" t="s">
        <v>1829</v>
      </c>
      <c r="H62" t="s">
        <v>228</v>
      </c>
      <c r="I62" s="91">
        <v>2.54</v>
      </c>
      <c r="J62" t="s">
        <v>105</v>
      </c>
      <c r="K62" s="91">
        <v>3.18</v>
      </c>
      <c r="L62" s="91">
        <v>3.21</v>
      </c>
      <c r="M62" s="91">
        <v>76191.56</v>
      </c>
      <c r="N62" s="91">
        <v>97.48</v>
      </c>
      <c r="O62" s="91">
        <v>74.271532687999994</v>
      </c>
      <c r="P62" s="91">
        <v>0.39</v>
      </c>
      <c r="Q62" s="91">
        <v>0.03</v>
      </c>
    </row>
    <row r="63" spans="2:17">
      <c r="B63" t="s">
        <v>1826</v>
      </c>
      <c r="C63" t="s">
        <v>1741</v>
      </c>
      <c r="D63" t="s">
        <v>1830</v>
      </c>
      <c r="E63" t="s">
        <v>1828</v>
      </c>
      <c r="F63" t="s">
        <v>717</v>
      </c>
      <c r="G63" t="s">
        <v>1829</v>
      </c>
      <c r="H63" t="s">
        <v>228</v>
      </c>
      <c r="I63" s="91">
        <v>3.53</v>
      </c>
      <c r="J63" t="s">
        <v>105</v>
      </c>
      <c r="K63" s="91">
        <v>3.37</v>
      </c>
      <c r="L63" s="91">
        <v>3.53</v>
      </c>
      <c r="M63" s="91">
        <v>18147.86</v>
      </c>
      <c r="N63" s="91">
        <v>96.69</v>
      </c>
      <c r="O63" s="91">
        <v>17.547165834000001</v>
      </c>
      <c r="P63" s="91">
        <v>0.09</v>
      </c>
      <c r="Q63" s="91">
        <v>0.01</v>
      </c>
    </row>
    <row r="64" spans="2:17">
      <c r="B64" t="s">
        <v>1826</v>
      </c>
      <c r="C64" t="s">
        <v>1741</v>
      </c>
      <c r="D64" t="s">
        <v>1831</v>
      </c>
      <c r="E64" t="s">
        <v>1828</v>
      </c>
      <c r="F64" t="s">
        <v>717</v>
      </c>
      <c r="G64" t="s">
        <v>1829</v>
      </c>
      <c r="H64" t="s">
        <v>228</v>
      </c>
      <c r="I64" s="91">
        <v>4.32</v>
      </c>
      <c r="J64" t="s">
        <v>105</v>
      </c>
      <c r="K64" s="91">
        <v>3.67</v>
      </c>
      <c r="L64" s="91">
        <v>3.8</v>
      </c>
      <c r="M64" s="91">
        <v>59868.05</v>
      </c>
      <c r="N64" s="91">
        <v>95.8</v>
      </c>
      <c r="O64" s="91">
        <v>57.353591899999998</v>
      </c>
      <c r="P64" s="91">
        <v>0.3</v>
      </c>
      <c r="Q64" s="91">
        <v>0.02</v>
      </c>
    </row>
    <row r="65" spans="2:17">
      <c r="B65" t="s">
        <v>1826</v>
      </c>
      <c r="C65" t="s">
        <v>1741</v>
      </c>
      <c r="D65" t="s">
        <v>1832</v>
      </c>
      <c r="E65" t="s">
        <v>1828</v>
      </c>
      <c r="F65" t="s">
        <v>717</v>
      </c>
      <c r="G65" t="s">
        <v>1829</v>
      </c>
      <c r="H65" t="s">
        <v>228</v>
      </c>
      <c r="I65" s="91">
        <v>2.5499999999999998</v>
      </c>
      <c r="J65" t="s">
        <v>105</v>
      </c>
      <c r="K65" s="91">
        <v>2.35</v>
      </c>
      <c r="L65" s="91">
        <v>3.29</v>
      </c>
      <c r="M65" s="91">
        <v>75046.19</v>
      </c>
      <c r="N65" s="91">
        <v>97.91</v>
      </c>
      <c r="O65" s="91">
        <v>73.477724628999994</v>
      </c>
      <c r="P65" s="91">
        <v>0.38</v>
      </c>
      <c r="Q65" s="91">
        <v>0.03</v>
      </c>
    </row>
    <row r="66" spans="2:17">
      <c r="B66" t="s">
        <v>1826</v>
      </c>
      <c r="C66" t="s">
        <v>1741</v>
      </c>
      <c r="D66" t="s">
        <v>1833</v>
      </c>
      <c r="E66" t="s">
        <v>1828</v>
      </c>
      <c r="F66" t="s">
        <v>717</v>
      </c>
      <c r="G66" t="s">
        <v>1829</v>
      </c>
      <c r="H66" t="s">
        <v>228</v>
      </c>
      <c r="I66" s="91">
        <v>3.63</v>
      </c>
      <c r="J66" t="s">
        <v>105</v>
      </c>
      <c r="K66" s="91">
        <v>2.2999999999999998</v>
      </c>
      <c r="L66" s="91">
        <v>2.4500000000000002</v>
      </c>
      <c r="M66" s="91">
        <v>35719.54</v>
      </c>
      <c r="N66" s="91">
        <v>97.44</v>
      </c>
      <c r="O66" s="91">
        <v>34.805119775999998</v>
      </c>
      <c r="P66" s="91">
        <v>0.18</v>
      </c>
      <c r="Q66" s="91">
        <v>0.01</v>
      </c>
    </row>
    <row r="67" spans="2:17">
      <c r="B67" t="s">
        <v>1826</v>
      </c>
      <c r="C67" t="s">
        <v>1741</v>
      </c>
      <c r="D67" t="s">
        <v>1834</v>
      </c>
      <c r="E67" t="s">
        <v>1828</v>
      </c>
      <c r="F67" t="s">
        <v>717</v>
      </c>
      <c r="G67" t="s">
        <v>1835</v>
      </c>
      <c r="H67" t="s">
        <v>228</v>
      </c>
      <c r="I67" s="91">
        <v>3.64</v>
      </c>
      <c r="J67" t="s">
        <v>105</v>
      </c>
      <c r="K67" s="91">
        <v>3.84</v>
      </c>
      <c r="L67" s="91">
        <v>3.89</v>
      </c>
      <c r="M67" s="91">
        <v>14796.41</v>
      </c>
      <c r="N67" s="91">
        <v>96.31</v>
      </c>
      <c r="O67" s="91">
        <v>14.250422471</v>
      </c>
      <c r="P67" s="91">
        <v>7.0000000000000007E-2</v>
      </c>
      <c r="Q67" s="91">
        <v>0.01</v>
      </c>
    </row>
    <row r="68" spans="2:17">
      <c r="B68" t="s">
        <v>1826</v>
      </c>
      <c r="C68" t="s">
        <v>1741</v>
      </c>
      <c r="D68" t="s">
        <v>1836</v>
      </c>
      <c r="E68" t="s">
        <v>1828</v>
      </c>
      <c r="F68" t="s">
        <v>717</v>
      </c>
      <c r="G68" t="s">
        <v>1837</v>
      </c>
      <c r="H68" t="s">
        <v>228</v>
      </c>
      <c r="I68" s="91">
        <v>3.64</v>
      </c>
      <c r="J68" t="s">
        <v>105</v>
      </c>
      <c r="K68" s="91">
        <v>3.85</v>
      </c>
      <c r="L68" s="91">
        <v>3.89</v>
      </c>
      <c r="M68" s="91">
        <v>4949.17</v>
      </c>
      <c r="N68" s="91">
        <v>96.31</v>
      </c>
      <c r="O68" s="91">
        <v>4.7665456270000002</v>
      </c>
      <c r="P68" s="91">
        <v>0.02</v>
      </c>
      <c r="Q68" s="91">
        <v>0</v>
      </c>
    </row>
    <row r="69" spans="2:17">
      <c r="B69" t="s">
        <v>1838</v>
      </c>
      <c r="C69" t="s">
        <v>1741</v>
      </c>
      <c r="D69" t="s">
        <v>1839</v>
      </c>
      <c r="E69" t="s">
        <v>1840</v>
      </c>
      <c r="F69" t="s">
        <v>1841</v>
      </c>
      <c r="G69" t="s">
        <v>1842</v>
      </c>
      <c r="H69" t="s">
        <v>1815</v>
      </c>
      <c r="I69" s="91">
        <v>2.4</v>
      </c>
      <c r="J69" t="s">
        <v>105</v>
      </c>
      <c r="K69" s="91">
        <v>3.7</v>
      </c>
      <c r="L69" s="91">
        <v>1.38</v>
      </c>
      <c r="M69" s="91">
        <v>535886.93000000005</v>
      </c>
      <c r="N69" s="91">
        <v>108.16</v>
      </c>
      <c r="O69" s="91">
        <v>579.615303488</v>
      </c>
      <c r="P69" s="91">
        <v>3.03</v>
      </c>
      <c r="Q69" s="91">
        <v>0.23</v>
      </c>
    </row>
    <row r="70" spans="2:17">
      <c r="B70" t="s">
        <v>1838</v>
      </c>
      <c r="C70" t="s">
        <v>1741</v>
      </c>
      <c r="D70" t="s">
        <v>1843</v>
      </c>
      <c r="E70" t="s">
        <v>1840</v>
      </c>
      <c r="F70" t="s">
        <v>1841</v>
      </c>
      <c r="G70" t="s">
        <v>1844</v>
      </c>
      <c r="H70" t="s">
        <v>1815</v>
      </c>
      <c r="I70" s="91">
        <v>5.16</v>
      </c>
      <c r="J70" t="s">
        <v>105</v>
      </c>
      <c r="K70" s="91">
        <v>3.7</v>
      </c>
      <c r="L70" s="91">
        <v>1.17</v>
      </c>
      <c r="M70" s="91">
        <v>189983.66</v>
      </c>
      <c r="N70" s="91">
        <v>108.67</v>
      </c>
      <c r="O70" s="91">
        <v>206.455243322</v>
      </c>
      <c r="P70" s="91">
        <v>1.08</v>
      </c>
      <c r="Q70" s="91">
        <v>0.08</v>
      </c>
    </row>
    <row r="71" spans="2:17">
      <c r="B71" t="s">
        <v>1838</v>
      </c>
      <c r="C71" t="s">
        <v>1741</v>
      </c>
      <c r="D71" t="s">
        <v>1845</v>
      </c>
      <c r="E71" t="s">
        <v>1840</v>
      </c>
      <c r="F71" t="s">
        <v>717</v>
      </c>
      <c r="G71" t="s">
        <v>1846</v>
      </c>
      <c r="H71" t="s">
        <v>228</v>
      </c>
      <c r="I71" s="91">
        <v>2.64</v>
      </c>
      <c r="J71" t="s">
        <v>105</v>
      </c>
      <c r="K71" s="91">
        <v>3.88</v>
      </c>
      <c r="L71" s="91">
        <v>2.98</v>
      </c>
      <c r="M71" s="91">
        <v>90772.9</v>
      </c>
      <c r="N71" s="91">
        <v>102</v>
      </c>
      <c r="O71" s="91">
        <v>92.588357999999999</v>
      </c>
      <c r="P71" s="91">
        <v>0.48</v>
      </c>
      <c r="Q71" s="91">
        <v>0.04</v>
      </c>
    </row>
    <row r="72" spans="2:17">
      <c r="B72" t="s">
        <v>1838</v>
      </c>
      <c r="C72" t="s">
        <v>1741</v>
      </c>
      <c r="D72" t="s">
        <v>1847</v>
      </c>
      <c r="E72" t="s">
        <v>1840</v>
      </c>
      <c r="F72" t="s">
        <v>717</v>
      </c>
      <c r="G72" t="s">
        <v>1846</v>
      </c>
      <c r="H72" t="s">
        <v>228</v>
      </c>
      <c r="I72" s="91">
        <v>0.75</v>
      </c>
      <c r="J72" t="s">
        <v>105</v>
      </c>
      <c r="K72" s="91">
        <v>2.2999999999999998</v>
      </c>
      <c r="L72" s="91">
        <v>0.97</v>
      </c>
      <c r="M72" s="91">
        <v>90772.9</v>
      </c>
      <c r="N72" s="91">
        <v>104.68</v>
      </c>
      <c r="O72" s="91">
        <v>95.021071719999995</v>
      </c>
      <c r="P72" s="91">
        <v>0.5</v>
      </c>
      <c r="Q72" s="91">
        <v>0.04</v>
      </c>
    </row>
    <row r="73" spans="2:17">
      <c r="B73" t="s">
        <v>1848</v>
      </c>
      <c r="C73" t="s">
        <v>1741</v>
      </c>
      <c r="D73" t="s">
        <v>1849</v>
      </c>
      <c r="E73" t="s">
        <v>1850</v>
      </c>
      <c r="F73" t="s">
        <v>717</v>
      </c>
      <c r="G73" t="s">
        <v>1851</v>
      </c>
      <c r="H73" t="s">
        <v>228</v>
      </c>
      <c r="I73" s="91">
        <v>7.73</v>
      </c>
      <c r="J73" t="s">
        <v>105</v>
      </c>
      <c r="K73" s="91">
        <v>4.5</v>
      </c>
      <c r="L73" s="91">
        <v>2.91</v>
      </c>
      <c r="M73" s="91">
        <v>67307.05</v>
      </c>
      <c r="N73" s="91">
        <v>114.13</v>
      </c>
      <c r="O73" s="91">
        <v>76.817536165000007</v>
      </c>
      <c r="P73" s="91">
        <v>0.4</v>
      </c>
      <c r="Q73" s="91">
        <v>0.03</v>
      </c>
    </row>
    <row r="74" spans="2:17">
      <c r="B74" t="s">
        <v>1848</v>
      </c>
      <c r="C74" t="s">
        <v>1741</v>
      </c>
      <c r="D74" t="s">
        <v>1852</v>
      </c>
      <c r="E74" t="s">
        <v>1850</v>
      </c>
      <c r="F74" t="s">
        <v>717</v>
      </c>
      <c r="G74" t="s">
        <v>1853</v>
      </c>
      <c r="H74" t="s">
        <v>228</v>
      </c>
      <c r="I74" s="91">
        <v>7.47</v>
      </c>
      <c r="J74" t="s">
        <v>105</v>
      </c>
      <c r="K74" s="91">
        <v>4.5</v>
      </c>
      <c r="L74" s="91">
        <v>2.89</v>
      </c>
      <c r="M74" s="91">
        <v>45500.35</v>
      </c>
      <c r="N74" s="91">
        <v>114.6</v>
      </c>
      <c r="O74" s="91">
        <v>52.143401099999998</v>
      </c>
      <c r="P74" s="91">
        <v>0.27</v>
      </c>
      <c r="Q74" s="91">
        <v>0.02</v>
      </c>
    </row>
    <row r="75" spans="2:17">
      <c r="B75" t="s">
        <v>1848</v>
      </c>
      <c r="C75" t="s">
        <v>1741</v>
      </c>
      <c r="D75" t="s">
        <v>1854</v>
      </c>
      <c r="E75" t="s">
        <v>1850</v>
      </c>
      <c r="F75" t="s">
        <v>717</v>
      </c>
      <c r="G75" t="s">
        <v>1855</v>
      </c>
      <c r="H75" t="s">
        <v>228</v>
      </c>
      <c r="I75" s="91">
        <v>10.93</v>
      </c>
      <c r="J75" t="s">
        <v>105</v>
      </c>
      <c r="K75" s="91">
        <v>4.5</v>
      </c>
      <c r="L75" s="91">
        <v>3.42</v>
      </c>
      <c r="M75" s="91">
        <v>41870.629999999997</v>
      </c>
      <c r="N75" s="91">
        <v>113.21</v>
      </c>
      <c r="O75" s="91">
        <v>47.401740222999997</v>
      </c>
      <c r="P75" s="91">
        <v>0.25</v>
      </c>
      <c r="Q75" s="91">
        <v>0.02</v>
      </c>
    </row>
    <row r="76" spans="2:17">
      <c r="B76" t="s">
        <v>1848</v>
      </c>
      <c r="C76" t="s">
        <v>1741</v>
      </c>
      <c r="D76" t="s">
        <v>1856</v>
      </c>
      <c r="E76" t="s">
        <v>1850</v>
      </c>
      <c r="F76" t="s">
        <v>717</v>
      </c>
      <c r="G76" t="s">
        <v>1857</v>
      </c>
      <c r="H76" t="s">
        <v>228</v>
      </c>
      <c r="I76" s="91">
        <v>10.83</v>
      </c>
      <c r="J76" t="s">
        <v>105</v>
      </c>
      <c r="K76" s="91">
        <v>4.5</v>
      </c>
      <c r="L76" s="91">
        <v>3.66</v>
      </c>
      <c r="M76" s="91">
        <v>49729.120000000003</v>
      </c>
      <c r="N76" s="91">
        <v>113.23</v>
      </c>
      <c r="O76" s="91">
        <v>56.308282576000003</v>
      </c>
      <c r="P76" s="91">
        <v>0.28999999999999998</v>
      </c>
      <c r="Q76" s="91">
        <v>0.02</v>
      </c>
    </row>
    <row r="77" spans="2:17">
      <c r="B77" t="s">
        <v>1848</v>
      </c>
      <c r="C77" t="s">
        <v>1741</v>
      </c>
      <c r="D77" t="s">
        <v>1858</v>
      </c>
      <c r="E77" t="s">
        <v>1850</v>
      </c>
      <c r="F77" t="s">
        <v>717</v>
      </c>
      <c r="G77" t="s">
        <v>1859</v>
      </c>
      <c r="H77" t="s">
        <v>228</v>
      </c>
      <c r="I77" s="91">
        <v>7.43</v>
      </c>
      <c r="J77" t="s">
        <v>105</v>
      </c>
      <c r="K77" s="91">
        <v>4.5</v>
      </c>
      <c r="L77" s="91">
        <v>3.06</v>
      </c>
      <c r="M77" s="91">
        <v>48358.83</v>
      </c>
      <c r="N77" s="91">
        <v>113.9</v>
      </c>
      <c r="O77" s="91">
        <v>55.080707369999999</v>
      </c>
      <c r="P77" s="91">
        <v>0.28999999999999998</v>
      </c>
      <c r="Q77" s="91">
        <v>0.02</v>
      </c>
    </row>
    <row r="78" spans="2:17">
      <c r="B78" t="s">
        <v>1848</v>
      </c>
      <c r="C78" t="s">
        <v>1741</v>
      </c>
      <c r="D78" t="s">
        <v>1860</v>
      </c>
      <c r="E78" t="s">
        <v>1850</v>
      </c>
      <c r="F78" t="s">
        <v>717</v>
      </c>
      <c r="G78" t="s">
        <v>1861</v>
      </c>
      <c r="H78" t="s">
        <v>228</v>
      </c>
      <c r="I78" s="91">
        <v>10.87</v>
      </c>
      <c r="J78" t="s">
        <v>105</v>
      </c>
      <c r="K78" s="91">
        <v>4.5</v>
      </c>
      <c r="L78" s="91">
        <v>4.1399999999999997</v>
      </c>
      <c r="M78" s="91">
        <v>34978.89</v>
      </c>
      <c r="N78" s="91">
        <v>108.13</v>
      </c>
      <c r="O78" s="91">
        <v>37.822673756999997</v>
      </c>
      <c r="P78" s="91">
        <v>0.2</v>
      </c>
      <c r="Q78" s="91">
        <v>0.01</v>
      </c>
    </row>
    <row r="79" spans="2:17">
      <c r="B79" t="s">
        <v>1848</v>
      </c>
      <c r="C79" t="s">
        <v>1741</v>
      </c>
      <c r="D79" t="s">
        <v>1862</v>
      </c>
      <c r="E79" t="s">
        <v>1850</v>
      </c>
      <c r="F79" t="s">
        <v>717</v>
      </c>
      <c r="G79" t="s">
        <v>1863</v>
      </c>
      <c r="H79" t="s">
        <v>228</v>
      </c>
      <c r="I79" s="91">
        <v>10.89</v>
      </c>
      <c r="J79" t="s">
        <v>105</v>
      </c>
      <c r="K79" s="91">
        <v>4.5</v>
      </c>
      <c r="L79" s="91">
        <v>4.2699999999999996</v>
      </c>
      <c r="M79" s="91">
        <v>45740.98</v>
      </c>
      <c r="N79" s="91">
        <v>103.95</v>
      </c>
      <c r="O79" s="91">
        <v>47.54774871</v>
      </c>
      <c r="P79" s="91">
        <v>0.25</v>
      </c>
      <c r="Q79" s="91">
        <v>0.02</v>
      </c>
    </row>
    <row r="80" spans="2:17">
      <c r="B80" t="s">
        <v>1848</v>
      </c>
      <c r="C80" t="s">
        <v>1741</v>
      </c>
      <c r="D80" t="s">
        <v>1864</v>
      </c>
      <c r="E80" t="s">
        <v>1850</v>
      </c>
      <c r="F80" t="s">
        <v>717</v>
      </c>
      <c r="G80" t="s">
        <v>551</v>
      </c>
      <c r="H80" t="s">
        <v>228</v>
      </c>
      <c r="I80" s="91">
        <v>10.91</v>
      </c>
      <c r="J80" t="s">
        <v>105</v>
      </c>
      <c r="K80" s="91">
        <v>4.5</v>
      </c>
      <c r="L80" s="91">
        <v>4.2699999999999996</v>
      </c>
      <c r="M80" s="91">
        <v>18742.240000000002</v>
      </c>
      <c r="N80" s="91">
        <v>103.92</v>
      </c>
      <c r="O80" s="91">
        <v>19.476935808</v>
      </c>
      <c r="P80" s="91">
        <v>0.1</v>
      </c>
      <c r="Q80" s="91">
        <v>0.01</v>
      </c>
    </row>
    <row r="81" spans="2:17">
      <c r="B81" t="s">
        <v>1848</v>
      </c>
      <c r="C81" t="s">
        <v>1741</v>
      </c>
      <c r="D81" t="s">
        <v>1865</v>
      </c>
      <c r="E81" t="s">
        <v>1850</v>
      </c>
      <c r="F81" t="s">
        <v>717</v>
      </c>
      <c r="G81" t="s">
        <v>617</v>
      </c>
      <c r="H81" t="s">
        <v>228</v>
      </c>
      <c r="I81" s="91">
        <v>11.03</v>
      </c>
      <c r="J81" t="s">
        <v>105</v>
      </c>
      <c r="K81" s="91">
        <v>4.5</v>
      </c>
      <c r="L81" s="91">
        <v>4.2699999999999996</v>
      </c>
      <c r="M81" s="91">
        <v>14179.59</v>
      </c>
      <c r="N81" s="91">
        <v>106.33</v>
      </c>
      <c r="O81" s="91">
        <v>15.077158046999999</v>
      </c>
      <c r="P81" s="91">
        <v>0.08</v>
      </c>
      <c r="Q81" s="91">
        <v>0.01</v>
      </c>
    </row>
    <row r="82" spans="2:17">
      <c r="B82" t="s">
        <v>1848</v>
      </c>
      <c r="C82" t="s">
        <v>1741</v>
      </c>
      <c r="D82" t="s">
        <v>1866</v>
      </c>
      <c r="E82" t="s">
        <v>1850</v>
      </c>
      <c r="F82" t="s">
        <v>717</v>
      </c>
      <c r="G82" t="s">
        <v>1867</v>
      </c>
      <c r="H82" t="s">
        <v>228</v>
      </c>
      <c r="I82" s="91">
        <v>11.14</v>
      </c>
      <c r="J82" t="s">
        <v>105</v>
      </c>
      <c r="K82" s="91">
        <v>4.5</v>
      </c>
      <c r="L82" s="91">
        <v>4.2699999999999996</v>
      </c>
      <c r="M82" s="91">
        <v>90873.38</v>
      </c>
      <c r="N82" s="91">
        <v>102.2</v>
      </c>
      <c r="O82" s="91">
        <v>92.872594359999994</v>
      </c>
      <c r="P82" s="91">
        <v>0.49</v>
      </c>
      <c r="Q82" s="91">
        <v>0.04</v>
      </c>
    </row>
    <row r="83" spans="2:17">
      <c r="B83" t="s">
        <v>1848</v>
      </c>
      <c r="C83" t="s">
        <v>1741</v>
      </c>
      <c r="D83" t="s">
        <v>1868</v>
      </c>
      <c r="E83" t="s">
        <v>1850</v>
      </c>
      <c r="F83" t="s">
        <v>717</v>
      </c>
      <c r="G83" t="s">
        <v>1869</v>
      </c>
      <c r="H83" t="s">
        <v>228</v>
      </c>
      <c r="I83" s="91">
        <v>11.26</v>
      </c>
      <c r="J83" t="s">
        <v>105</v>
      </c>
      <c r="K83" s="91">
        <v>4.5</v>
      </c>
      <c r="L83" s="91">
        <v>4.2699999999999996</v>
      </c>
      <c r="M83" s="91">
        <v>17090.98</v>
      </c>
      <c r="N83" s="91">
        <v>97.12</v>
      </c>
      <c r="O83" s="91">
        <v>16.598759776000001</v>
      </c>
      <c r="P83" s="91">
        <v>0.09</v>
      </c>
      <c r="Q83" s="91">
        <v>0.01</v>
      </c>
    </row>
    <row r="84" spans="2:17">
      <c r="B84" t="s">
        <v>1848</v>
      </c>
      <c r="C84" t="s">
        <v>1741</v>
      </c>
      <c r="D84" t="s">
        <v>1870</v>
      </c>
      <c r="E84" t="s">
        <v>1850</v>
      </c>
      <c r="F84" t="s">
        <v>717</v>
      </c>
      <c r="G84" t="s">
        <v>1871</v>
      </c>
      <c r="H84" t="s">
        <v>228</v>
      </c>
      <c r="I84" s="91">
        <v>11.37</v>
      </c>
      <c r="J84" t="s">
        <v>105</v>
      </c>
      <c r="K84" s="91">
        <v>4.5</v>
      </c>
      <c r="L84" s="91">
        <v>4.2699999999999996</v>
      </c>
      <c r="M84" s="91">
        <v>21536.77</v>
      </c>
      <c r="N84" s="91">
        <v>95.74</v>
      </c>
      <c r="O84" s="91">
        <v>20.619303597999998</v>
      </c>
      <c r="P84" s="91">
        <v>0.11</v>
      </c>
      <c r="Q84" s="91">
        <v>0.01</v>
      </c>
    </row>
    <row r="85" spans="2:17">
      <c r="B85" t="s">
        <v>1848</v>
      </c>
      <c r="C85" t="s">
        <v>1741</v>
      </c>
      <c r="D85" t="s">
        <v>1872</v>
      </c>
      <c r="E85" t="s">
        <v>1850</v>
      </c>
      <c r="F85" t="s">
        <v>717</v>
      </c>
      <c r="G85" t="s">
        <v>1873</v>
      </c>
      <c r="H85" t="s">
        <v>228</v>
      </c>
      <c r="I85" s="91">
        <v>11.5</v>
      </c>
      <c r="J85" t="s">
        <v>105</v>
      </c>
      <c r="K85" s="91">
        <v>4.5</v>
      </c>
      <c r="L85" s="91">
        <v>4.28</v>
      </c>
      <c r="M85" s="91">
        <v>6643.68</v>
      </c>
      <c r="N85" s="91">
        <v>90.69</v>
      </c>
      <c r="O85" s="91">
        <v>6.025153392</v>
      </c>
      <c r="P85" s="91">
        <v>0.03</v>
      </c>
      <c r="Q85" s="91">
        <v>0</v>
      </c>
    </row>
    <row r="86" spans="2:17">
      <c r="B86" t="s">
        <v>1848</v>
      </c>
      <c r="C86" t="s">
        <v>1741</v>
      </c>
      <c r="D86" t="s">
        <v>1874</v>
      </c>
      <c r="E86" t="s">
        <v>1850</v>
      </c>
      <c r="F86" t="s">
        <v>717</v>
      </c>
      <c r="G86" t="s">
        <v>1875</v>
      </c>
      <c r="H86" t="s">
        <v>228</v>
      </c>
      <c r="I86" s="91">
        <v>10.92</v>
      </c>
      <c r="J86" t="s">
        <v>105</v>
      </c>
      <c r="K86" s="91">
        <v>4.5</v>
      </c>
      <c r="L86" s="91">
        <v>6.19</v>
      </c>
      <c r="M86" s="91">
        <v>7058.11</v>
      </c>
      <c r="N86" s="91">
        <v>90.86</v>
      </c>
      <c r="O86" s="91">
        <v>6.4129987460000004</v>
      </c>
      <c r="P86" s="91">
        <v>0.03</v>
      </c>
      <c r="Q86" s="91">
        <v>0</v>
      </c>
    </row>
    <row r="87" spans="2:17">
      <c r="B87" t="s">
        <v>1848</v>
      </c>
      <c r="C87" t="s">
        <v>1741</v>
      </c>
      <c r="D87" t="s">
        <v>1876</v>
      </c>
      <c r="E87" t="s">
        <v>1850</v>
      </c>
      <c r="F87" t="s">
        <v>717</v>
      </c>
      <c r="G87" t="s">
        <v>1877</v>
      </c>
      <c r="H87" t="s">
        <v>228</v>
      </c>
      <c r="I87" s="91">
        <v>11.32</v>
      </c>
      <c r="J87" t="s">
        <v>105</v>
      </c>
      <c r="K87" s="91">
        <v>4.5</v>
      </c>
      <c r="L87" s="91">
        <v>5.78</v>
      </c>
      <c r="M87" s="91">
        <v>12471.39</v>
      </c>
      <c r="N87" s="91">
        <v>91.97</v>
      </c>
      <c r="O87" s="91">
        <v>11.469937383</v>
      </c>
      <c r="P87" s="91">
        <v>0.06</v>
      </c>
      <c r="Q87" s="91">
        <v>0</v>
      </c>
    </row>
    <row r="88" spans="2:17">
      <c r="B88" t="s">
        <v>1848</v>
      </c>
      <c r="C88" t="s">
        <v>1741</v>
      </c>
      <c r="D88" t="s">
        <v>1878</v>
      </c>
      <c r="E88" t="s">
        <v>1850</v>
      </c>
      <c r="F88" t="s">
        <v>717</v>
      </c>
      <c r="G88" t="s">
        <v>371</v>
      </c>
      <c r="H88" t="s">
        <v>228</v>
      </c>
      <c r="I88" s="91">
        <v>9.07</v>
      </c>
      <c r="J88" t="s">
        <v>105</v>
      </c>
      <c r="K88" s="91">
        <v>4.5</v>
      </c>
      <c r="L88" s="91">
        <v>2.5499999999999998</v>
      </c>
      <c r="M88" s="91">
        <v>13147.19</v>
      </c>
      <c r="N88" s="91">
        <v>114.41</v>
      </c>
      <c r="O88" s="91">
        <v>15.041700079</v>
      </c>
      <c r="P88" s="91">
        <v>0.08</v>
      </c>
      <c r="Q88" s="91">
        <v>0.01</v>
      </c>
    </row>
    <row r="89" spans="2:17">
      <c r="B89" t="s">
        <v>1848</v>
      </c>
      <c r="C89" t="s">
        <v>1741</v>
      </c>
      <c r="D89" t="s">
        <v>1879</v>
      </c>
      <c r="E89" t="s">
        <v>1850</v>
      </c>
      <c r="F89" t="s">
        <v>717</v>
      </c>
      <c r="G89" t="s">
        <v>1880</v>
      </c>
      <c r="H89" t="s">
        <v>228</v>
      </c>
      <c r="I89" s="91">
        <v>9.0500000000000007</v>
      </c>
      <c r="J89" t="s">
        <v>105</v>
      </c>
      <c r="K89" s="91">
        <v>4.5</v>
      </c>
      <c r="L89" s="91">
        <v>2.63</v>
      </c>
      <c r="M89" s="91">
        <v>24179.3</v>
      </c>
      <c r="N89" s="91">
        <v>113.58</v>
      </c>
      <c r="O89" s="91">
        <v>27.462848940000001</v>
      </c>
      <c r="P89" s="91">
        <v>0.14000000000000001</v>
      </c>
      <c r="Q89" s="91">
        <v>0.01</v>
      </c>
    </row>
    <row r="90" spans="2:17">
      <c r="B90" t="s">
        <v>1881</v>
      </c>
      <c r="C90" t="s">
        <v>1741</v>
      </c>
      <c r="D90" t="s">
        <v>1882</v>
      </c>
      <c r="E90" t="s">
        <v>1883</v>
      </c>
      <c r="F90" t="s">
        <v>717</v>
      </c>
      <c r="G90" t="s">
        <v>283</v>
      </c>
      <c r="H90" t="s">
        <v>228</v>
      </c>
      <c r="I90" s="91">
        <v>4.72</v>
      </c>
      <c r="J90" t="s">
        <v>105</v>
      </c>
      <c r="K90" s="91">
        <v>3.91</v>
      </c>
      <c r="L90" s="91">
        <v>3.56</v>
      </c>
      <c r="M90" s="91">
        <v>222543.73</v>
      </c>
      <c r="N90" s="91">
        <v>100.05</v>
      </c>
      <c r="O90" s="91">
        <v>222.655001865</v>
      </c>
      <c r="P90" s="91">
        <v>1.1599999999999999</v>
      </c>
      <c r="Q90" s="91">
        <v>0.09</v>
      </c>
    </row>
    <row r="91" spans="2:17">
      <c r="B91" t="s">
        <v>1884</v>
      </c>
      <c r="C91" t="s">
        <v>1741</v>
      </c>
      <c r="D91" t="s">
        <v>1885</v>
      </c>
      <c r="E91" t="s">
        <v>1886</v>
      </c>
      <c r="F91" t="s">
        <v>1841</v>
      </c>
      <c r="G91" t="s">
        <v>417</v>
      </c>
      <c r="H91" t="s">
        <v>1815</v>
      </c>
      <c r="I91" s="91">
        <v>2.2599999999999998</v>
      </c>
      <c r="J91" t="s">
        <v>105</v>
      </c>
      <c r="K91" s="91">
        <v>3.4</v>
      </c>
      <c r="L91" s="91">
        <v>1.5</v>
      </c>
      <c r="M91" s="91">
        <v>44641.52</v>
      </c>
      <c r="N91" s="91">
        <v>103.59</v>
      </c>
      <c r="O91" s="91">
        <v>46.244150568000002</v>
      </c>
      <c r="P91" s="91">
        <v>0.24</v>
      </c>
      <c r="Q91" s="91">
        <v>0.02</v>
      </c>
    </row>
    <row r="92" spans="2:17">
      <c r="B92" t="s">
        <v>1884</v>
      </c>
      <c r="C92" t="s">
        <v>1741</v>
      </c>
      <c r="D92" t="s">
        <v>1887</v>
      </c>
      <c r="E92" t="s">
        <v>1886</v>
      </c>
      <c r="F92" t="s">
        <v>1841</v>
      </c>
      <c r="G92" t="s">
        <v>417</v>
      </c>
      <c r="H92" t="s">
        <v>1815</v>
      </c>
      <c r="I92" s="91">
        <v>2.39</v>
      </c>
      <c r="J92" t="s">
        <v>105</v>
      </c>
      <c r="K92" s="91">
        <v>3.45</v>
      </c>
      <c r="L92" s="91">
        <v>1.8</v>
      </c>
      <c r="M92" s="91">
        <v>18062.599999999999</v>
      </c>
      <c r="N92" s="91">
        <v>105.41</v>
      </c>
      <c r="O92" s="91">
        <v>19.039786660000001</v>
      </c>
      <c r="P92" s="91">
        <v>0.1</v>
      </c>
      <c r="Q92" s="91">
        <v>0.01</v>
      </c>
    </row>
    <row r="93" spans="2:17">
      <c r="B93" t="s">
        <v>1884</v>
      </c>
      <c r="C93" t="s">
        <v>1741</v>
      </c>
      <c r="D93" t="s">
        <v>1888</v>
      </c>
      <c r="E93" t="s">
        <v>1886</v>
      </c>
      <c r="F93" t="s">
        <v>1841</v>
      </c>
      <c r="G93" t="s">
        <v>417</v>
      </c>
      <c r="H93" t="s">
        <v>1815</v>
      </c>
      <c r="I93" s="91">
        <v>1.69</v>
      </c>
      <c r="J93" t="s">
        <v>105</v>
      </c>
      <c r="K93" s="91">
        <v>4.4000000000000004</v>
      </c>
      <c r="L93" s="91">
        <v>2.52</v>
      </c>
      <c r="M93" s="91">
        <v>17610.8</v>
      </c>
      <c r="N93" s="91">
        <v>100.32</v>
      </c>
      <c r="O93" s="91">
        <v>17.66715456</v>
      </c>
      <c r="P93" s="91">
        <v>0.09</v>
      </c>
      <c r="Q93" s="91">
        <v>0.01</v>
      </c>
    </row>
    <row r="94" spans="2:17">
      <c r="B94" t="s">
        <v>1884</v>
      </c>
      <c r="C94" t="s">
        <v>1741</v>
      </c>
      <c r="D94" t="s">
        <v>1889</v>
      </c>
      <c r="E94" t="s">
        <v>1886</v>
      </c>
      <c r="F94" t="s">
        <v>1841</v>
      </c>
      <c r="G94" t="s">
        <v>417</v>
      </c>
      <c r="H94" t="s">
        <v>1815</v>
      </c>
      <c r="I94" s="91">
        <v>1.69</v>
      </c>
      <c r="J94" t="s">
        <v>105</v>
      </c>
      <c r="K94" s="91">
        <v>4.4000000000000004</v>
      </c>
      <c r="L94" s="91">
        <v>2.52</v>
      </c>
      <c r="M94" s="91">
        <v>7826.87</v>
      </c>
      <c r="N94" s="91">
        <v>100.32</v>
      </c>
      <c r="O94" s="91">
        <v>7.8519159839999997</v>
      </c>
      <c r="P94" s="91">
        <v>0.04</v>
      </c>
      <c r="Q94" s="91">
        <v>0</v>
      </c>
    </row>
    <row r="95" spans="2:17">
      <c r="B95" t="s">
        <v>1884</v>
      </c>
      <c r="C95" t="s">
        <v>1741</v>
      </c>
      <c r="D95" t="s">
        <v>1890</v>
      </c>
      <c r="E95" t="s">
        <v>1886</v>
      </c>
      <c r="F95" t="s">
        <v>1841</v>
      </c>
      <c r="G95" t="s">
        <v>417</v>
      </c>
      <c r="H95" t="s">
        <v>1815</v>
      </c>
      <c r="I95" s="91">
        <v>1.68</v>
      </c>
      <c r="J95" t="s">
        <v>105</v>
      </c>
      <c r="K95" s="91">
        <v>4.45</v>
      </c>
      <c r="L95" s="91">
        <v>2.6</v>
      </c>
      <c r="M95" s="91">
        <v>10536.37</v>
      </c>
      <c r="N95" s="91">
        <v>101.63</v>
      </c>
      <c r="O95" s="91">
        <v>10.708112830999999</v>
      </c>
      <c r="P95" s="91">
        <v>0.06</v>
      </c>
      <c r="Q95" s="91">
        <v>0</v>
      </c>
    </row>
    <row r="96" spans="2:17">
      <c r="B96" t="s">
        <v>1884</v>
      </c>
      <c r="C96" t="s">
        <v>1741</v>
      </c>
      <c r="D96" t="s">
        <v>1891</v>
      </c>
      <c r="E96" t="s">
        <v>1886</v>
      </c>
      <c r="F96" t="s">
        <v>1841</v>
      </c>
      <c r="G96" t="s">
        <v>1892</v>
      </c>
      <c r="H96" t="s">
        <v>1815</v>
      </c>
      <c r="I96" s="91">
        <v>1.68</v>
      </c>
      <c r="J96" t="s">
        <v>105</v>
      </c>
      <c r="K96" s="91">
        <v>4.4000000000000004</v>
      </c>
      <c r="L96" s="91">
        <v>3.81</v>
      </c>
      <c r="M96" s="91">
        <v>9350.83</v>
      </c>
      <c r="N96" s="91">
        <v>100.32</v>
      </c>
      <c r="O96" s="91">
        <v>9.3807526560000003</v>
      </c>
      <c r="P96" s="91">
        <v>0.05</v>
      </c>
      <c r="Q96" s="91">
        <v>0</v>
      </c>
    </row>
    <row r="97" spans="2:17">
      <c r="B97" t="s">
        <v>1884</v>
      </c>
      <c r="C97" t="s">
        <v>1741</v>
      </c>
      <c r="D97" t="s">
        <v>1893</v>
      </c>
      <c r="E97" t="s">
        <v>1886</v>
      </c>
      <c r="F97" t="s">
        <v>1841</v>
      </c>
      <c r="G97" t="s">
        <v>1892</v>
      </c>
      <c r="H97" t="s">
        <v>1815</v>
      </c>
      <c r="I97" s="91">
        <v>1.67</v>
      </c>
      <c r="J97" t="s">
        <v>105</v>
      </c>
      <c r="K97" s="91">
        <v>4.45</v>
      </c>
      <c r="L97" s="91">
        <v>3.83</v>
      </c>
      <c r="M97" s="91">
        <v>12063.13</v>
      </c>
      <c r="N97" s="91">
        <v>101.63</v>
      </c>
      <c r="O97" s="91">
        <v>12.259759019000001</v>
      </c>
      <c r="P97" s="91">
        <v>0.06</v>
      </c>
      <c r="Q97" s="91">
        <v>0</v>
      </c>
    </row>
    <row r="98" spans="2:17">
      <c r="B98" t="s">
        <v>1884</v>
      </c>
      <c r="C98" t="s">
        <v>1741</v>
      </c>
      <c r="D98" t="s">
        <v>1894</v>
      </c>
      <c r="E98" t="s">
        <v>1886</v>
      </c>
      <c r="F98" t="s">
        <v>1841</v>
      </c>
      <c r="G98" t="s">
        <v>1892</v>
      </c>
      <c r="H98" t="s">
        <v>1815</v>
      </c>
      <c r="I98" s="91">
        <v>1.68</v>
      </c>
      <c r="J98" t="s">
        <v>105</v>
      </c>
      <c r="K98" s="91">
        <v>4.4000000000000004</v>
      </c>
      <c r="L98" s="91">
        <v>3.81</v>
      </c>
      <c r="M98" s="91">
        <v>21039.279999999999</v>
      </c>
      <c r="N98" s="91">
        <v>100.32</v>
      </c>
      <c r="O98" s="91">
        <v>21.106605695999999</v>
      </c>
      <c r="P98" s="91">
        <v>0.11</v>
      </c>
      <c r="Q98" s="91">
        <v>0.01</v>
      </c>
    </row>
    <row r="99" spans="2:17">
      <c r="B99" t="s">
        <v>1884</v>
      </c>
      <c r="C99" t="s">
        <v>1741</v>
      </c>
      <c r="D99" t="s">
        <v>1895</v>
      </c>
      <c r="E99" t="s">
        <v>1886</v>
      </c>
      <c r="F99" t="s">
        <v>1841</v>
      </c>
      <c r="G99" t="s">
        <v>1892</v>
      </c>
      <c r="H99" t="s">
        <v>1815</v>
      </c>
      <c r="I99" s="91">
        <v>2.2400000000000002</v>
      </c>
      <c r="J99" t="s">
        <v>105</v>
      </c>
      <c r="K99" s="91">
        <v>3.4</v>
      </c>
      <c r="L99" s="91">
        <v>2.4300000000000002</v>
      </c>
      <c r="M99" s="91">
        <v>49096.35</v>
      </c>
      <c r="N99" s="91">
        <v>103.59</v>
      </c>
      <c r="O99" s="91">
        <v>50.858908964999998</v>
      </c>
      <c r="P99" s="91">
        <v>0.27</v>
      </c>
      <c r="Q99" s="91">
        <v>0.02</v>
      </c>
    </row>
    <row r="100" spans="2:17">
      <c r="B100" t="s">
        <v>1884</v>
      </c>
      <c r="C100" t="s">
        <v>1741</v>
      </c>
      <c r="D100" t="s">
        <v>1896</v>
      </c>
      <c r="E100" t="s">
        <v>1886</v>
      </c>
      <c r="F100" t="s">
        <v>1841</v>
      </c>
      <c r="G100" t="s">
        <v>1892</v>
      </c>
      <c r="H100" t="s">
        <v>1815</v>
      </c>
      <c r="I100" s="91">
        <v>2.39</v>
      </c>
      <c r="J100" t="s">
        <v>105</v>
      </c>
      <c r="K100" s="91">
        <v>3.45</v>
      </c>
      <c r="L100" s="91">
        <v>3.05</v>
      </c>
      <c r="M100" s="91">
        <v>17725.419999999998</v>
      </c>
      <c r="N100" s="91">
        <v>105.41</v>
      </c>
      <c r="O100" s="91">
        <v>18.684365222</v>
      </c>
      <c r="P100" s="91">
        <v>0.1</v>
      </c>
      <c r="Q100" s="91">
        <v>0.01</v>
      </c>
    </row>
    <row r="101" spans="2:17">
      <c r="B101" t="s">
        <v>1884</v>
      </c>
      <c r="C101" t="s">
        <v>1741</v>
      </c>
      <c r="D101" t="s">
        <v>1897</v>
      </c>
      <c r="E101" t="s">
        <v>1886</v>
      </c>
      <c r="F101" t="s">
        <v>1841</v>
      </c>
      <c r="G101" t="s">
        <v>1898</v>
      </c>
      <c r="H101" t="s">
        <v>1815</v>
      </c>
      <c r="I101" s="91">
        <v>1.65</v>
      </c>
      <c r="J101" t="s">
        <v>105</v>
      </c>
      <c r="K101" s="91">
        <v>4.7</v>
      </c>
      <c r="L101" s="91">
        <v>5.61</v>
      </c>
      <c r="M101" s="91">
        <v>125269.53</v>
      </c>
      <c r="N101" s="91">
        <v>99.98</v>
      </c>
      <c r="O101" s="91">
        <v>125.24447609400001</v>
      </c>
      <c r="P101" s="91">
        <v>0.66</v>
      </c>
      <c r="Q101" s="91">
        <v>0.05</v>
      </c>
    </row>
    <row r="102" spans="2:17">
      <c r="B102" t="s">
        <v>1884</v>
      </c>
      <c r="C102" t="s">
        <v>1741</v>
      </c>
      <c r="D102" t="s">
        <v>1899</v>
      </c>
      <c r="E102" t="s">
        <v>1886</v>
      </c>
      <c r="F102" t="s">
        <v>1841</v>
      </c>
      <c r="G102" t="s">
        <v>1900</v>
      </c>
      <c r="H102" t="s">
        <v>1815</v>
      </c>
      <c r="I102" s="91">
        <v>0.24</v>
      </c>
      <c r="J102" t="s">
        <v>105</v>
      </c>
      <c r="K102" s="91">
        <v>1.4</v>
      </c>
      <c r="L102" s="91">
        <v>2.44</v>
      </c>
      <c r="M102" s="91">
        <v>104381.23</v>
      </c>
      <c r="N102" s="91">
        <v>99.86</v>
      </c>
      <c r="O102" s="91">
        <v>104.235096278</v>
      </c>
      <c r="P102" s="91">
        <v>0.55000000000000004</v>
      </c>
      <c r="Q102" s="91">
        <v>0.04</v>
      </c>
    </row>
    <row r="103" spans="2:17">
      <c r="B103" t="s">
        <v>1901</v>
      </c>
      <c r="C103" t="s">
        <v>1741</v>
      </c>
      <c r="D103" t="s">
        <v>1902</v>
      </c>
      <c r="E103" t="s">
        <v>1903</v>
      </c>
      <c r="F103" t="s">
        <v>1841</v>
      </c>
      <c r="G103" t="s">
        <v>1904</v>
      </c>
      <c r="H103" t="s">
        <v>1815</v>
      </c>
      <c r="I103" s="91">
        <v>5.76</v>
      </c>
      <c r="J103" t="s">
        <v>105</v>
      </c>
      <c r="K103" s="91">
        <v>2.98</v>
      </c>
      <c r="L103" s="91">
        <v>2.4700000000000002</v>
      </c>
      <c r="M103" s="91">
        <v>147370.39000000001</v>
      </c>
      <c r="N103" s="91">
        <v>108.36</v>
      </c>
      <c r="O103" s="91">
        <v>159.690554604</v>
      </c>
      <c r="P103" s="91">
        <v>0.84</v>
      </c>
      <c r="Q103" s="91">
        <v>0.06</v>
      </c>
    </row>
    <row r="104" spans="2:17">
      <c r="B104" t="s">
        <v>1901</v>
      </c>
      <c r="C104" t="s">
        <v>1741</v>
      </c>
      <c r="D104" t="s">
        <v>1905</v>
      </c>
      <c r="E104" t="s">
        <v>1903</v>
      </c>
      <c r="F104" t="s">
        <v>1841</v>
      </c>
      <c r="G104" t="s">
        <v>1906</v>
      </c>
      <c r="H104" t="s">
        <v>1815</v>
      </c>
      <c r="I104" s="91">
        <v>5.76</v>
      </c>
      <c r="J104" t="s">
        <v>105</v>
      </c>
      <c r="K104" s="91">
        <v>2.98</v>
      </c>
      <c r="L104" s="91">
        <v>2.4700000000000002</v>
      </c>
      <c r="M104" s="91">
        <v>4167.72</v>
      </c>
      <c r="N104" s="91">
        <v>108.29</v>
      </c>
      <c r="O104" s="91">
        <v>4.513223988</v>
      </c>
      <c r="P104" s="91">
        <v>0.02</v>
      </c>
      <c r="Q104" s="91">
        <v>0</v>
      </c>
    </row>
    <row r="105" spans="2:17">
      <c r="B105" t="s">
        <v>1907</v>
      </c>
      <c r="C105" t="s">
        <v>1741</v>
      </c>
      <c r="D105" t="s">
        <v>1908</v>
      </c>
      <c r="E105" t="s">
        <v>1909</v>
      </c>
      <c r="F105" t="s">
        <v>1841</v>
      </c>
      <c r="G105" t="s">
        <v>1904</v>
      </c>
      <c r="H105" t="s">
        <v>1815</v>
      </c>
      <c r="I105" s="91">
        <v>5.75</v>
      </c>
      <c r="J105" t="s">
        <v>105</v>
      </c>
      <c r="K105" s="91">
        <v>2.98</v>
      </c>
      <c r="L105" s="91">
        <v>2.46</v>
      </c>
      <c r="M105" s="91">
        <v>201834.03</v>
      </c>
      <c r="N105" s="91">
        <v>108.38</v>
      </c>
      <c r="O105" s="91">
        <v>218.74772171399999</v>
      </c>
      <c r="P105" s="91">
        <v>1.1399999999999999</v>
      </c>
      <c r="Q105" s="91">
        <v>0.09</v>
      </c>
    </row>
    <row r="106" spans="2:17">
      <c r="B106" t="s">
        <v>1910</v>
      </c>
      <c r="C106" t="s">
        <v>1741</v>
      </c>
      <c r="D106" t="s">
        <v>1911</v>
      </c>
      <c r="E106" t="s">
        <v>1912</v>
      </c>
      <c r="F106" t="s">
        <v>1841</v>
      </c>
      <c r="G106" t="s">
        <v>1904</v>
      </c>
      <c r="H106" t="s">
        <v>1815</v>
      </c>
      <c r="I106" s="91">
        <v>5.74</v>
      </c>
      <c r="J106" t="s">
        <v>105</v>
      </c>
      <c r="K106" s="91">
        <v>2.98</v>
      </c>
      <c r="L106" s="91">
        <v>2.4700000000000002</v>
      </c>
      <c r="M106" s="91">
        <v>167884.98</v>
      </c>
      <c r="N106" s="91">
        <v>108.35</v>
      </c>
      <c r="O106" s="91">
        <v>181.90337582999999</v>
      </c>
      <c r="P106" s="91">
        <v>0.95</v>
      </c>
      <c r="Q106" s="91">
        <v>7.0000000000000007E-2</v>
      </c>
    </row>
    <row r="107" spans="2:17">
      <c r="B107" t="s">
        <v>1913</v>
      </c>
      <c r="C107" t="s">
        <v>1914</v>
      </c>
      <c r="D107" t="s">
        <v>1915</v>
      </c>
      <c r="E107" t="s">
        <v>1916</v>
      </c>
      <c r="F107" t="s">
        <v>717</v>
      </c>
      <c r="G107" t="s">
        <v>1917</v>
      </c>
      <c r="H107" t="s">
        <v>228</v>
      </c>
      <c r="I107" s="91">
        <v>5.69</v>
      </c>
      <c r="J107" t="s">
        <v>105</v>
      </c>
      <c r="K107" s="91">
        <v>2.33</v>
      </c>
      <c r="L107" s="91">
        <v>2.38</v>
      </c>
      <c r="M107" s="91">
        <v>396328.02</v>
      </c>
      <c r="N107" s="91">
        <v>102.77</v>
      </c>
      <c r="O107" s="91">
        <v>407.30630615400003</v>
      </c>
      <c r="P107" s="91">
        <v>2.13</v>
      </c>
      <c r="Q107" s="91">
        <v>0.16</v>
      </c>
    </row>
    <row r="108" spans="2:17">
      <c r="B108" t="s">
        <v>1918</v>
      </c>
      <c r="C108" t="s">
        <v>1741</v>
      </c>
      <c r="D108" t="s">
        <v>1919</v>
      </c>
      <c r="E108" t="s">
        <v>1920</v>
      </c>
      <c r="F108" t="s">
        <v>717</v>
      </c>
      <c r="G108" t="s">
        <v>313</v>
      </c>
      <c r="H108" t="s">
        <v>228</v>
      </c>
      <c r="I108" s="91">
        <v>1.1200000000000001</v>
      </c>
      <c r="J108" t="s">
        <v>105</v>
      </c>
      <c r="K108" s="91">
        <v>2.27</v>
      </c>
      <c r="L108" s="91">
        <v>3.03</v>
      </c>
      <c r="M108" s="91">
        <v>61898.27</v>
      </c>
      <c r="N108" s="91">
        <v>99.98</v>
      </c>
      <c r="O108" s="91">
        <v>61.885890345999996</v>
      </c>
      <c r="P108" s="91">
        <v>0.32</v>
      </c>
      <c r="Q108" s="91">
        <v>0.02</v>
      </c>
    </row>
    <row r="109" spans="2:17">
      <c r="B109" t="s">
        <v>1918</v>
      </c>
      <c r="C109" t="s">
        <v>1741</v>
      </c>
      <c r="D109" t="s">
        <v>1921</v>
      </c>
      <c r="E109" t="s">
        <v>1920</v>
      </c>
      <c r="F109" t="s">
        <v>717</v>
      </c>
      <c r="G109" t="s">
        <v>1922</v>
      </c>
      <c r="H109" t="s">
        <v>228</v>
      </c>
      <c r="I109" s="91">
        <v>1.48</v>
      </c>
      <c r="J109" t="s">
        <v>105</v>
      </c>
      <c r="K109" s="91">
        <v>2.27</v>
      </c>
      <c r="L109" s="91">
        <v>2.16</v>
      </c>
      <c r="M109" s="91">
        <v>61898.27</v>
      </c>
      <c r="N109" s="91">
        <v>99.74</v>
      </c>
      <c r="O109" s="91">
        <v>61.737334498000003</v>
      </c>
      <c r="P109" s="91">
        <v>0.32</v>
      </c>
      <c r="Q109" s="91">
        <v>0.02</v>
      </c>
    </row>
    <row r="110" spans="2:17">
      <c r="B110" t="s">
        <v>1918</v>
      </c>
      <c r="C110" t="s">
        <v>1741</v>
      </c>
      <c r="D110" t="s">
        <v>1923</v>
      </c>
      <c r="E110" t="s">
        <v>1920</v>
      </c>
      <c r="F110" t="s">
        <v>717</v>
      </c>
      <c r="G110" t="s">
        <v>1924</v>
      </c>
      <c r="H110" t="s">
        <v>228</v>
      </c>
      <c r="I110" s="91">
        <v>1.1200000000000001</v>
      </c>
      <c r="J110" t="s">
        <v>105</v>
      </c>
      <c r="K110" s="91">
        <v>2.27</v>
      </c>
      <c r="L110" s="91">
        <v>3.14</v>
      </c>
      <c r="M110" s="91">
        <v>61898.27</v>
      </c>
      <c r="N110" s="91">
        <v>99.34</v>
      </c>
      <c r="O110" s="91">
        <v>61.489741418000001</v>
      </c>
      <c r="P110" s="91">
        <v>0.32</v>
      </c>
      <c r="Q110" s="91">
        <v>0.02</v>
      </c>
    </row>
    <row r="111" spans="2:17">
      <c r="B111" t="s">
        <v>1918</v>
      </c>
      <c r="C111" t="s">
        <v>1741</v>
      </c>
      <c r="D111" t="s">
        <v>1925</v>
      </c>
      <c r="E111" t="s">
        <v>1920</v>
      </c>
      <c r="F111" t="s">
        <v>717</v>
      </c>
      <c r="G111" t="s">
        <v>377</v>
      </c>
      <c r="H111" t="s">
        <v>228</v>
      </c>
      <c r="I111" s="91">
        <v>1.34</v>
      </c>
      <c r="J111" t="s">
        <v>105</v>
      </c>
      <c r="K111" s="91">
        <v>2.08</v>
      </c>
      <c r="L111" s="91">
        <v>3.5</v>
      </c>
      <c r="M111" s="91">
        <v>68088.100000000006</v>
      </c>
      <c r="N111" s="91">
        <v>98.33</v>
      </c>
      <c r="O111" s="91">
        <v>66.951028730000004</v>
      </c>
      <c r="P111" s="91">
        <v>0.35</v>
      </c>
      <c r="Q111" s="91">
        <v>0.03</v>
      </c>
    </row>
    <row r="112" spans="2:17">
      <c r="B112" t="s">
        <v>1918</v>
      </c>
      <c r="C112" t="s">
        <v>1741</v>
      </c>
      <c r="D112" t="s">
        <v>1926</v>
      </c>
      <c r="E112" t="s">
        <v>1920</v>
      </c>
      <c r="F112" t="s">
        <v>717</v>
      </c>
      <c r="G112" t="s">
        <v>1927</v>
      </c>
      <c r="H112" t="s">
        <v>228</v>
      </c>
      <c r="I112" s="91">
        <v>1.81</v>
      </c>
      <c r="J112" t="s">
        <v>105</v>
      </c>
      <c r="K112" s="91">
        <v>2.4</v>
      </c>
      <c r="L112" s="91">
        <v>3.21</v>
      </c>
      <c r="M112" s="91">
        <v>47546.400000000001</v>
      </c>
      <c r="N112" s="91">
        <v>99.31</v>
      </c>
      <c r="O112" s="91">
        <v>47.218329840000003</v>
      </c>
      <c r="P112" s="91">
        <v>0.25</v>
      </c>
      <c r="Q112" s="91">
        <v>0.02</v>
      </c>
    </row>
    <row r="113" spans="2:17">
      <c r="B113" t="s">
        <v>1918</v>
      </c>
      <c r="C113" t="s">
        <v>1741</v>
      </c>
      <c r="D113" t="s">
        <v>1928</v>
      </c>
      <c r="E113" t="s">
        <v>1920</v>
      </c>
      <c r="F113" t="s">
        <v>717</v>
      </c>
      <c r="G113" t="s">
        <v>1929</v>
      </c>
      <c r="H113" t="s">
        <v>228</v>
      </c>
      <c r="I113" s="91">
        <v>3.53</v>
      </c>
      <c r="J113" t="s">
        <v>105</v>
      </c>
      <c r="K113" s="91">
        <v>2.38</v>
      </c>
      <c r="L113" s="91">
        <v>3.16</v>
      </c>
      <c r="M113" s="91">
        <v>47546.400000000001</v>
      </c>
      <c r="N113" s="91">
        <v>98.86</v>
      </c>
      <c r="O113" s="91">
        <v>47.004371040000002</v>
      </c>
      <c r="P113" s="91">
        <v>0.25</v>
      </c>
      <c r="Q113" s="91">
        <v>0.02</v>
      </c>
    </row>
    <row r="114" spans="2:17">
      <c r="B114" t="s">
        <v>1930</v>
      </c>
      <c r="C114" t="s">
        <v>1741</v>
      </c>
      <c r="D114" t="s">
        <v>1931</v>
      </c>
      <c r="E114" t="s">
        <v>1932</v>
      </c>
      <c r="F114" t="s">
        <v>717</v>
      </c>
      <c r="G114" t="s">
        <v>1933</v>
      </c>
      <c r="H114" t="s">
        <v>228</v>
      </c>
      <c r="I114" s="91">
        <v>1.97</v>
      </c>
      <c r="J114" t="s">
        <v>109</v>
      </c>
      <c r="K114" s="91">
        <v>8.32</v>
      </c>
      <c r="L114" s="91">
        <v>10.77</v>
      </c>
      <c r="M114" s="91">
        <v>10000.049999999999</v>
      </c>
      <c r="N114" s="91">
        <v>99.83</v>
      </c>
      <c r="O114" s="91">
        <v>37.416471081419999</v>
      </c>
      <c r="P114" s="91">
        <v>0.2</v>
      </c>
      <c r="Q114" s="91">
        <v>0.01</v>
      </c>
    </row>
    <row r="115" spans="2:17">
      <c r="B115" t="s">
        <v>1934</v>
      </c>
      <c r="C115" t="s">
        <v>1741</v>
      </c>
      <c r="D115" t="s">
        <v>1935</v>
      </c>
      <c r="E115" t="s">
        <v>1936</v>
      </c>
      <c r="F115" t="s">
        <v>717</v>
      </c>
      <c r="G115" t="s">
        <v>1937</v>
      </c>
      <c r="H115" t="s">
        <v>228</v>
      </c>
      <c r="I115" s="91">
        <v>10.34</v>
      </c>
      <c r="J115" t="s">
        <v>105</v>
      </c>
      <c r="K115" s="91">
        <v>4.8</v>
      </c>
      <c r="L115" s="91">
        <v>4.78</v>
      </c>
      <c r="M115" s="91">
        <v>75506.11</v>
      </c>
      <c r="N115" s="91">
        <v>94.19</v>
      </c>
      <c r="O115" s="91">
        <v>71.119205008999998</v>
      </c>
      <c r="P115" s="91">
        <v>0.37</v>
      </c>
      <c r="Q115" s="91">
        <v>0.03</v>
      </c>
    </row>
    <row r="116" spans="2:17">
      <c r="B116" t="s">
        <v>1934</v>
      </c>
      <c r="C116" t="s">
        <v>1741</v>
      </c>
      <c r="D116" t="s">
        <v>1938</v>
      </c>
      <c r="E116" t="s">
        <v>1936</v>
      </c>
      <c r="F116" t="s">
        <v>717</v>
      </c>
      <c r="G116" t="s">
        <v>875</v>
      </c>
      <c r="H116" t="s">
        <v>228</v>
      </c>
      <c r="I116" s="91">
        <v>9.58</v>
      </c>
      <c r="J116" t="s">
        <v>105</v>
      </c>
      <c r="K116" s="91">
        <v>4.8</v>
      </c>
      <c r="L116" s="91">
        <v>4.92</v>
      </c>
      <c r="M116" s="91">
        <v>16206.32</v>
      </c>
      <c r="N116" s="91">
        <v>91.28</v>
      </c>
      <c r="O116" s="91">
        <v>14.793128896000001</v>
      </c>
      <c r="P116" s="91">
        <v>0.08</v>
      </c>
      <c r="Q116" s="91">
        <v>0.01</v>
      </c>
    </row>
    <row r="117" spans="2:17">
      <c r="B117" t="s">
        <v>1934</v>
      </c>
      <c r="C117" t="s">
        <v>1741</v>
      </c>
      <c r="D117" t="s">
        <v>1939</v>
      </c>
      <c r="E117" t="s">
        <v>1936</v>
      </c>
      <c r="F117" t="s">
        <v>717</v>
      </c>
      <c r="G117" t="s">
        <v>1940</v>
      </c>
      <c r="H117" t="s">
        <v>228</v>
      </c>
      <c r="I117" s="91">
        <v>8.5</v>
      </c>
      <c r="J117" t="s">
        <v>105</v>
      </c>
      <c r="K117" s="91">
        <v>4.8</v>
      </c>
      <c r="L117" s="91">
        <v>6.61</v>
      </c>
      <c r="M117" s="91">
        <v>28865.4</v>
      </c>
      <c r="N117" s="91">
        <v>85.85</v>
      </c>
      <c r="O117" s="91">
        <v>24.780945899999999</v>
      </c>
      <c r="P117" s="91">
        <v>0.13</v>
      </c>
      <c r="Q117" s="91">
        <v>0.01</v>
      </c>
    </row>
    <row r="118" spans="2:17">
      <c r="B118" t="s">
        <v>1934</v>
      </c>
      <c r="C118" t="s">
        <v>1741</v>
      </c>
      <c r="D118" t="s">
        <v>1941</v>
      </c>
      <c r="E118" t="s">
        <v>1936</v>
      </c>
      <c r="F118" t="s">
        <v>717</v>
      </c>
      <c r="G118" t="s">
        <v>1942</v>
      </c>
      <c r="H118" t="s">
        <v>228</v>
      </c>
      <c r="I118" s="91">
        <v>9.09</v>
      </c>
      <c r="J118" t="s">
        <v>105</v>
      </c>
      <c r="K118" s="91">
        <v>3.79</v>
      </c>
      <c r="L118" s="91">
        <v>5.56</v>
      </c>
      <c r="M118" s="91">
        <v>18640.5</v>
      </c>
      <c r="N118" s="91">
        <v>89.61</v>
      </c>
      <c r="O118" s="91">
        <v>16.703752049999999</v>
      </c>
      <c r="P118" s="91">
        <v>0.09</v>
      </c>
      <c r="Q118" s="91">
        <v>0.01</v>
      </c>
    </row>
    <row r="119" spans="2:17">
      <c r="B119" t="s">
        <v>1934</v>
      </c>
      <c r="C119" t="s">
        <v>1741</v>
      </c>
      <c r="D119" t="s">
        <v>1943</v>
      </c>
      <c r="E119" t="s">
        <v>1936</v>
      </c>
      <c r="F119" t="s">
        <v>717</v>
      </c>
      <c r="G119" t="s">
        <v>1944</v>
      </c>
      <c r="H119" t="s">
        <v>228</v>
      </c>
      <c r="I119" s="91">
        <v>9.44</v>
      </c>
      <c r="J119" t="s">
        <v>105</v>
      </c>
      <c r="K119" s="91">
        <v>3.79</v>
      </c>
      <c r="L119" s="91">
        <v>4.45</v>
      </c>
      <c r="M119" s="91">
        <v>24705.68</v>
      </c>
      <c r="N119" s="91">
        <v>90.3</v>
      </c>
      <c r="O119" s="91">
        <v>22.309229040000002</v>
      </c>
      <c r="P119" s="91">
        <v>0.12</v>
      </c>
      <c r="Q119" s="91">
        <v>0.01</v>
      </c>
    </row>
    <row r="120" spans="2:17">
      <c r="B120" t="s">
        <v>1934</v>
      </c>
      <c r="C120" t="s">
        <v>1741</v>
      </c>
      <c r="D120" t="s">
        <v>1945</v>
      </c>
      <c r="E120" t="s">
        <v>1936</v>
      </c>
      <c r="F120" t="s">
        <v>717</v>
      </c>
      <c r="G120" t="s">
        <v>1946</v>
      </c>
      <c r="H120" t="s">
        <v>228</v>
      </c>
      <c r="I120" s="91">
        <v>9.3000000000000007</v>
      </c>
      <c r="J120" t="s">
        <v>105</v>
      </c>
      <c r="K120" s="91">
        <v>3.97</v>
      </c>
      <c r="L120" s="91">
        <v>5.0199999999999996</v>
      </c>
      <c r="M120" s="91">
        <v>49453.36</v>
      </c>
      <c r="N120" s="91">
        <v>88.32</v>
      </c>
      <c r="O120" s="91">
        <v>43.677207551999999</v>
      </c>
      <c r="P120" s="91">
        <v>0.23</v>
      </c>
      <c r="Q120" s="91">
        <v>0.02</v>
      </c>
    </row>
    <row r="121" spans="2:17">
      <c r="B121" t="s">
        <v>1947</v>
      </c>
      <c r="C121" t="s">
        <v>1741</v>
      </c>
      <c r="D121" t="s">
        <v>1948</v>
      </c>
      <c r="E121" t="s">
        <v>1949</v>
      </c>
      <c r="F121" t="s">
        <v>780</v>
      </c>
      <c r="G121" t="s">
        <v>1950</v>
      </c>
      <c r="H121" t="s">
        <v>228</v>
      </c>
      <c r="I121" s="91">
        <v>5.08</v>
      </c>
      <c r="J121" t="s">
        <v>105</v>
      </c>
      <c r="K121" s="91">
        <v>2.36</v>
      </c>
      <c r="L121" s="91">
        <v>1.74</v>
      </c>
      <c r="M121" s="91">
        <v>482415.71</v>
      </c>
      <c r="N121" s="91">
        <v>104.45</v>
      </c>
      <c r="O121" s="91">
        <v>503.88320909499998</v>
      </c>
      <c r="P121" s="91">
        <v>2.64</v>
      </c>
      <c r="Q121" s="91">
        <v>0.2</v>
      </c>
    </row>
    <row r="122" spans="2:17">
      <c r="B122" t="s">
        <v>1951</v>
      </c>
      <c r="C122" t="s">
        <v>1741</v>
      </c>
      <c r="D122" t="s">
        <v>1952</v>
      </c>
      <c r="E122" t="s">
        <v>1953</v>
      </c>
      <c r="F122" t="s">
        <v>780</v>
      </c>
      <c r="G122" t="s">
        <v>1954</v>
      </c>
      <c r="H122" t="s">
        <v>228</v>
      </c>
      <c r="I122" s="91">
        <v>3.74</v>
      </c>
      <c r="J122" t="s">
        <v>105</v>
      </c>
      <c r="K122" s="91">
        <v>2.61</v>
      </c>
      <c r="L122" s="91">
        <v>4.1399999999999997</v>
      </c>
      <c r="M122" s="91">
        <v>94012</v>
      </c>
      <c r="N122" s="91">
        <v>95.74</v>
      </c>
      <c r="O122" s="91">
        <v>90.007088800000005</v>
      </c>
      <c r="P122" s="91">
        <v>0.47</v>
      </c>
      <c r="Q122" s="91">
        <v>0.04</v>
      </c>
    </row>
    <row r="123" spans="2:17">
      <c r="B123" t="s">
        <v>1951</v>
      </c>
      <c r="C123" t="s">
        <v>1741</v>
      </c>
      <c r="D123" t="s">
        <v>1955</v>
      </c>
      <c r="E123" t="s">
        <v>1953</v>
      </c>
      <c r="F123" t="s">
        <v>780</v>
      </c>
      <c r="G123" t="s">
        <v>1956</v>
      </c>
      <c r="H123" t="s">
        <v>228</v>
      </c>
      <c r="I123" s="91">
        <v>3.75</v>
      </c>
      <c r="J123" t="s">
        <v>105</v>
      </c>
      <c r="K123" s="91">
        <v>2.61</v>
      </c>
      <c r="L123" s="91">
        <v>3.91</v>
      </c>
      <c r="M123" s="91">
        <v>131616.79999999999</v>
      </c>
      <c r="N123" s="91">
        <v>96.42</v>
      </c>
      <c r="O123" s="91">
        <v>126.90491856</v>
      </c>
      <c r="P123" s="91">
        <v>0.66</v>
      </c>
      <c r="Q123" s="91">
        <v>0.05</v>
      </c>
    </row>
    <row r="124" spans="2:17">
      <c r="B124" t="s">
        <v>1881</v>
      </c>
      <c r="C124" t="s">
        <v>1741</v>
      </c>
      <c r="D124" t="s">
        <v>1957</v>
      </c>
      <c r="E124" t="s">
        <v>1958</v>
      </c>
      <c r="F124" t="s">
        <v>1959</v>
      </c>
      <c r="G124" t="s">
        <v>1960</v>
      </c>
      <c r="H124" t="s">
        <v>1815</v>
      </c>
      <c r="I124" s="91">
        <v>3.47</v>
      </c>
      <c r="J124" t="s">
        <v>105</v>
      </c>
      <c r="K124" s="91">
        <v>2.76</v>
      </c>
      <c r="L124" s="91">
        <v>2.59</v>
      </c>
      <c r="M124" s="91">
        <v>67186.86</v>
      </c>
      <c r="N124" s="91">
        <v>96.65</v>
      </c>
      <c r="O124" s="91">
        <v>64.936100190000005</v>
      </c>
      <c r="P124" s="91">
        <v>0.34</v>
      </c>
      <c r="Q124" s="91">
        <v>0.03</v>
      </c>
    </row>
    <row r="125" spans="2:17">
      <c r="B125" t="s">
        <v>1881</v>
      </c>
      <c r="C125" t="s">
        <v>1741</v>
      </c>
      <c r="D125" t="s">
        <v>1961</v>
      </c>
      <c r="E125" t="s">
        <v>1958</v>
      </c>
      <c r="F125" t="s">
        <v>780</v>
      </c>
      <c r="G125" t="s">
        <v>1960</v>
      </c>
      <c r="H125" t="s">
        <v>228</v>
      </c>
      <c r="I125" s="91">
        <v>3.5</v>
      </c>
      <c r="J125" t="s">
        <v>105</v>
      </c>
      <c r="K125" s="91">
        <v>2.2999999999999998</v>
      </c>
      <c r="L125" s="91">
        <v>2.13</v>
      </c>
      <c r="M125" s="91">
        <v>28794.37</v>
      </c>
      <c r="N125" s="91">
        <v>98.67</v>
      </c>
      <c r="O125" s="91">
        <v>28.411404878999999</v>
      </c>
      <c r="P125" s="91">
        <v>0.15</v>
      </c>
      <c r="Q125" s="91">
        <v>0.01</v>
      </c>
    </row>
    <row r="126" spans="2:17">
      <c r="B126" t="s">
        <v>1881</v>
      </c>
      <c r="C126" t="s">
        <v>1741</v>
      </c>
      <c r="D126" t="s">
        <v>1962</v>
      </c>
      <c r="E126" t="s">
        <v>1958</v>
      </c>
      <c r="F126" t="s">
        <v>1959</v>
      </c>
      <c r="G126" t="s">
        <v>1963</v>
      </c>
      <c r="H126" t="s">
        <v>1815</v>
      </c>
      <c r="I126" s="91">
        <v>6.65</v>
      </c>
      <c r="J126" t="s">
        <v>105</v>
      </c>
      <c r="K126" s="91">
        <v>3.5</v>
      </c>
      <c r="L126" s="91">
        <v>5.35</v>
      </c>
      <c r="M126" s="91">
        <v>347691.85</v>
      </c>
      <c r="N126" s="91">
        <v>92.81</v>
      </c>
      <c r="O126" s="91">
        <v>322.69280598500001</v>
      </c>
      <c r="P126" s="91">
        <v>1.69</v>
      </c>
      <c r="Q126" s="91">
        <v>0.13</v>
      </c>
    </row>
    <row r="127" spans="2:17">
      <c r="B127" t="s">
        <v>1884</v>
      </c>
      <c r="C127" t="s">
        <v>1741</v>
      </c>
      <c r="D127" t="s">
        <v>1964</v>
      </c>
      <c r="E127" t="s">
        <v>1965</v>
      </c>
      <c r="F127" t="s">
        <v>780</v>
      </c>
      <c r="G127" t="s">
        <v>1966</v>
      </c>
      <c r="H127" t="s">
        <v>228</v>
      </c>
      <c r="I127" s="91">
        <v>8.14</v>
      </c>
      <c r="J127" t="s">
        <v>105</v>
      </c>
      <c r="K127" s="91">
        <v>2.82</v>
      </c>
      <c r="L127" s="91">
        <v>4.75</v>
      </c>
      <c r="M127" s="91">
        <v>58014.13</v>
      </c>
      <c r="N127" s="91">
        <v>87.75</v>
      </c>
      <c r="O127" s="91">
        <v>50.907399075000001</v>
      </c>
      <c r="P127" s="91">
        <v>0.27</v>
      </c>
      <c r="Q127" s="91">
        <v>0.02</v>
      </c>
    </row>
    <row r="128" spans="2:17">
      <c r="B128" t="s">
        <v>1884</v>
      </c>
      <c r="C128" t="s">
        <v>1741</v>
      </c>
      <c r="D128" t="s">
        <v>1967</v>
      </c>
      <c r="E128" t="s">
        <v>1965</v>
      </c>
      <c r="F128" t="s">
        <v>780</v>
      </c>
      <c r="G128" t="s">
        <v>1966</v>
      </c>
      <c r="H128" t="s">
        <v>228</v>
      </c>
      <c r="I128" s="91">
        <v>8.14</v>
      </c>
      <c r="J128" t="s">
        <v>105</v>
      </c>
      <c r="K128" s="91">
        <v>2.82</v>
      </c>
      <c r="L128" s="91">
        <v>4.75</v>
      </c>
      <c r="M128" s="91">
        <v>1747.1</v>
      </c>
      <c r="N128" s="91">
        <v>99.91</v>
      </c>
      <c r="O128" s="91">
        <v>1.7455276099999999</v>
      </c>
      <c r="P128" s="91">
        <v>0.01</v>
      </c>
      <c r="Q128" s="91">
        <v>0</v>
      </c>
    </row>
    <row r="129" spans="2:17">
      <c r="B129" t="s">
        <v>1884</v>
      </c>
      <c r="C129" t="s">
        <v>1741</v>
      </c>
      <c r="D129" t="s">
        <v>1968</v>
      </c>
      <c r="E129" t="s">
        <v>1965</v>
      </c>
      <c r="F129" t="s">
        <v>780</v>
      </c>
      <c r="G129" t="s">
        <v>1969</v>
      </c>
      <c r="H129" t="s">
        <v>228</v>
      </c>
      <c r="I129" s="91">
        <v>9.1199999999999992</v>
      </c>
      <c r="J129" t="s">
        <v>105</v>
      </c>
      <c r="K129" s="91">
        <v>2.98</v>
      </c>
      <c r="L129" s="91">
        <v>3.09</v>
      </c>
      <c r="M129" s="91">
        <v>9238.2000000000007</v>
      </c>
      <c r="N129" s="91">
        <v>91.8</v>
      </c>
      <c r="O129" s="91">
        <v>8.4806676000000003</v>
      </c>
      <c r="P129" s="91">
        <v>0.04</v>
      </c>
      <c r="Q129" s="91">
        <v>0</v>
      </c>
    </row>
    <row r="130" spans="2:17">
      <c r="B130" t="s">
        <v>1884</v>
      </c>
      <c r="C130" t="s">
        <v>1741</v>
      </c>
      <c r="D130" t="s">
        <v>1970</v>
      </c>
      <c r="E130" t="s">
        <v>1965</v>
      </c>
      <c r="F130" t="s">
        <v>780</v>
      </c>
      <c r="G130" t="s">
        <v>1969</v>
      </c>
      <c r="H130" t="s">
        <v>228</v>
      </c>
      <c r="I130" s="91">
        <v>9.35</v>
      </c>
      <c r="J130" t="s">
        <v>105</v>
      </c>
      <c r="K130" s="91">
        <v>2.6</v>
      </c>
      <c r="L130" s="91">
        <v>2.62</v>
      </c>
      <c r="M130" s="91">
        <v>423.67</v>
      </c>
      <c r="N130" s="91">
        <v>100.37</v>
      </c>
      <c r="O130" s="91">
        <v>0.42523757899999998</v>
      </c>
      <c r="P130" s="91">
        <v>0</v>
      </c>
      <c r="Q130" s="91">
        <v>0</v>
      </c>
    </row>
    <row r="131" spans="2:17">
      <c r="B131" t="s">
        <v>1884</v>
      </c>
      <c r="C131" t="s">
        <v>1741</v>
      </c>
      <c r="D131" t="s">
        <v>1971</v>
      </c>
      <c r="E131" t="s">
        <v>1965</v>
      </c>
      <c r="F131" t="s">
        <v>780</v>
      </c>
      <c r="G131" t="s">
        <v>1972</v>
      </c>
      <c r="H131" t="s">
        <v>228</v>
      </c>
      <c r="I131" s="91">
        <v>8.26</v>
      </c>
      <c r="J131" t="s">
        <v>105</v>
      </c>
      <c r="K131" s="91">
        <v>2.5</v>
      </c>
      <c r="L131" s="91">
        <v>4.49</v>
      </c>
      <c r="M131" s="91">
        <v>10804.46</v>
      </c>
      <c r="N131" s="91">
        <v>92.05</v>
      </c>
      <c r="O131" s="91">
        <v>9.9455054300000008</v>
      </c>
      <c r="P131" s="91">
        <v>0.05</v>
      </c>
      <c r="Q131" s="91">
        <v>0</v>
      </c>
    </row>
    <row r="132" spans="2:17">
      <c r="B132" t="s">
        <v>1884</v>
      </c>
      <c r="C132" t="s">
        <v>1741</v>
      </c>
      <c r="D132" t="s">
        <v>1973</v>
      </c>
      <c r="E132" t="s">
        <v>1965</v>
      </c>
      <c r="F132" t="s">
        <v>780</v>
      </c>
      <c r="G132" t="s">
        <v>1972</v>
      </c>
      <c r="H132" t="s">
        <v>228</v>
      </c>
      <c r="I132" s="91">
        <v>9.52</v>
      </c>
      <c r="J132" t="s">
        <v>105</v>
      </c>
      <c r="K132" s="91">
        <v>2.6</v>
      </c>
      <c r="L132" s="91">
        <v>2.14</v>
      </c>
      <c r="M132" s="91">
        <v>1830.99</v>
      </c>
      <c r="N132" s="91">
        <v>99.85</v>
      </c>
      <c r="O132" s="91">
        <v>1.828243515</v>
      </c>
      <c r="P132" s="91">
        <v>0.01</v>
      </c>
      <c r="Q132" s="91">
        <v>0</v>
      </c>
    </row>
    <row r="133" spans="2:17">
      <c r="B133" t="s">
        <v>1884</v>
      </c>
      <c r="C133" t="s">
        <v>1741</v>
      </c>
      <c r="D133" t="s">
        <v>1974</v>
      </c>
      <c r="E133" t="s">
        <v>1965</v>
      </c>
      <c r="F133" t="s">
        <v>780</v>
      </c>
      <c r="G133" t="s">
        <v>1975</v>
      </c>
      <c r="H133" t="s">
        <v>228</v>
      </c>
      <c r="I133" s="91">
        <v>8.76</v>
      </c>
      <c r="J133" t="s">
        <v>105</v>
      </c>
      <c r="K133" s="91">
        <v>2.5</v>
      </c>
      <c r="L133" s="91">
        <v>3.41</v>
      </c>
      <c r="M133" s="91">
        <v>68987.83</v>
      </c>
      <c r="N133" s="91">
        <v>93.56</v>
      </c>
      <c r="O133" s="91">
        <v>64.545013748000002</v>
      </c>
      <c r="P133" s="91">
        <v>0.34</v>
      </c>
      <c r="Q133" s="91">
        <v>0.03</v>
      </c>
    </row>
    <row r="134" spans="2:17">
      <c r="B134" t="s">
        <v>1884</v>
      </c>
      <c r="C134" t="s">
        <v>1741</v>
      </c>
      <c r="D134" t="s">
        <v>1976</v>
      </c>
      <c r="E134" t="s">
        <v>1965</v>
      </c>
      <c r="F134" t="s">
        <v>780</v>
      </c>
      <c r="G134" t="s">
        <v>1927</v>
      </c>
      <c r="H134" t="s">
        <v>228</v>
      </c>
      <c r="I134" s="91">
        <v>8.32</v>
      </c>
      <c r="J134" t="s">
        <v>105</v>
      </c>
      <c r="K134" s="91">
        <v>3.05</v>
      </c>
      <c r="L134" s="91">
        <v>4.33</v>
      </c>
      <c r="M134" s="91">
        <v>60481.39</v>
      </c>
      <c r="N134" s="91">
        <v>93.37</v>
      </c>
      <c r="O134" s="91">
        <v>56.471473842999998</v>
      </c>
      <c r="P134" s="91">
        <v>0.3</v>
      </c>
      <c r="Q134" s="91">
        <v>0.02</v>
      </c>
    </row>
    <row r="135" spans="2:17">
      <c r="B135" t="s">
        <v>1884</v>
      </c>
      <c r="C135" t="s">
        <v>1741</v>
      </c>
      <c r="D135" t="s">
        <v>1977</v>
      </c>
      <c r="E135" t="s">
        <v>1965</v>
      </c>
      <c r="F135" t="s">
        <v>780</v>
      </c>
      <c r="G135" t="s">
        <v>1927</v>
      </c>
      <c r="H135" t="s">
        <v>228</v>
      </c>
      <c r="I135" s="91">
        <v>8.81</v>
      </c>
      <c r="J135" t="s">
        <v>105</v>
      </c>
      <c r="K135" s="91">
        <v>2.6</v>
      </c>
      <c r="L135" s="91">
        <v>2.95</v>
      </c>
      <c r="M135" s="91">
        <v>8118.59</v>
      </c>
      <c r="N135" s="91">
        <v>100.07</v>
      </c>
      <c r="O135" s="91">
        <v>8.1242730129999998</v>
      </c>
      <c r="P135" s="91">
        <v>0.04</v>
      </c>
      <c r="Q135" s="91">
        <v>0</v>
      </c>
    </row>
    <row r="136" spans="2:17">
      <c r="B136" t="s">
        <v>1978</v>
      </c>
      <c r="C136" t="s">
        <v>1741</v>
      </c>
      <c r="D136" t="s">
        <v>1979</v>
      </c>
      <c r="E136" t="s">
        <v>1980</v>
      </c>
      <c r="F136" t="s">
        <v>1959</v>
      </c>
      <c r="G136" t="s">
        <v>1981</v>
      </c>
      <c r="H136" t="s">
        <v>1815</v>
      </c>
      <c r="I136" s="91">
        <v>0.72</v>
      </c>
      <c r="J136" t="s">
        <v>113</v>
      </c>
      <c r="K136" s="91">
        <v>3.59</v>
      </c>
      <c r="L136" s="91">
        <v>1.56</v>
      </c>
      <c r="M136" s="91">
        <v>20863.77</v>
      </c>
      <c r="N136" s="91">
        <v>100.17</v>
      </c>
      <c r="O136" s="91">
        <v>89.691171556064404</v>
      </c>
      <c r="P136" s="91">
        <v>0.47</v>
      </c>
      <c r="Q136" s="91">
        <v>0.04</v>
      </c>
    </row>
    <row r="137" spans="2:17">
      <c r="B137" t="s">
        <v>1978</v>
      </c>
      <c r="C137" t="s">
        <v>1741</v>
      </c>
      <c r="D137" t="s">
        <v>1982</v>
      </c>
      <c r="E137" t="s">
        <v>1980</v>
      </c>
      <c r="F137" t="s">
        <v>1959</v>
      </c>
      <c r="G137" t="s">
        <v>1981</v>
      </c>
      <c r="H137" t="s">
        <v>1815</v>
      </c>
      <c r="I137" s="91">
        <v>0.72</v>
      </c>
      <c r="J137" t="s">
        <v>109</v>
      </c>
      <c r="K137" s="91">
        <v>6.28</v>
      </c>
      <c r="L137" s="91">
        <v>4.75</v>
      </c>
      <c r="M137" s="91">
        <v>22027.87</v>
      </c>
      <c r="N137" s="91">
        <v>100.26</v>
      </c>
      <c r="O137" s="91">
        <v>82.775113947576003</v>
      </c>
      <c r="P137" s="91">
        <v>0.43</v>
      </c>
      <c r="Q137" s="91">
        <v>0.03</v>
      </c>
    </row>
    <row r="138" spans="2:17">
      <c r="B138" t="s">
        <v>1978</v>
      </c>
      <c r="C138" t="s">
        <v>1741</v>
      </c>
      <c r="D138" t="s">
        <v>1983</v>
      </c>
      <c r="E138" t="s">
        <v>1980</v>
      </c>
      <c r="F138" t="s">
        <v>1959</v>
      </c>
      <c r="G138" t="s">
        <v>1984</v>
      </c>
      <c r="H138" t="s">
        <v>1815</v>
      </c>
      <c r="I138" s="91">
        <v>0.05</v>
      </c>
      <c r="J138" t="s">
        <v>109</v>
      </c>
      <c r="K138" s="91">
        <v>4.54</v>
      </c>
      <c r="L138" s="91">
        <v>5.53</v>
      </c>
      <c r="M138" s="91">
        <v>22765.63</v>
      </c>
      <c r="N138" s="91">
        <v>100.15</v>
      </c>
      <c r="O138" s="91">
        <v>85.453569611860004</v>
      </c>
      <c r="P138" s="91">
        <v>0.45</v>
      </c>
      <c r="Q138" s="91">
        <v>0.03</v>
      </c>
    </row>
    <row r="139" spans="2:17">
      <c r="B139" t="s">
        <v>1985</v>
      </c>
      <c r="C139" t="s">
        <v>1741</v>
      </c>
      <c r="D139" t="s">
        <v>1986</v>
      </c>
      <c r="E139" t="s">
        <v>1987</v>
      </c>
      <c r="F139" t="s">
        <v>1959</v>
      </c>
      <c r="G139" t="s">
        <v>1988</v>
      </c>
      <c r="H139" t="s">
        <v>1815</v>
      </c>
      <c r="I139" s="91">
        <v>6.51</v>
      </c>
      <c r="J139" t="s">
        <v>105</v>
      </c>
      <c r="K139" s="91">
        <v>2.54</v>
      </c>
      <c r="L139" s="91">
        <v>2.25</v>
      </c>
      <c r="M139" s="91">
        <v>243095.03</v>
      </c>
      <c r="N139" s="91">
        <v>105.64</v>
      </c>
      <c r="O139" s="91">
        <v>256.80558969200001</v>
      </c>
      <c r="P139" s="91">
        <v>1.34</v>
      </c>
      <c r="Q139" s="91">
        <v>0.1</v>
      </c>
    </row>
    <row r="140" spans="2:17">
      <c r="B140" t="s">
        <v>1989</v>
      </c>
      <c r="C140" t="s">
        <v>1741</v>
      </c>
      <c r="D140" t="s">
        <v>1990</v>
      </c>
      <c r="E140" t="s">
        <v>1991</v>
      </c>
      <c r="F140" t="s">
        <v>772</v>
      </c>
      <c r="G140" t="s">
        <v>1992</v>
      </c>
      <c r="H140" t="s">
        <v>153</v>
      </c>
      <c r="I140" s="91">
        <v>8.82</v>
      </c>
      <c r="J140" t="s">
        <v>105</v>
      </c>
      <c r="K140" s="91">
        <v>3.55</v>
      </c>
      <c r="L140" s="91">
        <v>3.48</v>
      </c>
      <c r="M140" s="91">
        <v>63280.79</v>
      </c>
      <c r="N140" s="91">
        <v>105.8</v>
      </c>
      <c r="O140" s="91">
        <v>66.95107582</v>
      </c>
      <c r="P140" s="91">
        <v>0.35</v>
      </c>
      <c r="Q140" s="91">
        <v>0.03</v>
      </c>
    </row>
    <row r="141" spans="2:17">
      <c r="B141" t="s">
        <v>1989</v>
      </c>
      <c r="C141" t="s">
        <v>1741</v>
      </c>
      <c r="D141" t="s">
        <v>1993</v>
      </c>
      <c r="E141" t="s">
        <v>1991</v>
      </c>
      <c r="F141" t="s">
        <v>772</v>
      </c>
      <c r="G141" t="s">
        <v>1992</v>
      </c>
      <c r="H141" t="s">
        <v>153</v>
      </c>
      <c r="I141" s="91">
        <v>0.03</v>
      </c>
      <c r="J141" t="s">
        <v>105</v>
      </c>
      <c r="K141" s="91">
        <v>3.3</v>
      </c>
      <c r="L141" s="91">
        <v>1.06</v>
      </c>
      <c r="M141" s="91">
        <v>28430.47</v>
      </c>
      <c r="N141" s="91">
        <v>105.13</v>
      </c>
      <c r="O141" s="91">
        <v>29.888953110999999</v>
      </c>
      <c r="P141" s="91">
        <v>0.16</v>
      </c>
      <c r="Q141" s="91">
        <v>0.01</v>
      </c>
    </row>
    <row r="142" spans="2:17">
      <c r="B142" t="s">
        <v>1989</v>
      </c>
      <c r="C142" t="s">
        <v>1741</v>
      </c>
      <c r="D142" t="s">
        <v>1994</v>
      </c>
      <c r="E142" t="s">
        <v>1991</v>
      </c>
      <c r="F142" t="s">
        <v>772</v>
      </c>
      <c r="G142" t="s">
        <v>1995</v>
      </c>
      <c r="H142" t="s">
        <v>153</v>
      </c>
      <c r="I142" s="91">
        <v>8.99</v>
      </c>
      <c r="J142" t="s">
        <v>105</v>
      </c>
      <c r="K142" s="91">
        <v>3.55</v>
      </c>
      <c r="L142" s="91">
        <v>2.92</v>
      </c>
      <c r="M142" s="91">
        <v>58047.83</v>
      </c>
      <c r="N142" s="91">
        <v>106.1</v>
      </c>
      <c r="O142" s="91">
        <v>61.58874763</v>
      </c>
      <c r="P142" s="91">
        <v>0.32</v>
      </c>
      <c r="Q142" s="91">
        <v>0.02</v>
      </c>
    </row>
    <row r="143" spans="2:17">
      <c r="B143" t="s">
        <v>1989</v>
      </c>
      <c r="C143" t="s">
        <v>1741</v>
      </c>
      <c r="D143" t="s">
        <v>1996</v>
      </c>
      <c r="E143" t="s">
        <v>1991</v>
      </c>
      <c r="F143" t="s">
        <v>772</v>
      </c>
      <c r="G143" t="s">
        <v>1995</v>
      </c>
      <c r="H143" t="s">
        <v>153</v>
      </c>
      <c r="I143" s="91">
        <v>8.99</v>
      </c>
      <c r="J143" t="s">
        <v>105</v>
      </c>
      <c r="K143" s="91">
        <v>3.55</v>
      </c>
      <c r="L143" s="91">
        <v>2.92</v>
      </c>
      <c r="M143" s="91">
        <v>26079.43</v>
      </c>
      <c r="N143" s="91">
        <v>105.83</v>
      </c>
      <c r="O143" s="91">
        <v>27.599860768999999</v>
      </c>
      <c r="P143" s="91">
        <v>0.14000000000000001</v>
      </c>
      <c r="Q143" s="91">
        <v>0.01</v>
      </c>
    </row>
    <row r="144" spans="2:17">
      <c r="B144" t="s">
        <v>1989</v>
      </c>
      <c r="C144" t="s">
        <v>1741</v>
      </c>
      <c r="D144" t="s">
        <v>1997</v>
      </c>
      <c r="E144" t="s">
        <v>1991</v>
      </c>
      <c r="F144" t="s">
        <v>772</v>
      </c>
      <c r="G144" t="s">
        <v>455</v>
      </c>
      <c r="H144" t="s">
        <v>153</v>
      </c>
      <c r="I144" s="91">
        <v>8.1</v>
      </c>
      <c r="J144" t="s">
        <v>105</v>
      </c>
      <c r="K144" s="91">
        <v>3.55</v>
      </c>
      <c r="L144" s="91">
        <v>5.24</v>
      </c>
      <c r="M144" s="91">
        <v>40557</v>
      </c>
      <c r="N144" s="91">
        <v>105.26</v>
      </c>
      <c r="O144" s="91">
        <v>42.690298200000001</v>
      </c>
      <c r="P144" s="91">
        <v>0.22</v>
      </c>
      <c r="Q144" s="91">
        <v>0.02</v>
      </c>
    </row>
    <row r="145" spans="2:17">
      <c r="B145" t="s">
        <v>1989</v>
      </c>
      <c r="C145" t="s">
        <v>1741</v>
      </c>
      <c r="D145" t="s">
        <v>1998</v>
      </c>
      <c r="E145" t="s">
        <v>1991</v>
      </c>
      <c r="F145" t="s">
        <v>772</v>
      </c>
      <c r="G145" t="s">
        <v>455</v>
      </c>
      <c r="H145" t="s">
        <v>153</v>
      </c>
      <c r="I145" s="91">
        <v>0.03</v>
      </c>
      <c r="J145" t="s">
        <v>105</v>
      </c>
      <c r="K145" s="91">
        <v>3.55</v>
      </c>
      <c r="L145" s="91">
        <v>3.14</v>
      </c>
      <c r="M145" s="91">
        <v>18221</v>
      </c>
      <c r="N145" s="91">
        <v>104.39</v>
      </c>
      <c r="O145" s="91">
        <v>19.020901899999998</v>
      </c>
      <c r="P145" s="91">
        <v>0.1</v>
      </c>
      <c r="Q145" s="91">
        <v>0.01</v>
      </c>
    </row>
    <row r="146" spans="2:17">
      <c r="B146" t="s">
        <v>1989</v>
      </c>
      <c r="C146" t="s">
        <v>1741</v>
      </c>
      <c r="D146" t="s">
        <v>1999</v>
      </c>
      <c r="E146" t="s">
        <v>1991</v>
      </c>
      <c r="F146" t="s">
        <v>772</v>
      </c>
      <c r="G146" t="s">
        <v>2000</v>
      </c>
      <c r="H146" t="s">
        <v>153</v>
      </c>
      <c r="I146" s="91">
        <v>8.15</v>
      </c>
      <c r="J146" t="s">
        <v>105</v>
      </c>
      <c r="K146" s="91">
        <v>3.55</v>
      </c>
      <c r="L146" s="91">
        <v>4.78</v>
      </c>
      <c r="M146" s="91">
        <v>15044.37</v>
      </c>
      <c r="N146" s="91">
        <v>109.69</v>
      </c>
      <c r="O146" s="91">
        <v>16.502169453</v>
      </c>
      <c r="P146" s="91">
        <v>0.09</v>
      </c>
      <c r="Q146" s="91">
        <v>0.01</v>
      </c>
    </row>
    <row r="147" spans="2:17">
      <c r="B147" t="s">
        <v>1989</v>
      </c>
      <c r="C147" t="s">
        <v>1741</v>
      </c>
      <c r="D147" t="s">
        <v>2001</v>
      </c>
      <c r="E147" t="s">
        <v>1991</v>
      </c>
      <c r="F147" t="s">
        <v>772</v>
      </c>
      <c r="G147" t="s">
        <v>2000</v>
      </c>
      <c r="H147" t="s">
        <v>153</v>
      </c>
      <c r="I147" s="91">
        <v>0.03</v>
      </c>
      <c r="J147" t="s">
        <v>105</v>
      </c>
      <c r="K147" s="91">
        <v>3.3</v>
      </c>
      <c r="L147" s="91">
        <v>2.29</v>
      </c>
      <c r="M147" s="91">
        <v>6759.06</v>
      </c>
      <c r="N147" s="91">
        <v>110.9</v>
      </c>
      <c r="O147" s="91">
        <v>7.4957975399999999</v>
      </c>
      <c r="P147" s="91">
        <v>0.04</v>
      </c>
      <c r="Q147" s="91">
        <v>0</v>
      </c>
    </row>
    <row r="148" spans="2:17">
      <c r="B148" t="s">
        <v>1989</v>
      </c>
      <c r="C148" t="s">
        <v>1741</v>
      </c>
      <c r="D148" t="s">
        <v>2002</v>
      </c>
      <c r="E148" t="s">
        <v>1991</v>
      </c>
      <c r="F148" t="s">
        <v>772</v>
      </c>
      <c r="G148" t="s">
        <v>2003</v>
      </c>
      <c r="H148" t="s">
        <v>153</v>
      </c>
      <c r="I148" s="91">
        <v>7.5</v>
      </c>
      <c r="J148" t="s">
        <v>105</v>
      </c>
      <c r="K148" s="91">
        <v>3.55</v>
      </c>
      <c r="L148" s="91">
        <v>6.96</v>
      </c>
      <c r="M148" s="91">
        <v>48040.79</v>
      </c>
      <c r="N148" s="91">
        <v>96.26</v>
      </c>
      <c r="O148" s="91">
        <v>46.244064453999997</v>
      </c>
      <c r="P148" s="91">
        <v>0.24</v>
      </c>
      <c r="Q148" s="91">
        <v>0.02</v>
      </c>
    </row>
    <row r="149" spans="2:17">
      <c r="B149" t="s">
        <v>1989</v>
      </c>
      <c r="C149" t="s">
        <v>1741</v>
      </c>
      <c r="D149" t="s">
        <v>2004</v>
      </c>
      <c r="E149" t="s">
        <v>1991</v>
      </c>
      <c r="F149" t="s">
        <v>772</v>
      </c>
      <c r="G149" t="s">
        <v>2003</v>
      </c>
      <c r="H149" t="s">
        <v>153</v>
      </c>
      <c r="I149" s="91">
        <v>0.03</v>
      </c>
      <c r="J149" t="s">
        <v>105</v>
      </c>
      <c r="K149" s="91">
        <v>3.55</v>
      </c>
      <c r="L149" s="91">
        <v>7.84</v>
      </c>
      <c r="M149" s="91">
        <v>21583.52</v>
      </c>
      <c r="N149" s="91">
        <v>95.29</v>
      </c>
      <c r="O149" s="91">
        <v>20.566936208000001</v>
      </c>
      <c r="P149" s="91">
        <v>0.11</v>
      </c>
      <c r="Q149" s="91">
        <v>0.01</v>
      </c>
    </row>
    <row r="150" spans="2:17">
      <c r="B150" t="s">
        <v>1989</v>
      </c>
      <c r="C150" t="s">
        <v>1741</v>
      </c>
      <c r="D150" t="s">
        <v>2005</v>
      </c>
      <c r="E150" t="s">
        <v>1991</v>
      </c>
      <c r="F150" t="s">
        <v>772</v>
      </c>
      <c r="G150" t="s">
        <v>1963</v>
      </c>
      <c r="H150" t="s">
        <v>153</v>
      </c>
      <c r="I150" s="91">
        <v>0.03</v>
      </c>
      <c r="J150" t="s">
        <v>105</v>
      </c>
      <c r="K150" s="91">
        <v>3.55</v>
      </c>
      <c r="L150" s="91">
        <v>8.84</v>
      </c>
      <c r="M150" s="91">
        <v>13392.69</v>
      </c>
      <c r="N150" s="91">
        <v>91.28</v>
      </c>
      <c r="O150" s="91">
        <v>12.224847432000001</v>
      </c>
      <c r="P150" s="91">
        <v>0.06</v>
      </c>
      <c r="Q150" s="91">
        <v>0</v>
      </c>
    </row>
    <row r="151" spans="2:17">
      <c r="B151" t="s">
        <v>1989</v>
      </c>
      <c r="C151" t="s">
        <v>1741</v>
      </c>
      <c r="D151" t="s">
        <v>2006</v>
      </c>
      <c r="E151" t="s">
        <v>1991</v>
      </c>
      <c r="F151" t="s">
        <v>772</v>
      </c>
      <c r="G151" t="s">
        <v>1963</v>
      </c>
      <c r="H151" t="s">
        <v>153</v>
      </c>
      <c r="I151" s="91">
        <v>7.5</v>
      </c>
      <c r="J151" t="s">
        <v>105</v>
      </c>
      <c r="K151" s="91">
        <v>3.55</v>
      </c>
      <c r="L151" s="91">
        <v>6.97</v>
      </c>
      <c r="M151" s="91">
        <v>29809.58</v>
      </c>
      <c r="N151" s="91">
        <v>91.93</v>
      </c>
      <c r="O151" s="91">
        <v>27.403946894000001</v>
      </c>
      <c r="P151" s="91">
        <v>0.14000000000000001</v>
      </c>
      <c r="Q151" s="91">
        <v>0.01</v>
      </c>
    </row>
    <row r="152" spans="2:17">
      <c r="B152" t="s">
        <v>1989</v>
      </c>
      <c r="C152" t="s">
        <v>1741</v>
      </c>
      <c r="D152" t="s">
        <v>2007</v>
      </c>
      <c r="E152" t="s">
        <v>1991</v>
      </c>
      <c r="F152" t="s">
        <v>772</v>
      </c>
      <c r="G152" t="s">
        <v>2008</v>
      </c>
      <c r="H152" t="s">
        <v>153</v>
      </c>
      <c r="I152" s="91">
        <v>7.49</v>
      </c>
      <c r="J152" t="s">
        <v>105</v>
      </c>
      <c r="K152" s="91">
        <v>3.55</v>
      </c>
      <c r="L152" s="91">
        <v>6.98</v>
      </c>
      <c r="M152" s="91">
        <v>38134.49</v>
      </c>
      <c r="N152" s="91">
        <v>93.84</v>
      </c>
      <c r="O152" s="91">
        <v>35.785405416000003</v>
      </c>
      <c r="P152" s="91">
        <v>0.19</v>
      </c>
      <c r="Q152" s="91">
        <v>0.01</v>
      </c>
    </row>
    <row r="153" spans="2:17">
      <c r="B153" t="s">
        <v>1989</v>
      </c>
      <c r="C153" t="s">
        <v>1741</v>
      </c>
      <c r="D153" t="s">
        <v>2009</v>
      </c>
      <c r="E153" t="s">
        <v>1991</v>
      </c>
      <c r="F153" t="s">
        <v>772</v>
      </c>
      <c r="G153" t="s">
        <v>2008</v>
      </c>
      <c r="H153" t="s">
        <v>153</v>
      </c>
      <c r="I153" s="91">
        <v>7.49</v>
      </c>
      <c r="J153" t="s">
        <v>105</v>
      </c>
      <c r="K153" s="91">
        <v>3.55</v>
      </c>
      <c r="L153" s="91">
        <v>6.98</v>
      </c>
      <c r="M153" s="91">
        <v>84880.08</v>
      </c>
      <c r="N153" s="91">
        <v>93.96</v>
      </c>
      <c r="O153" s="91">
        <v>79.753323167999994</v>
      </c>
      <c r="P153" s="91">
        <v>0.42</v>
      </c>
      <c r="Q153" s="91">
        <v>0.03</v>
      </c>
    </row>
    <row r="154" spans="2:17">
      <c r="B154" t="s">
        <v>1930</v>
      </c>
      <c r="C154" t="s">
        <v>1741</v>
      </c>
      <c r="D154" t="s">
        <v>2010</v>
      </c>
      <c r="E154" t="s">
        <v>1932</v>
      </c>
      <c r="F154" t="s">
        <v>780</v>
      </c>
      <c r="G154" t="s">
        <v>2011</v>
      </c>
      <c r="H154" t="s">
        <v>228</v>
      </c>
      <c r="I154" s="91">
        <v>1.99</v>
      </c>
      <c r="J154" t="s">
        <v>109</v>
      </c>
      <c r="K154" s="91">
        <v>8.32</v>
      </c>
      <c r="L154" s="91">
        <v>7.68</v>
      </c>
      <c r="M154" s="91">
        <v>41741.71</v>
      </c>
      <c r="N154" s="91">
        <v>99.83</v>
      </c>
      <c r="O154" s="91">
        <v>156.18196760056401</v>
      </c>
      <c r="P154" s="91">
        <v>0.82</v>
      </c>
      <c r="Q154" s="91">
        <v>0.06</v>
      </c>
    </row>
    <row r="155" spans="2:17">
      <c r="B155" t="s">
        <v>1930</v>
      </c>
      <c r="C155" t="s">
        <v>1741</v>
      </c>
      <c r="D155" t="s">
        <v>2012</v>
      </c>
      <c r="E155" t="s">
        <v>1932</v>
      </c>
      <c r="F155" t="s">
        <v>780</v>
      </c>
      <c r="G155" t="s">
        <v>2013</v>
      </c>
      <c r="H155" t="s">
        <v>228</v>
      </c>
      <c r="I155" s="91">
        <v>1.97</v>
      </c>
      <c r="J155" t="s">
        <v>109</v>
      </c>
      <c r="K155" s="91">
        <v>8.32</v>
      </c>
      <c r="L155" s="91">
        <v>10.91</v>
      </c>
      <c r="M155" s="91">
        <v>100209.51</v>
      </c>
      <c r="N155" s="91">
        <v>100.11</v>
      </c>
      <c r="O155" s="91">
        <v>375.99838724782802</v>
      </c>
      <c r="P155" s="91">
        <v>1.97</v>
      </c>
      <c r="Q155" s="91">
        <v>0.15</v>
      </c>
    </row>
    <row r="156" spans="2:17">
      <c r="B156" t="s">
        <v>1930</v>
      </c>
      <c r="C156" t="s">
        <v>1741</v>
      </c>
      <c r="D156" t="s">
        <v>2014</v>
      </c>
      <c r="E156" t="s">
        <v>1932</v>
      </c>
      <c r="F156" t="s">
        <v>780</v>
      </c>
      <c r="G156" t="s">
        <v>2015</v>
      </c>
      <c r="H156" t="s">
        <v>228</v>
      </c>
      <c r="I156" s="91">
        <v>2.02</v>
      </c>
      <c r="J156" t="s">
        <v>109</v>
      </c>
      <c r="K156" s="91">
        <v>8.32</v>
      </c>
      <c r="L156" s="91">
        <v>7.55</v>
      </c>
      <c r="M156" s="91">
        <v>7007.01</v>
      </c>
      <c r="N156" s="91">
        <v>99.55</v>
      </c>
      <c r="O156" s="91">
        <v>26.144093249339999</v>
      </c>
      <c r="P156" s="91">
        <v>0.14000000000000001</v>
      </c>
      <c r="Q156" s="91">
        <v>0.01</v>
      </c>
    </row>
    <row r="157" spans="2:17">
      <c r="B157" t="s">
        <v>1930</v>
      </c>
      <c r="C157" t="s">
        <v>1741</v>
      </c>
      <c r="D157" t="s">
        <v>2016</v>
      </c>
      <c r="E157" t="s">
        <v>1932</v>
      </c>
      <c r="F157" t="s">
        <v>780</v>
      </c>
      <c r="G157" t="s">
        <v>2017</v>
      </c>
      <c r="H157" t="s">
        <v>228</v>
      </c>
      <c r="I157" s="91">
        <v>2.0099999999999998</v>
      </c>
      <c r="J157" t="s">
        <v>109</v>
      </c>
      <c r="K157" s="91">
        <v>8.32</v>
      </c>
      <c r="L157" s="91">
        <v>6.47</v>
      </c>
      <c r="M157" s="91">
        <v>6054.17</v>
      </c>
      <c r="N157" s="91">
        <v>100.07</v>
      </c>
      <c r="O157" s="91">
        <v>22.706912880411998</v>
      </c>
      <c r="P157" s="91">
        <v>0.12</v>
      </c>
      <c r="Q157" s="91">
        <v>0.01</v>
      </c>
    </row>
    <row r="158" spans="2:17">
      <c r="B158" t="s">
        <v>1884</v>
      </c>
      <c r="C158" t="s">
        <v>1741</v>
      </c>
      <c r="D158" t="s">
        <v>2018</v>
      </c>
      <c r="E158" t="s">
        <v>2019</v>
      </c>
      <c r="F158" t="s">
        <v>828</v>
      </c>
      <c r="G158" t="s">
        <v>984</v>
      </c>
      <c r="H158" t="s">
        <v>228</v>
      </c>
      <c r="I158" s="91">
        <v>6.23</v>
      </c>
      <c r="J158" t="s">
        <v>105</v>
      </c>
      <c r="K158" s="91">
        <v>2.9</v>
      </c>
      <c r="L158" s="91">
        <v>6.51</v>
      </c>
      <c r="M158" s="91">
        <v>443991.07</v>
      </c>
      <c r="N158" s="91">
        <v>99.97</v>
      </c>
      <c r="O158" s="91">
        <v>443.85787267900002</v>
      </c>
      <c r="P158" s="91">
        <v>2.3199999999999998</v>
      </c>
      <c r="Q158" s="91">
        <v>0.17</v>
      </c>
    </row>
    <row r="159" spans="2:17">
      <c r="B159" t="s">
        <v>2020</v>
      </c>
      <c r="C159" t="s">
        <v>1741</v>
      </c>
      <c r="D159" t="s">
        <v>2021</v>
      </c>
      <c r="E159" t="s">
        <v>1079</v>
      </c>
      <c r="F159" t="s">
        <v>2022</v>
      </c>
      <c r="G159" t="s">
        <v>2023</v>
      </c>
      <c r="H159" t="s">
        <v>1815</v>
      </c>
      <c r="I159" s="91">
        <v>11.12</v>
      </c>
      <c r="J159" t="s">
        <v>105</v>
      </c>
      <c r="K159" s="91">
        <v>6.7</v>
      </c>
      <c r="L159" s="91">
        <v>4.58</v>
      </c>
      <c r="M159" s="91">
        <v>275325.34000000003</v>
      </c>
      <c r="N159" s="91">
        <v>126.71</v>
      </c>
      <c r="O159" s="91">
        <v>348.86473831400002</v>
      </c>
      <c r="P159" s="91">
        <v>1.82</v>
      </c>
      <c r="Q159" s="91">
        <v>0.14000000000000001</v>
      </c>
    </row>
    <row r="160" spans="2:17">
      <c r="B160" t="s">
        <v>2024</v>
      </c>
      <c r="C160" t="s">
        <v>1741</v>
      </c>
      <c r="D160" t="s">
        <v>2025</v>
      </c>
      <c r="E160" t="s">
        <v>1394</v>
      </c>
      <c r="F160" t="s">
        <v>2026</v>
      </c>
      <c r="G160" t="s">
        <v>2027</v>
      </c>
      <c r="H160" t="s">
        <v>1815</v>
      </c>
      <c r="I160" s="91">
        <v>1.46</v>
      </c>
      <c r="J160" t="s">
        <v>105</v>
      </c>
      <c r="K160" s="91">
        <v>6.2</v>
      </c>
      <c r="L160" s="91">
        <v>2.2999999999999998</v>
      </c>
      <c r="M160" s="91">
        <v>423811.82</v>
      </c>
      <c r="N160" s="91">
        <v>9.9999999999999995E-7</v>
      </c>
      <c r="O160" s="91">
        <v>4.2381182000000001E-6</v>
      </c>
      <c r="P160" s="91">
        <v>0</v>
      </c>
      <c r="Q160" s="91">
        <v>0</v>
      </c>
    </row>
    <row r="161" spans="2:17">
      <c r="B161" s="92" t="s">
        <v>2028</v>
      </c>
      <c r="I161" s="93">
        <v>0.4</v>
      </c>
      <c r="L161" s="93">
        <v>2.4</v>
      </c>
      <c r="M161" s="93">
        <v>125426.68</v>
      </c>
      <c r="O161" s="93">
        <v>126.313692997</v>
      </c>
      <c r="P161" s="93">
        <v>0.66</v>
      </c>
      <c r="Q161" s="93">
        <v>0.05</v>
      </c>
    </row>
    <row r="162" spans="2:17">
      <c r="B162" t="s">
        <v>1779</v>
      </c>
      <c r="C162" t="s">
        <v>1741</v>
      </c>
      <c r="D162" t="s">
        <v>2029</v>
      </c>
      <c r="E162" t="s">
        <v>819</v>
      </c>
      <c r="F162" t="s">
        <v>1959</v>
      </c>
      <c r="G162" t="s">
        <v>2030</v>
      </c>
      <c r="H162" t="s">
        <v>1815</v>
      </c>
      <c r="I162" s="91">
        <v>0.44</v>
      </c>
      <c r="J162" t="s">
        <v>105</v>
      </c>
      <c r="K162" s="91">
        <v>3.61</v>
      </c>
      <c r="L162" s="91">
        <v>2.35</v>
      </c>
      <c r="M162" s="91">
        <v>102485.11</v>
      </c>
      <c r="N162" s="91">
        <v>100.72</v>
      </c>
      <c r="O162" s="91">
        <v>103.223002792</v>
      </c>
      <c r="P162" s="91">
        <v>0.54</v>
      </c>
      <c r="Q162" s="91">
        <v>0.04</v>
      </c>
    </row>
    <row r="163" spans="2:17">
      <c r="B163" t="s">
        <v>1740</v>
      </c>
      <c r="C163" t="s">
        <v>1741</v>
      </c>
      <c r="D163" t="s">
        <v>2031</v>
      </c>
      <c r="E163" t="s">
        <v>846</v>
      </c>
      <c r="F163" t="s">
        <v>2032</v>
      </c>
      <c r="G163" t="s">
        <v>2033</v>
      </c>
      <c r="H163" t="s">
        <v>1815</v>
      </c>
      <c r="I163" s="91">
        <v>0.22</v>
      </c>
      <c r="J163" t="s">
        <v>105</v>
      </c>
      <c r="K163" s="91">
        <v>4.5</v>
      </c>
      <c r="L163" s="91">
        <v>2.62</v>
      </c>
      <c r="M163" s="91">
        <v>22941.57</v>
      </c>
      <c r="N163" s="91">
        <v>100.65</v>
      </c>
      <c r="O163" s="91">
        <v>23.090690205000001</v>
      </c>
      <c r="P163" s="91">
        <v>0.12</v>
      </c>
      <c r="Q163" s="91">
        <v>0.01</v>
      </c>
    </row>
    <row r="164" spans="2:17">
      <c r="B164" s="92" t="s">
        <v>2034</v>
      </c>
      <c r="I164" s="93">
        <v>0</v>
      </c>
      <c r="L164" s="93">
        <v>0</v>
      </c>
      <c r="M164" s="93">
        <v>0</v>
      </c>
      <c r="O164" s="93">
        <v>0</v>
      </c>
      <c r="P164" s="93">
        <v>0</v>
      </c>
      <c r="Q164" s="93">
        <v>0</v>
      </c>
    </row>
    <row r="165" spans="2:17">
      <c r="B165" s="92" t="s">
        <v>2035</v>
      </c>
      <c r="I165" s="93">
        <v>0</v>
      </c>
      <c r="L165" s="93">
        <v>0</v>
      </c>
      <c r="M165" s="93">
        <v>0</v>
      </c>
      <c r="O165" s="93">
        <v>0</v>
      </c>
      <c r="P165" s="93">
        <v>0</v>
      </c>
      <c r="Q165" s="93">
        <v>0</v>
      </c>
    </row>
    <row r="166" spans="2:17">
      <c r="B166" t="s">
        <v>248</v>
      </c>
      <c r="D166" t="s">
        <v>248</v>
      </c>
      <c r="F166" t="s">
        <v>248</v>
      </c>
      <c r="I166" s="91">
        <v>0</v>
      </c>
      <c r="J166" t="s">
        <v>248</v>
      </c>
      <c r="K166" s="91">
        <v>0</v>
      </c>
      <c r="L166" s="91">
        <v>0</v>
      </c>
      <c r="M166" s="91">
        <v>0</v>
      </c>
      <c r="N166" s="91">
        <v>0</v>
      </c>
      <c r="O166" s="91">
        <v>0</v>
      </c>
      <c r="P166" s="91">
        <v>0</v>
      </c>
      <c r="Q166" s="91">
        <v>0</v>
      </c>
    </row>
    <row r="167" spans="2:17">
      <c r="B167" s="92" t="s">
        <v>2036</v>
      </c>
      <c r="I167" s="93">
        <v>0</v>
      </c>
      <c r="L167" s="93">
        <v>0</v>
      </c>
      <c r="M167" s="93">
        <v>0</v>
      </c>
      <c r="O167" s="93">
        <v>0</v>
      </c>
      <c r="P167" s="93">
        <v>0</v>
      </c>
      <c r="Q167" s="93">
        <v>0</v>
      </c>
    </row>
    <row r="168" spans="2:17">
      <c r="B168" t="s">
        <v>248</v>
      </c>
      <c r="D168" t="s">
        <v>248</v>
      </c>
      <c r="F168" t="s">
        <v>248</v>
      </c>
      <c r="I168" s="91">
        <v>0</v>
      </c>
      <c r="J168" t="s">
        <v>248</v>
      </c>
      <c r="K168" s="91">
        <v>0</v>
      </c>
      <c r="L168" s="91">
        <v>0</v>
      </c>
      <c r="M168" s="91">
        <v>0</v>
      </c>
      <c r="N168" s="91">
        <v>0</v>
      </c>
      <c r="O168" s="91">
        <v>0</v>
      </c>
      <c r="P168" s="91">
        <v>0</v>
      </c>
      <c r="Q168" s="91">
        <v>0</v>
      </c>
    </row>
    <row r="169" spans="2:17">
      <c r="B169" s="92" t="s">
        <v>2037</v>
      </c>
      <c r="I169" s="93">
        <v>0</v>
      </c>
      <c r="L169" s="93">
        <v>0</v>
      </c>
      <c r="M169" s="93">
        <v>0</v>
      </c>
      <c r="O169" s="93">
        <v>0</v>
      </c>
      <c r="P169" s="93">
        <v>0</v>
      </c>
      <c r="Q169" s="93">
        <v>0</v>
      </c>
    </row>
    <row r="170" spans="2:17">
      <c r="B170" t="s">
        <v>248</v>
      </c>
      <c r="D170" t="s">
        <v>248</v>
      </c>
      <c r="F170" t="s">
        <v>248</v>
      </c>
      <c r="I170" s="91">
        <v>0</v>
      </c>
      <c r="J170" t="s">
        <v>248</v>
      </c>
      <c r="K170" s="91">
        <v>0</v>
      </c>
      <c r="L170" s="91">
        <v>0</v>
      </c>
      <c r="M170" s="91">
        <v>0</v>
      </c>
      <c r="N170" s="91">
        <v>0</v>
      </c>
      <c r="O170" s="91">
        <v>0</v>
      </c>
      <c r="P170" s="91">
        <v>0</v>
      </c>
      <c r="Q170" s="91">
        <v>0</v>
      </c>
    </row>
    <row r="171" spans="2:17">
      <c r="B171" s="92" t="s">
        <v>2038</v>
      </c>
      <c r="I171" s="93">
        <v>0</v>
      </c>
      <c r="L171" s="93">
        <v>0</v>
      </c>
      <c r="M171" s="93">
        <v>0</v>
      </c>
      <c r="O171" s="93">
        <v>0</v>
      </c>
      <c r="P171" s="93">
        <v>0</v>
      </c>
      <c r="Q171" s="93">
        <v>0</v>
      </c>
    </row>
    <row r="172" spans="2:17">
      <c r="B172" t="s">
        <v>248</v>
      </c>
      <c r="D172" t="s">
        <v>248</v>
      </c>
      <c r="F172" t="s">
        <v>248</v>
      </c>
      <c r="I172" s="91">
        <v>0</v>
      </c>
      <c r="J172" t="s">
        <v>248</v>
      </c>
      <c r="K172" s="91">
        <v>0</v>
      </c>
      <c r="L172" s="91">
        <v>0</v>
      </c>
      <c r="M172" s="91">
        <v>0</v>
      </c>
      <c r="N172" s="91">
        <v>0</v>
      </c>
      <c r="O172" s="91">
        <v>0</v>
      </c>
      <c r="P172" s="91">
        <v>0</v>
      </c>
      <c r="Q172" s="91">
        <v>0</v>
      </c>
    </row>
    <row r="173" spans="2:17">
      <c r="B173" s="92" t="s">
        <v>254</v>
      </c>
      <c r="I173" s="93">
        <v>4.0199999999999996</v>
      </c>
      <c r="L173" s="93">
        <v>6.27</v>
      </c>
      <c r="M173" s="93">
        <v>318825.71999999997</v>
      </c>
      <c r="O173" s="93">
        <v>1192.4900796676641</v>
      </c>
      <c r="P173" s="93">
        <v>6.24</v>
      </c>
      <c r="Q173" s="93">
        <v>0.47</v>
      </c>
    </row>
    <row r="174" spans="2:17">
      <c r="B174" s="92" t="s">
        <v>2039</v>
      </c>
      <c r="I174" s="93">
        <v>0</v>
      </c>
      <c r="L174" s="93">
        <v>0</v>
      </c>
      <c r="M174" s="93">
        <v>0</v>
      </c>
      <c r="O174" s="93">
        <v>0</v>
      </c>
      <c r="P174" s="93">
        <v>0</v>
      </c>
      <c r="Q174" s="93">
        <v>0</v>
      </c>
    </row>
    <row r="175" spans="2:17">
      <c r="B175" t="s">
        <v>248</v>
      </c>
      <c r="D175" t="s">
        <v>248</v>
      </c>
      <c r="F175" t="s">
        <v>248</v>
      </c>
      <c r="I175" s="91">
        <v>0</v>
      </c>
      <c r="J175" t="s">
        <v>248</v>
      </c>
      <c r="K175" s="91">
        <v>0</v>
      </c>
      <c r="L175" s="91">
        <v>0</v>
      </c>
      <c r="M175" s="91">
        <v>0</v>
      </c>
      <c r="N175" s="91">
        <v>0</v>
      </c>
      <c r="O175" s="91">
        <v>0</v>
      </c>
      <c r="P175" s="91">
        <v>0</v>
      </c>
      <c r="Q175" s="91">
        <v>0</v>
      </c>
    </row>
    <row r="176" spans="2:17">
      <c r="B176" s="92" t="s">
        <v>1761</v>
      </c>
      <c r="I176" s="93">
        <v>0</v>
      </c>
      <c r="L176" s="93">
        <v>0</v>
      </c>
      <c r="M176" s="93">
        <v>0</v>
      </c>
      <c r="O176" s="93">
        <v>0</v>
      </c>
      <c r="P176" s="93">
        <v>0</v>
      </c>
      <c r="Q176" s="93">
        <v>0</v>
      </c>
    </row>
    <row r="177" spans="2:17">
      <c r="B177" t="s">
        <v>248</v>
      </c>
      <c r="D177" t="s">
        <v>248</v>
      </c>
      <c r="F177" t="s">
        <v>248</v>
      </c>
      <c r="I177" s="91">
        <v>0</v>
      </c>
      <c r="J177" t="s">
        <v>248</v>
      </c>
      <c r="K177" s="91">
        <v>0</v>
      </c>
      <c r="L177" s="91">
        <v>0</v>
      </c>
      <c r="M177" s="91">
        <v>0</v>
      </c>
      <c r="N177" s="91">
        <v>0</v>
      </c>
      <c r="O177" s="91">
        <v>0</v>
      </c>
      <c r="P177" s="91">
        <v>0</v>
      </c>
      <c r="Q177" s="91">
        <v>0</v>
      </c>
    </row>
    <row r="178" spans="2:17">
      <c r="B178" s="92" t="s">
        <v>1762</v>
      </c>
      <c r="I178" s="93">
        <v>4.0199999999999996</v>
      </c>
      <c r="L178" s="93">
        <v>6.27</v>
      </c>
      <c r="M178" s="93">
        <v>318825.71999999997</v>
      </c>
      <c r="O178" s="93">
        <v>1192.4900796676641</v>
      </c>
      <c r="P178" s="93">
        <v>6.24</v>
      </c>
      <c r="Q178" s="93">
        <v>0.47</v>
      </c>
    </row>
    <row r="179" spans="2:17">
      <c r="B179" t="s">
        <v>2040</v>
      </c>
      <c r="C179" t="s">
        <v>1741</v>
      </c>
      <c r="D179" t="s">
        <v>2041</v>
      </c>
      <c r="E179" t="s">
        <v>2042</v>
      </c>
      <c r="F179" t="s">
        <v>580</v>
      </c>
      <c r="G179" t="s">
        <v>2043</v>
      </c>
      <c r="H179" t="s">
        <v>228</v>
      </c>
      <c r="I179" s="91">
        <v>6.3</v>
      </c>
      <c r="J179" t="s">
        <v>109</v>
      </c>
      <c r="K179" s="91">
        <v>4.8</v>
      </c>
      <c r="L179" s="91">
        <v>5.24</v>
      </c>
      <c r="M179" s="91">
        <v>96980</v>
      </c>
      <c r="N179" s="91">
        <v>100.48</v>
      </c>
      <c r="O179" s="91">
        <v>365.22574899199998</v>
      </c>
      <c r="P179" s="91">
        <v>1.91</v>
      </c>
      <c r="Q179" s="91">
        <v>0.14000000000000001</v>
      </c>
    </row>
    <row r="180" spans="2:17">
      <c r="B180" t="s">
        <v>2044</v>
      </c>
      <c r="C180" t="s">
        <v>1741</v>
      </c>
      <c r="D180" t="s">
        <v>2045</v>
      </c>
      <c r="E180" t="s">
        <v>2046</v>
      </c>
      <c r="F180" t="s">
        <v>1674</v>
      </c>
      <c r="G180" t="s">
        <v>2047</v>
      </c>
      <c r="H180" t="s">
        <v>1675</v>
      </c>
      <c r="I180" s="91">
        <v>5.09</v>
      </c>
      <c r="J180" t="s">
        <v>109</v>
      </c>
      <c r="K180" s="91">
        <v>5.0199999999999996</v>
      </c>
      <c r="L180" s="91">
        <v>5.24</v>
      </c>
      <c r="M180" s="91">
        <v>48390</v>
      </c>
      <c r="N180" s="91">
        <v>101.1</v>
      </c>
      <c r="O180" s="91">
        <v>183.36074292000001</v>
      </c>
      <c r="P180" s="91">
        <v>0.96</v>
      </c>
      <c r="Q180" s="91">
        <v>7.0000000000000007E-2</v>
      </c>
    </row>
    <row r="181" spans="2:17">
      <c r="B181" t="s">
        <v>2048</v>
      </c>
      <c r="C181" t="s">
        <v>1741</v>
      </c>
      <c r="D181" t="s">
        <v>2049</v>
      </c>
      <c r="E181" t="s">
        <v>2050</v>
      </c>
      <c r="F181" t="s">
        <v>248</v>
      </c>
      <c r="G181" t="s">
        <v>2051</v>
      </c>
      <c r="H181" t="s">
        <v>249</v>
      </c>
      <c r="I181" s="91">
        <v>2.79</v>
      </c>
      <c r="J181" t="s">
        <v>109</v>
      </c>
      <c r="K181" s="91">
        <v>3.67</v>
      </c>
      <c r="L181" s="91">
        <v>6.97</v>
      </c>
      <c r="M181" s="91">
        <v>31362.85</v>
      </c>
      <c r="N181" s="91">
        <v>98.27</v>
      </c>
      <c r="O181" s="91">
        <v>115.51438206086</v>
      </c>
      <c r="P181" s="91">
        <v>0.6</v>
      </c>
      <c r="Q181" s="91">
        <v>0.05</v>
      </c>
    </row>
    <row r="182" spans="2:17">
      <c r="B182" t="s">
        <v>2048</v>
      </c>
      <c r="C182" t="s">
        <v>1741</v>
      </c>
      <c r="D182" t="s">
        <v>2052</v>
      </c>
      <c r="E182" t="s">
        <v>2050</v>
      </c>
      <c r="F182" t="s">
        <v>248</v>
      </c>
      <c r="G182" t="s">
        <v>2051</v>
      </c>
      <c r="H182" t="s">
        <v>249</v>
      </c>
      <c r="I182" s="91">
        <v>2.79</v>
      </c>
      <c r="J182" t="s">
        <v>109</v>
      </c>
      <c r="K182" s="91">
        <v>3.67</v>
      </c>
      <c r="L182" s="91">
        <v>6.97</v>
      </c>
      <c r="M182" s="91">
        <v>62101.51</v>
      </c>
      <c r="N182" s="91">
        <v>98.27</v>
      </c>
      <c r="O182" s="91">
        <v>228.72977273099599</v>
      </c>
      <c r="P182" s="91">
        <v>1.2</v>
      </c>
      <c r="Q182" s="91">
        <v>0.09</v>
      </c>
    </row>
    <row r="183" spans="2:17">
      <c r="B183" t="s">
        <v>2053</v>
      </c>
      <c r="C183" t="s">
        <v>1741</v>
      </c>
      <c r="D183" t="s">
        <v>2054</v>
      </c>
      <c r="E183" t="s">
        <v>2055</v>
      </c>
      <c r="F183" t="s">
        <v>248</v>
      </c>
      <c r="G183" t="s">
        <v>2056</v>
      </c>
      <c r="H183" t="s">
        <v>249</v>
      </c>
      <c r="I183" s="91">
        <v>3.2</v>
      </c>
      <c r="J183" t="s">
        <v>109</v>
      </c>
      <c r="K183" s="91">
        <v>7</v>
      </c>
      <c r="L183" s="91">
        <v>8.98</v>
      </c>
      <c r="M183" s="91">
        <v>20110.919999999998</v>
      </c>
      <c r="N183" s="91">
        <v>100.16</v>
      </c>
      <c r="O183" s="91">
        <v>75.496329325055996</v>
      </c>
      <c r="P183" s="91">
        <v>0.39</v>
      </c>
      <c r="Q183" s="91">
        <v>0.03</v>
      </c>
    </row>
    <row r="184" spans="2:17">
      <c r="B184" t="s">
        <v>2053</v>
      </c>
      <c r="C184" t="s">
        <v>1741</v>
      </c>
      <c r="D184" t="s">
        <v>2057</v>
      </c>
      <c r="E184" t="s">
        <v>2055</v>
      </c>
      <c r="F184" t="s">
        <v>248</v>
      </c>
      <c r="G184" t="s">
        <v>2058</v>
      </c>
      <c r="H184" t="s">
        <v>249</v>
      </c>
      <c r="I184" s="91">
        <v>1.62</v>
      </c>
      <c r="J184" t="s">
        <v>109</v>
      </c>
      <c r="K184" s="91">
        <v>6.51</v>
      </c>
      <c r="L184" s="91">
        <v>6.81</v>
      </c>
      <c r="M184" s="91">
        <v>59880.44</v>
      </c>
      <c r="N184" s="91">
        <v>99.46</v>
      </c>
      <c r="O184" s="91">
        <v>224.16310363875201</v>
      </c>
      <c r="P184" s="91">
        <v>1.17</v>
      </c>
      <c r="Q184" s="91">
        <v>0.09</v>
      </c>
    </row>
    <row r="185" spans="2:17">
      <c r="B185" s="92" t="s">
        <v>2038</v>
      </c>
      <c r="I185" s="93">
        <v>0</v>
      </c>
      <c r="L185" s="93">
        <v>0</v>
      </c>
      <c r="M185" s="93">
        <v>0</v>
      </c>
      <c r="O185" s="93">
        <v>0</v>
      </c>
      <c r="P185" s="93">
        <v>0</v>
      </c>
      <c r="Q185" s="93">
        <v>0</v>
      </c>
    </row>
    <row r="186" spans="2:17">
      <c r="B186" t="s">
        <v>248</v>
      </c>
      <c r="D186" t="s">
        <v>248</v>
      </c>
      <c r="F186" t="s">
        <v>248</v>
      </c>
      <c r="I186" s="91">
        <v>0</v>
      </c>
      <c r="J186" t="s">
        <v>248</v>
      </c>
      <c r="K186" s="91">
        <v>0</v>
      </c>
      <c r="L186" s="91">
        <v>0</v>
      </c>
      <c r="M186" s="91">
        <v>0</v>
      </c>
      <c r="N186" s="91">
        <v>0</v>
      </c>
      <c r="O186" s="91">
        <v>0</v>
      </c>
      <c r="P186" s="91">
        <v>0</v>
      </c>
      <c r="Q186" s="91">
        <v>0</v>
      </c>
    </row>
    <row r="187" spans="2:17">
      <c r="B187" t="s">
        <v>256</v>
      </c>
    </row>
    <row r="188" spans="2:17">
      <c r="B188" t="s">
        <v>348</v>
      </c>
    </row>
    <row r="189" spans="2:17">
      <c r="B189" t="s">
        <v>349</v>
      </c>
    </row>
    <row r="190" spans="2:17">
      <c r="B190" t="s">
        <v>350</v>
      </c>
    </row>
  </sheetData>
  <sheetProtection sheet="1" objects="1" scenarios="1"/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s="94">
        <v>43465</v>
      </c>
    </row>
    <row r="2" spans="2:64">
      <c r="B2" s="2" t="s">
        <v>1</v>
      </c>
      <c r="C2" s="12" t="s">
        <v>2071</v>
      </c>
    </row>
    <row r="3" spans="2:64">
      <c r="B3" s="2" t="s">
        <v>2</v>
      </c>
      <c r="C3" s="26" t="s">
        <v>2072</v>
      </c>
    </row>
    <row r="4" spans="2:64">
      <c r="B4" s="2" t="s">
        <v>3</v>
      </c>
      <c r="C4" s="95" t="s">
        <v>218</v>
      </c>
    </row>
    <row r="5" spans="2:64">
      <c r="B5" s="89" t="s">
        <v>219</v>
      </c>
      <c r="C5" t="s">
        <v>220</v>
      </c>
    </row>
    <row r="7" spans="2:64" ht="26.25" customHeight="1">
      <c r="B7" s="115" t="s">
        <v>156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7"/>
    </row>
    <row r="8" spans="2:64" s="19" customFormat="1" ht="78.75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90">
        <v>0</v>
      </c>
      <c r="L11" s="7"/>
      <c r="M11" s="90">
        <v>0</v>
      </c>
      <c r="N11" s="90">
        <v>0</v>
      </c>
      <c r="O11" s="90">
        <v>0</v>
      </c>
      <c r="P11" s="16"/>
      <c r="Q11" s="16"/>
      <c r="R11" s="16"/>
      <c r="S11" s="16"/>
      <c r="T11" s="16"/>
      <c r="U11" s="16"/>
      <c r="BL11" s="16"/>
    </row>
    <row r="12" spans="2:64">
      <c r="B12" s="92" t="s">
        <v>223</v>
      </c>
      <c r="G12" s="93">
        <v>0</v>
      </c>
      <c r="J12" s="93">
        <v>0</v>
      </c>
      <c r="K12" s="93">
        <v>0</v>
      </c>
      <c r="M12" s="93">
        <v>0</v>
      </c>
      <c r="N12" s="93">
        <v>0</v>
      </c>
      <c r="O12" s="93">
        <v>0</v>
      </c>
    </row>
    <row r="13" spans="2:64">
      <c r="B13" s="92" t="s">
        <v>1607</v>
      </c>
      <c r="G13" s="93">
        <v>0</v>
      </c>
      <c r="J13" s="93">
        <v>0</v>
      </c>
      <c r="K13" s="93">
        <v>0</v>
      </c>
      <c r="M13" s="93">
        <v>0</v>
      </c>
      <c r="N13" s="93">
        <v>0</v>
      </c>
      <c r="O13" s="93">
        <v>0</v>
      </c>
    </row>
    <row r="14" spans="2:64">
      <c r="B14" t="s">
        <v>248</v>
      </c>
      <c r="C14" t="s">
        <v>248</v>
      </c>
      <c r="E14" t="s">
        <v>248</v>
      </c>
      <c r="G14" s="91">
        <v>0</v>
      </c>
      <c r="H14" t="s">
        <v>248</v>
      </c>
      <c r="I14" s="91">
        <v>0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</row>
    <row r="15" spans="2:64">
      <c r="B15" s="92" t="s">
        <v>1608</v>
      </c>
      <c r="G15" s="93">
        <v>0</v>
      </c>
      <c r="J15" s="93">
        <v>0</v>
      </c>
      <c r="K15" s="93">
        <v>0</v>
      </c>
      <c r="M15" s="93">
        <v>0</v>
      </c>
      <c r="N15" s="93">
        <v>0</v>
      </c>
      <c r="O15" s="93">
        <v>0</v>
      </c>
    </row>
    <row r="16" spans="2:64">
      <c r="B16" t="s">
        <v>248</v>
      </c>
      <c r="C16" t="s">
        <v>248</v>
      </c>
      <c r="E16" t="s">
        <v>248</v>
      </c>
      <c r="G16" s="91">
        <v>0</v>
      </c>
      <c r="H16" t="s">
        <v>248</v>
      </c>
      <c r="I16" s="91">
        <v>0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</row>
    <row r="17" spans="2:15">
      <c r="B17" s="92" t="s">
        <v>2059</v>
      </c>
      <c r="G17" s="93">
        <v>0</v>
      </c>
      <c r="J17" s="93">
        <v>0</v>
      </c>
      <c r="K17" s="93">
        <v>0</v>
      </c>
      <c r="M17" s="93">
        <v>0</v>
      </c>
      <c r="N17" s="93">
        <v>0</v>
      </c>
      <c r="O17" s="93">
        <v>0</v>
      </c>
    </row>
    <row r="18" spans="2:15">
      <c r="B18" t="s">
        <v>248</v>
      </c>
      <c r="C18" t="s">
        <v>248</v>
      </c>
      <c r="E18" t="s">
        <v>248</v>
      </c>
      <c r="G18" s="91">
        <v>0</v>
      </c>
      <c r="H18" t="s">
        <v>248</v>
      </c>
      <c r="I18" s="91">
        <v>0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</row>
    <row r="19" spans="2:15">
      <c r="B19" s="92" t="s">
        <v>2060</v>
      </c>
      <c r="G19" s="93">
        <v>0</v>
      </c>
      <c r="J19" s="93">
        <v>0</v>
      </c>
      <c r="K19" s="93">
        <v>0</v>
      </c>
      <c r="M19" s="93">
        <v>0</v>
      </c>
      <c r="N19" s="93">
        <v>0</v>
      </c>
      <c r="O19" s="93">
        <v>0</v>
      </c>
    </row>
    <row r="20" spans="2:15">
      <c r="B20" t="s">
        <v>248</v>
      </c>
      <c r="C20" t="s">
        <v>248</v>
      </c>
      <c r="E20" t="s">
        <v>248</v>
      </c>
      <c r="G20" s="91">
        <v>0</v>
      </c>
      <c r="H20" t="s">
        <v>248</v>
      </c>
      <c r="I20" s="91">
        <v>0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</row>
    <row r="21" spans="2:15">
      <c r="B21" s="92" t="s">
        <v>1137</v>
      </c>
      <c r="G21" s="93">
        <v>0</v>
      </c>
      <c r="J21" s="93">
        <v>0</v>
      </c>
      <c r="K21" s="93">
        <v>0</v>
      </c>
      <c r="M21" s="93">
        <v>0</v>
      </c>
      <c r="N21" s="93">
        <v>0</v>
      </c>
      <c r="O21" s="93">
        <v>0</v>
      </c>
    </row>
    <row r="22" spans="2:15">
      <c r="B22" t="s">
        <v>248</v>
      </c>
      <c r="C22" t="s">
        <v>248</v>
      </c>
      <c r="E22" t="s">
        <v>248</v>
      </c>
      <c r="G22" s="91">
        <v>0</v>
      </c>
      <c r="H22" t="s">
        <v>248</v>
      </c>
      <c r="I22" s="91">
        <v>0</v>
      </c>
      <c r="J22" s="91">
        <v>0</v>
      </c>
      <c r="K22" s="91">
        <v>0</v>
      </c>
      <c r="L22" s="91">
        <v>0</v>
      </c>
      <c r="M22" s="91">
        <v>0</v>
      </c>
      <c r="N22" s="91">
        <v>0</v>
      </c>
      <c r="O22" s="91">
        <v>0</v>
      </c>
    </row>
    <row r="23" spans="2:15">
      <c r="B23" s="92" t="s">
        <v>254</v>
      </c>
      <c r="G23" s="93">
        <v>0</v>
      </c>
      <c r="J23" s="93">
        <v>0</v>
      </c>
      <c r="K23" s="93">
        <v>0</v>
      </c>
      <c r="M23" s="93">
        <v>0</v>
      </c>
      <c r="N23" s="93">
        <v>0</v>
      </c>
      <c r="O23" s="93">
        <v>0</v>
      </c>
    </row>
    <row r="24" spans="2:15">
      <c r="B24" t="s">
        <v>248</v>
      </c>
      <c r="C24" t="s">
        <v>248</v>
      </c>
      <c r="E24" t="s">
        <v>248</v>
      </c>
      <c r="G24" s="91">
        <v>0</v>
      </c>
      <c r="H24" t="s">
        <v>248</v>
      </c>
      <c r="I24" s="91">
        <v>0</v>
      </c>
      <c r="J24" s="91">
        <v>0</v>
      </c>
      <c r="K24" s="91">
        <v>0</v>
      </c>
      <c r="L24" s="91">
        <v>0</v>
      </c>
      <c r="M24" s="91">
        <v>0</v>
      </c>
      <c r="N24" s="91">
        <v>0</v>
      </c>
      <c r="O24" s="91">
        <v>0</v>
      </c>
    </row>
    <row r="25" spans="2:15">
      <c r="B25" t="s">
        <v>256</v>
      </c>
    </row>
    <row r="26" spans="2:15">
      <c r="B26" t="s">
        <v>348</v>
      </c>
    </row>
    <row r="27" spans="2:15">
      <c r="B27" t="s">
        <v>349</v>
      </c>
    </row>
    <row r="28" spans="2:15">
      <c r="B28" t="s">
        <v>350</v>
      </c>
    </row>
  </sheetData>
  <sheetProtection sheet="1" objects="1" scenarios="1"/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s="94">
        <v>43465</v>
      </c>
      <c r="D1" s="15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</row>
    <row r="2" spans="2:55">
      <c r="B2" s="2" t="s">
        <v>1</v>
      </c>
      <c r="C2" s="12" t="s">
        <v>2071</v>
      </c>
      <c r="D2" s="15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</row>
    <row r="3" spans="2:55">
      <c r="B3" s="2" t="s">
        <v>2</v>
      </c>
      <c r="C3" s="26" t="s">
        <v>2072</v>
      </c>
      <c r="D3" s="15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</row>
    <row r="4" spans="2:55">
      <c r="B4" s="2" t="s">
        <v>3</v>
      </c>
      <c r="C4" s="95" t="s">
        <v>218</v>
      </c>
      <c r="D4" s="15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</row>
    <row r="5" spans="2:55">
      <c r="B5" s="89" t="s">
        <v>219</v>
      </c>
      <c r="C5" t="s">
        <v>220</v>
      </c>
    </row>
    <row r="7" spans="2:55" ht="26.25" customHeight="1">
      <c r="B7" s="115" t="s">
        <v>159</v>
      </c>
      <c r="C7" s="116"/>
      <c r="D7" s="116"/>
      <c r="E7" s="116"/>
      <c r="F7" s="116"/>
      <c r="G7" s="116"/>
      <c r="H7" s="116"/>
      <c r="I7" s="116"/>
      <c r="J7" s="117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90">
        <v>0</v>
      </c>
      <c r="H11" s="90">
        <v>0</v>
      </c>
      <c r="I11" s="90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92" t="s">
        <v>223</v>
      </c>
      <c r="E12" s="93">
        <v>0</v>
      </c>
      <c r="F12" s="19"/>
      <c r="G12" s="93">
        <v>0</v>
      </c>
      <c r="H12" s="93">
        <v>0</v>
      </c>
      <c r="I12" s="93">
        <v>0</v>
      </c>
    </row>
    <row r="13" spans="2:55">
      <c r="B13" s="92" t="s">
        <v>2061</v>
      </c>
      <c r="E13" s="93">
        <v>0</v>
      </c>
      <c r="F13" s="19"/>
      <c r="G13" s="93">
        <v>0</v>
      </c>
      <c r="H13" s="93">
        <v>0</v>
      </c>
      <c r="I13" s="93">
        <v>0</v>
      </c>
    </row>
    <row r="14" spans="2:55">
      <c r="B14" t="s">
        <v>248</v>
      </c>
      <c r="E14" s="91">
        <v>0</v>
      </c>
      <c r="F14" t="s">
        <v>248</v>
      </c>
      <c r="G14" s="91">
        <v>0</v>
      </c>
      <c r="H14" s="91">
        <v>0</v>
      </c>
      <c r="I14" s="91">
        <v>0</v>
      </c>
    </row>
    <row r="15" spans="2:55">
      <c r="B15" s="92" t="s">
        <v>2062</v>
      </c>
      <c r="E15" s="93">
        <v>0</v>
      </c>
      <c r="F15" s="19"/>
      <c r="G15" s="93">
        <v>0</v>
      </c>
      <c r="H15" s="93">
        <v>0</v>
      </c>
      <c r="I15" s="93">
        <v>0</v>
      </c>
    </row>
    <row r="16" spans="2:55">
      <c r="B16" t="s">
        <v>248</v>
      </c>
      <c r="E16" s="91">
        <v>0</v>
      </c>
      <c r="F16" t="s">
        <v>248</v>
      </c>
      <c r="G16" s="91">
        <v>0</v>
      </c>
      <c r="H16" s="91">
        <v>0</v>
      </c>
      <c r="I16" s="91">
        <v>0</v>
      </c>
    </row>
    <row r="17" spans="2:9">
      <c r="B17" s="92" t="s">
        <v>254</v>
      </c>
      <c r="E17" s="93">
        <v>0</v>
      </c>
      <c r="F17" s="19"/>
      <c r="G17" s="93">
        <v>0</v>
      </c>
      <c r="H17" s="93">
        <v>0</v>
      </c>
      <c r="I17" s="93">
        <v>0</v>
      </c>
    </row>
    <row r="18" spans="2:9">
      <c r="B18" s="92" t="s">
        <v>2061</v>
      </c>
      <c r="E18" s="93">
        <v>0</v>
      </c>
      <c r="F18" s="19"/>
      <c r="G18" s="93">
        <v>0</v>
      </c>
      <c r="H18" s="93">
        <v>0</v>
      </c>
      <c r="I18" s="93">
        <v>0</v>
      </c>
    </row>
    <row r="19" spans="2:9">
      <c r="B19" t="s">
        <v>248</v>
      </c>
      <c r="E19" s="91">
        <v>0</v>
      </c>
      <c r="F19" t="s">
        <v>248</v>
      </c>
      <c r="G19" s="91">
        <v>0</v>
      </c>
      <c r="H19" s="91">
        <v>0</v>
      </c>
      <c r="I19" s="91">
        <v>0</v>
      </c>
    </row>
    <row r="20" spans="2:9">
      <c r="B20" s="92" t="s">
        <v>2062</v>
      </c>
      <c r="E20" s="93">
        <v>0</v>
      </c>
      <c r="F20" s="19"/>
      <c r="G20" s="93">
        <v>0</v>
      </c>
      <c r="H20" s="93">
        <v>0</v>
      </c>
      <c r="I20" s="93">
        <v>0</v>
      </c>
    </row>
    <row r="21" spans="2:9">
      <c r="B21" t="s">
        <v>248</v>
      </c>
      <c r="E21" s="91">
        <v>0</v>
      </c>
      <c r="F21" t="s">
        <v>248</v>
      </c>
      <c r="G21" s="91">
        <v>0</v>
      </c>
      <c r="H21" s="91">
        <v>0</v>
      </c>
      <c r="I21" s="91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sheetProtection sheet="1" objects="1" scenarios="1"/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94">
        <v>43465</v>
      </c>
      <c r="D1" s="15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spans="2:60">
      <c r="B2" s="2" t="s">
        <v>1</v>
      </c>
      <c r="C2" s="12" t="s">
        <v>2071</v>
      </c>
      <c r="D2" s="15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spans="2:60">
      <c r="B3" s="2" t="s">
        <v>2</v>
      </c>
      <c r="C3" s="26" t="s">
        <v>2072</v>
      </c>
      <c r="D3" s="15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spans="2:60">
      <c r="B4" s="2" t="s">
        <v>3</v>
      </c>
      <c r="C4" s="95" t="s">
        <v>218</v>
      </c>
      <c r="D4" s="15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spans="2:60">
      <c r="B5" s="89" t="s">
        <v>219</v>
      </c>
      <c r="C5" s="2" t="s">
        <v>220</v>
      </c>
    </row>
    <row r="7" spans="2:60" ht="26.25" customHeight="1">
      <c r="B7" s="115" t="s">
        <v>165</v>
      </c>
      <c r="C7" s="116"/>
      <c r="D7" s="116"/>
      <c r="E7" s="116"/>
      <c r="F7" s="116"/>
      <c r="G7" s="116"/>
      <c r="H7" s="116"/>
      <c r="I7" s="116"/>
      <c r="J7" s="116"/>
      <c r="K7" s="117"/>
    </row>
    <row r="8" spans="2:60" s="19" customFormat="1" ht="82.5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90">
        <v>0</v>
      </c>
      <c r="J11" s="90">
        <v>0</v>
      </c>
      <c r="K11" s="90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92" t="s">
        <v>223</v>
      </c>
      <c r="D12" s="19"/>
      <c r="E12" s="19"/>
      <c r="F12" s="19"/>
      <c r="G12" s="19"/>
      <c r="H12" s="93">
        <v>0</v>
      </c>
      <c r="I12" s="93">
        <v>0</v>
      </c>
      <c r="J12" s="93">
        <v>0</v>
      </c>
      <c r="K12" s="93">
        <v>0</v>
      </c>
    </row>
    <row r="13" spans="2:60">
      <c r="B13" t="s">
        <v>248</v>
      </c>
      <c r="D13" t="s">
        <v>248</v>
      </c>
      <c r="E13" s="19"/>
      <c r="F13" s="91">
        <v>0</v>
      </c>
      <c r="G13" t="s">
        <v>248</v>
      </c>
      <c r="H13" s="91">
        <v>0</v>
      </c>
      <c r="I13" s="91">
        <v>0</v>
      </c>
      <c r="J13" s="91">
        <v>0</v>
      </c>
      <c r="K13" s="91">
        <v>0</v>
      </c>
    </row>
    <row r="14" spans="2:60">
      <c r="B14" s="92" t="s">
        <v>254</v>
      </c>
      <c r="D14" s="19"/>
      <c r="E14" s="19"/>
      <c r="F14" s="19"/>
      <c r="G14" s="19"/>
      <c r="H14" s="93">
        <v>0</v>
      </c>
      <c r="I14" s="93">
        <v>0</v>
      </c>
      <c r="J14" s="93">
        <v>0</v>
      </c>
      <c r="K14" s="93">
        <v>0</v>
      </c>
    </row>
    <row r="15" spans="2:60">
      <c r="B15" t="s">
        <v>248</v>
      </c>
      <c r="D15" t="s">
        <v>248</v>
      </c>
      <c r="E15" s="19"/>
      <c r="F15" s="91">
        <v>0</v>
      </c>
      <c r="G15" t="s">
        <v>248</v>
      </c>
      <c r="H15" s="91">
        <v>0</v>
      </c>
      <c r="I15" s="91">
        <v>0</v>
      </c>
      <c r="J15" s="91">
        <v>0</v>
      </c>
      <c r="K15" s="91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sheetProtection sheet="1" objects="1" scenarios="1"/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topLeftCell="A7" workbookViewId="0">
      <selection activeCell="H16" sqref="H1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94">
        <v>43465</v>
      </c>
      <c r="D1" s="15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spans="2:60">
      <c r="B2" s="2" t="s">
        <v>1</v>
      </c>
      <c r="C2" s="12" t="s">
        <v>2071</v>
      </c>
      <c r="D2" s="15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spans="2:60">
      <c r="B3" s="2" t="s">
        <v>2</v>
      </c>
      <c r="C3" s="26" t="s">
        <v>2072</v>
      </c>
      <c r="D3" s="15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spans="2:60">
      <c r="B4" s="2" t="s">
        <v>3</v>
      </c>
      <c r="C4" s="95" t="s">
        <v>218</v>
      </c>
      <c r="D4" s="15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spans="2:60">
      <c r="B5" s="89" t="s">
        <v>219</v>
      </c>
      <c r="C5" t="s">
        <v>220</v>
      </c>
    </row>
    <row r="7" spans="2:60" ht="26.25" customHeight="1">
      <c r="B7" s="115" t="s">
        <v>170</v>
      </c>
      <c r="C7" s="116"/>
      <c r="D7" s="116"/>
      <c r="E7" s="116"/>
      <c r="F7" s="116"/>
      <c r="G7" s="116"/>
      <c r="H7" s="116"/>
      <c r="I7" s="116"/>
      <c r="J7" s="116"/>
      <c r="K7" s="117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90">
        <v>0</v>
      </c>
      <c r="I11" s="90">
        <f>I12+I17</f>
        <v>-182.26696999999999</v>
      </c>
      <c r="J11" s="90">
        <f>I11/$I$11*100</f>
        <v>100</v>
      </c>
      <c r="K11" s="90">
        <f>I11/'סכום נכסי הקרן'!$C$42*100</f>
        <v>-7.1562203751994846E-2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92" t="s">
        <v>223</v>
      </c>
      <c r="C12" s="15"/>
      <c r="D12" s="15"/>
      <c r="E12" s="15"/>
      <c r="F12" s="15"/>
      <c r="G12" s="15"/>
      <c r="H12" s="93">
        <v>0</v>
      </c>
      <c r="I12" s="93">
        <f>SUM(I13:I16)</f>
        <v>-182.26696999999999</v>
      </c>
      <c r="J12" s="93">
        <f t="shared" ref="J12:J18" si="0">I12/$I$11*100</f>
        <v>100</v>
      </c>
      <c r="K12" s="93">
        <f>I12/'סכום נכסי הקרן'!$C$42*100</f>
        <v>-7.1562203751994846E-2</v>
      </c>
    </row>
    <row r="13" spans="2:60">
      <c r="B13" t="s">
        <v>2063</v>
      </c>
      <c r="C13" t="s">
        <v>2064</v>
      </c>
      <c r="D13" t="s">
        <v>248</v>
      </c>
      <c r="E13" t="s">
        <v>249</v>
      </c>
      <c r="F13" s="91">
        <v>0</v>
      </c>
      <c r="G13" t="s">
        <v>105</v>
      </c>
      <c r="H13" s="91">
        <v>0</v>
      </c>
      <c r="I13" s="91">
        <f>-153.60308-5.04</f>
        <v>-158.64308</v>
      </c>
      <c r="J13" s="91">
        <f t="shared" si="0"/>
        <v>87.038852952896519</v>
      </c>
      <c r="K13" s="91">
        <f>I13/'סכום נכסי הקרן'!$C$42*100</f>
        <v>-6.2286921293550991E-2</v>
      </c>
    </row>
    <row r="14" spans="2:60">
      <c r="B14" t="s">
        <v>2065</v>
      </c>
      <c r="C14" t="s">
        <v>2066</v>
      </c>
      <c r="D14" t="s">
        <v>248</v>
      </c>
      <c r="E14" t="s">
        <v>249</v>
      </c>
      <c r="F14" s="91">
        <v>0</v>
      </c>
      <c r="G14" t="s">
        <v>105</v>
      </c>
      <c r="H14" s="91">
        <v>0</v>
      </c>
      <c r="I14" s="91">
        <v>-0.74141999999999997</v>
      </c>
      <c r="J14" s="91">
        <f t="shared" si="0"/>
        <v>0.40677693824613426</v>
      </c>
      <c r="K14" s="91">
        <f>I14/'סכום נכסי הקרן'!$C$42*100</f>
        <v>-2.9109854136382486E-4</v>
      </c>
    </row>
    <row r="15" spans="2:60">
      <c r="B15" t="s">
        <v>2067</v>
      </c>
      <c r="C15" t="s">
        <v>2068</v>
      </c>
      <c r="D15" t="s">
        <v>248</v>
      </c>
      <c r="E15" t="s">
        <v>249</v>
      </c>
      <c r="F15" s="91">
        <v>0</v>
      </c>
      <c r="G15" t="s">
        <v>105</v>
      </c>
      <c r="H15" s="91">
        <v>0</v>
      </c>
      <c r="I15" s="91">
        <v>-22.882480000000001</v>
      </c>
      <c r="J15" s="91">
        <f t="shared" si="0"/>
        <v>12.554375595314941</v>
      </c>
      <c r="K15" s="91">
        <f>I15/'סכום נכסי הקרן'!$C$42*100</f>
        <v>-8.9841878433099941E-3</v>
      </c>
    </row>
    <row r="16" spans="2:60">
      <c r="B16" t="s">
        <v>2069</v>
      </c>
      <c r="C16" t="s">
        <v>2070</v>
      </c>
      <c r="D16" t="s">
        <v>248</v>
      </c>
      <c r="E16" t="s">
        <v>249</v>
      </c>
      <c r="F16" s="91">
        <v>0</v>
      </c>
      <c r="G16" t="s">
        <v>105</v>
      </c>
      <c r="H16" s="91">
        <v>0</v>
      </c>
      <c r="I16" s="91">
        <v>1.0000000000000001E-5</v>
      </c>
      <c r="J16" s="91">
        <f t="shared" si="0"/>
        <v>-5.4864575847176268E-6</v>
      </c>
      <c r="K16" s="91">
        <f>I16/'סכום נכסי הקרן'!$C$42*100</f>
        <v>3.9262299555424033E-9</v>
      </c>
    </row>
    <row r="17" spans="2:11">
      <c r="B17" s="92" t="s">
        <v>254</v>
      </c>
      <c r="D17" s="19"/>
      <c r="E17" s="19"/>
      <c r="F17" s="19"/>
      <c r="G17" s="19"/>
      <c r="H17" s="93">
        <v>0</v>
      </c>
      <c r="I17" s="93">
        <v>0</v>
      </c>
      <c r="J17" s="93">
        <f t="shared" si="0"/>
        <v>0</v>
      </c>
      <c r="K17" s="93">
        <f>I17/'סכום נכסי הקרן'!$C$42*100</f>
        <v>0</v>
      </c>
    </row>
    <row r="18" spans="2:11">
      <c r="B18" t="s">
        <v>248</v>
      </c>
      <c r="C18" t="s">
        <v>248</v>
      </c>
      <c r="D18" t="s">
        <v>248</v>
      </c>
      <c r="E18" s="19"/>
      <c r="F18" s="91">
        <v>0</v>
      </c>
      <c r="G18" t="s">
        <v>248</v>
      </c>
      <c r="H18" s="91">
        <v>0</v>
      </c>
      <c r="I18" s="91">
        <v>0</v>
      </c>
      <c r="J18" s="91">
        <f t="shared" si="0"/>
        <v>0</v>
      </c>
      <c r="K18" s="91">
        <f>I18/'סכום נכסי הקרן'!$C$42*100</f>
        <v>0</v>
      </c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sheetProtection sheet="1" objects="1" scenarios="1"/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24"/>
  <sheetViews>
    <sheetView rightToLeft="1" workbookViewId="0">
      <selection activeCell="B11" sqref="B11:D2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s="94">
        <v>43465</v>
      </c>
      <c r="D1" s="15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</row>
    <row r="2" spans="2:17">
      <c r="B2" s="2" t="s">
        <v>1</v>
      </c>
      <c r="C2" s="12" t="s">
        <v>2071</v>
      </c>
      <c r="D2" s="15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</row>
    <row r="3" spans="2:17">
      <c r="B3" s="2" t="s">
        <v>2</v>
      </c>
      <c r="C3" s="26" t="s">
        <v>2072</v>
      </c>
      <c r="D3" s="15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</row>
    <row r="4" spans="2:17">
      <c r="B4" s="2" t="s">
        <v>3</v>
      </c>
      <c r="C4" s="95" t="s">
        <v>218</v>
      </c>
      <c r="D4" s="15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</row>
    <row r="5" spans="2:17">
      <c r="B5" s="89" t="s">
        <v>219</v>
      </c>
      <c r="C5" t="s">
        <v>220</v>
      </c>
    </row>
    <row r="7" spans="2:17" ht="26.25" customHeight="1">
      <c r="B7" s="115" t="s">
        <v>172</v>
      </c>
      <c r="C7" s="116"/>
      <c r="D7" s="116"/>
    </row>
    <row r="8" spans="2:17" s="19" customFormat="1" ht="63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90">
        <f>C12+C23</f>
        <v>2294.8592169900317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92" t="s">
        <v>223</v>
      </c>
      <c r="C12" s="93">
        <f>SUM(C13:C22)</f>
        <v>2294.8592169900317</v>
      </c>
    </row>
    <row r="13" spans="2:17">
      <c r="B13" t="s">
        <v>2073</v>
      </c>
      <c r="C13" s="96">
        <v>110.15</v>
      </c>
      <c r="D13" s="97">
        <v>43800</v>
      </c>
    </row>
    <row r="14" spans="2:17">
      <c r="B14" t="s">
        <v>2074</v>
      </c>
      <c r="C14" s="96">
        <v>302.56274699003177</v>
      </c>
      <c r="D14" s="97">
        <v>43830</v>
      </c>
    </row>
    <row r="15" spans="2:17">
      <c r="B15" t="s">
        <v>2075</v>
      </c>
      <c r="C15" s="96">
        <v>227.53493</v>
      </c>
      <c r="D15" s="97">
        <v>43908</v>
      </c>
    </row>
    <row r="16" spans="2:17">
      <c r="B16" t="s">
        <v>2076</v>
      </c>
      <c r="C16" s="96">
        <v>20.836200000000002</v>
      </c>
      <c r="D16" s="97">
        <v>43948</v>
      </c>
    </row>
    <row r="17" spans="2:4">
      <c r="B17" t="s">
        <v>2077</v>
      </c>
      <c r="C17" s="96">
        <v>244.59609</v>
      </c>
      <c r="D17" s="97">
        <v>44246</v>
      </c>
    </row>
    <row r="18" spans="2:4">
      <c r="B18" t="s">
        <v>2078</v>
      </c>
      <c r="C18" s="96">
        <v>253.72409000000002</v>
      </c>
      <c r="D18" s="97">
        <v>44255</v>
      </c>
    </row>
    <row r="19" spans="2:4">
      <c r="B19" t="s">
        <v>2079</v>
      </c>
      <c r="C19" s="96">
        <v>312.71678000000003</v>
      </c>
      <c r="D19" s="97">
        <v>44739</v>
      </c>
    </row>
    <row r="20" spans="2:4">
      <c r="B20" t="s">
        <v>2080</v>
      </c>
      <c r="C20" s="96">
        <v>113.38120999999998</v>
      </c>
      <c r="D20" s="97">
        <v>44926</v>
      </c>
    </row>
    <row r="21" spans="2:4">
      <c r="B21" t="s">
        <v>2081</v>
      </c>
      <c r="C21" s="96">
        <v>709.35717</v>
      </c>
      <c r="D21" s="97">
        <v>46100</v>
      </c>
    </row>
    <row r="22" spans="2:4">
      <c r="B22"/>
      <c r="C22" s="91"/>
    </row>
    <row r="23" spans="2:4">
      <c r="B23" s="92" t="s">
        <v>254</v>
      </c>
      <c r="C23" s="93">
        <v>0</v>
      </c>
    </row>
    <row r="24" spans="2:4">
      <c r="B24" t="s">
        <v>248</v>
      </c>
      <c r="C24" s="91">
        <v>0</v>
      </c>
    </row>
  </sheetData>
  <sheetProtection sheet="1" objects="1" scenarios="1"/>
  <mergeCells count="1">
    <mergeCell ref="B7:D7"/>
  </mergeCells>
  <dataValidations count="1">
    <dataValidation allowBlank="1" showInputMessage="1" showErrorMessage="1" sqref="A1:A1048576 E1:XFD1048576 B1:D12 B22: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94">
        <v>43465</v>
      </c>
    </row>
    <row r="2" spans="2:18">
      <c r="B2" s="2" t="s">
        <v>1</v>
      </c>
      <c r="C2" s="12" t="s">
        <v>2071</v>
      </c>
    </row>
    <row r="3" spans="2:18">
      <c r="B3" s="2" t="s">
        <v>2</v>
      </c>
      <c r="C3" s="26" t="s">
        <v>2072</v>
      </c>
    </row>
    <row r="4" spans="2:18">
      <c r="B4" s="2" t="s">
        <v>3</v>
      </c>
      <c r="C4" s="95" t="s">
        <v>218</v>
      </c>
    </row>
    <row r="5" spans="2:18">
      <c r="B5" s="89" t="s">
        <v>219</v>
      </c>
      <c r="C5" t="s">
        <v>220</v>
      </c>
    </row>
    <row r="7" spans="2:18" ht="26.25" customHeight="1">
      <c r="B7" s="115" t="s">
        <v>176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7"/>
    </row>
    <row r="8" spans="2:18" s="19" customFormat="1" ht="78.75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193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90">
        <v>0</v>
      </c>
      <c r="M11" s="90">
        <v>0</v>
      </c>
      <c r="N11" s="7"/>
      <c r="O11" s="90">
        <v>0</v>
      </c>
      <c r="P11" s="90">
        <v>0</v>
      </c>
      <c r="Q11" s="35"/>
    </row>
    <row r="12" spans="2:18">
      <c r="B12" s="92" t="s">
        <v>223</v>
      </c>
      <c r="D12" s="16"/>
      <c r="H12" s="93">
        <v>0</v>
      </c>
      <c r="L12" s="93">
        <v>0</v>
      </c>
      <c r="M12" s="93">
        <v>0</v>
      </c>
      <c r="O12" s="93">
        <v>0</v>
      </c>
      <c r="P12" s="93">
        <v>0</v>
      </c>
    </row>
    <row r="13" spans="2:18">
      <c r="B13" s="92" t="s">
        <v>352</v>
      </c>
      <c r="D13" s="16"/>
      <c r="H13" s="93">
        <v>0</v>
      </c>
      <c r="L13" s="93">
        <v>0</v>
      </c>
      <c r="M13" s="93">
        <v>0</v>
      </c>
      <c r="O13" s="93">
        <v>0</v>
      </c>
      <c r="P13" s="93">
        <v>0</v>
      </c>
    </row>
    <row r="14" spans="2:18">
      <c r="B14" t="s">
        <v>248</v>
      </c>
      <c r="C14" t="s">
        <v>248</v>
      </c>
      <c r="D14" t="s">
        <v>248</v>
      </c>
      <c r="E14" t="s">
        <v>248</v>
      </c>
      <c r="H14" s="91">
        <v>0</v>
      </c>
      <c r="I14" t="s">
        <v>248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</row>
    <row r="15" spans="2:18">
      <c r="B15" s="92" t="s">
        <v>293</v>
      </c>
      <c r="D15" s="16"/>
      <c r="H15" s="93">
        <v>0</v>
      </c>
      <c r="L15" s="93">
        <v>0</v>
      </c>
      <c r="M15" s="93">
        <v>0</v>
      </c>
      <c r="O15" s="93">
        <v>0</v>
      </c>
      <c r="P15" s="93">
        <v>0</v>
      </c>
    </row>
    <row r="16" spans="2:18">
      <c r="B16" t="s">
        <v>248</v>
      </c>
      <c r="C16" t="s">
        <v>248</v>
      </c>
      <c r="D16" t="s">
        <v>248</v>
      </c>
      <c r="E16" t="s">
        <v>248</v>
      </c>
      <c r="H16" s="91">
        <v>0</v>
      </c>
      <c r="I16" t="s">
        <v>248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</row>
    <row r="17" spans="2:16">
      <c r="B17" s="92" t="s">
        <v>353</v>
      </c>
      <c r="D17" s="16"/>
      <c r="H17" s="93">
        <v>0</v>
      </c>
      <c r="L17" s="93">
        <v>0</v>
      </c>
      <c r="M17" s="93">
        <v>0</v>
      </c>
      <c r="O17" s="93">
        <v>0</v>
      </c>
      <c r="P17" s="93">
        <v>0</v>
      </c>
    </row>
    <row r="18" spans="2:16">
      <c r="B18" t="s">
        <v>248</v>
      </c>
      <c r="C18" t="s">
        <v>248</v>
      </c>
      <c r="D18" t="s">
        <v>248</v>
      </c>
      <c r="E18" t="s">
        <v>248</v>
      </c>
      <c r="H18" s="91">
        <v>0</v>
      </c>
      <c r="I18" t="s">
        <v>248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</row>
    <row r="19" spans="2:16">
      <c r="B19" s="92" t="s">
        <v>1137</v>
      </c>
      <c r="D19" s="16"/>
      <c r="H19" s="93">
        <v>0</v>
      </c>
      <c r="L19" s="93">
        <v>0</v>
      </c>
      <c r="M19" s="93">
        <v>0</v>
      </c>
      <c r="O19" s="93">
        <v>0</v>
      </c>
      <c r="P19" s="93">
        <v>0</v>
      </c>
    </row>
    <row r="20" spans="2:16">
      <c r="B20" t="s">
        <v>248</v>
      </c>
      <c r="C20" t="s">
        <v>248</v>
      </c>
      <c r="D20" t="s">
        <v>248</v>
      </c>
      <c r="E20" t="s">
        <v>248</v>
      </c>
      <c r="H20" s="91">
        <v>0</v>
      </c>
      <c r="I20" t="s">
        <v>248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</row>
    <row r="21" spans="2:16">
      <c r="B21" s="92" t="s">
        <v>254</v>
      </c>
      <c r="D21" s="16"/>
      <c r="H21" s="93">
        <v>0</v>
      </c>
      <c r="L21" s="93">
        <v>0</v>
      </c>
      <c r="M21" s="93">
        <v>0</v>
      </c>
      <c r="O21" s="93">
        <v>0</v>
      </c>
      <c r="P21" s="93">
        <v>0</v>
      </c>
    </row>
    <row r="22" spans="2:16">
      <c r="B22" s="92" t="s">
        <v>354</v>
      </c>
      <c r="D22" s="16"/>
      <c r="H22" s="93">
        <v>0</v>
      </c>
      <c r="L22" s="93">
        <v>0</v>
      </c>
      <c r="M22" s="93">
        <v>0</v>
      </c>
      <c r="O22" s="93">
        <v>0</v>
      </c>
      <c r="P22" s="93">
        <v>0</v>
      </c>
    </row>
    <row r="23" spans="2:16">
      <c r="B23" t="s">
        <v>248</v>
      </c>
      <c r="C23" t="s">
        <v>248</v>
      </c>
      <c r="D23" t="s">
        <v>248</v>
      </c>
      <c r="E23" t="s">
        <v>248</v>
      </c>
      <c r="H23" s="91">
        <v>0</v>
      </c>
      <c r="I23" t="s">
        <v>248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</row>
    <row r="24" spans="2:16">
      <c r="B24" s="92" t="s">
        <v>355</v>
      </c>
      <c r="D24" s="16"/>
      <c r="H24" s="93">
        <v>0</v>
      </c>
      <c r="L24" s="93">
        <v>0</v>
      </c>
      <c r="M24" s="93">
        <v>0</v>
      </c>
      <c r="O24" s="93">
        <v>0</v>
      </c>
      <c r="P24" s="93">
        <v>0</v>
      </c>
    </row>
    <row r="25" spans="2:16">
      <c r="B25" t="s">
        <v>248</v>
      </c>
      <c r="C25" t="s">
        <v>248</v>
      </c>
      <c r="D25" t="s">
        <v>248</v>
      </c>
      <c r="E25" t="s">
        <v>248</v>
      </c>
      <c r="H25" s="91">
        <v>0</v>
      </c>
      <c r="I25" t="s">
        <v>248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</row>
    <row r="26" spans="2:16">
      <c r="B26" t="s">
        <v>256</v>
      </c>
      <c r="D26" s="16"/>
    </row>
    <row r="27" spans="2:16">
      <c r="B27" t="s">
        <v>348</v>
      </c>
      <c r="D27" s="16"/>
    </row>
    <row r="28" spans="2:16">
      <c r="B28" t="s">
        <v>350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94">
        <v>43465</v>
      </c>
    </row>
    <row r="2" spans="2:18">
      <c r="B2" s="2" t="s">
        <v>1</v>
      </c>
      <c r="C2" s="12" t="s">
        <v>2071</v>
      </c>
    </row>
    <row r="3" spans="2:18">
      <c r="B3" s="2" t="s">
        <v>2</v>
      </c>
      <c r="C3" s="26" t="s">
        <v>2072</v>
      </c>
    </row>
    <row r="4" spans="2:18">
      <c r="B4" s="2" t="s">
        <v>3</v>
      </c>
      <c r="C4" s="95" t="s">
        <v>218</v>
      </c>
    </row>
    <row r="5" spans="2:18">
      <c r="B5" s="89" t="s">
        <v>219</v>
      </c>
      <c r="C5" t="s">
        <v>220</v>
      </c>
    </row>
    <row r="7" spans="2:18" ht="26.25" customHeight="1">
      <c r="B7" s="115" t="s">
        <v>180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7"/>
    </row>
    <row r="8" spans="2:18" s="19" customFormat="1" ht="78.75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90">
        <v>0</v>
      </c>
      <c r="M11" s="90">
        <v>0</v>
      </c>
      <c r="N11" s="7"/>
      <c r="O11" s="90">
        <v>0</v>
      </c>
      <c r="P11" s="90">
        <v>0</v>
      </c>
      <c r="Q11" s="35"/>
    </row>
    <row r="12" spans="2:18">
      <c r="B12" s="92" t="s">
        <v>223</v>
      </c>
      <c r="C12" s="16"/>
      <c r="D12" s="16"/>
      <c r="H12" s="93">
        <v>0</v>
      </c>
      <c r="L12" s="93">
        <v>0</v>
      </c>
      <c r="M12" s="93">
        <v>0</v>
      </c>
      <c r="O12" s="93">
        <v>0</v>
      </c>
      <c r="P12" s="93">
        <v>0</v>
      </c>
    </row>
    <row r="13" spans="2:18">
      <c r="B13" s="92" t="s">
        <v>1607</v>
      </c>
      <c r="C13" s="16"/>
      <c r="D13" s="16"/>
      <c r="H13" s="93">
        <v>0</v>
      </c>
      <c r="L13" s="93">
        <v>0</v>
      </c>
      <c r="M13" s="93">
        <v>0</v>
      </c>
      <c r="O13" s="93">
        <v>0</v>
      </c>
      <c r="P13" s="93">
        <v>0</v>
      </c>
    </row>
    <row r="14" spans="2:18">
      <c r="B14" t="s">
        <v>248</v>
      </c>
      <c r="C14" t="s">
        <v>248</v>
      </c>
      <c r="D14" t="s">
        <v>248</v>
      </c>
      <c r="E14" t="s">
        <v>248</v>
      </c>
      <c r="H14" s="91">
        <v>0</v>
      </c>
      <c r="I14" t="s">
        <v>248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</row>
    <row r="15" spans="2:18">
      <c r="B15" s="92" t="s">
        <v>1608</v>
      </c>
      <c r="C15" s="16"/>
      <c r="D15" s="16"/>
      <c r="H15" s="93">
        <v>0</v>
      </c>
      <c r="L15" s="93">
        <v>0</v>
      </c>
      <c r="M15" s="93">
        <v>0</v>
      </c>
      <c r="O15" s="93">
        <v>0</v>
      </c>
      <c r="P15" s="93">
        <v>0</v>
      </c>
    </row>
    <row r="16" spans="2:18">
      <c r="B16" t="s">
        <v>248</v>
      </c>
      <c r="C16" t="s">
        <v>248</v>
      </c>
      <c r="D16" t="s">
        <v>248</v>
      </c>
      <c r="E16" t="s">
        <v>248</v>
      </c>
      <c r="H16" s="91">
        <v>0</v>
      </c>
      <c r="I16" t="s">
        <v>248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</row>
    <row r="17" spans="2:16">
      <c r="B17" s="92" t="s">
        <v>353</v>
      </c>
      <c r="D17" s="16"/>
      <c r="H17" s="93">
        <v>0</v>
      </c>
      <c r="L17" s="93">
        <v>0</v>
      </c>
      <c r="M17" s="93">
        <v>0</v>
      </c>
      <c r="O17" s="93">
        <v>0</v>
      </c>
      <c r="P17" s="93">
        <v>0</v>
      </c>
    </row>
    <row r="18" spans="2:16">
      <c r="B18" t="s">
        <v>248</v>
      </c>
      <c r="C18" t="s">
        <v>248</v>
      </c>
      <c r="D18" t="s">
        <v>248</v>
      </c>
      <c r="E18" t="s">
        <v>248</v>
      </c>
      <c r="H18" s="91">
        <v>0</v>
      </c>
      <c r="I18" t="s">
        <v>248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</row>
    <row r="19" spans="2:16">
      <c r="B19" s="92" t="s">
        <v>1137</v>
      </c>
      <c r="D19" s="16"/>
      <c r="H19" s="93">
        <v>0</v>
      </c>
      <c r="L19" s="93">
        <v>0</v>
      </c>
      <c r="M19" s="93">
        <v>0</v>
      </c>
      <c r="O19" s="93">
        <v>0</v>
      </c>
      <c r="P19" s="93">
        <v>0</v>
      </c>
    </row>
    <row r="20" spans="2:16">
      <c r="B20" t="s">
        <v>248</v>
      </c>
      <c r="C20" t="s">
        <v>248</v>
      </c>
      <c r="D20" t="s">
        <v>248</v>
      </c>
      <c r="E20" t="s">
        <v>248</v>
      </c>
      <c r="H20" s="91">
        <v>0</v>
      </c>
      <c r="I20" t="s">
        <v>248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</row>
    <row r="21" spans="2:16">
      <c r="B21" s="92" t="s">
        <v>254</v>
      </c>
      <c r="D21" s="16"/>
      <c r="H21" s="93">
        <v>0</v>
      </c>
      <c r="L21" s="93">
        <v>0</v>
      </c>
      <c r="M21" s="93">
        <v>0</v>
      </c>
      <c r="O21" s="93">
        <v>0</v>
      </c>
      <c r="P21" s="93">
        <v>0</v>
      </c>
    </row>
    <row r="22" spans="2:16">
      <c r="B22" s="92" t="s">
        <v>354</v>
      </c>
      <c r="D22" s="16"/>
      <c r="H22" s="93">
        <v>0</v>
      </c>
      <c r="L22" s="93">
        <v>0</v>
      </c>
      <c r="M22" s="93">
        <v>0</v>
      </c>
      <c r="O22" s="93">
        <v>0</v>
      </c>
      <c r="P22" s="93">
        <v>0</v>
      </c>
    </row>
    <row r="23" spans="2:16">
      <c r="B23" t="s">
        <v>248</v>
      </c>
      <c r="C23" t="s">
        <v>248</v>
      </c>
      <c r="D23" t="s">
        <v>248</v>
      </c>
      <c r="E23" t="s">
        <v>248</v>
      </c>
      <c r="H23" s="91">
        <v>0</v>
      </c>
      <c r="I23" t="s">
        <v>248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</row>
    <row r="24" spans="2:16">
      <c r="B24" s="92" t="s">
        <v>355</v>
      </c>
      <c r="D24" s="16"/>
      <c r="H24" s="93">
        <v>0</v>
      </c>
      <c r="L24" s="93">
        <v>0</v>
      </c>
      <c r="M24" s="93">
        <v>0</v>
      </c>
      <c r="O24" s="93">
        <v>0</v>
      </c>
      <c r="P24" s="93">
        <v>0</v>
      </c>
    </row>
    <row r="25" spans="2:16">
      <c r="B25" t="s">
        <v>248</v>
      </c>
      <c r="C25" t="s">
        <v>248</v>
      </c>
      <c r="D25" t="s">
        <v>248</v>
      </c>
      <c r="E25" t="s">
        <v>248</v>
      </c>
      <c r="H25" s="91">
        <v>0</v>
      </c>
      <c r="I25" t="s">
        <v>248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</row>
    <row r="26" spans="2:16">
      <c r="B26" t="s">
        <v>256</v>
      </c>
      <c r="D26" s="16"/>
    </row>
    <row r="27" spans="2:16">
      <c r="B27" t="s">
        <v>348</v>
      </c>
      <c r="D27" s="16"/>
    </row>
    <row r="28" spans="2:16">
      <c r="B28" t="s">
        <v>350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topLeftCell="A4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s="94">
        <v>43465</v>
      </c>
    </row>
    <row r="2" spans="2:53">
      <c r="B2" s="2" t="s">
        <v>1</v>
      </c>
      <c r="C2" s="12" t="s">
        <v>2071</v>
      </c>
    </row>
    <row r="3" spans="2:53">
      <c r="B3" s="2" t="s">
        <v>2</v>
      </c>
      <c r="C3" s="26" t="s">
        <v>2072</v>
      </c>
    </row>
    <row r="4" spans="2:53">
      <c r="B4" s="2" t="s">
        <v>3</v>
      </c>
      <c r="C4" s="95" t="s">
        <v>218</v>
      </c>
    </row>
    <row r="5" spans="2:53">
      <c r="B5" s="89" t="s">
        <v>219</v>
      </c>
      <c r="C5" t="s">
        <v>220</v>
      </c>
    </row>
    <row r="6" spans="2:53" ht="21.75" customHeight="1">
      <c r="B6" s="107" t="s">
        <v>69</v>
      </c>
      <c r="C6" s="108"/>
      <c r="D6" s="108"/>
      <c r="E6" s="108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09"/>
    </row>
    <row r="7" spans="2:53" ht="27.75" customHeight="1">
      <c r="B7" s="110" t="s">
        <v>70</v>
      </c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2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195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90">
        <v>6.03</v>
      </c>
      <c r="I11" s="7"/>
      <c r="J11" s="7"/>
      <c r="K11" s="90">
        <v>1.08</v>
      </c>
      <c r="L11" s="90">
        <v>93458549.189999998</v>
      </c>
      <c r="M11" s="7"/>
      <c r="N11" s="90">
        <v>0</v>
      </c>
      <c r="O11" s="90">
        <v>105710.72046239801</v>
      </c>
      <c r="P11" s="7"/>
      <c r="Q11" s="90">
        <v>100</v>
      </c>
      <c r="R11" s="90">
        <v>41.5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92" t="s">
        <v>223</v>
      </c>
      <c r="C12" s="16"/>
      <c r="D12" s="16"/>
      <c r="H12" s="93">
        <v>6.03</v>
      </c>
      <c r="K12" s="93">
        <v>1.08</v>
      </c>
      <c r="L12" s="93">
        <v>93458549.189999998</v>
      </c>
      <c r="N12" s="93">
        <v>0</v>
      </c>
      <c r="O12" s="93">
        <v>105710.72046239801</v>
      </c>
      <c r="Q12" s="93">
        <v>100</v>
      </c>
      <c r="R12" s="93">
        <v>41.5</v>
      </c>
    </row>
    <row r="13" spans="2:53">
      <c r="B13" s="92" t="s">
        <v>257</v>
      </c>
      <c r="C13" s="16"/>
      <c r="D13" s="16"/>
      <c r="H13" s="93">
        <v>5.45</v>
      </c>
      <c r="K13" s="93">
        <v>0.11</v>
      </c>
      <c r="L13" s="93">
        <v>35278183.109999999</v>
      </c>
      <c r="N13" s="93">
        <v>0</v>
      </c>
      <c r="O13" s="93">
        <v>42416.089459486</v>
      </c>
      <c r="Q13" s="93">
        <v>40.119999999999997</v>
      </c>
      <c r="R13" s="93">
        <v>16.649999999999999</v>
      </c>
    </row>
    <row r="14" spans="2:53">
      <c r="B14" s="92" t="s">
        <v>258</v>
      </c>
      <c r="C14" s="16"/>
      <c r="D14" s="16"/>
      <c r="H14" s="93">
        <v>5.45</v>
      </c>
      <c r="K14" s="93">
        <v>0.11</v>
      </c>
      <c r="L14" s="93">
        <v>35278183.109999999</v>
      </c>
      <c r="N14" s="93">
        <v>0</v>
      </c>
      <c r="O14" s="93">
        <v>42416.089459486</v>
      </c>
      <c r="Q14" s="93">
        <v>40.119999999999997</v>
      </c>
      <c r="R14" s="93">
        <v>16.649999999999999</v>
      </c>
    </row>
    <row r="15" spans="2:53">
      <c r="B15" t="s">
        <v>259</v>
      </c>
      <c r="C15" t="s">
        <v>260</v>
      </c>
      <c r="D15" t="s">
        <v>103</v>
      </c>
      <c r="E15" t="s">
        <v>261</v>
      </c>
      <c r="F15" t="s">
        <v>154</v>
      </c>
      <c r="G15" t="s">
        <v>262</v>
      </c>
      <c r="H15" s="91">
        <v>2.4700000000000002</v>
      </c>
      <c r="I15" t="s">
        <v>105</v>
      </c>
      <c r="J15" s="91">
        <v>4</v>
      </c>
      <c r="K15" s="91">
        <v>-0.39</v>
      </c>
      <c r="L15" s="91">
        <v>4134392.7</v>
      </c>
      <c r="M15" s="91">
        <v>148.08000000000001</v>
      </c>
      <c r="N15" s="91">
        <v>0</v>
      </c>
      <c r="O15" s="91">
        <v>6122.20871016</v>
      </c>
      <c r="P15" s="91">
        <v>0.03</v>
      </c>
      <c r="Q15" s="91">
        <v>5.79</v>
      </c>
      <c r="R15" s="91">
        <v>2.4</v>
      </c>
    </row>
    <row r="16" spans="2:53">
      <c r="B16" t="s">
        <v>263</v>
      </c>
      <c r="C16" t="s">
        <v>264</v>
      </c>
      <c r="D16" t="s">
        <v>103</v>
      </c>
      <c r="E16" t="s">
        <v>261</v>
      </c>
      <c r="F16" t="s">
        <v>154</v>
      </c>
      <c r="G16" t="s">
        <v>265</v>
      </c>
      <c r="H16" s="91">
        <v>5.09</v>
      </c>
      <c r="I16" t="s">
        <v>105</v>
      </c>
      <c r="J16" s="91">
        <v>4</v>
      </c>
      <c r="K16" s="91">
        <v>0.23</v>
      </c>
      <c r="L16" s="91">
        <v>1360443.85</v>
      </c>
      <c r="M16" s="91">
        <v>151.94</v>
      </c>
      <c r="N16" s="91">
        <v>0</v>
      </c>
      <c r="O16" s="91">
        <v>2067.0583856899998</v>
      </c>
      <c r="P16" s="91">
        <v>0.01</v>
      </c>
      <c r="Q16" s="91">
        <v>1.96</v>
      </c>
      <c r="R16" s="91">
        <v>0.81</v>
      </c>
    </row>
    <row r="17" spans="2:18">
      <c r="B17" t="s">
        <v>266</v>
      </c>
      <c r="C17" t="s">
        <v>267</v>
      </c>
      <c r="D17" t="s">
        <v>103</v>
      </c>
      <c r="E17" t="s">
        <v>261</v>
      </c>
      <c r="F17" t="s">
        <v>154</v>
      </c>
      <c r="G17" t="s">
        <v>268</v>
      </c>
      <c r="H17" s="91">
        <v>8.15</v>
      </c>
      <c r="I17" t="s">
        <v>105</v>
      </c>
      <c r="J17" s="91">
        <v>0.75</v>
      </c>
      <c r="K17" s="91">
        <v>0.64</v>
      </c>
      <c r="L17" s="91">
        <v>5523977.3399999999</v>
      </c>
      <c r="M17" s="91">
        <v>102.75</v>
      </c>
      <c r="N17" s="91">
        <v>0</v>
      </c>
      <c r="O17" s="91">
        <v>5675.8867168500001</v>
      </c>
      <c r="P17" s="91">
        <v>0.04</v>
      </c>
      <c r="Q17" s="91">
        <v>5.37</v>
      </c>
      <c r="R17" s="91">
        <v>2.23</v>
      </c>
    </row>
    <row r="18" spans="2:18">
      <c r="B18" t="s">
        <v>269</v>
      </c>
      <c r="C18" t="s">
        <v>270</v>
      </c>
      <c r="D18" t="s">
        <v>103</v>
      </c>
      <c r="E18" t="s">
        <v>261</v>
      </c>
      <c r="F18" t="s">
        <v>154</v>
      </c>
      <c r="G18" t="s">
        <v>271</v>
      </c>
      <c r="H18" s="91">
        <v>22.84</v>
      </c>
      <c r="I18" t="s">
        <v>105</v>
      </c>
      <c r="J18" s="91">
        <v>1</v>
      </c>
      <c r="K18" s="91">
        <v>1.77</v>
      </c>
      <c r="L18" s="91">
        <v>638680.21</v>
      </c>
      <c r="M18" s="91">
        <v>85.41</v>
      </c>
      <c r="N18" s="91">
        <v>0</v>
      </c>
      <c r="O18" s="91">
        <v>545.49676736100002</v>
      </c>
      <c r="P18" s="91">
        <v>0.01</v>
      </c>
      <c r="Q18" s="91">
        <v>0.52</v>
      </c>
      <c r="R18" s="91">
        <v>0.21</v>
      </c>
    </row>
    <row r="19" spans="2:18">
      <c r="B19" t="s">
        <v>272</v>
      </c>
      <c r="C19" t="s">
        <v>273</v>
      </c>
      <c r="D19" t="s">
        <v>103</v>
      </c>
      <c r="E19" t="s">
        <v>261</v>
      </c>
      <c r="F19" t="s">
        <v>154</v>
      </c>
      <c r="G19" t="s">
        <v>274</v>
      </c>
      <c r="H19" s="91">
        <v>4.58</v>
      </c>
      <c r="I19" t="s">
        <v>105</v>
      </c>
      <c r="J19" s="91">
        <v>1.75</v>
      </c>
      <c r="K19" s="91">
        <v>0.06</v>
      </c>
      <c r="L19" s="91">
        <v>2370896.4</v>
      </c>
      <c r="M19" s="91">
        <v>110.7</v>
      </c>
      <c r="N19" s="91">
        <v>0</v>
      </c>
      <c r="O19" s="91">
        <v>2624.5823147999999</v>
      </c>
      <c r="P19" s="91">
        <v>0.02</v>
      </c>
      <c r="Q19" s="91">
        <v>2.48</v>
      </c>
      <c r="R19" s="91">
        <v>1.03</v>
      </c>
    </row>
    <row r="20" spans="2:18">
      <c r="B20" t="s">
        <v>275</v>
      </c>
      <c r="C20" t="s">
        <v>276</v>
      </c>
      <c r="D20" t="s">
        <v>103</v>
      </c>
      <c r="E20" t="s">
        <v>261</v>
      </c>
      <c r="F20" t="s">
        <v>154</v>
      </c>
      <c r="G20" t="s">
        <v>277</v>
      </c>
      <c r="H20" s="91">
        <v>0.83</v>
      </c>
      <c r="I20" t="s">
        <v>105</v>
      </c>
      <c r="J20" s="91">
        <v>3</v>
      </c>
      <c r="K20" s="91">
        <v>-0.52</v>
      </c>
      <c r="L20" s="91">
        <v>4640682.97</v>
      </c>
      <c r="M20" s="91">
        <v>114.34</v>
      </c>
      <c r="N20" s="91">
        <v>0</v>
      </c>
      <c r="O20" s="91">
        <v>5306.1569078980001</v>
      </c>
      <c r="P20" s="91">
        <v>0.03</v>
      </c>
      <c r="Q20" s="91">
        <v>5.0199999999999996</v>
      </c>
      <c r="R20" s="91">
        <v>2.08</v>
      </c>
    </row>
    <row r="21" spans="2:18">
      <c r="B21" t="s">
        <v>278</v>
      </c>
      <c r="C21" t="s">
        <v>279</v>
      </c>
      <c r="D21" t="s">
        <v>103</v>
      </c>
      <c r="E21" t="s">
        <v>261</v>
      </c>
      <c r="F21" t="s">
        <v>154</v>
      </c>
      <c r="G21" t="s">
        <v>280</v>
      </c>
      <c r="H21" s="91">
        <v>6.68</v>
      </c>
      <c r="I21" t="s">
        <v>105</v>
      </c>
      <c r="J21" s="91">
        <v>0.75</v>
      </c>
      <c r="K21" s="91">
        <v>0.41</v>
      </c>
      <c r="L21" s="91">
        <v>1725443.83</v>
      </c>
      <c r="M21" s="91">
        <v>103.21</v>
      </c>
      <c r="N21" s="91">
        <v>0</v>
      </c>
      <c r="O21" s="91">
        <v>1780.8305769430001</v>
      </c>
      <c r="P21" s="91">
        <v>0.01</v>
      </c>
      <c r="Q21" s="91">
        <v>1.68</v>
      </c>
      <c r="R21" s="91">
        <v>0.7</v>
      </c>
    </row>
    <row r="22" spans="2:18">
      <c r="B22" t="s">
        <v>281</v>
      </c>
      <c r="C22" t="s">
        <v>282</v>
      </c>
      <c r="D22" t="s">
        <v>103</v>
      </c>
      <c r="E22" t="s">
        <v>261</v>
      </c>
      <c r="F22" t="s">
        <v>154</v>
      </c>
      <c r="G22" t="s">
        <v>283</v>
      </c>
      <c r="H22" s="91">
        <v>1.83</v>
      </c>
      <c r="I22" t="s">
        <v>105</v>
      </c>
      <c r="J22" s="91">
        <v>0.1</v>
      </c>
      <c r="K22" s="91">
        <v>-0.47</v>
      </c>
      <c r="L22" s="91">
        <v>6098745.3200000003</v>
      </c>
      <c r="M22" s="91">
        <v>102.28</v>
      </c>
      <c r="N22" s="91">
        <v>0</v>
      </c>
      <c r="O22" s="91">
        <v>6237.7967132960002</v>
      </c>
      <c r="P22" s="91">
        <v>0.04</v>
      </c>
      <c r="Q22" s="91">
        <v>5.9</v>
      </c>
      <c r="R22" s="91">
        <v>2.4500000000000002</v>
      </c>
    </row>
    <row r="23" spans="2:18">
      <c r="B23" t="s">
        <v>284</v>
      </c>
      <c r="C23" t="s">
        <v>285</v>
      </c>
      <c r="D23" t="s">
        <v>103</v>
      </c>
      <c r="E23" t="s">
        <v>261</v>
      </c>
      <c r="F23" t="s">
        <v>154</v>
      </c>
      <c r="G23" t="s">
        <v>286</v>
      </c>
      <c r="H23" s="91">
        <v>17.66</v>
      </c>
      <c r="I23" t="s">
        <v>105</v>
      </c>
      <c r="J23" s="91">
        <v>2.75</v>
      </c>
      <c r="K23" s="91">
        <v>1.54</v>
      </c>
      <c r="L23" s="91">
        <v>576114.13</v>
      </c>
      <c r="M23" s="91">
        <v>133.19999999999999</v>
      </c>
      <c r="N23" s="91">
        <v>0</v>
      </c>
      <c r="O23" s="91">
        <v>767.38402115999997</v>
      </c>
      <c r="P23" s="91">
        <v>0</v>
      </c>
      <c r="Q23" s="91">
        <v>0.73</v>
      </c>
      <c r="R23" s="91">
        <v>0.3</v>
      </c>
    </row>
    <row r="24" spans="2:18">
      <c r="B24" t="s">
        <v>287</v>
      </c>
      <c r="C24" t="s">
        <v>288</v>
      </c>
      <c r="D24" t="s">
        <v>103</v>
      </c>
      <c r="E24" t="s">
        <v>261</v>
      </c>
      <c r="F24" t="s">
        <v>154</v>
      </c>
      <c r="G24" t="s">
        <v>289</v>
      </c>
      <c r="H24" s="91">
        <v>13.48</v>
      </c>
      <c r="I24" t="s">
        <v>105</v>
      </c>
      <c r="J24" s="91">
        <v>4</v>
      </c>
      <c r="K24" s="91">
        <v>1.27</v>
      </c>
      <c r="L24" s="91">
        <v>3096538.28</v>
      </c>
      <c r="M24" s="91">
        <v>172.7</v>
      </c>
      <c r="N24" s="91">
        <v>0</v>
      </c>
      <c r="O24" s="91">
        <v>5347.7216095599997</v>
      </c>
      <c r="P24" s="91">
        <v>0.02</v>
      </c>
      <c r="Q24" s="91">
        <v>5.0599999999999996</v>
      </c>
      <c r="R24" s="91">
        <v>2.1</v>
      </c>
    </row>
    <row r="25" spans="2:18">
      <c r="B25" t="s">
        <v>290</v>
      </c>
      <c r="C25" t="s">
        <v>291</v>
      </c>
      <c r="D25" t="s">
        <v>103</v>
      </c>
      <c r="E25" t="s">
        <v>261</v>
      </c>
      <c r="F25" t="s">
        <v>154</v>
      </c>
      <c r="G25" t="s">
        <v>292</v>
      </c>
      <c r="H25" s="91">
        <v>3.6</v>
      </c>
      <c r="I25" t="s">
        <v>105</v>
      </c>
      <c r="J25" s="91">
        <v>2.75</v>
      </c>
      <c r="K25" s="91">
        <v>-0.19</v>
      </c>
      <c r="L25" s="91">
        <v>5112268.08</v>
      </c>
      <c r="M25" s="91">
        <v>116.21</v>
      </c>
      <c r="N25" s="91">
        <v>0</v>
      </c>
      <c r="O25" s="91">
        <v>5940.966735768</v>
      </c>
      <c r="P25" s="91">
        <v>0.03</v>
      </c>
      <c r="Q25" s="91">
        <v>5.62</v>
      </c>
      <c r="R25" s="91">
        <v>2.33</v>
      </c>
    </row>
    <row r="26" spans="2:18">
      <c r="B26" s="92" t="s">
        <v>293</v>
      </c>
      <c r="C26" s="16"/>
      <c r="D26" s="16"/>
      <c r="H26" s="93">
        <v>6.42</v>
      </c>
      <c r="K26" s="93">
        <v>1.72</v>
      </c>
      <c r="L26" s="93">
        <v>58180366.079999998</v>
      </c>
      <c r="N26" s="93">
        <v>0</v>
      </c>
      <c r="O26" s="93">
        <v>63294.631002912</v>
      </c>
      <c r="Q26" s="93">
        <v>59.88</v>
      </c>
      <c r="R26" s="93">
        <v>24.85</v>
      </c>
    </row>
    <row r="27" spans="2:18">
      <c r="B27" s="92" t="s">
        <v>294</v>
      </c>
      <c r="C27" s="16"/>
      <c r="D27" s="16"/>
      <c r="H27" s="93">
        <v>0</v>
      </c>
      <c r="K27" s="93">
        <v>0</v>
      </c>
      <c r="L27" s="93">
        <v>0</v>
      </c>
      <c r="N27" s="93">
        <v>0</v>
      </c>
      <c r="O27" s="93">
        <v>0</v>
      </c>
      <c r="Q27" s="93">
        <v>0</v>
      </c>
      <c r="R27" s="93">
        <v>0</v>
      </c>
    </row>
    <row r="28" spans="2:18">
      <c r="B28" t="s">
        <v>248</v>
      </c>
      <c r="C28" t="s">
        <v>248</v>
      </c>
      <c r="D28" s="16"/>
      <c r="E28" t="s">
        <v>248</v>
      </c>
      <c r="H28" s="91">
        <v>0</v>
      </c>
      <c r="I28" t="s">
        <v>248</v>
      </c>
      <c r="J28" s="91">
        <v>0</v>
      </c>
      <c r="K28" s="91">
        <v>0</v>
      </c>
      <c r="L28" s="91">
        <v>0</v>
      </c>
      <c r="M28" s="91">
        <v>0</v>
      </c>
      <c r="O28" s="91">
        <v>0</v>
      </c>
      <c r="P28" s="91">
        <v>0</v>
      </c>
      <c r="Q28" s="91">
        <v>0</v>
      </c>
      <c r="R28" s="91">
        <v>0</v>
      </c>
    </row>
    <row r="29" spans="2:18">
      <c r="B29" s="92" t="s">
        <v>295</v>
      </c>
      <c r="C29" s="16"/>
      <c r="D29" s="16"/>
      <c r="H29" s="93">
        <v>6.42</v>
      </c>
      <c r="K29" s="93">
        <v>1.72</v>
      </c>
      <c r="L29" s="93">
        <v>58180366.079999998</v>
      </c>
      <c r="N29" s="93">
        <v>0</v>
      </c>
      <c r="O29" s="93">
        <v>63294.631002912</v>
      </c>
      <c r="Q29" s="93">
        <v>59.88</v>
      </c>
      <c r="R29" s="93">
        <v>24.85</v>
      </c>
    </row>
    <row r="30" spans="2:18">
      <c r="B30" t="s">
        <v>296</v>
      </c>
      <c r="C30" t="s">
        <v>297</v>
      </c>
      <c r="D30" t="s">
        <v>103</v>
      </c>
      <c r="E30" t="s">
        <v>261</v>
      </c>
      <c r="F30" t="s">
        <v>154</v>
      </c>
      <c r="G30" t="s">
        <v>298</v>
      </c>
      <c r="H30" s="91">
        <v>8.81</v>
      </c>
      <c r="I30" t="s">
        <v>105</v>
      </c>
      <c r="J30" s="91">
        <v>2.25</v>
      </c>
      <c r="K30" s="91">
        <v>2.29</v>
      </c>
      <c r="L30" s="91">
        <v>4236430.26</v>
      </c>
      <c r="M30" s="91">
        <v>100.24</v>
      </c>
      <c r="N30" s="91">
        <v>0</v>
      </c>
      <c r="O30" s="91">
        <v>4246.597692624</v>
      </c>
      <c r="P30" s="91">
        <v>7.0000000000000007E-2</v>
      </c>
      <c r="Q30" s="91">
        <v>4.0199999999999996</v>
      </c>
      <c r="R30" s="91">
        <v>1.67</v>
      </c>
    </row>
    <row r="31" spans="2:18">
      <c r="B31" t="s">
        <v>299</v>
      </c>
      <c r="C31" t="s">
        <v>300</v>
      </c>
      <c r="D31" t="s">
        <v>103</v>
      </c>
      <c r="E31" t="s">
        <v>261</v>
      </c>
      <c r="F31" t="s">
        <v>154</v>
      </c>
      <c r="G31" t="s">
        <v>301</v>
      </c>
      <c r="H31" s="91">
        <v>2.0699999999999998</v>
      </c>
      <c r="I31" t="s">
        <v>105</v>
      </c>
      <c r="J31" s="91">
        <v>0.5</v>
      </c>
      <c r="K31" s="91">
        <v>0.83</v>
      </c>
      <c r="L31" s="91">
        <v>6168795.8099999996</v>
      </c>
      <c r="M31" s="91">
        <v>99.79</v>
      </c>
      <c r="N31" s="91">
        <v>0</v>
      </c>
      <c r="O31" s="91">
        <v>6155.8413387990004</v>
      </c>
      <c r="P31" s="91">
        <v>0.06</v>
      </c>
      <c r="Q31" s="91">
        <v>5.82</v>
      </c>
      <c r="R31" s="91">
        <v>2.42</v>
      </c>
    </row>
    <row r="32" spans="2:18">
      <c r="B32" t="s">
        <v>302</v>
      </c>
      <c r="C32" t="s">
        <v>303</v>
      </c>
      <c r="D32" t="s">
        <v>103</v>
      </c>
      <c r="E32" t="s">
        <v>261</v>
      </c>
      <c r="F32" t="s">
        <v>154</v>
      </c>
      <c r="G32" t="s">
        <v>304</v>
      </c>
      <c r="H32" s="91">
        <v>2.81</v>
      </c>
      <c r="I32" t="s">
        <v>105</v>
      </c>
      <c r="J32" s="91">
        <v>5.5</v>
      </c>
      <c r="K32" s="91">
        <v>1.06</v>
      </c>
      <c r="L32" s="91">
        <v>5351382.7</v>
      </c>
      <c r="M32" s="91">
        <v>118.47</v>
      </c>
      <c r="N32" s="91">
        <v>0</v>
      </c>
      <c r="O32" s="91">
        <v>6339.7830846899997</v>
      </c>
      <c r="P32" s="91">
        <v>0.03</v>
      </c>
      <c r="Q32" s="91">
        <v>6</v>
      </c>
      <c r="R32" s="91">
        <v>2.4900000000000002</v>
      </c>
    </row>
    <row r="33" spans="2:18">
      <c r="B33" t="s">
        <v>305</v>
      </c>
      <c r="C33" t="s">
        <v>306</v>
      </c>
      <c r="D33" t="s">
        <v>103</v>
      </c>
      <c r="E33" t="s">
        <v>261</v>
      </c>
      <c r="F33" t="s">
        <v>154</v>
      </c>
      <c r="G33" t="s">
        <v>307</v>
      </c>
      <c r="H33" s="91">
        <v>0.16</v>
      </c>
      <c r="I33" t="s">
        <v>105</v>
      </c>
      <c r="J33" s="91">
        <v>6</v>
      </c>
      <c r="K33" s="91">
        <v>0.12</v>
      </c>
      <c r="L33" s="91">
        <v>1052.27</v>
      </c>
      <c r="M33" s="91">
        <v>105.98</v>
      </c>
      <c r="N33" s="91">
        <v>0</v>
      </c>
      <c r="O33" s="91">
        <v>1.1151957459999999</v>
      </c>
      <c r="P33" s="91">
        <v>0</v>
      </c>
      <c r="Q33" s="91">
        <v>0</v>
      </c>
      <c r="R33" s="91">
        <v>0</v>
      </c>
    </row>
    <row r="34" spans="2:18">
      <c r="B34" t="s">
        <v>308</v>
      </c>
      <c r="C34" t="s">
        <v>309</v>
      </c>
      <c r="D34" t="s">
        <v>103</v>
      </c>
      <c r="E34" t="s">
        <v>261</v>
      </c>
      <c r="F34" t="s">
        <v>154</v>
      </c>
      <c r="G34" t="s">
        <v>310</v>
      </c>
      <c r="H34" s="91">
        <v>7.57</v>
      </c>
      <c r="I34" t="s">
        <v>105</v>
      </c>
      <c r="J34" s="91">
        <v>2</v>
      </c>
      <c r="K34" s="91">
        <v>2.1</v>
      </c>
      <c r="L34" s="91">
        <v>7888473.2699999996</v>
      </c>
      <c r="M34" s="91">
        <v>100.77</v>
      </c>
      <c r="N34" s="91">
        <v>0</v>
      </c>
      <c r="O34" s="91">
        <v>7949.2145141789997</v>
      </c>
      <c r="P34" s="91">
        <v>0.06</v>
      </c>
      <c r="Q34" s="91">
        <v>7.52</v>
      </c>
      <c r="R34" s="91">
        <v>3.12</v>
      </c>
    </row>
    <row r="35" spans="2:18">
      <c r="B35" t="s">
        <v>311</v>
      </c>
      <c r="C35" t="s">
        <v>312</v>
      </c>
      <c r="D35" t="s">
        <v>103</v>
      </c>
      <c r="E35" t="s">
        <v>261</v>
      </c>
      <c r="F35" t="s">
        <v>154</v>
      </c>
      <c r="G35" t="s">
        <v>313</v>
      </c>
      <c r="H35" s="91">
        <v>17.71</v>
      </c>
      <c r="I35" t="s">
        <v>105</v>
      </c>
      <c r="J35" s="91">
        <v>3.75</v>
      </c>
      <c r="K35" s="91">
        <v>3.45</v>
      </c>
      <c r="L35" s="91">
        <v>4558980.13</v>
      </c>
      <c r="M35" s="91">
        <v>108.29</v>
      </c>
      <c r="N35" s="91">
        <v>0</v>
      </c>
      <c r="O35" s="91">
        <v>4936.919582777</v>
      </c>
      <c r="P35" s="91">
        <v>0.05</v>
      </c>
      <c r="Q35" s="91">
        <v>4.67</v>
      </c>
      <c r="R35" s="91">
        <v>1.94</v>
      </c>
    </row>
    <row r="36" spans="2:18">
      <c r="B36" t="s">
        <v>314</v>
      </c>
      <c r="C36" t="s">
        <v>315</v>
      </c>
      <c r="D36" t="s">
        <v>103</v>
      </c>
      <c r="E36" t="s">
        <v>261</v>
      </c>
      <c r="F36" t="s">
        <v>154</v>
      </c>
      <c r="G36" t="s">
        <v>316</v>
      </c>
      <c r="H36" s="91">
        <v>6.31</v>
      </c>
      <c r="I36" t="s">
        <v>105</v>
      </c>
      <c r="J36" s="91">
        <v>1.75</v>
      </c>
      <c r="K36" s="91">
        <v>1.87</v>
      </c>
      <c r="L36" s="91">
        <v>5213510.95</v>
      </c>
      <c r="M36" s="91">
        <v>99.85</v>
      </c>
      <c r="N36" s="91">
        <v>0</v>
      </c>
      <c r="O36" s="91">
        <v>5205.6906835749996</v>
      </c>
      <c r="P36" s="91">
        <v>0.03</v>
      </c>
      <c r="Q36" s="91">
        <v>4.92</v>
      </c>
      <c r="R36" s="91">
        <v>2.04</v>
      </c>
    </row>
    <row r="37" spans="2:18">
      <c r="B37" t="s">
        <v>317</v>
      </c>
      <c r="C37" t="s">
        <v>318</v>
      </c>
      <c r="D37" t="s">
        <v>103</v>
      </c>
      <c r="E37" t="s">
        <v>261</v>
      </c>
      <c r="F37" t="s">
        <v>154</v>
      </c>
      <c r="G37" t="s">
        <v>319</v>
      </c>
      <c r="H37" s="91">
        <v>1.03</v>
      </c>
      <c r="I37" t="s">
        <v>105</v>
      </c>
      <c r="J37" s="91">
        <v>5</v>
      </c>
      <c r="K37" s="91">
        <v>0.56000000000000005</v>
      </c>
      <c r="L37" s="91">
        <v>3732631.78</v>
      </c>
      <c r="M37" s="91">
        <v>109.37</v>
      </c>
      <c r="N37" s="91">
        <v>0</v>
      </c>
      <c r="O37" s="91">
        <v>4082.3793777860001</v>
      </c>
      <c r="P37" s="91">
        <v>0.02</v>
      </c>
      <c r="Q37" s="91">
        <v>3.86</v>
      </c>
      <c r="R37" s="91">
        <v>1.6</v>
      </c>
    </row>
    <row r="38" spans="2:18">
      <c r="B38" t="s">
        <v>320</v>
      </c>
      <c r="C38" t="s">
        <v>321</v>
      </c>
      <c r="D38" t="s">
        <v>103</v>
      </c>
      <c r="E38" t="s">
        <v>261</v>
      </c>
      <c r="F38" t="s">
        <v>154</v>
      </c>
      <c r="G38" t="s">
        <v>322</v>
      </c>
      <c r="H38" s="91">
        <v>3.88</v>
      </c>
      <c r="I38" t="s">
        <v>105</v>
      </c>
      <c r="J38" s="91">
        <v>4.25</v>
      </c>
      <c r="K38" s="91">
        <v>1.33</v>
      </c>
      <c r="L38" s="91">
        <v>1296482.45</v>
      </c>
      <c r="M38" s="91">
        <v>115.2</v>
      </c>
      <c r="N38" s="91">
        <v>0</v>
      </c>
      <c r="O38" s="91">
        <v>1493.5477824</v>
      </c>
      <c r="P38" s="91">
        <v>0.01</v>
      </c>
      <c r="Q38" s="91">
        <v>1.41</v>
      </c>
      <c r="R38" s="91">
        <v>0.59</v>
      </c>
    </row>
    <row r="39" spans="2:18">
      <c r="B39" t="s">
        <v>323</v>
      </c>
      <c r="C39" t="s">
        <v>324</v>
      </c>
      <c r="D39" t="s">
        <v>103</v>
      </c>
      <c r="E39" t="s">
        <v>261</v>
      </c>
      <c r="F39" t="s">
        <v>154</v>
      </c>
      <c r="G39" t="s">
        <v>325</v>
      </c>
      <c r="H39" s="91">
        <v>2.2999999999999998</v>
      </c>
      <c r="I39" t="s">
        <v>105</v>
      </c>
      <c r="J39" s="91">
        <v>1</v>
      </c>
      <c r="K39" s="91">
        <v>0.87</v>
      </c>
      <c r="L39" s="91">
        <v>4839729.2</v>
      </c>
      <c r="M39" s="91">
        <v>100.97</v>
      </c>
      <c r="N39" s="91">
        <v>0</v>
      </c>
      <c r="O39" s="91">
        <v>4886.6745732400004</v>
      </c>
      <c r="P39" s="91">
        <v>0.03</v>
      </c>
      <c r="Q39" s="91">
        <v>4.62</v>
      </c>
      <c r="R39" s="91">
        <v>1.92</v>
      </c>
    </row>
    <row r="40" spans="2:18">
      <c r="B40" t="s">
        <v>326</v>
      </c>
      <c r="C40" t="s">
        <v>327</v>
      </c>
      <c r="D40" t="s">
        <v>103</v>
      </c>
      <c r="E40" t="s">
        <v>261</v>
      </c>
      <c r="F40" t="s">
        <v>154</v>
      </c>
      <c r="G40" t="s">
        <v>328</v>
      </c>
      <c r="H40" s="91">
        <v>0.41</v>
      </c>
      <c r="I40" t="s">
        <v>105</v>
      </c>
      <c r="J40" s="91">
        <v>2.25</v>
      </c>
      <c r="K40" s="91">
        <v>0.28999999999999998</v>
      </c>
      <c r="L40" s="91">
        <v>1977206.26</v>
      </c>
      <c r="M40" s="91">
        <v>102.13</v>
      </c>
      <c r="N40" s="91">
        <v>0</v>
      </c>
      <c r="O40" s="91">
        <v>2019.320753338</v>
      </c>
      <c r="P40" s="91">
        <v>0.01</v>
      </c>
      <c r="Q40" s="91">
        <v>1.91</v>
      </c>
      <c r="R40" s="91">
        <v>0.79</v>
      </c>
    </row>
    <row r="41" spans="2:18">
      <c r="B41" t="s">
        <v>329</v>
      </c>
      <c r="C41" t="s">
        <v>330</v>
      </c>
      <c r="D41" t="s">
        <v>103</v>
      </c>
      <c r="E41" t="s">
        <v>261</v>
      </c>
      <c r="F41" t="s">
        <v>154</v>
      </c>
      <c r="G41" t="s">
        <v>331</v>
      </c>
      <c r="H41" s="91">
        <v>6.57</v>
      </c>
      <c r="I41" t="s">
        <v>105</v>
      </c>
      <c r="J41" s="91">
        <v>6.25</v>
      </c>
      <c r="K41" s="91">
        <v>1.97</v>
      </c>
      <c r="L41" s="91">
        <v>2967580.46</v>
      </c>
      <c r="M41" s="91">
        <v>131.86000000000001</v>
      </c>
      <c r="N41" s="91">
        <v>0</v>
      </c>
      <c r="O41" s="91">
        <v>3913.0515945560001</v>
      </c>
      <c r="P41" s="91">
        <v>0.02</v>
      </c>
      <c r="Q41" s="91">
        <v>3.7</v>
      </c>
      <c r="R41" s="91">
        <v>1.54</v>
      </c>
    </row>
    <row r="42" spans="2:18">
      <c r="B42" t="s">
        <v>332</v>
      </c>
      <c r="C42" t="s">
        <v>333</v>
      </c>
      <c r="D42" t="s">
        <v>103</v>
      </c>
      <c r="E42" t="s">
        <v>261</v>
      </c>
      <c r="F42" t="s">
        <v>154</v>
      </c>
      <c r="G42" t="s">
        <v>334</v>
      </c>
      <c r="H42" s="91">
        <v>4.76</v>
      </c>
      <c r="I42" t="s">
        <v>105</v>
      </c>
      <c r="J42" s="91">
        <v>3.75</v>
      </c>
      <c r="K42" s="91">
        <v>1.58</v>
      </c>
      <c r="L42" s="91">
        <v>3075942.19</v>
      </c>
      <c r="M42" s="91">
        <v>113.72</v>
      </c>
      <c r="N42" s="91">
        <v>0</v>
      </c>
      <c r="O42" s="91">
        <v>3497.9614584679998</v>
      </c>
      <c r="P42" s="91">
        <v>0.02</v>
      </c>
      <c r="Q42" s="91">
        <v>3.31</v>
      </c>
      <c r="R42" s="91">
        <v>1.37</v>
      </c>
    </row>
    <row r="43" spans="2:18">
      <c r="B43" t="s">
        <v>335</v>
      </c>
      <c r="C43" t="s">
        <v>336</v>
      </c>
      <c r="D43" t="s">
        <v>103</v>
      </c>
      <c r="E43" t="s">
        <v>261</v>
      </c>
      <c r="F43" t="s">
        <v>154</v>
      </c>
      <c r="G43" t="s">
        <v>337</v>
      </c>
      <c r="H43" s="91">
        <v>14.52</v>
      </c>
      <c r="I43" t="s">
        <v>105</v>
      </c>
      <c r="J43" s="91">
        <v>5.5</v>
      </c>
      <c r="K43" s="91">
        <v>3.18</v>
      </c>
      <c r="L43" s="91">
        <v>3962760.97</v>
      </c>
      <c r="M43" s="91">
        <v>142.68</v>
      </c>
      <c r="N43" s="91">
        <v>0</v>
      </c>
      <c r="O43" s="91">
        <v>5654.0673519960001</v>
      </c>
      <c r="P43" s="91">
        <v>0.02</v>
      </c>
      <c r="Q43" s="91">
        <v>5.35</v>
      </c>
      <c r="R43" s="91">
        <v>2.2200000000000002</v>
      </c>
    </row>
    <row r="44" spans="2:18">
      <c r="B44" t="s">
        <v>338</v>
      </c>
      <c r="C44" t="s">
        <v>339</v>
      </c>
      <c r="D44" t="s">
        <v>103</v>
      </c>
      <c r="E44" t="s">
        <v>261</v>
      </c>
      <c r="F44" t="s">
        <v>154</v>
      </c>
      <c r="G44" t="s">
        <v>340</v>
      </c>
      <c r="H44" s="91">
        <v>3.84</v>
      </c>
      <c r="I44" t="s">
        <v>105</v>
      </c>
      <c r="J44" s="91">
        <v>1.25</v>
      </c>
      <c r="K44" s="91">
        <v>1.25</v>
      </c>
      <c r="L44" s="91">
        <v>2673225.08</v>
      </c>
      <c r="M44" s="91">
        <v>100.11</v>
      </c>
      <c r="N44" s="91">
        <v>0</v>
      </c>
      <c r="O44" s="91">
        <v>2676.165627588</v>
      </c>
      <c r="P44" s="91">
        <v>0.02</v>
      </c>
      <c r="Q44" s="91">
        <v>2.5299999999999998</v>
      </c>
      <c r="R44" s="91">
        <v>1.05</v>
      </c>
    </row>
    <row r="45" spans="2:18">
      <c r="B45" t="s">
        <v>341</v>
      </c>
      <c r="C45" t="s">
        <v>342</v>
      </c>
      <c r="D45" t="s">
        <v>103</v>
      </c>
      <c r="E45" t="s">
        <v>261</v>
      </c>
      <c r="F45" t="s">
        <v>154</v>
      </c>
      <c r="G45" t="s">
        <v>343</v>
      </c>
      <c r="H45" s="91">
        <v>4.7699999999999996</v>
      </c>
      <c r="I45" t="s">
        <v>105</v>
      </c>
      <c r="J45" s="91">
        <v>1.5</v>
      </c>
      <c r="K45" s="91">
        <v>1.52</v>
      </c>
      <c r="L45" s="91">
        <v>236182.3</v>
      </c>
      <c r="M45" s="91">
        <v>100.05</v>
      </c>
      <c r="N45" s="91">
        <v>0</v>
      </c>
      <c r="O45" s="91">
        <v>236.30039115</v>
      </c>
      <c r="P45" s="91">
        <v>0.01</v>
      </c>
      <c r="Q45" s="91">
        <v>0.22</v>
      </c>
      <c r="R45" s="91">
        <v>0.09</v>
      </c>
    </row>
    <row r="46" spans="2:18">
      <c r="B46" s="92" t="s">
        <v>344</v>
      </c>
      <c r="C46" s="16"/>
      <c r="D46" s="16"/>
      <c r="H46" s="93">
        <v>0</v>
      </c>
      <c r="K46" s="93">
        <v>0</v>
      </c>
      <c r="L46" s="93">
        <v>0</v>
      </c>
      <c r="N46" s="93">
        <v>0</v>
      </c>
      <c r="O46" s="93">
        <v>0</v>
      </c>
      <c r="Q46" s="93">
        <v>0</v>
      </c>
      <c r="R46" s="93">
        <v>0</v>
      </c>
    </row>
    <row r="47" spans="2:18">
      <c r="B47" t="s">
        <v>248</v>
      </c>
      <c r="C47" t="s">
        <v>248</v>
      </c>
      <c r="D47" s="16"/>
      <c r="E47" t="s">
        <v>248</v>
      </c>
      <c r="H47" s="91">
        <v>0</v>
      </c>
      <c r="I47" t="s">
        <v>248</v>
      </c>
      <c r="J47" s="91">
        <v>0</v>
      </c>
      <c r="K47" s="91">
        <v>0</v>
      </c>
      <c r="L47" s="91">
        <v>0</v>
      </c>
      <c r="M47" s="91">
        <v>0</v>
      </c>
      <c r="O47" s="91">
        <v>0</v>
      </c>
      <c r="P47" s="91">
        <v>0</v>
      </c>
      <c r="Q47" s="91">
        <v>0</v>
      </c>
      <c r="R47" s="91">
        <v>0</v>
      </c>
    </row>
    <row r="48" spans="2:18">
      <c r="B48" s="92" t="s">
        <v>345</v>
      </c>
      <c r="C48" s="16"/>
      <c r="D48" s="16"/>
      <c r="H48" s="93">
        <v>0</v>
      </c>
      <c r="K48" s="93">
        <v>0</v>
      </c>
      <c r="L48" s="93">
        <v>0</v>
      </c>
      <c r="N48" s="93">
        <v>0</v>
      </c>
      <c r="O48" s="93">
        <v>0</v>
      </c>
      <c r="Q48" s="93">
        <v>0</v>
      </c>
      <c r="R48" s="93">
        <v>0</v>
      </c>
    </row>
    <row r="49" spans="2:18">
      <c r="B49" t="s">
        <v>248</v>
      </c>
      <c r="C49" t="s">
        <v>248</v>
      </c>
      <c r="D49" s="16"/>
      <c r="E49" t="s">
        <v>248</v>
      </c>
      <c r="H49" s="91">
        <v>0</v>
      </c>
      <c r="I49" t="s">
        <v>248</v>
      </c>
      <c r="J49" s="91">
        <v>0</v>
      </c>
      <c r="K49" s="91">
        <v>0</v>
      </c>
      <c r="L49" s="91">
        <v>0</v>
      </c>
      <c r="M49" s="91">
        <v>0</v>
      </c>
      <c r="O49" s="91">
        <v>0</v>
      </c>
      <c r="P49" s="91">
        <v>0</v>
      </c>
      <c r="Q49" s="91">
        <v>0</v>
      </c>
      <c r="R49" s="91">
        <v>0</v>
      </c>
    </row>
    <row r="50" spans="2:18">
      <c r="B50" s="92" t="s">
        <v>254</v>
      </c>
      <c r="C50" s="16"/>
      <c r="D50" s="16"/>
      <c r="H50" s="93">
        <v>0</v>
      </c>
      <c r="K50" s="93">
        <v>0</v>
      </c>
      <c r="L50" s="93">
        <v>0</v>
      </c>
      <c r="N50" s="93">
        <v>0</v>
      </c>
      <c r="O50" s="93">
        <v>0</v>
      </c>
      <c r="Q50" s="93">
        <v>0</v>
      </c>
      <c r="R50" s="93">
        <v>0</v>
      </c>
    </row>
    <row r="51" spans="2:18">
      <c r="B51" s="92" t="s">
        <v>346</v>
      </c>
      <c r="C51" s="16"/>
      <c r="D51" s="16"/>
      <c r="H51" s="93">
        <v>0</v>
      </c>
      <c r="K51" s="93">
        <v>0</v>
      </c>
      <c r="L51" s="93">
        <v>0</v>
      </c>
      <c r="N51" s="93">
        <v>0</v>
      </c>
      <c r="O51" s="93">
        <v>0</v>
      </c>
      <c r="Q51" s="93">
        <v>0</v>
      </c>
      <c r="R51" s="93">
        <v>0</v>
      </c>
    </row>
    <row r="52" spans="2:18">
      <c r="B52" t="s">
        <v>248</v>
      </c>
      <c r="C52" t="s">
        <v>248</v>
      </c>
      <c r="D52" s="16"/>
      <c r="E52" t="s">
        <v>248</v>
      </c>
      <c r="H52" s="91">
        <v>0</v>
      </c>
      <c r="I52" t="s">
        <v>248</v>
      </c>
      <c r="J52" s="91">
        <v>0</v>
      </c>
      <c r="K52" s="91">
        <v>0</v>
      </c>
      <c r="L52" s="91">
        <v>0</v>
      </c>
      <c r="M52" s="91">
        <v>0</v>
      </c>
      <c r="O52" s="91">
        <v>0</v>
      </c>
      <c r="P52" s="91">
        <v>0</v>
      </c>
      <c r="Q52" s="91">
        <v>0</v>
      </c>
      <c r="R52" s="91">
        <v>0</v>
      </c>
    </row>
    <row r="53" spans="2:18">
      <c r="B53" s="92" t="s">
        <v>347</v>
      </c>
      <c r="C53" s="16"/>
      <c r="D53" s="16"/>
      <c r="H53" s="93">
        <v>0</v>
      </c>
      <c r="K53" s="93">
        <v>0</v>
      </c>
      <c r="L53" s="93">
        <v>0</v>
      </c>
      <c r="N53" s="93">
        <v>0</v>
      </c>
      <c r="O53" s="93">
        <v>0</v>
      </c>
      <c r="Q53" s="93">
        <v>0</v>
      </c>
      <c r="R53" s="93">
        <v>0</v>
      </c>
    </row>
    <row r="54" spans="2:18">
      <c r="B54" t="s">
        <v>248</v>
      </c>
      <c r="C54" t="s">
        <v>248</v>
      </c>
      <c r="D54" s="16"/>
      <c r="E54" t="s">
        <v>248</v>
      </c>
      <c r="H54" s="91">
        <v>0</v>
      </c>
      <c r="I54" t="s">
        <v>248</v>
      </c>
      <c r="J54" s="91">
        <v>0</v>
      </c>
      <c r="K54" s="91">
        <v>0</v>
      </c>
      <c r="L54" s="91">
        <v>0</v>
      </c>
      <c r="M54" s="91">
        <v>0</v>
      </c>
      <c r="O54" s="91">
        <v>0</v>
      </c>
      <c r="P54" s="91">
        <v>0</v>
      </c>
      <c r="Q54" s="91">
        <v>0</v>
      </c>
      <c r="R54" s="91">
        <v>0</v>
      </c>
    </row>
    <row r="55" spans="2:18">
      <c r="B55" t="s">
        <v>348</v>
      </c>
      <c r="C55" s="16"/>
      <c r="D55" s="16"/>
    </row>
    <row r="56" spans="2:18">
      <c r="B56" t="s">
        <v>349</v>
      </c>
      <c r="C56" s="16"/>
      <c r="D56" s="16"/>
    </row>
    <row r="57" spans="2:18">
      <c r="B57" t="s">
        <v>350</v>
      </c>
      <c r="C57" s="16"/>
      <c r="D57" s="16"/>
    </row>
    <row r="58" spans="2:18">
      <c r="B58" t="s">
        <v>351</v>
      </c>
      <c r="C58" s="16"/>
      <c r="D58" s="16"/>
    </row>
    <row r="59" spans="2:18">
      <c r="C59" s="16"/>
      <c r="D59" s="16"/>
    </row>
    <row r="60" spans="2:18">
      <c r="C60" s="16"/>
      <c r="D60" s="16"/>
    </row>
    <row r="61" spans="2:18">
      <c r="C61" s="16"/>
      <c r="D61" s="16"/>
    </row>
    <row r="62" spans="2:18">
      <c r="C62" s="16"/>
      <c r="D62" s="16"/>
    </row>
    <row r="63" spans="2:18">
      <c r="C63" s="16"/>
      <c r="D63" s="16"/>
    </row>
    <row r="64" spans="2:18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sheetProtection sheet="1" objects="1" scenarios="1"/>
  <mergeCells count="2">
    <mergeCell ref="B6:R6"/>
    <mergeCell ref="B7:R7"/>
  </mergeCells>
  <dataValidations count="1">
    <dataValidation allowBlank="1" showInputMessage="1" showErrorMessage="1" sqref="O5:XFD1048576 N5:N7 N9 N11:N1048576 A5:M1048576 A1:XFD4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s="94">
        <v>43465</v>
      </c>
    </row>
    <row r="2" spans="2:23">
      <c r="B2" s="2" t="s">
        <v>1</v>
      </c>
      <c r="C2" s="12" t="s">
        <v>2071</v>
      </c>
    </row>
    <row r="3" spans="2:23">
      <c r="B3" s="2" t="s">
        <v>2</v>
      </c>
      <c r="C3" s="26" t="s">
        <v>2072</v>
      </c>
    </row>
    <row r="4" spans="2:23">
      <c r="B4" s="2" t="s">
        <v>3</v>
      </c>
      <c r="C4" s="95" t="s">
        <v>218</v>
      </c>
    </row>
    <row r="5" spans="2:23">
      <c r="B5" s="89" t="s">
        <v>219</v>
      </c>
      <c r="C5" t="s">
        <v>220</v>
      </c>
    </row>
    <row r="7" spans="2:23" ht="26.25" customHeight="1">
      <c r="B7" s="115" t="s">
        <v>182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7"/>
    </row>
    <row r="8" spans="2:23" s="19" customFormat="1" ht="78.75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90">
        <v>0</v>
      </c>
      <c r="M11" s="90">
        <v>0</v>
      </c>
      <c r="N11" s="7"/>
      <c r="O11" s="90">
        <v>0</v>
      </c>
      <c r="P11" s="90">
        <v>0</v>
      </c>
      <c r="Q11" s="35"/>
    </row>
    <row r="12" spans="2:23">
      <c r="B12" s="92" t="s">
        <v>223</v>
      </c>
      <c r="E12" s="15"/>
      <c r="F12" s="15"/>
      <c r="G12" s="15"/>
      <c r="H12" s="93">
        <v>0</v>
      </c>
      <c r="I12" s="15"/>
      <c r="J12" s="15"/>
      <c r="K12" s="15"/>
      <c r="L12" s="93">
        <v>0</v>
      </c>
      <c r="M12" s="93">
        <v>0</v>
      </c>
      <c r="N12" s="15"/>
      <c r="O12" s="93">
        <v>0</v>
      </c>
      <c r="P12" s="93">
        <v>0</v>
      </c>
      <c r="Q12" s="15"/>
      <c r="R12" s="15"/>
      <c r="S12" s="15"/>
      <c r="T12" s="15"/>
      <c r="U12" s="15"/>
      <c r="V12" s="15"/>
      <c r="W12" s="15"/>
    </row>
    <row r="13" spans="2:23">
      <c r="B13" s="92" t="s">
        <v>1607</v>
      </c>
      <c r="E13" s="15"/>
      <c r="F13" s="15"/>
      <c r="G13" s="15"/>
      <c r="H13" s="93">
        <v>0</v>
      </c>
      <c r="I13" s="15"/>
      <c r="J13" s="15"/>
      <c r="K13" s="15"/>
      <c r="L13" s="93">
        <v>0</v>
      </c>
      <c r="M13" s="93">
        <v>0</v>
      </c>
      <c r="N13" s="15"/>
      <c r="O13" s="93">
        <v>0</v>
      </c>
      <c r="P13" s="93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248</v>
      </c>
      <c r="C14" t="s">
        <v>248</v>
      </c>
      <c r="D14" t="s">
        <v>248</v>
      </c>
      <c r="E14" t="s">
        <v>248</v>
      </c>
      <c r="F14" s="15"/>
      <c r="G14" s="15"/>
      <c r="H14" s="91">
        <v>0</v>
      </c>
      <c r="I14" t="s">
        <v>248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15"/>
      <c r="R14" s="15"/>
      <c r="S14" s="15"/>
      <c r="T14" s="15"/>
      <c r="U14" s="15"/>
      <c r="V14" s="15"/>
      <c r="W14" s="15"/>
    </row>
    <row r="15" spans="2:23">
      <c r="B15" s="92" t="s">
        <v>1608</v>
      </c>
      <c r="E15" s="15"/>
      <c r="F15" s="15"/>
      <c r="G15" s="15"/>
      <c r="H15" s="93">
        <v>0</v>
      </c>
      <c r="I15" s="15"/>
      <c r="J15" s="15"/>
      <c r="K15" s="15"/>
      <c r="L15" s="93">
        <v>0</v>
      </c>
      <c r="M15" s="93">
        <v>0</v>
      </c>
      <c r="N15" s="15"/>
      <c r="O15" s="93">
        <v>0</v>
      </c>
      <c r="P15" s="93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248</v>
      </c>
      <c r="C16" t="s">
        <v>248</v>
      </c>
      <c r="D16" t="s">
        <v>248</v>
      </c>
      <c r="E16" t="s">
        <v>248</v>
      </c>
      <c r="F16" s="15"/>
      <c r="G16" s="15"/>
      <c r="H16" s="91">
        <v>0</v>
      </c>
      <c r="I16" t="s">
        <v>248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15"/>
      <c r="R16" s="15"/>
      <c r="S16" s="15"/>
      <c r="T16" s="15"/>
      <c r="U16" s="15"/>
      <c r="V16" s="15"/>
      <c r="W16" s="15"/>
    </row>
    <row r="17" spans="2:23">
      <c r="B17" s="92" t="s">
        <v>353</v>
      </c>
      <c r="E17" s="15"/>
      <c r="F17" s="15"/>
      <c r="G17" s="15"/>
      <c r="H17" s="93">
        <v>0</v>
      </c>
      <c r="I17" s="15"/>
      <c r="J17" s="15"/>
      <c r="K17" s="15"/>
      <c r="L17" s="93">
        <v>0</v>
      </c>
      <c r="M17" s="93">
        <v>0</v>
      </c>
      <c r="N17" s="15"/>
      <c r="O17" s="93">
        <v>0</v>
      </c>
      <c r="P17" s="93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248</v>
      </c>
      <c r="C18" t="s">
        <v>248</v>
      </c>
      <c r="D18" t="s">
        <v>248</v>
      </c>
      <c r="E18" t="s">
        <v>248</v>
      </c>
      <c r="F18" s="15"/>
      <c r="G18" s="15"/>
      <c r="H18" s="91">
        <v>0</v>
      </c>
      <c r="I18" t="s">
        <v>248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  <c r="Q18" s="15"/>
      <c r="R18" s="15"/>
      <c r="S18" s="15"/>
      <c r="T18" s="15"/>
      <c r="U18" s="15"/>
      <c r="V18" s="15"/>
      <c r="W18" s="15"/>
    </row>
    <row r="19" spans="2:23">
      <c r="B19" s="92" t="s">
        <v>1137</v>
      </c>
      <c r="E19" s="15"/>
      <c r="F19" s="15"/>
      <c r="G19" s="15"/>
      <c r="H19" s="93">
        <v>0</v>
      </c>
      <c r="I19" s="15"/>
      <c r="J19" s="15"/>
      <c r="K19" s="15"/>
      <c r="L19" s="93">
        <v>0</v>
      </c>
      <c r="M19" s="93">
        <v>0</v>
      </c>
      <c r="N19" s="15"/>
      <c r="O19" s="93">
        <v>0</v>
      </c>
      <c r="P19" s="93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248</v>
      </c>
      <c r="C20" t="s">
        <v>248</v>
      </c>
      <c r="D20" t="s">
        <v>248</v>
      </c>
      <c r="E20" t="s">
        <v>248</v>
      </c>
      <c r="F20" s="15"/>
      <c r="G20" s="15"/>
      <c r="H20" s="91">
        <v>0</v>
      </c>
      <c r="I20" t="s">
        <v>248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  <c r="Q20" s="15"/>
      <c r="R20" s="15"/>
      <c r="S20" s="15"/>
      <c r="T20" s="15"/>
      <c r="U20" s="15"/>
      <c r="V20" s="15"/>
      <c r="W20" s="15"/>
    </row>
    <row r="21" spans="2:23">
      <c r="B21" s="92" t="s">
        <v>254</v>
      </c>
      <c r="D21" s="16"/>
      <c r="H21" s="93">
        <v>0</v>
      </c>
      <c r="L21" s="93">
        <v>0</v>
      </c>
      <c r="M21" s="93">
        <v>0</v>
      </c>
      <c r="O21" s="93">
        <v>0</v>
      </c>
      <c r="P21" s="93">
        <v>0</v>
      </c>
    </row>
    <row r="22" spans="2:23">
      <c r="B22" s="92" t="s">
        <v>354</v>
      </c>
      <c r="D22" s="16"/>
      <c r="H22" s="93">
        <v>0</v>
      </c>
      <c r="L22" s="93">
        <v>0</v>
      </c>
      <c r="M22" s="93">
        <v>0</v>
      </c>
      <c r="O22" s="93">
        <v>0</v>
      </c>
      <c r="P22" s="93">
        <v>0</v>
      </c>
    </row>
    <row r="23" spans="2:23">
      <c r="B23" t="s">
        <v>248</v>
      </c>
      <c r="C23" t="s">
        <v>248</v>
      </c>
      <c r="D23" t="s">
        <v>248</v>
      </c>
      <c r="E23" t="s">
        <v>248</v>
      </c>
      <c r="H23" s="91">
        <v>0</v>
      </c>
      <c r="I23" t="s">
        <v>248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</row>
    <row r="24" spans="2:23">
      <c r="B24" s="92" t="s">
        <v>355</v>
      </c>
      <c r="D24" s="16"/>
      <c r="H24" s="93">
        <v>0</v>
      </c>
      <c r="L24" s="93">
        <v>0</v>
      </c>
      <c r="M24" s="93">
        <v>0</v>
      </c>
      <c r="O24" s="93">
        <v>0</v>
      </c>
      <c r="P24" s="93">
        <v>0</v>
      </c>
    </row>
    <row r="25" spans="2:23">
      <c r="B25" t="s">
        <v>248</v>
      </c>
      <c r="C25" t="s">
        <v>248</v>
      </c>
      <c r="D25" t="s">
        <v>248</v>
      </c>
      <c r="E25" t="s">
        <v>248</v>
      </c>
      <c r="H25" s="91">
        <v>0</v>
      </c>
      <c r="I25" t="s">
        <v>248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</row>
    <row r="26" spans="2:23">
      <c r="B26" t="s">
        <v>256</v>
      </c>
      <c r="D26" s="16"/>
    </row>
    <row r="27" spans="2:23">
      <c r="B27" t="s">
        <v>348</v>
      </c>
      <c r="D27" s="16"/>
    </row>
    <row r="28" spans="2:23">
      <c r="B28" t="s">
        <v>349</v>
      </c>
      <c r="D28" s="16"/>
    </row>
    <row r="29" spans="2:23">
      <c r="B29" t="s">
        <v>350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sheetProtection sheet="1" objects="1" scenarios="1"/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"/>
  <sheetViews>
    <sheetView rightToLeft="1" workbookViewId="0">
      <selection activeCell="O11" sqref="O11:O12"/>
    </sheetView>
  </sheetViews>
  <sheetFormatPr defaultRowHeight="12.75"/>
  <cols>
    <col min="2" max="2" width="30.5703125" customWidth="1"/>
    <col min="3" max="3" width="26.28515625" customWidth="1"/>
    <col min="4" max="4" width="10.42578125" customWidth="1"/>
    <col min="15" max="15" width="24.140625" customWidth="1"/>
  </cols>
  <sheetData>
    <row r="1" spans="1:16" ht="18.75">
      <c r="A1" s="78"/>
      <c r="B1" s="118"/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19"/>
      <c r="N1" s="119"/>
      <c r="O1" s="119"/>
      <c r="P1" s="78"/>
    </row>
    <row r="2" spans="1:16" ht="18.75">
      <c r="A2" s="78"/>
      <c r="B2" s="128" t="s">
        <v>196</v>
      </c>
      <c r="C2" s="119"/>
      <c r="D2" s="119"/>
      <c r="E2" s="119"/>
      <c r="F2" s="119"/>
      <c r="G2" s="119"/>
      <c r="H2" s="119"/>
      <c r="I2" s="119"/>
      <c r="J2" s="119"/>
      <c r="K2" s="119"/>
      <c r="L2" s="119"/>
      <c r="M2" s="119"/>
      <c r="N2" s="119"/>
      <c r="O2" s="119"/>
      <c r="P2" s="78"/>
    </row>
    <row r="3" spans="1:16" ht="15.75">
      <c r="A3" s="78"/>
      <c r="B3" s="79" t="s">
        <v>197</v>
      </c>
      <c r="C3" s="80" t="s">
        <v>198</v>
      </c>
      <c r="D3" s="78"/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78"/>
    </row>
    <row r="4" spans="1:16" ht="15.75">
      <c r="A4" s="78"/>
      <c r="B4" s="81" t="s">
        <v>199</v>
      </c>
      <c r="C4" s="82"/>
      <c r="D4" s="78"/>
      <c r="E4" s="120"/>
      <c r="F4" s="120"/>
      <c r="G4" s="120"/>
      <c r="H4" s="120"/>
      <c r="I4" s="120"/>
      <c r="J4" s="120"/>
      <c r="K4" s="120"/>
      <c r="L4" s="120"/>
      <c r="M4" s="120"/>
      <c r="N4" s="120"/>
      <c r="O4" s="120"/>
      <c r="P4" s="78"/>
    </row>
    <row r="5" spans="1:16" ht="18.75">
      <c r="A5" s="83"/>
      <c r="B5" s="75" t="s">
        <v>200</v>
      </c>
      <c r="C5" s="78"/>
      <c r="D5" s="78"/>
      <c r="E5" s="120"/>
      <c r="F5" s="120"/>
      <c r="G5" s="120"/>
      <c r="H5" s="120"/>
      <c r="I5" s="120"/>
      <c r="J5" s="120"/>
      <c r="K5" s="120"/>
      <c r="L5" s="120"/>
      <c r="M5" s="120"/>
      <c r="N5" s="120"/>
      <c r="O5" s="120"/>
      <c r="P5" s="84"/>
    </row>
    <row r="6" spans="1:16" ht="15">
      <c r="A6" s="83"/>
      <c r="B6" s="83"/>
      <c r="C6" s="85" t="s">
        <v>198</v>
      </c>
      <c r="D6" s="78"/>
      <c r="E6" s="120"/>
      <c r="F6" s="120"/>
      <c r="G6" s="120"/>
      <c r="H6" s="120"/>
      <c r="I6" s="120"/>
      <c r="J6" s="120"/>
      <c r="K6" s="120"/>
      <c r="L6" s="120"/>
      <c r="M6" s="120"/>
      <c r="N6" s="120"/>
      <c r="O6" s="120"/>
      <c r="P6" s="84"/>
    </row>
    <row r="7" spans="1:16" ht="15">
      <c r="A7" s="83"/>
      <c r="B7" s="86" t="s">
        <v>201</v>
      </c>
      <c r="C7" s="87"/>
      <c r="D7" s="78"/>
      <c r="E7" s="120"/>
      <c r="F7" s="120"/>
      <c r="G7" s="120"/>
      <c r="H7" s="120"/>
      <c r="I7" s="120"/>
      <c r="J7" s="120"/>
      <c r="K7" s="120"/>
      <c r="L7" s="120"/>
      <c r="M7" s="120"/>
      <c r="N7" s="120"/>
      <c r="O7" s="120"/>
      <c r="P7" s="84"/>
    </row>
    <row r="8" spans="1:16" ht="15">
      <c r="A8" s="83"/>
      <c r="B8" s="88" t="s">
        <v>202</v>
      </c>
      <c r="C8" s="87"/>
      <c r="D8" s="78"/>
      <c r="E8" s="120"/>
      <c r="F8" s="120"/>
      <c r="G8" s="120"/>
      <c r="H8" s="120"/>
      <c r="I8" s="120"/>
      <c r="J8" s="120"/>
      <c r="K8" s="120"/>
      <c r="L8" s="120"/>
      <c r="M8" s="120"/>
      <c r="N8" s="120"/>
      <c r="O8" s="120"/>
      <c r="P8" s="84"/>
    </row>
    <row r="9" spans="1:16" ht="15">
      <c r="A9" s="83"/>
      <c r="B9" s="78"/>
      <c r="C9" s="78"/>
      <c r="D9" s="78"/>
      <c r="E9" s="78"/>
      <c r="F9" s="78"/>
      <c r="G9" s="78"/>
      <c r="H9" s="78"/>
      <c r="I9" s="78"/>
      <c r="J9" s="78"/>
      <c r="K9" s="78"/>
      <c r="L9" s="78"/>
      <c r="M9" s="78"/>
      <c r="N9" s="78"/>
      <c r="O9" s="78"/>
      <c r="P9" s="84"/>
    </row>
    <row r="10" spans="1:16" ht="19.5" thickBot="1">
      <c r="A10" s="83"/>
      <c r="B10" s="75" t="s">
        <v>203</v>
      </c>
      <c r="C10" s="78"/>
      <c r="D10" s="78"/>
      <c r="E10" s="84"/>
      <c r="F10" s="76"/>
      <c r="G10" s="76"/>
      <c r="H10" s="84"/>
      <c r="I10" s="84"/>
      <c r="J10" s="84"/>
      <c r="K10" s="84"/>
      <c r="L10" s="84"/>
      <c r="M10" s="84"/>
      <c r="N10" s="84"/>
      <c r="O10" s="84"/>
      <c r="P10" s="84"/>
    </row>
    <row r="11" spans="1:16" ht="15.75" thickBot="1">
      <c r="A11" s="78"/>
      <c r="B11" s="121" t="s">
        <v>204</v>
      </c>
      <c r="C11" s="123" t="s">
        <v>205</v>
      </c>
      <c r="D11" s="123" t="s">
        <v>206</v>
      </c>
      <c r="E11" s="123" t="s">
        <v>207</v>
      </c>
      <c r="F11" s="125" t="s">
        <v>208</v>
      </c>
      <c r="G11" s="126"/>
      <c r="H11" s="126"/>
      <c r="I11" s="126"/>
      <c r="J11" s="126"/>
      <c r="K11" s="127"/>
      <c r="L11" s="121" t="s">
        <v>209</v>
      </c>
      <c r="M11" s="123" t="s">
        <v>210</v>
      </c>
      <c r="N11" s="123" t="s">
        <v>211</v>
      </c>
      <c r="O11" s="123" t="s">
        <v>212</v>
      </c>
      <c r="P11" s="84"/>
    </row>
    <row r="12" spans="1:16" ht="21.75" customHeight="1">
      <c r="A12" s="78"/>
      <c r="B12" s="122"/>
      <c r="C12" s="124"/>
      <c r="D12" s="124"/>
      <c r="E12" s="124"/>
      <c r="F12" s="77" t="s">
        <v>213</v>
      </c>
      <c r="G12" s="77" t="s">
        <v>214</v>
      </c>
      <c r="H12" s="77" t="s">
        <v>215</v>
      </c>
      <c r="I12" s="77" t="s">
        <v>216</v>
      </c>
      <c r="J12" s="77" t="s">
        <v>217</v>
      </c>
      <c r="K12" s="77" t="s">
        <v>126</v>
      </c>
      <c r="L12" s="122"/>
      <c r="M12" s="124"/>
      <c r="N12" s="124"/>
      <c r="O12" s="124"/>
      <c r="P12" s="84"/>
    </row>
  </sheetData>
  <sheetProtection sheet="1" objects="1" scenarios="1"/>
  <mergeCells count="17">
    <mergeCell ref="B2:O2"/>
    <mergeCell ref="B1:O1"/>
    <mergeCell ref="E7:O7"/>
    <mergeCell ref="E8:O8"/>
    <mergeCell ref="B11:B12"/>
    <mergeCell ref="C11:C12"/>
    <mergeCell ref="D11:D12"/>
    <mergeCell ref="E11:E12"/>
    <mergeCell ref="F11:K11"/>
    <mergeCell ref="L11:L12"/>
    <mergeCell ref="M11:M12"/>
    <mergeCell ref="N11:N12"/>
    <mergeCell ref="E3:O3"/>
    <mergeCell ref="E4:O4"/>
    <mergeCell ref="E5:O5"/>
    <mergeCell ref="E6:O6"/>
    <mergeCell ref="O11:O1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s="94">
        <v>43465</v>
      </c>
      <c r="E1" s="16"/>
      <c r="F1" s="16"/>
      <c r="G1" s="16"/>
    </row>
    <row r="2" spans="2:68">
      <c r="B2" s="2" t="s">
        <v>1</v>
      </c>
      <c r="C2" s="12" t="s">
        <v>2071</v>
      </c>
      <c r="E2" s="16"/>
      <c r="F2" s="16"/>
      <c r="G2" s="16"/>
    </row>
    <row r="3" spans="2:68">
      <c r="B3" s="2" t="s">
        <v>2</v>
      </c>
      <c r="C3" s="26" t="s">
        <v>2072</v>
      </c>
      <c r="E3" s="16"/>
      <c r="F3" s="16"/>
      <c r="G3" s="16"/>
    </row>
    <row r="4" spans="2:68">
      <c r="B4" s="2" t="s">
        <v>3</v>
      </c>
      <c r="C4" s="95" t="s">
        <v>218</v>
      </c>
      <c r="E4" s="16"/>
      <c r="F4" s="16"/>
      <c r="G4" s="16"/>
    </row>
    <row r="5" spans="2:68">
      <c r="B5" s="89" t="s">
        <v>219</v>
      </c>
      <c r="C5" t="s">
        <v>220</v>
      </c>
    </row>
    <row r="6" spans="2:68" ht="26.25" customHeight="1">
      <c r="B6" s="110" t="s">
        <v>69</v>
      </c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113"/>
      <c r="P6" s="113"/>
      <c r="Q6" s="113"/>
      <c r="R6" s="113"/>
      <c r="S6" s="113"/>
      <c r="T6" s="113"/>
      <c r="U6" s="114"/>
      <c r="BP6" s="19"/>
    </row>
    <row r="7" spans="2:68" ht="26.25" customHeight="1">
      <c r="B7" s="110" t="s">
        <v>83</v>
      </c>
      <c r="C7" s="113"/>
      <c r="D7" s="113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3"/>
      <c r="P7" s="113"/>
      <c r="Q7" s="113"/>
      <c r="R7" s="113"/>
      <c r="S7" s="113"/>
      <c r="T7" s="113"/>
      <c r="U7" s="114"/>
      <c r="BK7" s="19"/>
      <c r="BP7" s="19"/>
    </row>
    <row r="8" spans="2:68" s="19" customFormat="1" ht="78.75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195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90">
        <v>0</v>
      </c>
      <c r="P11" s="33"/>
      <c r="Q11" s="90">
        <v>0</v>
      </c>
      <c r="R11" s="90">
        <v>0</v>
      </c>
      <c r="S11" s="7"/>
      <c r="T11" s="90">
        <v>0</v>
      </c>
      <c r="U11" s="90">
        <v>0</v>
      </c>
      <c r="V11" s="35"/>
      <c r="BK11" s="16"/>
      <c r="BL11" s="19"/>
      <c r="BM11" s="16"/>
      <c r="BP11" s="16"/>
    </row>
    <row r="12" spans="2:68">
      <c r="B12" s="92" t="s">
        <v>223</v>
      </c>
      <c r="C12" s="16"/>
      <c r="D12" s="16"/>
      <c r="E12" s="16"/>
      <c r="F12" s="16"/>
      <c r="G12" s="16"/>
      <c r="K12" s="93">
        <v>0</v>
      </c>
      <c r="N12" s="93">
        <v>0</v>
      </c>
      <c r="O12" s="93">
        <v>0</v>
      </c>
      <c r="Q12" s="93">
        <v>0</v>
      </c>
      <c r="R12" s="93">
        <v>0</v>
      </c>
      <c r="T12" s="93">
        <v>0</v>
      </c>
      <c r="U12" s="93">
        <v>0</v>
      </c>
    </row>
    <row r="13" spans="2:68">
      <c r="B13" s="92" t="s">
        <v>352</v>
      </c>
      <c r="C13" s="16"/>
      <c r="D13" s="16"/>
      <c r="E13" s="16"/>
      <c r="F13" s="16"/>
      <c r="G13" s="16"/>
      <c r="K13" s="93">
        <v>0</v>
      </c>
      <c r="N13" s="93">
        <v>0</v>
      </c>
      <c r="O13" s="93">
        <v>0</v>
      </c>
      <c r="Q13" s="93">
        <v>0</v>
      </c>
      <c r="R13" s="93">
        <v>0</v>
      </c>
      <c r="T13" s="93">
        <v>0</v>
      </c>
      <c r="U13" s="93">
        <v>0</v>
      </c>
    </row>
    <row r="14" spans="2:68">
      <c r="B14" t="s">
        <v>248</v>
      </c>
      <c r="C14" t="s">
        <v>248</v>
      </c>
      <c r="D14" s="16"/>
      <c r="E14" s="16"/>
      <c r="F14" s="16"/>
      <c r="G14" t="s">
        <v>248</v>
      </c>
      <c r="H14" t="s">
        <v>248</v>
      </c>
      <c r="K14" s="91">
        <v>0</v>
      </c>
      <c r="L14" t="s">
        <v>248</v>
      </c>
      <c r="M14" s="91">
        <v>0</v>
      </c>
      <c r="N14" s="91">
        <v>0</v>
      </c>
      <c r="O14" s="91">
        <v>0</v>
      </c>
      <c r="P14" s="91">
        <v>0</v>
      </c>
      <c r="R14" s="91">
        <v>0</v>
      </c>
      <c r="S14" s="91">
        <v>0</v>
      </c>
      <c r="T14" s="91">
        <v>0</v>
      </c>
      <c r="U14" s="91">
        <v>0</v>
      </c>
    </row>
    <row r="15" spans="2:68">
      <c r="B15" s="92" t="s">
        <v>293</v>
      </c>
      <c r="C15" s="16"/>
      <c r="D15" s="16"/>
      <c r="E15" s="16"/>
      <c r="F15" s="16"/>
      <c r="G15" s="16"/>
      <c r="K15" s="93">
        <v>0</v>
      </c>
      <c r="N15" s="93">
        <v>0</v>
      </c>
      <c r="O15" s="93">
        <v>0</v>
      </c>
      <c r="Q15" s="93">
        <v>0</v>
      </c>
      <c r="R15" s="93">
        <v>0</v>
      </c>
      <c r="T15" s="93">
        <v>0</v>
      </c>
      <c r="U15" s="93">
        <v>0</v>
      </c>
    </row>
    <row r="16" spans="2:68">
      <c r="B16" t="s">
        <v>248</v>
      </c>
      <c r="C16" t="s">
        <v>248</v>
      </c>
      <c r="D16" s="16"/>
      <c r="E16" s="16"/>
      <c r="F16" s="16"/>
      <c r="G16" t="s">
        <v>248</v>
      </c>
      <c r="H16" t="s">
        <v>248</v>
      </c>
      <c r="K16" s="91">
        <v>0</v>
      </c>
      <c r="L16" t="s">
        <v>248</v>
      </c>
      <c r="M16" s="91">
        <v>0</v>
      </c>
      <c r="N16" s="91">
        <v>0</v>
      </c>
      <c r="O16" s="91">
        <v>0</v>
      </c>
      <c r="P16" s="91">
        <v>0</v>
      </c>
      <c r="R16" s="91">
        <v>0</v>
      </c>
      <c r="S16" s="91">
        <v>0</v>
      </c>
      <c r="T16" s="91">
        <v>0</v>
      </c>
      <c r="U16" s="91">
        <v>0</v>
      </c>
    </row>
    <row r="17" spans="2:21">
      <c r="B17" s="92" t="s">
        <v>353</v>
      </c>
      <c r="C17" s="16"/>
      <c r="D17" s="16"/>
      <c r="E17" s="16"/>
      <c r="F17" s="16"/>
      <c r="G17" s="16"/>
      <c r="K17" s="93">
        <v>0</v>
      </c>
      <c r="N17" s="93">
        <v>0</v>
      </c>
      <c r="O17" s="93">
        <v>0</v>
      </c>
      <c r="Q17" s="93">
        <v>0</v>
      </c>
      <c r="R17" s="93">
        <v>0</v>
      </c>
      <c r="T17" s="93">
        <v>0</v>
      </c>
      <c r="U17" s="93">
        <v>0</v>
      </c>
    </row>
    <row r="18" spans="2:21">
      <c r="B18" t="s">
        <v>248</v>
      </c>
      <c r="C18" t="s">
        <v>248</v>
      </c>
      <c r="D18" s="16"/>
      <c r="E18" s="16"/>
      <c r="F18" s="16"/>
      <c r="G18" t="s">
        <v>248</v>
      </c>
      <c r="H18" t="s">
        <v>248</v>
      </c>
      <c r="K18" s="91">
        <v>0</v>
      </c>
      <c r="L18" t="s">
        <v>248</v>
      </c>
      <c r="M18" s="91">
        <v>0</v>
      </c>
      <c r="N18" s="91">
        <v>0</v>
      </c>
      <c r="O18" s="91">
        <v>0</v>
      </c>
      <c r="P18" s="91">
        <v>0</v>
      </c>
      <c r="R18" s="91">
        <v>0</v>
      </c>
      <c r="S18" s="91">
        <v>0</v>
      </c>
      <c r="T18" s="91">
        <v>0</v>
      </c>
      <c r="U18" s="91">
        <v>0</v>
      </c>
    </row>
    <row r="19" spans="2:21">
      <c r="B19" s="92" t="s">
        <v>254</v>
      </c>
      <c r="C19" s="16"/>
      <c r="D19" s="16"/>
      <c r="E19" s="16"/>
      <c r="F19" s="16"/>
      <c r="G19" s="16"/>
      <c r="K19" s="93">
        <v>0</v>
      </c>
      <c r="N19" s="93">
        <v>0</v>
      </c>
      <c r="O19" s="93">
        <v>0</v>
      </c>
      <c r="Q19" s="93">
        <v>0</v>
      </c>
      <c r="R19" s="93">
        <v>0</v>
      </c>
      <c r="T19" s="93">
        <v>0</v>
      </c>
      <c r="U19" s="93">
        <v>0</v>
      </c>
    </row>
    <row r="20" spans="2:21">
      <c r="B20" s="92" t="s">
        <v>354</v>
      </c>
      <c r="C20" s="16"/>
      <c r="D20" s="16"/>
      <c r="E20" s="16"/>
      <c r="F20" s="16"/>
      <c r="G20" s="16"/>
      <c r="K20" s="93">
        <v>0</v>
      </c>
      <c r="N20" s="93">
        <v>0</v>
      </c>
      <c r="O20" s="93">
        <v>0</v>
      </c>
      <c r="Q20" s="93">
        <v>0</v>
      </c>
      <c r="R20" s="93">
        <v>0</v>
      </c>
      <c r="T20" s="93">
        <v>0</v>
      </c>
      <c r="U20" s="93">
        <v>0</v>
      </c>
    </row>
    <row r="21" spans="2:21">
      <c r="B21" t="s">
        <v>248</v>
      </c>
      <c r="C21" t="s">
        <v>248</v>
      </c>
      <c r="D21" s="16"/>
      <c r="E21" s="16"/>
      <c r="F21" s="16"/>
      <c r="G21" t="s">
        <v>248</v>
      </c>
      <c r="H21" t="s">
        <v>248</v>
      </c>
      <c r="K21" s="91">
        <v>0</v>
      </c>
      <c r="L21" t="s">
        <v>248</v>
      </c>
      <c r="M21" s="91">
        <v>0</v>
      </c>
      <c r="N21" s="91">
        <v>0</v>
      </c>
      <c r="O21" s="91">
        <v>0</v>
      </c>
      <c r="P21" s="91">
        <v>0</v>
      </c>
      <c r="R21" s="91">
        <v>0</v>
      </c>
      <c r="S21" s="91">
        <v>0</v>
      </c>
      <c r="T21" s="91">
        <v>0</v>
      </c>
      <c r="U21" s="91">
        <v>0</v>
      </c>
    </row>
    <row r="22" spans="2:21">
      <c r="B22" s="92" t="s">
        <v>355</v>
      </c>
      <c r="C22" s="16"/>
      <c r="D22" s="16"/>
      <c r="E22" s="16"/>
      <c r="F22" s="16"/>
      <c r="G22" s="16"/>
      <c r="K22" s="93">
        <v>0</v>
      </c>
      <c r="N22" s="93">
        <v>0</v>
      </c>
      <c r="O22" s="93">
        <v>0</v>
      </c>
      <c r="Q22" s="93">
        <v>0</v>
      </c>
      <c r="R22" s="93">
        <v>0</v>
      </c>
      <c r="T22" s="93">
        <v>0</v>
      </c>
      <c r="U22" s="93">
        <v>0</v>
      </c>
    </row>
    <row r="23" spans="2:21">
      <c r="B23" t="s">
        <v>248</v>
      </c>
      <c r="C23" t="s">
        <v>248</v>
      </c>
      <c r="D23" s="16"/>
      <c r="E23" s="16"/>
      <c r="F23" s="16"/>
      <c r="G23" t="s">
        <v>248</v>
      </c>
      <c r="H23" t="s">
        <v>248</v>
      </c>
      <c r="K23" s="91">
        <v>0</v>
      </c>
      <c r="L23" t="s">
        <v>248</v>
      </c>
      <c r="M23" s="91">
        <v>0</v>
      </c>
      <c r="N23" s="91">
        <v>0</v>
      </c>
      <c r="O23" s="91">
        <v>0</v>
      </c>
      <c r="P23" s="91">
        <v>0</v>
      </c>
      <c r="R23" s="91">
        <v>0</v>
      </c>
      <c r="S23" s="91">
        <v>0</v>
      </c>
      <c r="T23" s="91">
        <v>0</v>
      </c>
      <c r="U23" s="91">
        <v>0</v>
      </c>
    </row>
    <row r="24" spans="2:21">
      <c r="B24" t="s">
        <v>256</v>
      </c>
      <c r="C24" s="16"/>
      <c r="D24" s="16"/>
      <c r="E24" s="16"/>
      <c r="F24" s="16"/>
      <c r="G24" s="16"/>
    </row>
    <row r="25" spans="2:21">
      <c r="B25" t="s">
        <v>348</v>
      </c>
      <c r="C25" s="16"/>
      <c r="D25" s="16"/>
      <c r="E25" s="16"/>
      <c r="F25" s="16"/>
      <c r="G25" s="16"/>
    </row>
    <row r="26" spans="2:21">
      <c r="B26" t="s">
        <v>349</v>
      </c>
      <c r="C26" s="16"/>
      <c r="D26" s="16"/>
      <c r="E26" s="16"/>
      <c r="F26" s="16"/>
      <c r="G26" s="16"/>
    </row>
    <row r="27" spans="2:21">
      <c r="B27" t="s">
        <v>350</v>
      </c>
      <c r="C27" s="16"/>
      <c r="D27" s="16"/>
      <c r="E27" s="16"/>
      <c r="F27" s="16"/>
      <c r="G27" s="16"/>
    </row>
    <row r="28" spans="2:21">
      <c r="B28" t="s">
        <v>351</v>
      </c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sheetProtection sheet="1" objects="1" scenarios="1"/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Q9 A1:XFD4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s="94">
        <v>43465</v>
      </c>
      <c r="E1" s="16"/>
      <c r="F1" s="16"/>
    </row>
    <row r="2" spans="2:66">
      <c r="B2" s="2" t="s">
        <v>1</v>
      </c>
      <c r="C2" s="12" t="s">
        <v>2071</v>
      </c>
      <c r="E2" s="16"/>
      <c r="F2" s="16"/>
    </row>
    <row r="3" spans="2:66">
      <c r="B3" s="2" t="s">
        <v>2</v>
      </c>
      <c r="C3" s="26" t="s">
        <v>2072</v>
      </c>
      <c r="E3" s="16"/>
      <c r="F3" s="16"/>
    </row>
    <row r="4" spans="2:66">
      <c r="B4" s="2" t="s">
        <v>3</v>
      </c>
      <c r="C4" s="95" t="s">
        <v>218</v>
      </c>
      <c r="E4" s="16"/>
      <c r="F4" s="16"/>
    </row>
    <row r="5" spans="2:66">
      <c r="B5" s="89" t="s">
        <v>219</v>
      </c>
      <c r="C5" t="s">
        <v>220</v>
      </c>
    </row>
    <row r="6" spans="2:66" ht="26.25" customHeight="1">
      <c r="B6" s="115" t="s">
        <v>69</v>
      </c>
      <c r="C6" s="116"/>
      <c r="D6" s="116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6"/>
      <c r="T6" s="116"/>
      <c r="U6" s="117"/>
    </row>
    <row r="7" spans="2:66" ht="26.25" customHeight="1">
      <c r="B7" s="115" t="s">
        <v>90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6"/>
      <c r="R7" s="116"/>
      <c r="S7" s="116"/>
      <c r="T7" s="116"/>
      <c r="U7" s="117"/>
      <c r="BN7" s="19"/>
    </row>
    <row r="8" spans="2:66" s="19" customFormat="1" ht="78.75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195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90">
        <v>3.91</v>
      </c>
      <c r="L11" s="7"/>
      <c r="M11" s="7"/>
      <c r="N11" s="90">
        <v>1.7</v>
      </c>
      <c r="O11" s="90">
        <v>64169768.5</v>
      </c>
      <c r="P11" s="33"/>
      <c r="Q11" s="90">
        <v>254.57252</v>
      </c>
      <c r="R11" s="90">
        <v>74021.748632287912</v>
      </c>
      <c r="S11" s="7"/>
      <c r="T11" s="90">
        <v>100</v>
      </c>
      <c r="U11" s="90">
        <v>29.06</v>
      </c>
      <c r="V11" s="35"/>
      <c r="BI11" s="16"/>
      <c r="BJ11" s="19"/>
      <c r="BK11" s="16"/>
      <c r="BN11" s="16"/>
    </row>
    <row r="12" spans="2:66">
      <c r="B12" s="92" t="s">
        <v>223</v>
      </c>
      <c r="C12" s="16"/>
      <c r="D12" s="16"/>
      <c r="E12" s="16"/>
      <c r="F12" s="16"/>
      <c r="K12" s="93">
        <v>3.91</v>
      </c>
      <c r="N12" s="93">
        <v>1.7</v>
      </c>
      <c r="O12" s="93">
        <v>64169768.5</v>
      </c>
      <c r="Q12" s="93">
        <v>254.57252</v>
      </c>
      <c r="R12" s="93">
        <v>74021.748632287912</v>
      </c>
      <c r="T12" s="93">
        <v>100</v>
      </c>
      <c r="U12" s="93">
        <v>29.06</v>
      </c>
    </row>
    <row r="13" spans="2:66">
      <c r="B13" s="92" t="s">
        <v>352</v>
      </c>
      <c r="C13" s="16"/>
      <c r="D13" s="16"/>
      <c r="E13" s="16"/>
      <c r="F13" s="16"/>
      <c r="K13" s="93">
        <v>3.9</v>
      </c>
      <c r="N13" s="93">
        <v>1.3</v>
      </c>
      <c r="O13" s="93">
        <v>48728650.299999997</v>
      </c>
      <c r="Q13" s="93">
        <v>240.75227000000001</v>
      </c>
      <c r="R13" s="93">
        <v>57367.387034440908</v>
      </c>
      <c r="T13" s="93">
        <v>77.5</v>
      </c>
      <c r="U13" s="93">
        <v>22.52</v>
      </c>
    </row>
    <row r="14" spans="2:66">
      <c r="B14" t="s">
        <v>356</v>
      </c>
      <c r="C14" t="s">
        <v>357</v>
      </c>
      <c r="D14" t="s">
        <v>103</v>
      </c>
      <c r="E14" t="s">
        <v>126</v>
      </c>
      <c r="F14" t="s">
        <v>358</v>
      </c>
      <c r="G14" t="s">
        <v>359</v>
      </c>
      <c r="H14" t="s">
        <v>231</v>
      </c>
      <c r="I14" t="s">
        <v>228</v>
      </c>
      <c r="J14" t="s">
        <v>268</v>
      </c>
      <c r="K14" s="91">
        <v>6.32</v>
      </c>
      <c r="L14" t="s">
        <v>105</v>
      </c>
      <c r="M14" s="91">
        <v>0.83</v>
      </c>
      <c r="N14" s="91">
        <v>1.1299999999999999</v>
      </c>
      <c r="O14" s="91">
        <v>609897.14</v>
      </c>
      <c r="P14" s="91">
        <v>98.84</v>
      </c>
      <c r="Q14" s="91">
        <v>0</v>
      </c>
      <c r="R14" s="91">
        <v>602.82233317600003</v>
      </c>
      <c r="S14" s="91">
        <v>0.05</v>
      </c>
      <c r="T14" s="91">
        <v>0.81</v>
      </c>
      <c r="U14" s="91">
        <v>0.24</v>
      </c>
    </row>
    <row r="15" spans="2:66">
      <c r="B15" t="s">
        <v>360</v>
      </c>
      <c r="C15" t="s">
        <v>361</v>
      </c>
      <c r="D15" t="s">
        <v>103</v>
      </c>
      <c r="E15" t="s">
        <v>126</v>
      </c>
      <c r="F15" t="s">
        <v>358</v>
      </c>
      <c r="G15" t="s">
        <v>359</v>
      </c>
      <c r="H15" t="s">
        <v>231</v>
      </c>
      <c r="I15" t="s">
        <v>228</v>
      </c>
      <c r="J15" t="s">
        <v>362</v>
      </c>
      <c r="K15" s="91">
        <v>1.49</v>
      </c>
      <c r="L15" t="s">
        <v>105</v>
      </c>
      <c r="M15" s="91">
        <v>0.59</v>
      </c>
      <c r="N15" s="91">
        <v>0.27</v>
      </c>
      <c r="O15" s="91">
        <v>1993836.13</v>
      </c>
      <c r="P15" s="91">
        <v>100.97</v>
      </c>
      <c r="Q15" s="91">
        <v>0</v>
      </c>
      <c r="R15" s="91">
        <v>2013.1763404610001</v>
      </c>
      <c r="S15" s="91">
        <v>0.04</v>
      </c>
      <c r="T15" s="91">
        <v>2.72</v>
      </c>
      <c r="U15" s="91">
        <v>0.79</v>
      </c>
    </row>
    <row r="16" spans="2:66">
      <c r="B16" t="s">
        <v>363</v>
      </c>
      <c r="C16" t="s">
        <v>364</v>
      </c>
      <c r="D16" t="s">
        <v>103</v>
      </c>
      <c r="E16" t="s">
        <v>126</v>
      </c>
      <c r="F16" t="s">
        <v>365</v>
      </c>
      <c r="G16" t="s">
        <v>359</v>
      </c>
      <c r="H16" t="s">
        <v>231</v>
      </c>
      <c r="I16" t="s">
        <v>228</v>
      </c>
      <c r="J16" t="s">
        <v>343</v>
      </c>
      <c r="K16" s="91">
        <v>8.31</v>
      </c>
      <c r="L16" t="s">
        <v>105</v>
      </c>
      <c r="M16" s="91">
        <v>1.22</v>
      </c>
      <c r="N16" s="91">
        <v>1.69</v>
      </c>
      <c r="O16" s="91">
        <v>35917.919999999998</v>
      </c>
      <c r="P16" s="91">
        <v>97.76</v>
      </c>
      <c r="Q16" s="91">
        <v>0</v>
      </c>
      <c r="R16" s="91">
        <v>35.113358591999997</v>
      </c>
      <c r="S16" s="91">
        <v>0</v>
      </c>
      <c r="T16" s="91">
        <v>0.05</v>
      </c>
      <c r="U16" s="91">
        <v>0.01</v>
      </c>
    </row>
    <row r="17" spans="2:21">
      <c r="B17" t="s">
        <v>366</v>
      </c>
      <c r="C17" t="s">
        <v>367</v>
      </c>
      <c r="D17" t="s">
        <v>103</v>
      </c>
      <c r="E17" t="s">
        <v>126</v>
      </c>
      <c r="F17" t="s">
        <v>365</v>
      </c>
      <c r="G17" t="s">
        <v>359</v>
      </c>
      <c r="H17" t="s">
        <v>231</v>
      </c>
      <c r="I17" t="s">
        <v>228</v>
      </c>
      <c r="J17" t="s">
        <v>368</v>
      </c>
      <c r="K17" s="91">
        <v>3.67</v>
      </c>
      <c r="L17" t="s">
        <v>105</v>
      </c>
      <c r="M17" s="91">
        <v>0.99</v>
      </c>
      <c r="N17" s="91">
        <v>0.57999999999999996</v>
      </c>
      <c r="O17" s="91">
        <v>1242539.25</v>
      </c>
      <c r="P17" s="91">
        <v>102.98</v>
      </c>
      <c r="Q17" s="91">
        <v>0</v>
      </c>
      <c r="R17" s="91">
        <v>1279.56691965</v>
      </c>
      <c r="S17" s="91">
        <v>0.04</v>
      </c>
      <c r="T17" s="91">
        <v>1.73</v>
      </c>
      <c r="U17" s="91">
        <v>0.5</v>
      </c>
    </row>
    <row r="18" spans="2:21">
      <c r="B18" t="s">
        <v>369</v>
      </c>
      <c r="C18" t="s">
        <v>370</v>
      </c>
      <c r="D18" t="s">
        <v>103</v>
      </c>
      <c r="E18" t="s">
        <v>126</v>
      </c>
      <c r="F18" t="s">
        <v>365</v>
      </c>
      <c r="G18" t="s">
        <v>359</v>
      </c>
      <c r="H18" t="s">
        <v>231</v>
      </c>
      <c r="I18" t="s">
        <v>228</v>
      </c>
      <c r="J18" t="s">
        <v>371</v>
      </c>
      <c r="K18" s="91">
        <v>1.69</v>
      </c>
      <c r="L18" t="s">
        <v>105</v>
      </c>
      <c r="M18" s="91">
        <v>0.41</v>
      </c>
      <c r="N18" s="91">
        <v>0.35</v>
      </c>
      <c r="O18" s="91">
        <v>174497.43</v>
      </c>
      <c r="P18" s="91">
        <v>100.22</v>
      </c>
      <c r="Q18" s="91">
        <v>0</v>
      </c>
      <c r="R18" s="91">
        <v>174.88132434600001</v>
      </c>
      <c r="S18" s="91">
        <v>0.01</v>
      </c>
      <c r="T18" s="91">
        <v>0.24</v>
      </c>
      <c r="U18" s="91">
        <v>7.0000000000000007E-2</v>
      </c>
    </row>
    <row r="19" spans="2:21">
      <c r="B19" t="s">
        <v>372</v>
      </c>
      <c r="C19" t="s">
        <v>373</v>
      </c>
      <c r="D19" t="s">
        <v>103</v>
      </c>
      <c r="E19" t="s">
        <v>126</v>
      </c>
      <c r="F19" t="s">
        <v>365</v>
      </c>
      <c r="G19" t="s">
        <v>359</v>
      </c>
      <c r="H19" t="s">
        <v>231</v>
      </c>
      <c r="I19" t="s">
        <v>228</v>
      </c>
      <c r="J19" t="s">
        <v>374</v>
      </c>
      <c r="K19" s="91">
        <v>1.08</v>
      </c>
      <c r="L19" t="s">
        <v>105</v>
      </c>
      <c r="M19" s="91">
        <v>0.64</v>
      </c>
      <c r="N19" s="91">
        <v>0.33</v>
      </c>
      <c r="O19" s="91">
        <v>1207231.53</v>
      </c>
      <c r="P19" s="91">
        <v>101.21</v>
      </c>
      <c r="Q19" s="91">
        <v>0</v>
      </c>
      <c r="R19" s="91">
        <v>1221.839031513</v>
      </c>
      <c r="S19" s="91">
        <v>0.04</v>
      </c>
      <c r="T19" s="91">
        <v>1.65</v>
      </c>
      <c r="U19" s="91">
        <v>0.48</v>
      </c>
    </row>
    <row r="20" spans="2:21">
      <c r="B20" t="s">
        <v>375</v>
      </c>
      <c r="C20" t="s">
        <v>376</v>
      </c>
      <c r="D20" t="s">
        <v>103</v>
      </c>
      <c r="E20" t="s">
        <v>126</v>
      </c>
      <c r="F20" t="s">
        <v>365</v>
      </c>
      <c r="G20" t="s">
        <v>359</v>
      </c>
      <c r="H20" t="s">
        <v>231</v>
      </c>
      <c r="I20" t="s">
        <v>228</v>
      </c>
      <c r="J20" t="s">
        <v>377</v>
      </c>
      <c r="K20" s="91">
        <v>5.62</v>
      </c>
      <c r="L20" t="s">
        <v>105</v>
      </c>
      <c r="M20" s="91">
        <v>0.86</v>
      </c>
      <c r="N20" s="91">
        <v>1.1299999999999999</v>
      </c>
      <c r="O20" s="91">
        <v>948911.94</v>
      </c>
      <c r="P20" s="91">
        <v>100.03</v>
      </c>
      <c r="Q20" s="91">
        <v>0</v>
      </c>
      <c r="R20" s="91">
        <v>949.19661358200005</v>
      </c>
      <c r="S20" s="91">
        <v>0.04</v>
      </c>
      <c r="T20" s="91">
        <v>1.28</v>
      </c>
      <c r="U20" s="91">
        <v>0.37</v>
      </c>
    </row>
    <row r="21" spans="2:21">
      <c r="B21" t="s">
        <v>378</v>
      </c>
      <c r="C21" t="s">
        <v>379</v>
      </c>
      <c r="D21" t="s">
        <v>103</v>
      </c>
      <c r="E21" t="s">
        <v>126</v>
      </c>
      <c r="F21" t="s">
        <v>365</v>
      </c>
      <c r="G21" t="s">
        <v>359</v>
      </c>
      <c r="H21" t="s">
        <v>231</v>
      </c>
      <c r="I21" t="s">
        <v>228</v>
      </c>
      <c r="J21" t="s">
        <v>380</v>
      </c>
      <c r="K21" s="91">
        <v>2.4700000000000002</v>
      </c>
      <c r="L21" t="s">
        <v>105</v>
      </c>
      <c r="M21" s="91">
        <v>4</v>
      </c>
      <c r="N21" s="91">
        <v>0.35</v>
      </c>
      <c r="O21" s="91">
        <v>861310.72</v>
      </c>
      <c r="P21" s="91">
        <v>113.05</v>
      </c>
      <c r="Q21" s="91">
        <v>0</v>
      </c>
      <c r="R21" s="91">
        <v>973.71176895999997</v>
      </c>
      <c r="S21" s="91">
        <v>0.04</v>
      </c>
      <c r="T21" s="91">
        <v>1.32</v>
      </c>
      <c r="U21" s="91">
        <v>0.38</v>
      </c>
    </row>
    <row r="22" spans="2:21">
      <c r="B22" t="s">
        <v>381</v>
      </c>
      <c r="C22" t="s">
        <v>382</v>
      </c>
      <c r="D22" t="s">
        <v>103</v>
      </c>
      <c r="E22" t="s">
        <v>126</v>
      </c>
      <c r="F22" t="s">
        <v>365</v>
      </c>
      <c r="G22" t="s">
        <v>359</v>
      </c>
      <c r="H22" t="s">
        <v>231</v>
      </c>
      <c r="I22" t="s">
        <v>228</v>
      </c>
      <c r="J22" t="s">
        <v>383</v>
      </c>
      <c r="K22" s="91">
        <v>0.05</v>
      </c>
      <c r="L22" t="s">
        <v>105</v>
      </c>
      <c r="M22" s="91">
        <v>2.58</v>
      </c>
      <c r="N22" s="91">
        <v>5.75</v>
      </c>
      <c r="O22" s="91">
        <v>853167.94</v>
      </c>
      <c r="P22" s="91">
        <v>105.92</v>
      </c>
      <c r="Q22" s="91">
        <v>0</v>
      </c>
      <c r="R22" s="91">
        <v>903.67548204800005</v>
      </c>
      <c r="S22" s="91">
        <v>0.03</v>
      </c>
      <c r="T22" s="91">
        <v>1.22</v>
      </c>
      <c r="U22" s="91">
        <v>0.35</v>
      </c>
    </row>
    <row r="23" spans="2:21">
      <c r="B23" t="s">
        <v>384</v>
      </c>
      <c r="C23" t="s">
        <v>385</v>
      </c>
      <c r="D23" t="s">
        <v>103</v>
      </c>
      <c r="E23" t="s">
        <v>126</v>
      </c>
      <c r="F23" t="s">
        <v>365</v>
      </c>
      <c r="G23" t="s">
        <v>359</v>
      </c>
      <c r="H23" t="s">
        <v>231</v>
      </c>
      <c r="I23" t="s">
        <v>228</v>
      </c>
      <c r="J23" t="s">
        <v>386</v>
      </c>
      <c r="K23" s="91">
        <v>10.82</v>
      </c>
      <c r="L23" t="s">
        <v>105</v>
      </c>
      <c r="M23" s="91">
        <v>0.47</v>
      </c>
      <c r="N23" s="91">
        <v>1.03</v>
      </c>
      <c r="O23" s="91">
        <v>518383.91</v>
      </c>
      <c r="P23" s="91">
        <v>102.26</v>
      </c>
      <c r="Q23" s="91">
        <v>0</v>
      </c>
      <c r="R23" s="91">
        <v>530.09938636599998</v>
      </c>
      <c r="S23" s="91">
        <v>7.0000000000000007E-2</v>
      </c>
      <c r="T23" s="91">
        <v>0.72</v>
      </c>
      <c r="U23" s="91">
        <v>0.21</v>
      </c>
    </row>
    <row r="24" spans="2:21">
      <c r="B24" t="s">
        <v>387</v>
      </c>
      <c r="C24" t="s">
        <v>388</v>
      </c>
      <c r="D24" t="s">
        <v>103</v>
      </c>
      <c r="E24" t="s">
        <v>126</v>
      </c>
      <c r="F24" t="s">
        <v>389</v>
      </c>
      <c r="G24" t="s">
        <v>359</v>
      </c>
      <c r="H24" t="s">
        <v>231</v>
      </c>
      <c r="I24" t="s">
        <v>228</v>
      </c>
      <c r="J24" t="s">
        <v>390</v>
      </c>
      <c r="K24" s="91">
        <v>1.2</v>
      </c>
      <c r="L24" t="s">
        <v>105</v>
      </c>
      <c r="M24" s="91">
        <v>1.6</v>
      </c>
      <c r="N24" s="91">
        <v>0.3</v>
      </c>
      <c r="O24" s="91">
        <v>82131.41</v>
      </c>
      <c r="P24" s="91">
        <v>102.02</v>
      </c>
      <c r="Q24" s="91">
        <v>0</v>
      </c>
      <c r="R24" s="91">
        <v>83.790464482000004</v>
      </c>
      <c r="S24" s="91">
        <v>0</v>
      </c>
      <c r="T24" s="91">
        <v>0.11</v>
      </c>
      <c r="U24" s="91">
        <v>0.03</v>
      </c>
    </row>
    <row r="25" spans="2:21">
      <c r="B25" t="s">
        <v>391</v>
      </c>
      <c r="C25" t="s">
        <v>392</v>
      </c>
      <c r="D25" t="s">
        <v>103</v>
      </c>
      <c r="E25" t="s">
        <v>126</v>
      </c>
      <c r="F25" t="s">
        <v>389</v>
      </c>
      <c r="G25" t="s">
        <v>359</v>
      </c>
      <c r="H25" t="s">
        <v>231</v>
      </c>
      <c r="I25" t="s">
        <v>228</v>
      </c>
      <c r="J25" t="s">
        <v>393</v>
      </c>
      <c r="K25" s="91">
        <v>6.09</v>
      </c>
      <c r="L25" t="s">
        <v>105</v>
      </c>
      <c r="M25" s="91">
        <v>1.75</v>
      </c>
      <c r="N25" s="91">
        <v>1.2</v>
      </c>
      <c r="O25" s="91">
        <v>718358.4</v>
      </c>
      <c r="P25" s="91">
        <v>103.17</v>
      </c>
      <c r="Q25" s="91">
        <v>0</v>
      </c>
      <c r="R25" s="91">
        <v>741.13036127999999</v>
      </c>
      <c r="S25" s="91">
        <v>0.04</v>
      </c>
      <c r="T25" s="91">
        <v>1</v>
      </c>
      <c r="U25" s="91">
        <v>0.28999999999999998</v>
      </c>
    </row>
    <row r="26" spans="2:21">
      <c r="B26" t="s">
        <v>394</v>
      </c>
      <c r="C26" t="s">
        <v>395</v>
      </c>
      <c r="D26" t="s">
        <v>103</v>
      </c>
      <c r="E26" t="s">
        <v>126</v>
      </c>
      <c r="F26" t="s">
        <v>389</v>
      </c>
      <c r="G26" t="s">
        <v>359</v>
      </c>
      <c r="H26" t="s">
        <v>231</v>
      </c>
      <c r="I26" t="s">
        <v>228</v>
      </c>
      <c r="J26" t="s">
        <v>268</v>
      </c>
      <c r="K26" s="91">
        <v>4.71</v>
      </c>
      <c r="L26" t="s">
        <v>105</v>
      </c>
      <c r="M26" s="91">
        <v>0.6</v>
      </c>
      <c r="N26" s="91">
        <v>0.86</v>
      </c>
      <c r="O26" s="91">
        <v>125533.13</v>
      </c>
      <c r="P26" s="91">
        <v>100.27</v>
      </c>
      <c r="Q26" s="91">
        <v>0</v>
      </c>
      <c r="R26" s="91">
        <v>125.872069451</v>
      </c>
      <c r="S26" s="91">
        <v>0.01</v>
      </c>
      <c r="T26" s="91">
        <v>0.17</v>
      </c>
      <c r="U26" s="91">
        <v>0.05</v>
      </c>
    </row>
    <row r="27" spans="2:21">
      <c r="B27" t="s">
        <v>396</v>
      </c>
      <c r="C27" t="s">
        <v>397</v>
      </c>
      <c r="D27" t="s">
        <v>103</v>
      </c>
      <c r="E27" t="s">
        <v>126</v>
      </c>
      <c r="F27" t="s">
        <v>389</v>
      </c>
      <c r="G27" t="s">
        <v>359</v>
      </c>
      <c r="H27" t="s">
        <v>231</v>
      </c>
      <c r="I27" t="s">
        <v>228</v>
      </c>
      <c r="J27" t="s">
        <v>398</v>
      </c>
      <c r="K27" s="91">
        <v>3.32</v>
      </c>
      <c r="L27" t="s">
        <v>105</v>
      </c>
      <c r="M27" s="91">
        <v>5</v>
      </c>
      <c r="N27" s="91">
        <v>0.55000000000000004</v>
      </c>
      <c r="O27" s="91">
        <v>1547659.46</v>
      </c>
      <c r="P27" s="91">
        <v>122.05</v>
      </c>
      <c r="Q27" s="91">
        <v>0</v>
      </c>
      <c r="R27" s="91">
        <v>1888.91837093</v>
      </c>
      <c r="S27" s="91">
        <v>0.05</v>
      </c>
      <c r="T27" s="91">
        <v>2.5499999999999998</v>
      </c>
      <c r="U27" s="91">
        <v>0.74</v>
      </c>
    </row>
    <row r="28" spans="2:21">
      <c r="B28" t="s">
        <v>399</v>
      </c>
      <c r="C28" t="s">
        <v>400</v>
      </c>
      <c r="D28" t="s">
        <v>103</v>
      </c>
      <c r="E28" t="s">
        <v>126</v>
      </c>
      <c r="F28" t="s">
        <v>389</v>
      </c>
      <c r="G28" t="s">
        <v>359</v>
      </c>
      <c r="H28" t="s">
        <v>231</v>
      </c>
      <c r="I28" t="s">
        <v>228</v>
      </c>
      <c r="J28" t="s">
        <v>401</v>
      </c>
      <c r="K28" s="91">
        <v>2.21</v>
      </c>
      <c r="L28" t="s">
        <v>105</v>
      </c>
      <c r="M28" s="91">
        <v>0.7</v>
      </c>
      <c r="N28" s="91">
        <v>0.34</v>
      </c>
      <c r="O28" s="91">
        <v>773418.21</v>
      </c>
      <c r="P28" s="91">
        <v>103.28</v>
      </c>
      <c r="Q28" s="91">
        <v>0</v>
      </c>
      <c r="R28" s="91">
        <v>798.78632728800005</v>
      </c>
      <c r="S28" s="91">
        <v>0.02</v>
      </c>
      <c r="T28" s="91">
        <v>1.08</v>
      </c>
      <c r="U28" s="91">
        <v>0.31</v>
      </c>
    </row>
    <row r="29" spans="2:21">
      <c r="B29" t="s">
        <v>402</v>
      </c>
      <c r="C29" t="s">
        <v>403</v>
      </c>
      <c r="D29" t="s">
        <v>103</v>
      </c>
      <c r="E29" t="s">
        <v>126</v>
      </c>
      <c r="F29" t="s">
        <v>404</v>
      </c>
      <c r="G29" t="s">
        <v>405</v>
      </c>
      <c r="H29" t="s">
        <v>227</v>
      </c>
      <c r="I29" t="s">
        <v>228</v>
      </c>
      <c r="J29" t="s">
        <v>406</v>
      </c>
      <c r="K29" s="91">
        <v>4.34</v>
      </c>
      <c r="L29" t="s">
        <v>105</v>
      </c>
      <c r="M29" s="91">
        <v>1.64</v>
      </c>
      <c r="N29" s="91">
        <v>1.06</v>
      </c>
      <c r="O29" s="91">
        <v>640611.67000000004</v>
      </c>
      <c r="P29" s="91">
        <v>102.85</v>
      </c>
      <c r="Q29" s="91">
        <v>5.2678900000000004</v>
      </c>
      <c r="R29" s="91">
        <v>664.13699259500004</v>
      </c>
      <c r="S29" s="91">
        <v>0.06</v>
      </c>
      <c r="T29" s="91">
        <v>0.9</v>
      </c>
      <c r="U29" s="91">
        <v>0.26</v>
      </c>
    </row>
    <row r="30" spans="2:21">
      <c r="B30" t="s">
        <v>407</v>
      </c>
      <c r="C30" t="s">
        <v>408</v>
      </c>
      <c r="D30" t="s">
        <v>103</v>
      </c>
      <c r="E30" t="s">
        <v>126</v>
      </c>
      <c r="F30" t="s">
        <v>404</v>
      </c>
      <c r="G30" t="s">
        <v>405</v>
      </c>
      <c r="H30" t="s">
        <v>409</v>
      </c>
      <c r="I30" t="s">
        <v>153</v>
      </c>
      <c r="J30" t="s">
        <v>410</v>
      </c>
      <c r="K30" s="91">
        <v>5.7</v>
      </c>
      <c r="L30" t="s">
        <v>105</v>
      </c>
      <c r="M30" s="91">
        <v>1.34</v>
      </c>
      <c r="N30" s="91">
        <v>1.59</v>
      </c>
      <c r="O30" s="91">
        <v>2233027.2599999998</v>
      </c>
      <c r="P30" s="91">
        <v>100.2</v>
      </c>
      <c r="Q30" s="91">
        <v>0</v>
      </c>
      <c r="R30" s="91">
        <v>2237.4933145199998</v>
      </c>
      <c r="S30" s="91">
        <v>0.05</v>
      </c>
      <c r="T30" s="91">
        <v>3.02</v>
      </c>
      <c r="U30" s="91">
        <v>0.88</v>
      </c>
    </row>
    <row r="31" spans="2:21">
      <c r="B31" t="s">
        <v>411</v>
      </c>
      <c r="C31" t="s">
        <v>412</v>
      </c>
      <c r="D31" t="s">
        <v>103</v>
      </c>
      <c r="E31" t="s">
        <v>126</v>
      </c>
      <c r="F31" t="s">
        <v>404</v>
      </c>
      <c r="G31" t="s">
        <v>405</v>
      </c>
      <c r="H31" t="s">
        <v>227</v>
      </c>
      <c r="I31" t="s">
        <v>228</v>
      </c>
      <c r="J31" t="s">
        <v>413</v>
      </c>
      <c r="K31" s="91">
        <v>3.2</v>
      </c>
      <c r="L31" t="s">
        <v>105</v>
      </c>
      <c r="M31" s="91">
        <v>0.65</v>
      </c>
      <c r="N31" s="91">
        <v>0.64</v>
      </c>
      <c r="O31" s="91">
        <v>431741.81</v>
      </c>
      <c r="P31" s="91">
        <v>100.47</v>
      </c>
      <c r="Q31" s="91">
        <v>0</v>
      </c>
      <c r="R31" s="91">
        <v>433.77099650700001</v>
      </c>
      <c r="S31" s="91">
        <v>0.04</v>
      </c>
      <c r="T31" s="91">
        <v>0.59</v>
      </c>
      <c r="U31" s="91">
        <v>0.17</v>
      </c>
    </row>
    <row r="32" spans="2:21">
      <c r="B32" t="s">
        <v>414</v>
      </c>
      <c r="C32" t="s">
        <v>415</v>
      </c>
      <c r="D32" t="s">
        <v>103</v>
      </c>
      <c r="E32" t="s">
        <v>126</v>
      </c>
      <c r="F32" t="s">
        <v>416</v>
      </c>
      <c r="G32" t="s">
        <v>359</v>
      </c>
      <c r="H32" t="s">
        <v>227</v>
      </c>
      <c r="I32" t="s">
        <v>228</v>
      </c>
      <c r="J32" t="s">
        <v>417</v>
      </c>
      <c r="K32" s="91">
        <v>1.23</v>
      </c>
      <c r="L32" t="s">
        <v>105</v>
      </c>
      <c r="M32" s="91">
        <v>0.8</v>
      </c>
      <c r="N32" s="91">
        <v>0.53</v>
      </c>
      <c r="O32" s="91">
        <v>505494.2</v>
      </c>
      <c r="P32" s="91">
        <v>102.87</v>
      </c>
      <c r="Q32" s="91">
        <v>0</v>
      </c>
      <c r="R32" s="91">
        <v>520.00188353999999</v>
      </c>
      <c r="S32" s="91">
        <v>0.08</v>
      </c>
      <c r="T32" s="91">
        <v>0.7</v>
      </c>
      <c r="U32" s="91">
        <v>0.2</v>
      </c>
    </row>
    <row r="33" spans="2:21">
      <c r="B33" t="s">
        <v>418</v>
      </c>
      <c r="C33" t="s">
        <v>419</v>
      </c>
      <c r="D33" t="s">
        <v>103</v>
      </c>
      <c r="E33" t="s">
        <v>126</v>
      </c>
      <c r="F33" t="s">
        <v>358</v>
      </c>
      <c r="G33" t="s">
        <v>359</v>
      </c>
      <c r="H33" t="s">
        <v>227</v>
      </c>
      <c r="I33" t="s">
        <v>228</v>
      </c>
      <c r="J33" t="s">
        <v>420</v>
      </c>
      <c r="K33" s="91">
        <v>1.83</v>
      </c>
      <c r="L33" t="s">
        <v>105</v>
      </c>
      <c r="M33" s="91">
        <v>3.4</v>
      </c>
      <c r="N33" s="91">
        <v>0.3</v>
      </c>
      <c r="O33" s="91">
        <v>494563.83</v>
      </c>
      <c r="P33" s="91">
        <v>110.02</v>
      </c>
      <c r="Q33" s="91">
        <v>0</v>
      </c>
      <c r="R33" s="91">
        <v>544.11912576600002</v>
      </c>
      <c r="S33" s="91">
        <v>0.03</v>
      </c>
      <c r="T33" s="91">
        <v>0.74</v>
      </c>
      <c r="U33" s="91">
        <v>0.21</v>
      </c>
    </row>
    <row r="34" spans="2:21">
      <c r="B34" t="s">
        <v>421</v>
      </c>
      <c r="C34" t="s">
        <v>422</v>
      </c>
      <c r="D34" t="s">
        <v>103</v>
      </c>
      <c r="E34" t="s">
        <v>126</v>
      </c>
      <c r="F34" t="s">
        <v>365</v>
      </c>
      <c r="G34" t="s">
        <v>359</v>
      </c>
      <c r="H34" t="s">
        <v>227</v>
      </c>
      <c r="I34" t="s">
        <v>228</v>
      </c>
      <c r="J34" t="s">
        <v>423</v>
      </c>
      <c r="K34" s="91">
        <v>0.71</v>
      </c>
      <c r="L34" t="s">
        <v>105</v>
      </c>
      <c r="M34" s="91">
        <v>3</v>
      </c>
      <c r="N34" s="91">
        <v>0.03</v>
      </c>
      <c r="O34" s="91">
        <v>365904.01</v>
      </c>
      <c r="P34" s="91">
        <v>110.09</v>
      </c>
      <c r="Q34" s="91">
        <v>0</v>
      </c>
      <c r="R34" s="91">
        <v>402.82372460900001</v>
      </c>
      <c r="S34" s="91">
        <v>0.08</v>
      </c>
      <c r="T34" s="91">
        <v>0.54</v>
      </c>
      <c r="U34" s="91">
        <v>0.16</v>
      </c>
    </row>
    <row r="35" spans="2:21">
      <c r="B35" t="s">
        <v>424</v>
      </c>
      <c r="C35" t="s">
        <v>425</v>
      </c>
      <c r="D35" t="s">
        <v>103</v>
      </c>
      <c r="E35" t="s">
        <v>126</v>
      </c>
      <c r="F35" t="s">
        <v>426</v>
      </c>
      <c r="G35" t="s">
        <v>405</v>
      </c>
      <c r="H35" t="s">
        <v>409</v>
      </c>
      <c r="I35" t="s">
        <v>153</v>
      </c>
      <c r="J35" t="s">
        <v>427</v>
      </c>
      <c r="K35" s="91">
        <v>10.07</v>
      </c>
      <c r="L35" t="s">
        <v>105</v>
      </c>
      <c r="M35" s="91">
        <v>1.65</v>
      </c>
      <c r="N35" s="91">
        <v>2.02</v>
      </c>
      <c r="O35" s="91">
        <v>132890.64000000001</v>
      </c>
      <c r="P35" s="91">
        <v>97.61</v>
      </c>
      <c r="Q35" s="91">
        <v>0</v>
      </c>
      <c r="R35" s="91">
        <v>129.714553704</v>
      </c>
      <c r="S35" s="91">
        <v>0.03</v>
      </c>
      <c r="T35" s="91">
        <v>0.18</v>
      </c>
      <c r="U35" s="91">
        <v>0.05</v>
      </c>
    </row>
    <row r="36" spans="2:21">
      <c r="B36" t="s">
        <v>428</v>
      </c>
      <c r="C36" t="s">
        <v>429</v>
      </c>
      <c r="D36" t="s">
        <v>103</v>
      </c>
      <c r="E36" t="s">
        <v>126</v>
      </c>
      <c r="F36" t="s">
        <v>426</v>
      </c>
      <c r="G36" t="s">
        <v>405</v>
      </c>
      <c r="H36" t="s">
        <v>409</v>
      </c>
      <c r="I36" t="s">
        <v>153</v>
      </c>
      <c r="J36" t="s">
        <v>427</v>
      </c>
      <c r="K36" s="91">
        <v>6.44</v>
      </c>
      <c r="L36" t="s">
        <v>105</v>
      </c>
      <c r="M36" s="91">
        <v>0.83</v>
      </c>
      <c r="N36" s="91">
        <v>1.25</v>
      </c>
      <c r="O36" s="91">
        <v>889130.5</v>
      </c>
      <c r="P36" s="91">
        <v>98.51</v>
      </c>
      <c r="Q36" s="91">
        <v>0</v>
      </c>
      <c r="R36" s="91">
        <v>875.88245555000003</v>
      </c>
      <c r="S36" s="91">
        <v>0.06</v>
      </c>
      <c r="T36" s="91">
        <v>1.18</v>
      </c>
      <c r="U36" s="91">
        <v>0.34</v>
      </c>
    </row>
    <row r="37" spans="2:21">
      <c r="B37" t="s">
        <v>430</v>
      </c>
      <c r="C37" t="s">
        <v>431</v>
      </c>
      <c r="D37" t="s">
        <v>103</v>
      </c>
      <c r="E37" t="s">
        <v>126</v>
      </c>
      <c r="F37" t="s">
        <v>389</v>
      </c>
      <c r="G37" t="s">
        <v>359</v>
      </c>
      <c r="H37" t="s">
        <v>227</v>
      </c>
      <c r="I37" t="s">
        <v>228</v>
      </c>
      <c r="J37" t="s">
        <v>432</v>
      </c>
      <c r="K37" s="91">
        <v>3.2</v>
      </c>
      <c r="L37" t="s">
        <v>105</v>
      </c>
      <c r="M37" s="91">
        <v>4.2</v>
      </c>
      <c r="N37" s="91">
        <v>0.56999999999999995</v>
      </c>
      <c r="O37" s="91">
        <v>163182.46</v>
      </c>
      <c r="P37" s="91">
        <v>117.31</v>
      </c>
      <c r="Q37" s="91">
        <v>0</v>
      </c>
      <c r="R37" s="91">
        <v>191.42934382600001</v>
      </c>
      <c r="S37" s="91">
        <v>0.02</v>
      </c>
      <c r="T37" s="91">
        <v>0.26</v>
      </c>
      <c r="U37" s="91">
        <v>0.08</v>
      </c>
    </row>
    <row r="38" spans="2:21">
      <c r="B38" t="s">
        <v>433</v>
      </c>
      <c r="C38" t="s">
        <v>434</v>
      </c>
      <c r="D38" t="s">
        <v>103</v>
      </c>
      <c r="E38" t="s">
        <v>126</v>
      </c>
      <c r="F38" t="s">
        <v>389</v>
      </c>
      <c r="G38" t="s">
        <v>359</v>
      </c>
      <c r="H38" t="s">
        <v>227</v>
      </c>
      <c r="I38" t="s">
        <v>228</v>
      </c>
      <c r="J38" t="s">
        <v>435</v>
      </c>
      <c r="K38" s="91">
        <v>1.21</v>
      </c>
      <c r="L38" t="s">
        <v>105</v>
      </c>
      <c r="M38" s="91">
        <v>4.0999999999999996</v>
      </c>
      <c r="N38" s="91">
        <v>0.75</v>
      </c>
      <c r="O38" s="91">
        <v>1147095.6000000001</v>
      </c>
      <c r="P38" s="91">
        <v>130.5</v>
      </c>
      <c r="Q38" s="91">
        <v>0</v>
      </c>
      <c r="R38" s="91">
        <v>1496.959758</v>
      </c>
      <c r="S38" s="91">
        <v>0.05</v>
      </c>
      <c r="T38" s="91">
        <v>2.02</v>
      </c>
      <c r="U38" s="91">
        <v>0.59</v>
      </c>
    </row>
    <row r="39" spans="2:21">
      <c r="B39" t="s">
        <v>436</v>
      </c>
      <c r="C39" t="s">
        <v>437</v>
      </c>
      <c r="D39" t="s">
        <v>103</v>
      </c>
      <c r="E39" t="s">
        <v>126</v>
      </c>
      <c r="F39" t="s">
        <v>389</v>
      </c>
      <c r="G39" t="s">
        <v>359</v>
      </c>
      <c r="H39" t="s">
        <v>227</v>
      </c>
      <c r="I39" t="s">
        <v>228</v>
      </c>
      <c r="J39" t="s">
        <v>438</v>
      </c>
      <c r="K39" s="91">
        <v>2.36</v>
      </c>
      <c r="L39" t="s">
        <v>105</v>
      </c>
      <c r="M39" s="91">
        <v>4</v>
      </c>
      <c r="N39" s="91">
        <v>0.35</v>
      </c>
      <c r="O39" s="91">
        <v>890210.21</v>
      </c>
      <c r="P39" s="91">
        <v>115.98</v>
      </c>
      <c r="Q39" s="91">
        <v>0</v>
      </c>
      <c r="R39" s="91">
        <v>1032.4658015580001</v>
      </c>
      <c r="S39" s="91">
        <v>0.03</v>
      </c>
      <c r="T39" s="91">
        <v>1.39</v>
      </c>
      <c r="U39" s="91">
        <v>0.41</v>
      </c>
    </row>
    <row r="40" spans="2:21">
      <c r="B40" t="s">
        <v>439</v>
      </c>
      <c r="C40" t="s">
        <v>440</v>
      </c>
      <c r="D40" t="s">
        <v>103</v>
      </c>
      <c r="E40" t="s">
        <v>126</v>
      </c>
      <c r="F40" t="s">
        <v>441</v>
      </c>
      <c r="G40" t="s">
        <v>405</v>
      </c>
      <c r="H40" t="s">
        <v>442</v>
      </c>
      <c r="I40" t="s">
        <v>228</v>
      </c>
      <c r="J40" t="s">
        <v>443</v>
      </c>
      <c r="K40" s="91">
        <v>5.15</v>
      </c>
      <c r="L40" t="s">
        <v>105</v>
      </c>
      <c r="M40" s="91">
        <v>2.34</v>
      </c>
      <c r="N40" s="91">
        <v>1.62</v>
      </c>
      <c r="O40" s="91">
        <v>1084237.07</v>
      </c>
      <c r="P40" s="91">
        <v>105.82</v>
      </c>
      <c r="Q40" s="91">
        <v>0</v>
      </c>
      <c r="R40" s="91">
        <v>1147.339667474</v>
      </c>
      <c r="S40" s="91">
        <v>0.04</v>
      </c>
      <c r="T40" s="91">
        <v>1.55</v>
      </c>
      <c r="U40" s="91">
        <v>0.45</v>
      </c>
    </row>
    <row r="41" spans="2:21">
      <c r="B41" t="s">
        <v>444</v>
      </c>
      <c r="C41" t="s">
        <v>445</v>
      </c>
      <c r="D41" t="s">
        <v>103</v>
      </c>
      <c r="E41" t="s">
        <v>126</v>
      </c>
      <c r="F41" t="s">
        <v>446</v>
      </c>
      <c r="G41" t="s">
        <v>405</v>
      </c>
      <c r="H41" t="s">
        <v>442</v>
      </c>
      <c r="I41" t="s">
        <v>228</v>
      </c>
      <c r="J41" t="s">
        <v>447</v>
      </c>
      <c r="K41" s="91">
        <v>0.5</v>
      </c>
      <c r="L41" t="s">
        <v>105</v>
      </c>
      <c r="M41" s="91">
        <v>4.95</v>
      </c>
      <c r="N41" s="91">
        <v>0.23</v>
      </c>
      <c r="O41" s="91">
        <v>10855.28</v>
      </c>
      <c r="P41" s="91">
        <v>125.07</v>
      </c>
      <c r="Q41" s="91">
        <v>0</v>
      </c>
      <c r="R41" s="91">
        <v>13.576698695999999</v>
      </c>
      <c r="S41" s="91">
        <v>0.01</v>
      </c>
      <c r="T41" s="91">
        <v>0.02</v>
      </c>
      <c r="U41" s="91">
        <v>0.01</v>
      </c>
    </row>
    <row r="42" spans="2:21">
      <c r="B42" t="s">
        <v>448</v>
      </c>
      <c r="C42" t="s">
        <v>449</v>
      </c>
      <c r="D42" t="s">
        <v>103</v>
      </c>
      <c r="E42" t="s">
        <v>126</v>
      </c>
      <c r="F42" t="s">
        <v>446</v>
      </c>
      <c r="G42" t="s">
        <v>405</v>
      </c>
      <c r="H42" t="s">
        <v>442</v>
      </c>
      <c r="I42" t="s">
        <v>228</v>
      </c>
      <c r="J42" t="s">
        <v>450</v>
      </c>
      <c r="K42" s="91">
        <v>2.21</v>
      </c>
      <c r="L42" t="s">
        <v>105</v>
      </c>
      <c r="M42" s="91">
        <v>4.8</v>
      </c>
      <c r="N42" s="91">
        <v>0.69</v>
      </c>
      <c r="O42" s="91">
        <v>1009870.23</v>
      </c>
      <c r="P42" s="91">
        <v>114.3</v>
      </c>
      <c r="Q42" s="91">
        <v>0</v>
      </c>
      <c r="R42" s="91">
        <v>1154.28167289</v>
      </c>
      <c r="S42" s="91">
        <v>7.0000000000000007E-2</v>
      </c>
      <c r="T42" s="91">
        <v>1.56</v>
      </c>
      <c r="U42" s="91">
        <v>0.45</v>
      </c>
    </row>
    <row r="43" spans="2:21">
      <c r="B43" t="s">
        <v>451</v>
      </c>
      <c r="C43" t="s">
        <v>452</v>
      </c>
      <c r="D43" t="s">
        <v>103</v>
      </c>
      <c r="E43" t="s">
        <v>126</v>
      </c>
      <c r="F43" t="s">
        <v>446</v>
      </c>
      <c r="G43" t="s">
        <v>405</v>
      </c>
      <c r="H43" t="s">
        <v>442</v>
      </c>
      <c r="I43" t="s">
        <v>228</v>
      </c>
      <c r="J43" t="s">
        <v>383</v>
      </c>
      <c r="K43" s="91">
        <v>1.48</v>
      </c>
      <c r="L43" t="s">
        <v>105</v>
      </c>
      <c r="M43" s="91">
        <v>4.9000000000000004</v>
      </c>
      <c r="N43" s="91">
        <v>0.67</v>
      </c>
      <c r="O43" s="91">
        <v>116897.88</v>
      </c>
      <c r="P43" s="91">
        <v>115.47</v>
      </c>
      <c r="Q43" s="91">
        <v>0</v>
      </c>
      <c r="R43" s="91">
        <v>134.98198203600001</v>
      </c>
      <c r="S43" s="91">
        <v>0.06</v>
      </c>
      <c r="T43" s="91">
        <v>0.18</v>
      </c>
      <c r="U43" s="91">
        <v>0.05</v>
      </c>
    </row>
    <row r="44" spans="2:21">
      <c r="B44" t="s">
        <v>453</v>
      </c>
      <c r="C44" t="s">
        <v>454</v>
      </c>
      <c r="D44" t="s">
        <v>103</v>
      </c>
      <c r="E44" t="s">
        <v>126</v>
      </c>
      <c r="F44" t="s">
        <v>446</v>
      </c>
      <c r="G44" t="s">
        <v>405</v>
      </c>
      <c r="H44" t="s">
        <v>442</v>
      </c>
      <c r="I44" t="s">
        <v>228</v>
      </c>
      <c r="J44" t="s">
        <v>455</v>
      </c>
      <c r="K44" s="91">
        <v>6.16</v>
      </c>
      <c r="L44" t="s">
        <v>105</v>
      </c>
      <c r="M44" s="91">
        <v>3.2</v>
      </c>
      <c r="N44" s="91">
        <v>1.76</v>
      </c>
      <c r="O44" s="91">
        <v>898702.21</v>
      </c>
      <c r="P44" s="91">
        <v>110.84</v>
      </c>
      <c r="Q44" s="91">
        <v>0</v>
      </c>
      <c r="R44" s="91">
        <v>996.12152956399996</v>
      </c>
      <c r="S44" s="91">
        <v>0.05</v>
      </c>
      <c r="T44" s="91">
        <v>1.35</v>
      </c>
      <c r="U44" s="91">
        <v>0.39</v>
      </c>
    </row>
    <row r="45" spans="2:21">
      <c r="B45" t="s">
        <v>456</v>
      </c>
      <c r="C45" t="s">
        <v>457</v>
      </c>
      <c r="D45" t="s">
        <v>103</v>
      </c>
      <c r="E45" t="s">
        <v>126</v>
      </c>
      <c r="F45" t="s">
        <v>441</v>
      </c>
      <c r="G45" t="s">
        <v>405</v>
      </c>
      <c r="H45" t="s">
        <v>442</v>
      </c>
      <c r="I45" t="s">
        <v>228</v>
      </c>
      <c r="J45" t="s">
        <v>458</v>
      </c>
      <c r="K45" s="91">
        <v>2.0499999999999998</v>
      </c>
      <c r="L45" t="s">
        <v>105</v>
      </c>
      <c r="M45" s="91">
        <v>3</v>
      </c>
      <c r="N45" s="91">
        <v>0.77</v>
      </c>
      <c r="O45" s="91">
        <v>385209.08</v>
      </c>
      <c r="P45" s="91">
        <v>107.4</v>
      </c>
      <c r="Q45" s="91">
        <v>0</v>
      </c>
      <c r="R45" s="91">
        <v>413.71455192000002</v>
      </c>
      <c r="S45" s="91">
        <v>7.0000000000000007E-2</v>
      </c>
      <c r="T45" s="91">
        <v>0.56000000000000005</v>
      </c>
      <c r="U45" s="91">
        <v>0.16</v>
      </c>
    </row>
    <row r="46" spans="2:21">
      <c r="B46" t="s">
        <v>459</v>
      </c>
      <c r="C46" t="s">
        <v>460</v>
      </c>
      <c r="D46" t="s">
        <v>103</v>
      </c>
      <c r="E46" t="s">
        <v>126</v>
      </c>
      <c r="F46" t="s">
        <v>441</v>
      </c>
      <c r="G46" t="s">
        <v>405</v>
      </c>
      <c r="H46" t="s">
        <v>442</v>
      </c>
      <c r="I46" t="s">
        <v>228</v>
      </c>
      <c r="J46" t="s">
        <v>461</v>
      </c>
      <c r="K46" s="91">
        <v>1.07</v>
      </c>
      <c r="L46" t="s">
        <v>105</v>
      </c>
      <c r="M46" s="91">
        <v>1.64</v>
      </c>
      <c r="N46" s="91">
        <v>0.73</v>
      </c>
      <c r="O46" s="91">
        <v>147375.39000000001</v>
      </c>
      <c r="P46" s="91">
        <v>101.63</v>
      </c>
      <c r="Q46" s="91">
        <v>0</v>
      </c>
      <c r="R46" s="91">
        <v>149.77760885699999</v>
      </c>
      <c r="S46" s="91">
        <v>0.03</v>
      </c>
      <c r="T46" s="91">
        <v>0.2</v>
      </c>
      <c r="U46" s="91">
        <v>0.06</v>
      </c>
    </row>
    <row r="47" spans="2:21">
      <c r="B47" t="s">
        <v>462</v>
      </c>
      <c r="C47" t="s">
        <v>463</v>
      </c>
      <c r="D47" t="s">
        <v>103</v>
      </c>
      <c r="E47" t="s">
        <v>126</v>
      </c>
      <c r="F47" t="s">
        <v>464</v>
      </c>
      <c r="G47" t="s">
        <v>405</v>
      </c>
      <c r="H47" t="s">
        <v>442</v>
      </c>
      <c r="I47" t="s">
        <v>228</v>
      </c>
      <c r="J47" t="s">
        <v>465</v>
      </c>
      <c r="K47" s="91">
        <v>4.32</v>
      </c>
      <c r="L47" t="s">
        <v>105</v>
      </c>
      <c r="M47" s="91">
        <v>4.75</v>
      </c>
      <c r="N47" s="91">
        <v>1.32</v>
      </c>
      <c r="O47" s="91">
        <v>989252.36</v>
      </c>
      <c r="P47" s="91">
        <v>142.29</v>
      </c>
      <c r="Q47" s="91">
        <v>0</v>
      </c>
      <c r="R47" s="91">
        <v>1407.6071830440001</v>
      </c>
      <c r="S47" s="91">
        <v>0.05</v>
      </c>
      <c r="T47" s="91">
        <v>1.9</v>
      </c>
      <c r="U47" s="91">
        <v>0.55000000000000004</v>
      </c>
    </row>
    <row r="48" spans="2:21">
      <c r="B48" t="s">
        <v>466</v>
      </c>
      <c r="C48" t="s">
        <v>467</v>
      </c>
      <c r="D48" t="s">
        <v>103</v>
      </c>
      <c r="E48" t="s">
        <v>126</v>
      </c>
      <c r="F48" t="s">
        <v>468</v>
      </c>
      <c r="G48" t="s">
        <v>405</v>
      </c>
      <c r="H48" t="s">
        <v>442</v>
      </c>
      <c r="I48" t="s">
        <v>228</v>
      </c>
      <c r="J48" t="s">
        <v>469</v>
      </c>
      <c r="K48" s="91">
        <v>2.83</v>
      </c>
      <c r="L48" t="s">
        <v>105</v>
      </c>
      <c r="M48" s="91">
        <v>2.5499999999999998</v>
      </c>
      <c r="N48" s="91">
        <v>0.9</v>
      </c>
      <c r="O48" s="91">
        <v>244456.71</v>
      </c>
      <c r="P48" s="91">
        <v>106.29</v>
      </c>
      <c r="Q48" s="91">
        <v>6.0271400000000002</v>
      </c>
      <c r="R48" s="91">
        <v>265.86017705900002</v>
      </c>
      <c r="S48" s="91">
        <v>0.03</v>
      </c>
      <c r="T48" s="91">
        <v>0.36</v>
      </c>
      <c r="U48" s="91">
        <v>0.1</v>
      </c>
    </row>
    <row r="49" spans="2:21">
      <c r="B49" t="s">
        <v>470</v>
      </c>
      <c r="C49" t="s">
        <v>471</v>
      </c>
      <c r="D49" t="s">
        <v>103</v>
      </c>
      <c r="E49" t="s">
        <v>126</v>
      </c>
      <c r="F49" t="s">
        <v>468</v>
      </c>
      <c r="G49" t="s">
        <v>405</v>
      </c>
      <c r="H49" t="s">
        <v>442</v>
      </c>
      <c r="I49" t="s">
        <v>228</v>
      </c>
      <c r="J49" t="s">
        <v>469</v>
      </c>
      <c r="K49" s="91">
        <v>1.47</v>
      </c>
      <c r="L49" t="s">
        <v>105</v>
      </c>
      <c r="M49" s="91">
        <v>5.0999999999999996</v>
      </c>
      <c r="N49" s="91">
        <v>0.27</v>
      </c>
      <c r="O49" s="91">
        <v>171556.17</v>
      </c>
      <c r="P49" s="91">
        <v>119.44</v>
      </c>
      <c r="Q49" s="91">
        <v>7.5796200000000002</v>
      </c>
      <c r="R49" s="91">
        <v>212.48630944799999</v>
      </c>
      <c r="S49" s="91">
        <v>0.04</v>
      </c>
      <c r="T49" s="91">
        <v>0.28999999999999998</v>
      </c>
      <c r="U49" s="91">
        <v>0.08</v>
      </c>
    </row>
    <row r="50" spans="2:21">
      <c r="B50" t="s">
        <v>472</v>
      </c>
      <c r="C50" t="s">
        <v>473</v>
      </c>
      <c r="D50" t="s">
        <v>103</v>
      </c>
      <c r="E50" t="s">
        <v>126</v>
      </c>
      <c r="F50" t="s">
        <v>468</v>
      </c>
      <c r="G50" t="s">
        <v>405</v>
      </c>
      <c r="H50" t="s">
        <v>442</v>
      </c>
      <c r="I50" t="s">
        <v>228</v>
      </c>
      <c r="J50" t="s">
        <v>343</v>
      </c>
      <c r="K50" s="91">
        <v>1.74</v>
      </c>
      <c r="L50" t="s">
        <v>105</v>
      </c>
      <c r="M50" s="91">
        <v>3.4</v>
      </c>
      <c r="N50" s="91">
        <v>1.02</v>
      </c>
      <c r="O50" s="91">
        <v>2.37</v>
      </c>
      <c r="P50" s="91">
        <v>107.43</v>
      </c>
      <c r="Q50" s="91">
        <v>0</v>
      </c>
      <c r="R50" s="91">
        <v>2.5460909999999999E-3</v>
      </c>
      <c r="S50" s="91">
        <v>0</v>
      </c>
      <c r="T50" s="91">
        <v>0</v>
      </c>
      <c r="U50" s="91">
        <v>0</v>
      </c>
    </row>
    <row r="51" spans="2:21">
      <c r="B51" t="s">
        <v>474</v>
      </c>
      <c r="C51" t="s">
        <v>475</v>
      </c>
      <c r="D51" t="s">
        <v>103</v>
      </c>
      <c r="E51" t="s">
        <v>126</v>
      </c>
      <c r="F51" t="s">
        <v>468</v>
      </c>
      <c r="G51" t="s">
        <v>405</v>
      </c>
      <c r="H51" t="s">
        <v>442</v>
      </c>
      <c r="I51" t="s">
        <v>228</v>
      </c>
      <c r="J51" t="s">
        <v>476</v>
      </c>
      <c r="K51" s="91">
        <v>6.29</v>
      </c>
      <c r="L51" t="s">
        <v>105</v>
      </c>
      <c r="M51" s="91">
        <v>2.15</v>
      </c>
      <c r="N51" s="91">
        <v>2.2200000000000002</v>
      </c>
      <c r="O51" s="91">
        <v>533718.94999999995</v>
      </c>
      <c r="P51" s="91">
        <v>102.17</v>
      </c>
      <c r="Q51" s="91">
        <v>0</v>
      </c>
      <c r="R51" s="91">
        <v>545.30065121500002</v>
      </c>
      <c r="S51" s="91">
        <v>7.0000000000000007E-2</v>
      </c>
      <c r="T51" s="91">
        <v>0.74</v>
      </c>
      <c r="U51" s="91">
        <v>0.21</v>
      </c>
    </row>
    <row r="52" spans="2:21">
      <c r="B52" t="s">
        <v>477</v>
      </c>
      <c r="C52" t="s">
        <v>478</v>
      </c>
      <c r="D52" t="s">
        <v>103</v>
      </c>
      <c r="E52" t="s">
        <v>126</v>
      </c>
      <c r="F52" t="s">
        <v>468</v>
      </c>
      <c r="G52" t="s">
        <v>405</v>
      </c>
      <c r="H52" t="s">
        <v>442</v>
      </c>
      <c r="I52" t="s">
        <v>228</v>
      </c>
      <c r="J52" t="s">
        <v>479</v>
      </c>
      <c r="K52" s="91">
        <v>6.89</v>
      </c>
      <c r="L52" t="s">
        <v>105</v>
      </c>
      <c r="M52" s="91">
        <v>2.35</v>
      </c>
      <c r="N52" s="91">
        <v>2.2599999999999998</v>
      </c>
      <c r="O52" s="91">
        <v>506170.14</v>
      </c>
      <c r="P52" s="91">
        <v>102.84</v>
      </c>
      <c r="Q52" s="91">
        <v>0</v>
      </c>
      <c r="R52" s="91">
        <v>520.54537197599996</v>
      </c>
      <c r="S52" s="91">
        <v>0.06</v>
      </c>
      <c r="T52" s="91">
        <v>0.7</v>
      </c>
      <c r="U52" s="91">
        <v>0.2</v>
      </c>
    </row>
    <row r="53" spans="2:21">
      <c r="B53" t="s">
        <v>480</v>
      </c>
      <c r="C53" t="s">
        <v>481</v>
      </c>
      <c r="D53" t="s">
        <v>103</v>
      </c>
      <c r="E53" t="s">
        <v>126</v>
      </c>
      <c r="F53" t="s">
        <v>468</v>
      </c>
      <c r="G53" t="s">
        <v>405</v>
      </c>
      <c r="H53" t="s">
        <v>442</v>
      </c>
      <c r="I53" t="s">
        <v>228</v>
      </c>
      <c r="J53" t="s">
        <v>482</v>
      </c>
      <c r="K53" s="91">
        <v>5.8</v>
      </c>
      <c r="L53" t="s">
        <v>105</v>
      </c>
      <c r="M53" s="91">
        <v>1.76</v>
      </c>
      <c r="N53" s="91">
        <v>1.79</v>
      </c>
      <c r="O53" s="91">
        <v>576895.91</v>
      </c>
      <c r="P53" s="91">
        <v>101.72</v>
      </c>
      <c r="Q53" s="91">
        <v>11.662330000000001</v>
      </c>
      <c r="R53" s="91">
        <v>598.48084965199996</v>
      </c>
      <c r="S53" s="91">
        <v>0.05</v>
      </c>
      <c r="T53" s="91">
        <v>0.81</v>
      </c>
      <c r="U53" s="91">
        <v>0.23</v>
      </c>
    </row>
    <row r="54" spans="2:21">
      <c r="B54" t="s">
        <v>483</v>
      </c>
      <c r="C54" t="s">
        <v>484</v>
      </c>
      <c r="D54" t="s">
        <v>103</v>
      </c>
      <c r="E54" t="s">
        <v>126</v>
      </c>
      <c r="F54" t="s">
        <v>485</v>
      </c>
      <c r="G54" t="s">
        <v>405</v>
      </c>
      <c r="H54" t="s">
        <v>442</v>
      </c>
      <c r="I54" t="s">
        <v>228</v>
      </c>
      <c r="J54" t="s">
        <v>486</v>
      </c>
      <c r="K54" s="91">
        <v>1.1399999999999999</v>
      </c>
      <c r="L54" t="s">
        <v>105</v>
      </c>
      <c r="M54" s="91">
        <v>3.9</v>
      </c>
      <c r="N54" s="91">
        <v>0.8</v>
      </c>
      <c r="O54" s="91">
        <v>0.61</v>
      </c>
      <c r="P54" s="91">
        <v>112.97</v>
      </c>
      <c r="Q54" s="91">
        <v>0</v>
      </c>
      <c r="R54" s="91">
        <v>6.8911700000000005E-4</v>
      </c>
      <c r="S54" s="91">
        <v>0</v>
      </c>
      <c r="T54" s="91">
        <v>0</v>
      </c>
      <c r="U54" s="91">
        <v>0</v>
      </c>
    </row>
    <row r="55" spans="2:21">
      <c r="B55" t="s">
        <v>487</v>
      </c>
      <c r="C55" t="s">
        <v>488</v>
      </c>
      <c r="D55" t="s">
        <v>103</v>
      </c>
      <c r="E55" t="s">
        <v>126</v>
      </c>
      <c r="F55" t="s">
        <v>485</v>
      </c>
      <c r="G55" t="s">
        <v>405</v>
      </c>
      <c r="H55" t="s">
        <v>442</v>
      </c>
      <c r="I55" t="s">
        <v>228</v>
      </c>
      <c r="J55" t="s">
        <v>489</v>
      </c>
      <c r="K55" s="91">
        <v>3.84</v>
      </c>
      <c r="L55" t="s">
        <v>105</v>
      </c>
      <c r="M55" s="91">
        <v>4</v>
      </c>
      <c r="N55" s="91">
        <v>0.95</v>
      </c>
      <c r="O55" s="91">
        <v>264615.67</v>
      </c>
      <c r="P55" s="91">
        <v>113.52</v>
      </c>
      <c r="Q55" s="91">
        <v>0</v>
      </c>
      <c r="R55" s="91">
        <v>300.39170858400001</v>
      </c>
      <c r="S55" s="91">
        <v>0.04</v>
      </c>
      <c r="T55" s="91">
        <v>0.41</v>
      </c>
      <c r="U55" s="91">
        <v>0.12</v>
      </c>
    </row>
    <row r="56" spans="2:21">
      <c r="B56" t="s">
        <v>490</v>
      </c>
      <c r="C56" t="s">
        <v>491</v>
      </c>
      <c r="D56" t="s">
        <v>103</v>
      </c>
      <c r="E56" t="s">
        <v>126</v>
      </c>
      <c r="F56" t="s">
        <v>485</v>
      </c>
      <c r="G56" t="s">
        <v>405</v>
      </c>
      <c r="H56" t="s">
        <v>442</v>
      </c>
      <c r="I56" t="s">
        <v>228</v>
      </c>
      <c r="J56" t="s">
        <v>492</v>
      </c>
      <c r="K56" s="91">
        <v>7.87</v>
      </c>
      <c r="L56" t="s">
        <v>105</v>
      </c>
      <c r="M56" s="91">
        <v>3.5</v>
      </c>
      <c r="N56" s="91">
        <v>2.39</v>
      </c>
      <c r="O56" s="91">
        <v>49424.71</v>
      </c>
      <c r="P56" s="91">
        <v>112.25</v>
      </c>
      <c r="Q56" s="91">
        <v>0</v>
      </c>
      <c r="R56" s="91">
        <v>55.479236974999999</v>
      </c>
      <c r="S56" s="91">
        <v>0.02</v>
      </c>
      <c r="T56" s="91">
        <v>7.0000000000000007E-2</v>
      </c>
      <c r="U56" s="91">
        <v>0.02</v>
      </c>
    </row>
    <row r="57" spans="2:21">
      <c r="B57" t="s">
        <v>493</v>
      </c>
      <c r="C57" t="s">
        <v>494</v>
      </c>
      <c r="D57" t="s">
        <v>103</v>
      </c>
      <c r="E57" t="s">
        <v>126</v>
      </c>
      <c r="F57" t="s">
        <v>485</v>
      </c>
      <c r="G57" t="s">
        <v>405</v>
      </c>
      <c r="H57" t="s">
        <v>442</v>
      </c>
      <c r="I57" t="s">
        <v>228</v>
      </c>
      <c r="J57" t="s">
        <v>495</v>
      </c>
      <c r="K57" s="91">
        <v>6.53</v>
      </c>
      <c r="L57" t="s">
        <v>105</v>
      </c>
      <c r="M57" s="91">
        <v>4</v>
      </c>
      <c r="N57" s="91">
        <v>1.85</v>
      </c>
      <c r="O57" s="91">
        <v>531828.31000000006</v>
      </c>
      <c r="P57" s="91">
        <v>117.02</v>
      </c>
      <c r="Q57" s="91">
        <v>0</v>
      </c>
      <c r="R57" s="91">
        <v>622.34548836199997</v>
      </c>
      <c r="S57" s="91">
        <v>7.0000000000000007E-2</v>
      </c>
      <c r="T57" s="91">
        <v>0.84</v>
      </c>
      <c r="U57" s="91">
        <v>0.24</v>
      </c>
    </row>
    <row r="58" spans="2:21">
      <c r="B58" t="s">
        <v>496</v>
      </c>
      <c r="C58" t="s">
        <v>497</v>
      </c>
      <c r="D58" t="s">
        <v>103</v>
      </c>
      <c r="E58" t="s">
        <v>126</v>
      </c>
      <c r="F58" t="s">
        <v>498</v>
      </c>
      <c r="G58" t="s">
        <v>135</v>
      </c>
      <c r="H58" t="s">
        <v>442</v>
      </c>
      <c r="I58" t="s">
        <v>228</v>
      </c>
      <c r="J58" t="s">
        <v>499</v>
      </c>
      <c r="K58" s="91">
        <v>5.4</v>
      </c>
      <c r="L58" t="s">
        <v>105</v>
      </c>
      <c r="M58" s="91">
        <v>2.2000000000000002</v>
      </c>
      <c r="N58" s="91">
        <v>1.62</v>
      </c>
      <c r="O58" s="91">
        <v>422075.74</v>
      </c>
      <c r="P58" s="91">
        <v>103.89</v>
      </c>
      <c r="Q58" s="91">
        <v>0</v>
      </c>
      <c r="R58" s="91">
        <v>438.49448628599998</v>
      </c>
      <c r="S58" s="91">
        <v>0.05</v>
      </c>
      <c r="T58" s="91">
        <v>0.59</v>
      </c>
      <c r="U58" s="91">
        <v>0.17</v>
      </c>
    </row>
    <row r="59" spans="2:21">
      <c r="B59" t="s">
        <v>500</v>
      </c>
      <c r="C59" t="s">
        <v>501</v>
      </c>
      <c r="D59" t="s">
        <v>103</v>
      </c>
      <c r="E59" t="s">
        <v>126</v>
      </c>
      <c r="F59" t="s">
        <v>498</v>
      </c>
      <c r="G59" t="s">
        <v>135</v>
      </c>
      <c r="H59" t="s">
        <v>442</v>
      </c>
      <c r="I59" t="s">
        <v>228</v>
      </c>
      <c r="J59" t="s">
        <v>502</v>
      </c>
      <c r="K59" s="91">
        <v>2.34</v>
      </c>
      <c r="L59" t="s">
        <v>105</v>
      </c>
      <c r="M59" s="91">
        <v>3.7</v>
      </c>
      <c r="N59" s="91">
        <v>0.63</v>
      </c>
      <c r="O59" s="91">
        <v>612186.82999999996</v>
      </c>
      <c r="P59" s="91">
        <v>111.93</v>
      </c>
      <c r="Q59" s="91">
        <v>0</v>
      </c>
      <c r="R59" s="91">
        <v>685.22071881900001</v>
      </c>
      <c r="S59" s="91">
        <v>0.03</v>
      </c>
      <c r="T59" s="91">
        <v>0.93</v>
      </c>
      <c r="U59" s="91">
        <v>0.27</v>
      </c>
    </row>
    <row r="60" spans="2:21">
      <c r="B60" t="s">
        <v>503</v>
      </c>
      <c r="C60" t="s">
        <v>504</v>
      </c>
      <c r="D60" t="s">
        <v>103</v>
      </c>
      <c r="E60" t="s">
        <v>126</v>
      </c>
      <c r="F60" t="s">
        <v>505</v>
      </c>
      <c r="G60" t="s">
        <v>405</v>
      </c>
      <c r="H60" t="s">
        <v>442</v>
      </c>
      <c r="I60" t="s">
        <v>228</v>
      </c>
      <c r="J60" t="s">
        <v>506</v>
      </c>
      <c r="K60" s="91">
        <v>6.75</v>
      </c>
      <c r="L60" t="s">
        <v>105</v>
      </c>
      <c r="M60" s="91">
        <v>1.82</v>
      </c>
      <c r="N60" s="91">
        <v>1.77</v>
      </c>
      <c r="O60" s="91">
        <v>187756.51</v>
      </c>
      <c r="P60" s="91">
        <v>100.92</v>
      </c>
      <c r="Q60" s="91">
        <v>0</v>
      </c>
      <c r="R60" s="91">
        <v>189.483869892</v>
      </c>
      <c r="S60" s="91">
        <v>7.0000000000000007E-2</v>
      </c>
      <c r="T60" s="91">
        <v>0.26</v>
      </c>
      <c r="U60" s="91">
        <v>7.0000000000000007E-2</v>
      </c>
    </row>
    <row r="61" spans="2:21">
      <c r="B61" t="s">
        <v>507</v>
      </c>
      <c r="C61" t="s">
        <v>508</v>
      </c>
      <c r="D61" t="s">
        <v>103</v>
      </c>
      <c r="E61" t="s">
        <v>126</v>
      </c>
      <c r="F61" t="s">
        <v>416</v>
      </c>
      <c r="G61" t="s">
        <v>359</v>
      </c>
      <c r="H61" t="s">
        <v>442</v>
      </c>
      <c r="I61" t="s">
        <v>228</v>
      </c>
      <c r="J61" t="s">
        <v>383</v>
      </c>
      <c r="K61" s="91">
        <v>0.52</v>
      </c>
      <c r="L61" t="s">
        <v>105</v>
      </c>
      <c r="M61" s="91">
        <v>2.8</v>
      </c>
      <c r="N61" s="91">
        <v>-0.22</v>
      </c>
      <c r="O61" s="91">
        <v>762574.64</v>
      </c>
      <c r="P61" s="91">
        <v>105.28</v>
      </c>
      <c r="Q61" s="91">
        <v>0</v>
      </c>
      <c r="R61" s="91">
        <v>802.83858099199995</v>
      </c>
      <c r="S61" s="91">
        <v>0.08</v>
      </c>
      <c r="T61" s="91">
        <v>1.08</v>
      </c>
      <c r="U61" s="91">
        <v>0.32</v>
      </c>
    </row>
    <row r="62" spans="2:21">
      <c r="B62" t="s">
        <v>509</v>
      </c>
      <c r="C62" t="s">
        <v>510</v>
      </c>
      <c r="D62" t="s">
        <v>103</v>
      </c>
      <c r="E62" t="s">
        <v>126</v>
      </c>
      <c r="F62" t="s">
        <v>416</v>
      </c>
      <c r="G62" t="s">
        <v>359</v>
      </c>
      <c r="H62" t="s">
        <v>442</v>
      </c>
      <c r="I62" t="s">
        <v>228</v>
      </c>
      <c r="J62" t="s">
        <v>511</v>
      </c>
      <c r="K62" s="91">
        <v>1.2</v>
      </c>
      <c r="L62" t="s">
        <v>105</v>
      </c>
      <c r="M62" s="91">
        <v>4.2</v>
      </c>
      <c r="N62" s="91">
        <v>0.05</v>
      </c>
      <c r="O62" s="91">
        <v>17438.12</v>
      </c>
      <c r="P62" s="91">
        <v>129.29</v>
      </c>
      <c r="Q62" s="91">
        <v>0</v>
      </c>
      <c r="R62" s="91">
        <v>22.545745348000001</v>
      </c>
      <c r="S62" s="91">
        <v>0.02</v>
      </c>
      <c r="T62" s="91">
        <v>0.03</v>
      </c>
      <c r="U62" s="91">
        <v>0.01</v>
      </c>
    </row>
    <row r="63" spans="2:21">
      <c r="B63" t="s">
        <v>512</v>
      </c>
      <c r="C63" t="s">
        <v>513</v>
      </c>
      <c r="D63" t="s">
        <v>103</v>
      </c>
      <c r="E63" t="s">
        <v>126</v>
      </c>
      <c r="F63" t="s">
        <v>416</v>
      </c>
      <c r="G63" t="s">
        <v>359</v>
      </c>
      <c r="H63" t="s">
        <v>442</v>
      </c>
      <c r="I63" t="s">
        <v>228</v>
      </c>
      <c r="J63" t="s">
        <v>514</v>
      </c>
      <c r="K63" s="91">
        <v>1.05</v>
      </c>
      <c r="L63" t="s">
        <v>105</v>
      </c>
      <c r="M63" s="91">
        <v>3.1</v>
      </c>
      <c r="N63" s="91">
        <v>0.22</v>
      </c>
      <c r="O63" s="91">
        <v>300809.15000000002</v>
      </c>
      <c r="P63" s="91">
        <v>112.54</v>
      </c>
      <c r="Q63" s="91">
        <v>0</v>
      </c>
      <c r="R63" s="91">
        <v>338.53061740999999</v>
      </c>
      <c r="S63" s="91">
        <v>0.06</v>
      </c>
      <c r="T63" s="91">
        <v>0.46</v>
      </c>
      <c r="U63" s="91">
        <v>0.13</v>
      </c>
    </row>
    <row r="64" spans="2:21">
      <c r="B64" t="s">
        <v>515</v>
      </c>
      <c r="C64" t="s">
        <v>516</v>
      </c>
      <c r="D64" t="s">
        <v>103</v>
      </c>
      <c r="E64" t="s">
        <v>126</v>
      </c>
      <c r="F64" t="s">
        <v>358</v>
      </c>
      <c r="G64" t="s">
        <v>359</v>
      </c>
      <c r="H64" t="s">
        <v>442</v>
      </c>
      <c r="I64" t="s">
        <v>228</v>
      </c>
      <c r="J64" t="s">
        <v>517</v>
      </c>
      <c r="K64" s="91">
        <v>2.0099999999999998</v>
      </c>
      <c r="L64" t="s">
        <v>105</v>
      </c>
      <c r="M64" s="91">
        <v>4</v>
      </c>
      <c r="N64" s="91">
        <v>0.43</v>
      </c>
      <c r="O64" s="91">
        <v>966643.66</v>
      </c>
      <c r="P64" s="91">
        <v>117.4</v>
      </c>
      <c r="Q64" s="91">
        <v>0</v>
      </c>
      <c r="R64" s="91">
        <v>1134.8396568400001</v>
      </c>
      <c r="S64" s="91">
        <v>7.0000000000000007E-2</v>
      </c>
      <c r="T64" s="91">
        <v>1.53</v>
      </c>
      <c r="U64" s="91">
        <v>0.45</v>
      </c>
    </row>
    <row r="65" spans="2:21">
      <c r="B65" t="s">
        <v>518</v>
      </c>
      <c r="C65" t="s">
        <v>519</v>
      </c>
      <c r="D65" t="s">
        <v>103</v>
      </c>
      <c r="E65" t="s">
        <v>126</v>
      </c>
      <c r="F65" t="s">
        <v>520</v>
      </c>
      <c r="G65" t="s">
        <v>359</v>
      </c>
      <c r="H65" t="s">
        <v>442</v>
      </c>
      <c r="I65" t="s">
        <v>228</v>
      </c>
      <c r="J65" t="s">
        <v>521</v>
      </c>
      <c r="K65" s="91">
        <v>2.2599999999999998</v>
      </c>
      <c r="L65" t="s">
        <v>105</v>
      </c>
      <c r="M65" s="91">
        <v>4.75</v>
      </c>
      <c r="N65" s="91">
        <v>0.57999999999999996</v>
      </c>
      <c r="O65" s="91">
        <v>107065.77</v>
      </c>
      <c r="P65" s="91">
        <v>130.81</v>
      </c>
      <c r="Q65" s="91">
        <v>0</v>
      </c>
      <c r="R65" s="91">
        <v>140.05273373700001</v>
      </c>
      <c r="S65" s="91">
        <v>0.04</v>
      </c>
      <c r="T65" s="91">
        <v>0.19</v>
      </c>
      <c r="U65" s="91">
        <v>0.05</v>
      </c>
    </row>
    <row r="66" spans="2:21">
      <c r="B66" t="s">
        <v>522</v>
      </c>
      <c r="C66" t="s">
        <v>523</v>
      </c>
      <c r="D66" t="s">
        <v>103</v>
      </c>
      <c r="E66" t="s">
        <v>126</v>
      </c>
      <c r="F66" t="s">
        <v>520</v>
      </c>
      <c r="G66" t="s">
        <v>359</v>
      </c>
      <c r="H66" t="s">
        <v>442</v>
      </c>
      <c r="I66" t="s">
        <v>228</v>
      </c>
      <c r="J66" t="s">
        <v>524</v>
      </c>
      <c r="K66" s="91">
        <v>0.91</v>
      </c>
      <c r="L66" t="s">
        <v>105</v>
      </c>
      <c r="M66" s="91">
        <v>5.25</v>
      </c>
      <c r="N66" s="91">
        <v>-0.05</v>
      </c>
      <c r="O66" s="91">
        <v>52259.16</v>
      </c>
      <c r="P66" s="91">
        <v>130.5</v>
      </c>
      <c r="Q66" s="91">
        <v>0</v>
      </c>
      <c r="R66" s="91">
        <v>68.198203800000002</v>
      </c>
      <c r="S66" s="91">
        <v>0.04</v>
      </c>
      <c r="T66" s="91">
        <v>0.09</v>
      </c>
      <c r="U66" s="91">
        <v>0.03</v>
      </c>
    </row>
    <row r="67" spans="2:21">
      <c r="B67" t="s">
        <v>525</v>
      </c>
      <c r="C67" t="s">
        <v>526</v>
      </c>
      <c r="D67" t="s">
        <v>103</v>
      </c>
      <c r="E67" t="s">
        <v>126</v>
      </c>
      <c r="F67" t="s">
        <v>527</v>
      </c>
      <c r="G67" t="s">
        <v>359</v>
      </c>
      <c r="H67" t="s">
        <v>442</v>
      </c>
      <c r="I67" t="s">
        <v>228</v>
      </c>
      <c r="J67" t="s">
        <v>528</v>
      </c>
      <c r="K67" s="91">
        <v>5.28</v>
      </c>
      <c r="L67" t="s">
        <v>105</v>
      </c>
      <c r="M67" s="91">
        <v>1.5</v>
      </c>
      <c r="N67" s="91">
        <v>1.21</v>
      </c>
      <c r="O67" s="91">
        <v>460980.08</v>
      </c>
      <c r="P67" s="91">
        <v>103.21</v>
      </c>
      <c r="Q67" s="91">
        <v>0</v>
      </c>
      <c r="R67" s="91">
        <v>475.77754056800001</v>
      </c>
      <c r="S67" s="91">
        <v>0.08</v>
      </c>
      <c r="T67" s="91">
        <v>0.64</v>
      </c>
      <c r="U67" s="91">
        <v>0.19</v>
      </c>
    </row>
    <row r="68" spans="2:21">
      <c r="B68" t="s">
        <v>529</v>
      </c>
      <c r="C68" t="s">
        <v>530</v>
      </c>
      <c r="D68" t="s">
        <v>103</v>
      </c>
      <c r="E68" t="s">
        <v>126</v>
      </c>
      <c r="F68" t="s">
        <v>527</v>
      </c>
      <c r="G68" t="s">
        <v>359</v>
      </c>
      <c r="H68" t="s">
        <v>442</v>
      </c>
      <c r="I68" t="s">
        <v>228</v>
      </c>
      <c r="J68" t="s">
        <v>531</v>
      </c>
      <c r="K68" s="91">
        <v>2.5099999999999998</v>
      </c>
      <c r="L68" t="s">
        <v>105</v>
      </c>
      <c r="M68" s="91">
        <v>3.55</v>
      </c>
      <c r="N68" s="91">
        <v>0.4</v>
      </c>
      <c r="O68" s="91">
        <v>176047.46</v>
      </c>
      <c r="P68" s="91">
        <v>118.57</v>
      </c>
      <c r="Q68" s="91">
        <v>0</v>
      </c>
      <c r="R68" s="91">
        <v>208.73947332200001</v>
      </c>
      <c r="S68" s="91">
        <v>0.05</v>
      </c>
      <c r="T68" s="91">
        <v>0.28000000000000003</v>
      </c>
      <c r="U68" s="91">
        <v>0.08</v>
      </c>
    </row>
    <row r="69" spans="2:21">
      <c r="B69" t="s">
        <v>532</v>
      </c>
      <c r="C69" t="s">
        <v>533</v>
      </c>
      <c r="D69" t="s">
        <v>103</v>
      </c>
      <c r="E69" t="s">
        <v>126</v>
      </c>
      <c r="F69" t="s">
        <v>527</v>
      </c>
      <c r="G69" t="s">
        <v>359</v>
      </c>
      <c r="H69" t="s">
        <v>442</v>
      </c>
      <c r="I69" t="s">
        <v>228</v>
      </c>
      <c r="J69" t="s">
        <v>534</v>
      </c>
      <c r="K69" s="91">
        <v>1.42</v>
      </c>
      <c r="L69" t="s">
        <v>105</v>
      </c>
      <c r="M69" s="91">
        <v>4.6500000000000004</v>
      </c>
      <c r="N69" s="91">
        <v>0.37</v>
      </c>
      <c r="O69" s="91">
        <v>90909.74</v>
      </c>
      <c r="P69" s="91">
        <v>128.44</v>
      </c>
      <c r="Q69" s="91">
        <v>0</v>
      </c>
      <c r="R69" s="91">
        <v>116.76447005599999</v>
      </c>
      <c r="S69" s="91">
        <v>0.04</v>
      </c>
      <c r="T69" s="91">
        <v>0.16</v>
      </c>
      <c r="U69" s="91">
        <v>0.05</v>
      </c>
    </row>
    <row r="70" spans="2:21">
      <c r="B70" t="s">
        <v>535</v>
      </c>
      <c r="C70" t="s">
        <v>536</v>
      </c>
      <c r="D70" t="s">
        <v>103</v>
      </c>
      <c r="E70" t="s">
        <v>126</v>
      </c>
      <c r="F70" t="s">
        <v>537</v>
      </c>
      <c r="G70" t="s">
        <v>538</v>
      </c>
      <c r="H70" t="s">
        <v>442</v>
      </c>
      <c r="I70" t="s">
        <v>228</v>
      </c>
      <c r="J70" t="s">
        <v>539</v>
      </c>
      <c r="K70" s="91">
        <v>1.96</v>
      </c>
      <c r="L70" t="s">
        <v>105</v>
      </c>
      <c r="M70" s="91">
        <v>4.6500000000000004</v>
      </c>
      <c r="N70" s="91">
        <v>0.72</v>
      </c>
      <c r="O70" s="91">
        <v>2150.66</v>
      </c>
      <c r="P70" s="91">
        <v>130.33000000000001</v>
      </c>
      <c r="Q70" s="91">
        <v>0</v>
      </c>
      <c r="R70" s="91">
        <v>2.8029551779999999</v>
      </c>
      <c r="S70" s="91">
        <v>0</v>
      </c>
      <c r="T70" s="91">
        <v>0</v>
      </c>
      <c r="U70" s="91">
        <v>0</v>
      </c>
    </row>
    <row r="71" spans="2:21">
      <c r="B71" t="s">
        <v>540</v>
      </c>
      <c r="C71" t="s">
        <v>541</v>
      </c>
      <c r="D71" t="s">
        <v>103</v>
      </c>
      <c r="E71" t="s">
        <v>126</v>
      </c>
      <c r="F71" t="s">
        <v>542</v>
      </c>
      <c r="G71" t="s">
        <v>405</v>
      </c>
      <c r="H71" t="s">
        <v>442</v>
      </c>
      <c r="I71" t="s">
        <v>228</v>
      </c>
      <c r="J71" t="s">
        <v>343</v>
      </c>
      <c r="K71" s="91">
        <v>2.1</v>
      </c>
      <c r="L71" t="s">
        <v>105</v>
      </c>
      <c r="M71" s="91">
        <v>3.64</v>
      </c>
      <c r="N71" s="91">
        <v>0.83</v>
      </c>
      <c r="O71" s="91">
        <v>20711.02</v>
      </c>
      <c r="P71" s="91">
        <v>117.25</v>
      </c>
      <c r="Q71" s="91">
        <v>0</v>
      </c>
      <c r="R71" s="91">
        <v>24.283670950000001</v>
      </c>
      <c r="S71" s="91">
        <v>0.03</v>
      </c>
      <c r="T71" s="91">
        <v>0.03</v>
      </c>
      <c r="U71" s="91">
        <v>0.01</v>
      </c>
    </row>
    <row r="72" spans="2:21">
      <c r="B72" t="s">
        <v>543</v>
      </c>
      <c r="C72" t="s">
        <v>544</v>
      </c>
      <c r="D72" t="s">
        <v>103</v>
      </c>
      <c r="E72" t="s">
        <v>126</v>
      </c>
      <c r="F72" t="s">
        <v>545</v>
      </c>
      <c r="G72" t="s">
        <v>546</v>
      </c>
      <c r="H72" t="s">
        <v>547</v>
      </c>
      <c r="I72" t="s">
        <v>153</v>
      </c>
      <c r="J72" t="s">
        <v>548</v>
      </c>
      <c r="K72" s="91">
        <v>5.84</v>
      </c>
      <c r="L72" t="s">
        <v>105</v>
      </c>
      <c r="M72" s="91">
        <v>4.5</v>
      </c>
      <c r="N72" s="91">
        <v>1.51</v>
      </c>
      <c r="O72" s="91">
        <v>1741089.69</v>
      </c>
      <c r="P72" s="91">
        <v>122.5</v>
      </c>
      <c r="Q72" s="91">
        <v>0</v>
      </c>
      <c r="R72" s="91">
        <v>2132.8348702500002</v>
      </c>
      <c r="S72" s="91">
        <v>0.06</v>
      </c>
      <c r="T72" s="91">
        <v>2.88</v>
      </c>
      <c r="U72" s="91">
        <v>0.84</v>
      </c>
    </row>
    <row r="73" spans="2:21">
      <c r="B73" t="s">
        <v>549</v>
      </c>
      <c r="C73" t="s">
        <v>550</v>
      </c>
      <c r="D73" t="s">
        <v>103</v>
      </c>
      <c r="E73" t="s">
        <v>126</v>
      </c>
      <c r="F73" t="s">
        <v>545</v>
      </c>
      <c r="G73" t="s">
        <v>546</v>
      </c>
      <c r="H73" t="s">
        <v>547</v>
      </c>
      <c r="I73" t="s">
        <v>153</v>
      </c>
      <c r="J73" t="s">
        <v>551</v>
      </c>
      <c r="K73" s="91">
        <v>7.73</v>
      </c>
      <c r="L73" t="s">
        <v>105</v>
      </c>
      <c r="M73" s="91">
        <v>3.85</v>
      </c>
      <c r="N73" s="91">
        <v>2.02</v>
      </c>
      <c r="O73" s="91">
        <v>668851.30000000005</v>
      </c>
      <c r="P73" s="91">
        <v>116.97</v>
      </c>
      <c r="Q73" s="91">
        <v>0</v>
      </c>
      <c r="R73" s="91">
        <v>782.35536561000004</v>
      </c>
      <c r="S73" s="91">
        <v>0.02</v>
      </c>
      <c r="T73" s="91">
        <v>1.06</v>
      </c>
      <c r="U73" s="91">
        <v>0.31</v>
      </c>
    </row>
    <row r="74" spans="2:21">
      <c r="B74" t="s">
        <v>552</v>
      </c>
      <c r="C74" t="s">
        <v>553</v>
      </c>
      <c r="D74" t="s">
        <v>103</v>
      </c>
      <c r="E74" t="s">
        <v>126</v>
      </c>
      <c r="F74" t="s">
        <v>545</v>
      </c>
      <c r="G74" t="s">
        <v>546</v>
      </c>
      <c r="H74" t="s">
        <v>547</v>
      </c>
      <c r="I74" t="s">
        <v>153</v>
      </c>
      <c r="J74" t="s">
        <v>554</v>
      </c>
      <c r="K74" s="91">
        <v>10.42</v>
      </c>
      <c r="L74" t="s">
        <v>105</v>
      </c>
      <c r="M74" s="91">
        <v>2.39</v>
      </c>
      <c r="N74" s="91">
        <v>2.63</v>
      </c>
      <c r="O74" s="91">
        <v>672928.28</v>
      </c>
      <c r="P74" s="91">
        <v>98.03</v>
      </c>
      <c r="Q74" s="91">
        <v>0</v>
      </c>
      <c r="R74" s="91">
        <v>659.67159288400001</v>
      </c>
      <c r="S74" s="91">
        <v>0.05</v>
      </c>
      <c r="T74" s="91">
        <v>0.89</v>
      </c>
      <c r="U74" s="91">
        <v>0.26</v>
      </c>
    </row>
    <row r="75" spans="2:21">
      <c r="B75" t="s">
        <v>555</v>
      </c>
      <c r="C75" t="s">
        <v>556</v>
      </c>
      <c r="D75" t="s">
        <v>103</v>
      </c>
      <c r="E75" t="s">
        <v>126</v>
      </c>
      <c r="F75" t="s">
        <v>557</v>
      </c>
      <c r="G75" t="s">
        <v>359</v>
      </c>
      <c r="H75" t="s">
        <v>442</v>
      </c>
      <c r="I75" t="s">
        <v>228</v>
      </c>
      <c r="J75" t="s">
        <v>558</v>
      </c>
      <c r="K75" s="91">
        <v>1.9</v>
      </c>
      <c r="L75" t="s">
        <v>105</v>
      </c>
      <c r="M75" s="91">
        <v>3.85</v>
      </c>
      <c r="N75" s="91">
        <v>0.38</v>
      </c>
      <c r="O75" s="91">
        <v>148645.66</v>
      </c>
      <c r="P75" s="91">
        <v>115.73</v>
      </c>
      <c r="Q75" s="91">
        <v>0</v>
      </c>
      <c r="R75" s="91">
        <v>172.027622318</v>
      </c>
      <c r="S75" s="91">
        <v>0.03</v>
      </c>
      <c r="T75" s="91">
        <v>0.23</v>
      </c>
      <c r="U75" s="91">
        <v>7.0000000000000007E-2</v>
      </c>
    </row>
    <row r="76" spans="2:21">
      <c r="B76" t="s">
        <v>559</v>
      </c>
      <c r="C76" t="s">
        <v>560</v>
      </c>
      <c r="D76" t="s">
        <v>103</v>
      </c>
      <c r="E76" t="s">
        <v>126</v>
      </c>
      <c r="F76" t="s">
        <v>561</v>
      </c>
      <c r="G76" t="s">
        <v>538</v>
      </c>
      <c r="H76" t="s">
        <v>442</v>
      </c>
      <c r="I76" t="s">
        <v>228</v>
      </c>
      <c r="J76" t="s">
        <v>562</v>
      </c>
      <c r="K76" s="91">
        <v>1.38</v>
      </c>
      <c r="L76" t="s">
        <v>105</v>
      </c>
      <c r="M76" s="91">
        <v>4.8899999999999997</v>
      </c>
      <c r="N76" s="91">
        <v>0.55000000000000004</v>
      </c>
      <c r="O76" s="91">
        <v>4258.59</v>
      </c>
      <c r="P76" s="91">
        <v>129.99</v>
      </c>
      <c r="Q76" s="91">
        <v>0</v>
      </c>
      <c r="R76" s="91">
        <v>5.5357411409999999</v>
      </c>
      <c r="S76" s="91">
        <v>0.01</v>
      </c>
      <c r="T76" s="91">
        <v>0.01</v>
      </c>
      <c r="U76" s="91">
        <v>0</v>
      </c>
    </row>
    <row r="77" spans="2:21">
      <c r="B77" t="s">
        <v>563</v>
      </c>
      <c r="C77" t="s">
        <v>564</v>
      </c>
      <c r="D77" t="s">
        <v>103</v>
      </c>
      <c r="E77" t="s">
        <v>126</v>
      </c>
      <c r="F77" t="s">
        <v>358</v>
      </c>
      <c r="G77" t="s">
        <v>359</v>
      </c>
      <c r="H77" t="s">
        <v>442</v>
      </c>
      <c r="I77" t="s">
        <v>228</v>
      </c>
      <c r="J77" t="s">
        <v>565</v>
      </c>
      <c r="K77" s="91">
        <v>4.41</v>
      </c>
      <c r="L77" t="s">
        <v>105</v>
      </c>
      <c r="M77" s="91">
        <v>1.64</v>
      </c>
      <c r="N77" s="91">
        <v>1.89</v>
      </c>
      <c r="O77" s="91">
        <v>9.09</v>
      </c>
      <c r="P77" s="91">
        <v>4977000</v>
      </c>
      <c r="Q77" s="91">
        <v>0</v>
      </c>
      <c r="R77" s="91">
        <v>452.40929999999997</v>
      </c>
      <c r="S77" s="91">
        <v>0</v>
      </c>
      <c r="T77" s="91">
        <v>0.61</v>
      </c>
      <c r="U77" s="91">
        <v>0.18</v>
      </c>
    </row>
    <row r="78" spans="2:21">
      <c r="B78" t="s">
        <v>566</v>
      </c>
      <c r="C78" t="s">
        <v>567</v>
      </c>
      <c r="D78" t="s">
        <v>103</v>
      </c>
      <c r="E78" t="s">
        <v>126</v>
      </c>
      <c r="F78" t="s">
        <v>358</v>
      </c>
      <c r="G78" t="s">
        <v>359</v>
      </c>
      <c r="H78" t="s">
        <v>442</v>
      </c>
      <c r="I78" t="s">
        <v>228</v>
      </c>
      <c r="J78" t="s">
        <v>565</v>
      </c>
      <c r="K78" s="91">
        <v>8.3800000000000008</v>
      </c>
      <c r="L78" t="s">
        <v>105</v>
      </c>
      <c r="M78" s="91">
        <v>2.78</v>
      </c>
      <c r="N78" s="91">
        <v>3.2</v>
      </c>
      <c r="O78" s="91">
        <v>3.47</v>
      </c>
      <c r="P78" s="91">
        <v>4878249.1900000004</v>
      </c>
      <c r="Q78" s="91">
        <v>0</v>
      </c>
      <c r="R78" s="91">
        <v>169.275246893</v>
      </c>
      <c r="S78" s="91">
        <v>0</v>
      </c>
      <c r="T78" s="91">
        <v>0.23</v>
      </c>
      <c r="U78" s="91">
        <v>7.0000000000000007E-2</v>
      </c>
    </row>
    <row r="79" spans="2:21">
      <c r="B79" t="s">
        <v>568</v>
      </c>
      <c r="C79" t="s">
        <v>569</v>
      </c>
      <c r="D79" t="s">
        <v>103</v>
      </c>
      <c r="E79" t="s">
        <v>126</v>
      </c>
      <c r="F79" t="s">
        <v>358</v>
      </c>
      <c r="G79" t="s">
        <v>359</v>
      </c>
      <c r="H79" t="s">
        <v>442</v>
      </c>
      <c r="I79" t="s">
        <v>228</v>
      </c>
      <c r="J79" t="s">
        <v>570</v>
      </c>
      <c r="K79" s="91">
        <v>1.54</v>
      </c>
      <c r="L79" t="s">
        <v>105</v>
      </c>
      <c r="M79" s="91">
        <v>5</v>
      </c>
      <c r="N79" s="91">
        <v>0.41</v>
      </c>
      <c r="O79" s="91">
        <v>600863.01</v>
      </c>
      <c r="P79" s="91">
        <v>119.44</v>
      </c>
      <c r="Q79" s="91">
        <v>0</v>
      </c>
      <c r="R79" s="91">
        <v>717.67077914399999</v>
      </c>
      <c r="S79" s="91">
        <v>0.06</v>
      </c>
      <c r="T79" s="91">
        <v>0.97</v>
      </c>
      <c r="U79" s="91">
        <v>0.28000000000000003</v>
      </c>
    </row>
    <row r="80" spans="2:21">
      <c r="B80" t="s">
        <v>571</v>
      </c>
      <c r="C80" t="s">
        <v>572</v>
      </c>
      <c r="D80" t="s">
        <v>103</v>
      </c>
      <c r="E80" t="s">
        <v>126</v>
      </c>
      <c r="F80" t="s">
        <v>389</v>
      </c>
      <c r="G80" t="s">
        <v>359</v>
      </c>
      <c r="H80" t="s">
        <v>442</v>
      </c>
      <c r="I80" t="s">
        <v>228</v>
      </c>
      <c r="J80" t="s">
        <v>573</v>
      </c>
      <c r="K80" s="91">
        <v>1.44</v>
      </c>
      <c r="L80" t="s">
        <v>105</v>
      </c>
      <c r="M80" s="91">
        <v>6.5</v>
      </c>
      <c r="N80" s="91">
        <v>0.63</v>
      </c>
      <c r="O80" s="91">
        <v>1214768.47</v>
      </c>
      <c r="P80" s="91">
        <v>121.26</v>
      </c>
      <c r="Q80" s="91">
        <v>31.599450000000001</v>
      </c>
      <c r="R80" s="91">
        <v>1504.6276967220001</v>
      </c>
      <c r="S80" s="91">
        <v>0.08</v>
      </c>
      <c r="T80" s="91">
        <v>2.0299999999999998</v>
      </c>
      <c r="U80" s="91">
        <v>0.59</v>
      </c>
    </row>
    <row r="81" spans="2:21">
      <c r="B81" t="s">
        <v>574</v>
      </c>
      <c r="C81" t="s">
        <v>575</v>
      </c>
      <c r="D81" t="s">
        <v>103</v>
      </c>
      <c r="E81" t="s">
        <v>126</v>
      </c>
      <c r="F81" t="s">
        <v>576</v>
      </c>
      <c r="G81" t="s">
        <v>577</v>
      </c>
      <c r="H81" t="s">
        <v>442</v>
      </c>
      <c r="I81" t="s">
        <v>228</v>
      </c>
      <c r="J81" t="s">
        <v>343</v>
      </c>
      <c r="K81" s="91">
        <v>0.24</v>
      </c>
      <c r="L81" t="s">
        <v>105</v>
      </c>
      <c r="M81" s="91">
        <v>5.2</v>
      </c>
      <c r="N81" s="91">
        <v>2.38</v>
      </c>
      <c r="O81" s="91">
        <v>1.23</v>
      </c>
      <c r="P81" s="91">
        <v>130.16</v>
      </c>
      <c r="Q81" s="91">
        <v>0</v>
      </c>
      <c r="R81" s="91">
        <v>1.6009679999999999E-3</v>
      </c>
      <c r="S81" s="91">
        <v>0</v>
      </c>
      <c r="T81" s="91">
        <v>0</v>
      </c>
      <c r="U81" s="91">
        <v>0</v>
      </c>
    </row>
    <row r="82" spans="2:21">
      <c r="B82" t="s">
        <v>578</v>
      </c>
      <c r="C82" t="s">
        <v>579</v>
      </c>
      <c r="D82" t="s">
        <v>103</v>
      </c>
      <c r="E82" t="s">
        <v>126</v>
      </c>
      <c r="F82" t="s">
        <v>468</v>
      </c>
      <c r="G82" t="s">
        <v>405</v>
      </c>
      <c r="H82" t="s">
        <v>580</v>
      </c>
      <c r="I82" t="s">
        <v>228</v>
      </c>
      <c r="J82" t="s">
        <v>581</v>
      </c>
      <c r="K82" s="91">
        <v>2.31</v>
      </c>
      <c r="L82" t="s">
        <v>105</v>
      </c>
      <c r="M82" s="91">
        <v>5.85</v>
      </c>
      <c r="N82" s="91">
        <v>0.96</v>
      </c>
      <c r="O82" s="91">
        <v>206360.14</v>
      </c>
      <c r="P82" s="91">
        <v>121.82</v>
      </c>
      <c r="Q82" s="91">
        <v>0</v>
      </c>
      <c r="R82" s="91">
        <v>251.38792254800001</v>
      </c>
      <c r="S82" s="91">
        <v>0.02</v>
      </c>
      <c r="T82" s="91">
        <v>0.34</v>
      </c>
      <c r="U82" s="91">
        <v>0.1</v>
      </c>
    </row>
    <row r="83" spans="2:21">
      <c r="B83" t="s">
        <v>582</v>
      </c>
      <c r="C83" t="s">
        <v>583</v>
      </c>
      <c r="D83" t="s">
        <v>103</v>
      </c>
      <c r="E83" t="s">
        <v>126</v>
      </c>
      <c r="F83" t="s">
        <v>468</v>
      </c>
      <c r="G83" t="s">
        <v>405</v>
      </c>
      <c r="H83" t="s">
        <v>580</v>
      </c>
      <c r="I83" t="s">
        <v>228</v>
      </c>
      <c r="J83" t="s">
        <v>584</v>
      </c>
      <c r="K83" s="91">
        <v>2.63</v>
      </c>
      <c r="L83" t="s">
        <v>105</v>
      </c>
      <c r="M83" s="91">
        <v>4.9000000000000004</v>
      </c>
      <c r="N83" s="91">
        <v>1.05</v>
      </c>
      <c r="O83" s="91">
        <v>253426.24</v>
      </c>
      <c r="P83" s="91">
        <v>115.35</v>
      </c>
      <c r="Q83" s="91">
        <v>0</v>
      </c>
      <c r="R83" s="91">
        <v>292.32716784000002</v>
      </c>
      <c r="S83" s="91">
        <v>0.04</v>
      </c>
      <c r="T83" s="91">
        <v>0.39</v>
      </c>
      <c r="U83" s="91">
        <v>0.11</v>
      </c>
    </row>
    <row r="84" spans="2:21">
      <c r="B84" t="s">
        <v>585</v>
      </c>
      <c r="C84" t="s">
        <v>586</v>
      </c>
      <c r="D84" t="s">
        <v>103</v>
      </c>
      <c r="E84" t="s">
        <v>126</v>
      </c>
      <c r="F84" t="s">
        <v>468</v>
      </c>
      <c r="G84" t="s">
        <v>405</v>
      </c>
      <c r="H84" t="s">
        <v>580</v>
      </c>
      <c r="I84" t="s">
        <v>228</v>
      </c>
      <c r="J84" t="s">
        <v>587</v>
      </c>
      <c r="K84" s="91">
        <v>5.71</v>
      </c>
      <c r="L84" t="s">
        <v>105</v>
      </c>
      <c r="M84" s="91">
        <v>2.2999999999999998</v>
      </c>
      <c r="N84" s="91">
        <v>2.46</v>
      </c>
      <c r="O84" s="91">
        <v>69153.11</v>
      </c>
      <c r="P84" s="91">
        <v>101</v>
      </c>
      <c r="Q84" s="91">
        <v>1.5848899999999999</v>
      </c>
      <c r="R84" s="91">
        <v>71.429531100000005</v>
      </c>
      <c r="S84" s="91">
        <v>0</v>
      </c>
      <c r="T84" s="91">
        <v>0.1</v>
      </c>
      <c r="U84" s="91">
        <v>0.03</v>
      </c>
    </row>
    <row r="85" spans="2:21">
      <c r="B85" t="s">
        <v>588</v>
      </c>
      <c r="C85" t="s">
        <v>589</v>
      </c>
      <c r="D85" t="s">
        <v>103</v>
      </c>
      <c r="E85" t="s">
        <v>126</v>
      </c>
      <c r="F85" t="s">
        <v>468</v>
      </c>
      <c r="G85" t="s">
        <v>405</v>
      </c>
      <c r="H85" t="s">
        <v>580</v>
      </c>
      <c r="I85" t="s">
        <v>228</v>
      </c>
      <c r="J85" t="s">
        <v>590</v>
      </c>
      <c r="K85" s="91">
        <v>7.09</v>
      </c>
      <c r="L85" t="s">
        <v>105</v>
      </c>
      <c r="M85" s="91">
        <v>2.25</v>
      </c>
      <c r="N85" s="91">
        <v>3.33</v>
      </c>
      <c r="O85" s="91">
        <v>144159.44</v>
      </c>
      <c r="P85" s="91">
        <v>94.99</v>
      </c>
      <c r="Q85" s="91">
        <v>3.75928</v>
      </c>
      <c r="R85" s="91">
        <v>140.69633205599999</v>
      </c>
      <c r="S85" s="91">
        <v>0.08</v>
      </c>
      <c r="T85" s="91">
        <v>0.19</v>
      </c>
      <c r="U85" s="91">
        <v>0.06</v>
      </c>
    </row>
    <row r="86" spans="2:21">
      <c r="B86" t="s">
        <v>591</v>
      </c>
      <c r="C86" t="s">
        <v>592</v>
      </c>
      <c r="D86" t="s">
        <v>103</v>
      </c>
      <c r="E86" t="s">
        <v>126</v>
      </c>
      <c r="F86" t="s">
        <v>593</v>
      </c>
      <c r="G86" t="s">
        <v>546</v>
      </c>
      <c r="H86" t="s">
        <v>580</v>
      </c>
      <c r="I86" t="s">
        <v>228</v>
      </c>
      <c r="J86" t="s">
        <v>594</v>
      </c>
      <c r="K86" s="91">
        <v>5.13</v>
      </c>
      <c r="L86" t="s">
        <v>105</v>
      </c>
      <c r="M86" s="91">
        <v>1.94</v>
      </c>
      <c r="N86" s="91">
        <v>1.44</v>
      </c>
      <c r="O86" s="91">
        <v>289885.49</v>
      </c>
      <c r="P86" s="91">
        <v>103.9</v>
      </c>
      <c r="Q86" s="91">
        <v>0</v>
      </c>
      <c r="R86" s="91">
        <v>301.19102411</v>
      </c>
      <c r="S86" s="91">
        <v>0.05</v>
      </c>
      <c r="T86" s="91">
        <v>0.41</v>
      </c>
      <c r="U86" s="91">
        <v>0.12</v>
      </c>
    </row>
    <row r="87" spans="2:21">
      <c r="B87" t="s">
        <v>595</v>
      </c>
      <c r="C87" t="s">
        <v>596</v>
      </c>
      <c r="D87" t="s">
        <v>103</v>
      </c>
      <c r="E87" t="s">
        <v>126</v>
      </c>
      <c r="F87" t="s">
        <v>593</v>
      </c>
      <c r="G87" t="s">
        <v>546</v>
      </c>
      <c r="H87" t="s">
        <v>580</v>
      </c>
      <c r="I87" t="s">
        <v>228</v>
      </c>
      <c r="J87" t="s">
        <v>597</v>
      </c>
      <c r="K87" s="91">
        <v>6.58</v>
      </c>
      <c r="L87" t="s">
        <v>105</v>
      </c>
      <c r="M87" s="91">
        <v>1.23</v>
      </c>
      <c r="N87" s="91">
        <v>1.76</v>
      </c>
      <c r="O87" s="91">
        <v>406762.5</v>
      </c>
      <c r="P87" s="91">
        <v>97.58</v>
      </c>
      <c r="Q87" s="91">
        <v>0</v>
      </c>
      <c r="R87" s="91">
        <v>396.91884750000003</v>
      </c>
      <c r="S87" s="91">
        <v>0.04</v>
      </c>
      <c r="T87" s="91">
        <v>0.54</v>
      </c>
      <c r="U87" s="91">
        <v>0.16</v>
      </c>
    </row>
    <row r="88" spans="2:21">
      <c r="B88" t="s">
        <v>598</v>
      </c>
      <c r="C88" t="s">
        <v>599</v>
      </c>
      <c r="D88" t="s">
        <v>103</v>
      </c>
      <c r="E88" t="s">
        <v>126</v>
      </c>
      <c r="F88" t="s">
        <v>600</v>
      </c>
      <c r="G88" t="s">
        <v>601</v>
      </c>
      <c r="H88" t="s">
        <v>580</v>
      </c>
      <c r="I88" t="s">
        <v>228</v>
      </c>
      <c r="J88" t="s">
        <v>602</v>
      </c>
      <c r="K88" s="91">
        <v>7.93</v>
      </c>
      <c r="L88" t="s">
        <v>105</v>
      </c>
      <c r="M88" s="91">
        <v>5.15</v>
      </c>
      <c r="N88" s="91">
        <v>3.21</v>
      </c>
      <c r="O88" s="91">
        <v>1237214.4099999999</v>
      </c>
      <c r="P88" s="91">
        <v>140.83000000000001</v>
      </c>
      <c r="Q88" s="91">
        <v>0</v>
      </c>
      <c r="R88" s="91">
        <v>1742.3690536030001</v>
      </c>
      <c r="S88" s="91">
        <v>0.03</v>
      </c>
      <c r="T88" s="91">
        <v>2.35</v>
      </c>
      <c r="U88" s="91">
        <v>0.68</v>
      </c>
    </row>
    <row r="89" spans="2:21">
      <c r="B89" t="s">
        <v>603</v>
      </c>
      <c r="C89" t="s">
        <v>604</v>
      </c>
      <c r="D89" t="s">
        <v>103</v>
      </c>
      <c r="E89" t="s">
        <v>126</v>
      </c>
      <c r="F89" t="s">
        <v>505</v>
      </c>
      <c r="G89" t="s">
        <v>405</v>
      </c>
      <c r="H89" t="s">
        <v>605</v>
      </c>
      <c r="I89" t="s">
        <v>153</v>
      </c>
      <c r="J89" t="s">
        <v>606</v>
      </c>
      <c r="K89" s="91">
        <v>5.46</v>
      </c>
      <c r="L89" t="s">
        <v>105</v>
      </c>
      <c r="M89" s="91">
        <v>1.34</v>
      </c>
      <c r="N89" s="91">
        <v>1.6</v>
      </c>
      <c r="O89" s="91">
        <v>136346.65</v>
      </c>
      <c r="P89" s="91">
        <v>100.18</v>
      </c>
      <c r="Q89" s="91">
        <v>0</v>
      </c>
      <c r="R89" s="91">
        <v>136.59207397</v>
      </c>
      <c r="S89" s="91">
        <v>0.04</v>
      </c>
      <c r="T89" s="91">
        <v>0.18</v>
      </c>
      <c r="U89" s="91">
        <v>0.05</v>
      </c>
    </row>
    <row r="90" spans="2:21">
      <c r="B90" t="s">
        <v>607</v>
      </c>
      <c r="C90" t="s">
        <v>608</v>
      </c>
      <c r="D90" t="s">
        <v>103</v>
      </c>
      <c r="E90" t="s">
        <v>126</v>
      </c>
      <c r="F90" t="s">
        <v>505</v>
      </c>
      <c r="G90" t="s">
        <v>405</v>
      </c>
      <c r="H90" t="s">
        <v>605</v>
      </c>
      <c r="I90" t="s">
        <v>153</v>
      </c>
      <c r="J90" t="s">
        <v>609</v>
      </c>
      <c r="K90" s="91">
        <v>5.67</v>
      </c>
      <c r="L90" t="s">
        <v>105</v>
      </c>
      <c r="M90" s="91">
        <v>1.95</v>
      </c>
      <c r="N90" s="91">
        <v>2.36</v>
      </c>
      <c r="O90" s="91">
        <v>92641.11</v>
      </c>
      <c r="P90" s="91">
        <v>99.03</v>
      </c>
      <c r="Q90" s="91">
        <v>0</v>
      </c>
      <c r="R90" s="91">
        <v>91.742491232999996</v>
      </c>
      <c r="S90" s="91">
        <v>0.01</v>
      </c>
      <c r="T90" s="91">
        <v>0.12</v>
      </c>
      <c r="U90" s="91">
        <v>0.04</v>
      </c>
    </row>
    <row r="91" spans="2:21">
      <c r="B91" t="s">
        <v>610</v>
      </c>
      <c r="C91" t="s">
        <v>611</v>
      </c>
      <c r="D91" t="s">
        <v>103</v>
      </c>
      <c r="E91" t="s">
        <v>126</v>
      </c>
      <c r="F91" t="s">
        <v>505</v>
      </c>
      <c r="G91" t="s">
        <v>405</v>
      </c>
      <c r="H91" t="s">
        <v>580</v>
      </c>
      <c r="I91" t="s">
        <v>228</v>
      </c>
      <c r="J91" t="s">
        <v>612</v>
      </c>
      <c r="K91" s="91">
        <v>0.24</v>
      </c>
      <c r="L91" t="s">
        <v>105</v>
      </c>
      <c r="M91" s="91">
        <v>4.8499999999999996</v>
      </c>
      <c r="N91" s="91">
        <v>3.57</v>
      </c>
      <c r="O91" s="91">
        <v>4650.3500000000004</v>
      </c>
      <c r="P91" s="91">
        <v>123.6</v>
      </c>
      <c r="Q91" s="91">
        <v>0</v>
      </c>
      <c r="R91" s="91">
        <v>5.7478325999999997</v>
      </c>
      <c r="S91" s="91">
        <v>0</v>
      </c>
      <c r="T91" s="91">
        <v>0.01</v>
      </c>
      <c r="U91" s="91">
        <v>0</v>
      </c>
    </row>
    <row r="92" spans="2:21">
      <c r="B92" t="s">
        <v>613</v>
      </c>
      <c r="C92" t="s">
        <v>614</v>
      </c>
      <c r="D92" t="s">
        <v>103</v>
      </c>
      <c r="E92" t="s">
        <v>126</v>
      </c>
      <c r="F92" t="s">
        <v>505</v>
      </c>
      <c r="G92" t="s">
        <v>405</v>
      </c>
      <c r="H92" t="s">
        <v>580</v>
      </c>
      <c r="I92" t="s">
        <v>228</v>
      </c>
      <c r="J92" t="s">
        <v>465</v>
      </c>
      <c r="K92" s="91">
        <v>1.01</v>
      </c>
      <c r="L92" t="s">
        <v>105</v>
      </c>
      <c r="M92" s="91">
        <v>3.77</v>
      </c>
      <c r="N92" s="91">
        <v>0.43</v>
      </c>
      <c r="O92" s="91">
        <v>106436.77</v>
      </c>
      <c r="P92" s="91">
        <v>113</v>
      </c>
      <c r="Q92" s="91">
        <v>10.34816</v>
      </c>
      <c r="R92" s="91">
        <v>130.6217101</v>
      </c>
      <c r="S92" s="91">
        <v>0.03</v>
      </c>
      <c r="T92" s="91">
        <v>0.18</v>
      </c>
      <c r="U92" s="91">
        <v>0.05</v>
      </c>
    </row>
    <row r="93" spans="2:21">
      <c r="B93" t="s">
        <v>615</v>
      </c>
      <c r="C93" t="s">
        <v>616</v>
      </c>
      <c r="D93" t="s">
        <v>103</v>
      </c>
      <c r="E93" t="s">
        <v>126</v>
      </c>
      <c r="F93" t="s">
        <v>505</v>
      </c>
      <c r="G93" t="s">
        <v>405</v>
      </c>
      <c r="H93" t="s">
        <v>605</v>
      </c>
      <c r="I93" t="s">
        <v>153</v>
      </c>
      <c r="J93" t="s">
        <v>617</v>
      </c>
      <c r="K93" s="91">
        <v>4.62</v>
      </c>
      <c r="L93" t="s">
        <v>105</v>
      </c>
      <c r="M93" s="91">
        <v>2.5</v>
      </c>
      <c r="N93" s="91">
        <v>1.73</v>
      </c>
      <c r="O93" s="91">
        <v>153448.48000000001</v>
      </c>
      <c r="P93" s="91">
        <v>104.47</v>
      </c>
      <c r="Q93" s="91">
        <v>0</v>
      </c>
      <c r="R93" s="91">
        <v>160.307627056</v>
      </c>
      <c r="S93" s="91">
        <v>0.03</v>
      </c>
      <c r="T93" s="91">
        <v>0.22</v>
      </c>
      <c r="U93" s="91">
        <v>0.06</v>
      </c>
    </row>
    <row r="94" spans="2:21">
      <c r="B94" t="s">
        <v>618</v>
      </c>
      <c r="C94" t="s">
        <v>619</v>
      </c>
      <c r="D94" t="s">
        <v>103</v>
      </c>
      <c r="E94" t="s">
        <v>126</v>
      </c>
      <c r="F94" t="s">
        <v>505</v>
      </c>
      <c r="G94" t="s">
        <v>405</v>
      </c>
      <c r="H94" t="s">
        <v>580</v>
      </c>
      <c r="I94" t="s">
        <v>228</v>
      </c>
      <c r="J94" t="s">
        <v>461</v>
      </c>
      <c r="K94" s="91">
        <v>2.72</v>
      </c>
      <c r="L94" t="s">
        <v>105</v>
      </c>
      <c r="M94" s="91">
        <v>2.85</v>
      </c>
      <c r="N94" s="91">
        <v>1.05</v>
      </c>
      <c r="O94" s="91">
        <v>155949.32999999999</v>
      </c>
      <c r="P94" s="91">
        <v>107.6</v>
      </c>
      <c r="Q94" s="91">
        <v>0</v>
      </c>
      <c r="R94" s="91">
        <v>167.80147908000001</v>
      </c>
      <c r="S94" s="91">
        <v>0.03</v>
      </c>
      <c r="T94" s="91">
        <v>0.23</v>
      </c>
      <c r="U94" s="91">
        <v>7.0000000000000007E-2</v>
      </c>
    </row>
    <row r="95" spans="2:21">
      <c r="B95" t="s">
        <v>620</v>
      </c>
      <c r="C95" t="s">
        <v>621</v>
      </c>
      <c r="D95" t="s">
        <v>103</v>
      </c>
      <c r="E95" t="s">
        <v>126</v>
      </c>
      <c r="F95" t="s">
        <v>505</v>
      </c>
      <c r="G95" t="s">
        <v>577</v>
      </c>
      <c r="H95" t="s">
        <v>580</v>
      </c>
      <c r="I95" t="s">
        <v>228</v>
      </c>
      <c r="J95" t="s">
        <v>343</v>
      </c>
      <c r="K95" s="91">
        <v>6.66</v>
      </c>
      <c r="L95" t="s">
        <v>105</v>
      </c>
      <c r="M95" s="91">
        <v>0</v>
      </c>
      <c r="N95" s="91">
        <v>3.08</v>
      </c>
      <c r="O95" s="91">
        <v>145022.39000000001</v>
      </c>
      <c r="P95" s="91">
        <v>102.04</v>
      </c>
      <c r="Q95" s="91">
        <v>0</v>
      </c>
      <c r="R95" s="91">
        <v>147.98084675600001</v>
      </c>
      <c r="S95" s="91">
        <v>0.05</v>
      </c>
      <c r="T95" s="91">
        <v>0.2</v>
      </c>
      <c r="U95" s="91">
        <v>0.06</v>
      </c>
    </row>
    <row r="96" spans="2:21">
      <c r="B96" t="s">
        <v>622</v>
      </c>
      <c r="C96" t="s">
        <v>623</v>
      </c>
      <c r="D96" t="s">
        <v>103</v>
      </c>
      <c r="E96" t="s">
        <v>126</v>
      </c>
      <c r="F96" t="s">
        <v>624</v>
      </c>
      <c r="G96" t="s">
        <v>405</v>
      </c>
      <c r="H96" t="s">
        <v>580</v>
      </c>
      <c r="I96" t="s">
        <v>228</v>
      </c>
      <c r="J96" t="s">
        <v>625</v>
      </c>
      <c r="K96" s="91">
        <v>3.66</v>
      </c>
      <c r="L96" t="s">
        <v>105</v>
      </c>
      <c r="M96" s="91">
        <v>3.29</v>
      </c>
      <c r="N96" s="91">
        <v>1.1000000000000001</v>
      </c>
      <c r="O96" s="91">
        <v>0.89</v>
      </c>
      <c r="P96" s="91">
        <v>109.8</v>
      </c>
      <c r="Q96" s="91">
        <v>0</v>
      </c>
      <c r="R96" s="91">
        <v>9.7722E-4</v>
      </c>
      <c r="S96" s="91">
        <v>0</v>
      </c>
      <c r="T96" s="91">
        <v>0</v>
      </c>
      <c r="U96" s="91">
        <v>0</v>
      </c>
    </row>
    <row r="97" spans="2:21">
      <c r="B97" t="s">
        <v>626</v>
      </c>
      <c r="C97" t="s">
        <v>627</v>
      </c>
      <c r="D97" t="s">
        <v>103</v>
      </c>
      <c r="E97" t="s">
        <v>126</v>
      </c>
      <c r="F97" t="s">
        <v>628</v>
      </c>
      <c r="G97" t="s">
        <v>405</v>
      </c>
      <c r="H97" t="s">
        <v>605</v>
      </c>
      <c r="I97" t="s">
        <v>153</v>
      </c>
      <c r="J97" t="s">
        <v>629</v>
      </c>
      <c r="K97" s="91">
        <v>1.29</v>
      </c>
      <c r="L97" t="s">
        <v>105</v>
      </c>
      <c r="M97" s="91">
        <v>5.0999999999999996</v>
      </c>
      <c r="N97" s="91">
        <v>1.69</v>
      </c>
      <c r="O97" s="91">
        <v>61614.02</v>
      </c>
      <c r="P97" s="91">
        <v>129</v>
      </c>
      <c r="Q97" s="91">
        <v>0</v>
      </c>
      <c r="R97" s="91">
        <v>79.482085799999993</v>
      </c>
      <c r="S97" s="91">
        <v>0</v>
      </c>
      <c r="T97" s="91">
        <v>0.11</v>
      </c>
      <c r="U97" s="91">
        <v>0.03</v>
      </c>
    </row>
    <row r="98" spans="2:21">
      <c r="B98" t="s">
        <v>630</v>
      </c>
      <c r="C98" t="s">
        <v>631</v>
      </c>
      <c r="D98" t="s">
        <v>103</v>
      </c>
      <c r="E98" t="s">
        <v>126</v>
      </c>
      <c r="F98" t="s">
        <v>628</v>
      </c>
      <c r="G98" t="s">
        <v>405</v>
      </c>
      <c r="H98" t="s">
        <v>605</v>
      </c>
      <c r="I98" t="s">
        <v>153</v>
      </c>
      <c r="J98" t="s">
        <v>632</v>
      </c>
      <c r="K98" s="91">
        <v>0.73</v>
      </c>
      <c r="L98" t="s">
        <v>105</v>
      </c>
      <c r="M98" s="91">
        <v>6.5</v>
      </c>
      <c r="N98" s="91">
        <v>-7.0000000000000007E-2</v>
      </c>
      <c r="O98" s="91">
        <v>15815.07</v>
      </c>
      <c r="P98" s="91">
        <v>120.89</v>
      </c>
      <c r="Q98" s="91">
        <v>0</v>
      </c>
      <c r="R98" s="91">
        <v>19.118838123</v>
      </c>
      <c r="S98" s="91">
        <v>0.01</v>
      </c>
      <c r="T98" s="91">
        <v>0.03</v>
      </c>
      <c r="U98" s="91">
        <v>0.01</v>
      </c>
    </row>
    <row r="99" spans="2:21">
      <c r="B99" t="s">
        <v>633</v>
      </c>
      <c r="C99" t="s">
        <v>634</v>
      </c>
      <c r="D99" t="s">
        <v>103</v>
      </c>
      <c r="E99" t="s">
        <v>126</v>
      </c>
      <c r="F99" t="s">
        <v>628</v>
      </c>
      <c r="G99" t="s">
        <v>405</v>
      </c>
      <c r="H99" t="s">
        <v>605</v>
      </c>
      <c r="I99" t="s">
        <v>153</v>
      </c>
      <c r="J99" t="s">
        <v>635</v>
      </c>
      <c r="K99" s="91">
        <v>6.18</v>
      </c>
      <c r="L99" t="s">
        <v>105</v>
      </c>
      <c r="M99" s="91">
        <v>4</v>
      </c>
      <c r="N99" s="91">
        <v>3.97</v>
      </c>
      <c r="O99" s="91">
        <v>219736.28</v>
      </c>
      <c r="P99" s="91">
        <v>100.51</v>
      </c>
      <c r="Q99" s="91">
        <v>0</v>
      </c>
      <c r="R99" s="91">
        <v>220.85693502800001</v>
      </c>
      <c r="S99" s="91">
        <v>0.01</v>
      </c>
      <c r="T99" s="91">
        <v>0.3</v>
      </c>
      <c r="U99" s="91">
        <v>0.09</v>
      </c>
    </row>
    <row r="100" spans="2:21">
      <c r="B100" t="s">
        <v>636</v>
      </c>
      <c r="C100" t="s">
        <v>637</v>
      </c>
      <c r="D100" t="s">
        <v>103</v>
      </c>
      <c r="E100" t="s">
        <v>126</v>
      </c>
      <c r="F100" t="s">
        <v>628</v>
      </c>
      <c r="G100" t="s">
        <v>405</v>
      </c>
      <c r="H100" t="s">
        <v>580</v>
      </c>
      <c r="I100" t="s">
        <v>228</v>
      </c>
      <c r="J100" t="s">
        <v>638</v>
      </c>
      <c r="K100" s="91">
        <v>6.43</v>
      </c>
      <c r="L100" t="s">
        <v>105</v>
      </c>
      <c r="M100" s="91">
        <v>2.78</v>
      </c>
      <c r="N100" s="91">
        <v>3.99</v>
      </c>
      <c r="O100" s="91">
        <v>414910.55</v>
      </c>
      <c r="P100" s="91">
        <v>94.31</v>
      </c>
      <c r="Q100" s="91">
        <v>0</v>
      </c>
      <c r="R100" s="91">
        <v>391.302139705</v>
      </c>
      <c r="S100" s="91">
        <v>0.02</v>
      </c>
      <c r="T100" s="91">
        <v>0.53</v>
      </c>
      <c r="U100" s="91">
        <v>0.15</v>
      </c>
    </row>
    <row r="101" spans="2:21">
      <c r="B101" t="s">
        <v>639</v>
      </c>
      <c r="C101" t="s">
        <v>640</v>
      </c>
      <c r="D101" t="s">
        <v>103</v>
      </c>
      <c r="E101" t="s">
        <v>126</v>
      </c>
      <c r="F101" t="s">
        <v>527</v>
      </c>
      <c r="G101" t="s">
        <v>359</v>
      </c>
      <c r="H101" t="s">
        <v>580</v>
      </c>
      <c r="I101" t="s">
        <v>228</v>
      </c>
      <c r="J101" t="s">
        <v>343</v>
      </c>
      <c r="K101" s="91">
        <v>0.01</v>
      </c>
      <c r="L101" t="s">
        <v>105</v>
      </c>
      <c r="M101" s="91">
        <v>4.8499999999999996</v>
      </c>
      <c r="N101" s="91">
        <v>38.049999999999997</v>
      </c>
      <c r="O101" s="91">
        <v>18062.060000000001</v>
      </c>
      <c r="P101" s="91">
        <v>108.5</v>
      </c>
      <c r="Q101" s="91">
        <v>0</v>
      </c>
      <c r="R101" s="91">
        <v>19.597335099999999</v>
      </c>
      <c r="S101" s="91">
        <v>0.01</v>
      </c>
      <c r="T101" s="91">
        <v>0.03</v>
      </c>
      <c r="U101" s="91">
        <v>0.01</v>
      </c>
    </row>
    <row r="102" spans="2:21">
      <c r="B102" t="s">
        <v>641</v>
      </c>
      <c r="C102" t="s">
        <v>642</v>
      </c>
      <c r="D102" t="s">
        <v>103</v>
      </c>
      <c r="E102" t="s">
        <v>126</v>
      </c>
      <c r="F102" t="s">
        <v>537</v>
      </c>
      <c r="G102" t="s">
        <v>538</v>
      </c>
      <c r="H102" t="s">
        <v>580</v>
      </c>
      <c r="I102" t="s">
        <v>228</v>
      </c>
      <c r="J102" t="s">
        <v>643</v>
      </c>
      <c r="K102" s="91">
        <v>4.1100000000000003</v>
      </c>
      <c r="L102" t="s">
        <v>105</v>
      </c>
      <c r="M102" s="91">
        <v>3.85</v>
      </c>
      <c r="N102" s="91">
        <v>0.94</v>
      </c>
      <c r="O102" s="91">
        <v>124239.24</v>
      </c>
      <c r="P102" s="91">
        <v>116.93</v>
      </c>
      <c r="Q102" s="91">
        <v>0</v>
      </c>
      <c r="R102" s="91">
        <v>145.27294333200001</v>
      </c>
      <c r="S102" s="91">
        <v>0.05</v>
      </c>
      <c r="T102" s="91">
        <v>0.2</v>
      </c>
      <c r="U102" s="91">
        <v>0.06</v>
      </c>
    </row>
    <row r="103" spans="2:21">
      <c r="B103" t="s">
        <v>644</v>
      </c>
      <c r="C103" t="s">
        <v>645</v>
      </c>
      <c r="D103" t="s">
        <v>103</v>
      </c>
      <c r="E103" t="s">
        <v>126</v>
      </c>
      <c r="F103" t="s">
        <v>537</v>
      </c>
      <c r="G103" t="s">
        <v>538</v>
      </c>
      <c r="H103" t="s">
        <v>580</v>
      </c>
      <c r="I103" t="s">
        <v>228</v>
      </c>
      <c r="J103" t="s">
        <v>643</v>
      </c>
      <c r="K103" s="91">
        <v>4.96</v>
      </c>
      <c r="L103" t="s">
        <v>105</v>
      </c>
      <c r="M103" s="91">
        <v>3.85</v>
      </c>
      <c r="N103" s="91">
        <v>1.41</v>
      </c>
      <c r="O103" s="91">
        <v>113051.77</v>
      </c>
      <c r="P103" s="91">
        <v>117.05</v>
      </c>
      <c r="Q103" s="91">
        <v>0</v>
      </c>
      <c r="R103" s="91">
        <v>132.32709678500001</v>
      </c>
      <c r="S103" s="91">
        <v>0.05</v>
      </c>
      <c r="T103" s="91">
        <v>0.18</v>
      </c>
      <c r="U103" s="91">
        <v>0.05</v>
      </c>
    </row>
    <row r="104" spans="2:21">
      <c r="B104" t="s">
        <v>646</v>
      </c>
      <c r="C104" t="s">
        <v>647</v>
      </c>
      <c r="D104" t="s">
        <v>103</v>
      </c>
      <c r="E104" t="s">
        <v>126</v>
      </c>
      <c r="F104" t="s">
        <v>537</v>
      </c>
      <c r="G104" t="s">
        <v>538</v>
      </c>
      <c r="H104" t="s">
        <v>580</v>
      </c>
      <c r="I104" t="s">
        <v>228</v>
      </c>
      <c r="J104" t="s">
        <v>343</v>
      </c>
      <c r="K104" s="91">
        <v>1.38</v>
      </c>
      <c r="L104" t="s">
        <v>105</v>
      </c>
      <c r="M104" s="91">
        <v>3.9</v>
      </c>
      <c r="N104" s="91">
        <v>0.56000000000000005</v>
      </c>
      <c r="O104" s="91">
        <v>73185.02</v>
      </c>
      <c r="P104" s="91">
        <v>114.1</v>
      </c>
      <c r="Q104" s="91">
        <v>0</v>
      </c>
      <c r="R104" s="91">
        <v>83.504107820000002</v>
      </c>
      <c r="S104" s="91">
        <v>0.04</v>
      </c>
      <c r="T104" s="91">
        <v>0.11</v>
      </c>
      <c r="U104" s="91">
        <v>0.03</v>
      </c>
    </row>
    <row r="105" spans="2:21">
      <c r="B105" t="s">
        <v>648</v>
      </c>
      <c r="C105" t="s">
        <v>649</v>
      </c>
      <c r="D105" t="s">
        <v>103</v>
      </c>
      <c r="E105" t="s">
        <v>126</v>
      </c>
      <c r="F105" t="s">
        <v>537</v>
      </c>
      <c r="G105" t="s">
        <v>538</v>
      </c>
      <c r="H105" t="s">
        <v>580</v>
      </c>
      <c r="I105" t="s">
        <v>228</v>
      </c>
      <c r="J105" t="s">
        <v>650</v>
      </c>
      <c r="K105" s="91">
        <v>2.3199999999999998</v>
      </c>
      <c r="L105" t="s">
        <v>105</v>
      </c>
      <c r="M105" s="91">
        <v>3.9</v>
      </c>
      <c r="N105" s="91">
        <v>0.61</v>
      </c>
      <c r="O105" s="91">
        <v>134004.85</v>
      </c>
      <c r="P105" s="91">
        <v>117.55</v>
      </c>
      <c r="Q105" s="91">
        <v>0</v>
      </c>
      <c r="R105" s="91">
        <v>157.52270117500001</v>
      </c>
      <c r="S105" s="91">
        <v>0.03</v>
      </c>
      <c r="T105" s="91">
        <v>0.21</v>
      </c>
      <c r="U105" s="91">
        <v>0.06</v>
      </c>
    </row>
    <row r="106" spans="2:21">
      <c r="B106" t="s">
        <v>651</v>
      </c>
      <c r="C106" t="s">
        <v>652</v>
      </c>
      <c r="D106" t="s">
        <v>103</v>
      </c>
      <c r="E106" t="s">
        <v>126</v>
      </c>
      <c r="F106" t="s">
        <v>653</v>
      </c>
      <c r="G106" t="s">
        <v>405</v>
      </c>
      <c r="H106" t="s">
        <v>605</v>
      </c>
      <c r="I106" t="s">
        <v>153</v>
      </c>
      <c r="J106" t="s">
        <v>654</v>
      </c>
      <c r="K106" s="91">
        <v>6</v>
      </c>
      <c r="L106" t="s">
        <v>105</v>
      </c>
      <c r="M106" s="91">
        <v>1.58</v>
      </c>
      <c r="N106" s="91">
        <v>1.84</v>
      </c>
      <c r="O106" s="91">
        <v>237511.4</v>
      </c>
      <c r="P106" s="91">
        <v>99.99</v>
      </c>
      <c r="Q106" s="91">
        <v>0</v>
      </c>
      <c r="R106" s="91">
        <v>237.48764886000001</v>
      </c>
      <c r="S106" s="91">
        <v>0.06</v>
      </c>
      <c r="T106" s="91">
        <v>0.32</v>
      </c>
      <c r="U106" s="91">
        <v>0.09</v>
      </c>
    </row>
    <row r="107" spans="2:21">
      <c r="B107" t="s">
        <v>655</v>
      </c>
      <c r="C107" t="s">
        <v>656</v>
      </c>
      <c r="D107" t="s">
        <v>103</v>
      </c>
      <c r="E107" t="s">
        <v>126</v>
      </c>
      <c r="F107" t="s">
        <v>653</v>
      </c>
      <c r="G107" t="s">
        <v>405</v>
      </c>
      <c r="H107" t="s">
        <v>580</v>
      </c>
      <c r="I107" t="s">
        <v>228</v>
      </c>
      <c r="J107" t="s">
        <v>657</v>
      </c>
      <c r="K107" s="91">
        <v>6.86</v>
      </c>
      <c r="L107" t="s">
        <v>105</v>
      </c>
      <c r="M107" s="91">
        <v>2.4</v>
      </c>
      <c r="N107" s="91">
        <v>2.5499999999999998</v>
      </c>
      <c r="O107" s="91">
        <v>302415.78999999998</v>
      </c>
      <c r="P107" s="91">
        <v>101.26</v>
      </c>
      <c r="Q107" s="91">
        <v>0</v>
      </c>
      <c r="R107" s="91">
        <v>306.22622895400002</v>
      </c>
      <c r="S107" s="91">
        <v>7.0000000000000007E-2</v>
      </c>
      <c r="T107" s="91">
        <v>0.41</v>
      </c>
      <c r="U107" s="91">
        <v>0.12</v>
      </c>
    </row>
    <row r="108" spans="2:21">
      <c r="B108" t="s">
        <v>658</v>
      </c>
      <c r="C108" t="s">
        <v>659</v>
      </c>
      <c r="D108" t="s">
        <v>103</v>
      </c>
      <c r="E108" t="s">
        <v>126</v>
      </c>
      <c r="F108" t="s">
        <v>653</v>
      </c>
      <c r="G108" t="s">
        <v>405</v>
      </c>
      <c r="H108" t="s">
        <v>605</v>
      </c>
      <c r="I108" t="s">
        <v>153</v>
      </c>
      <c r="J108" t="s">
        <v>343</v>
      </c>
      <c r="K108" s="91">
        <v>3.28</v>
      </c>
      <c r="L108" t="s">
        <v>105</v>
      </c>
      <c r="M108" s="91">
        <v>3.48</v>
      </c>
      <c r="N108" s="91">
        <v>1.24</v>
      </c>
      <c r="O108" s="91">
        <v>6235.02</v>
      </c>
      <c r="P108" s="91">
        <v>107.3</v>
      </c>
      <c r="Q108" s="91">
        <v>0</v>
      </c>
      <c r="R108" s="91">
        <v>6.69017646</v>
      </c>
      <c r="S108" s="91">
        <v>0</v>
      </c>
      <c r="T108" s="91">
        <v>0.01</v>
      </c>
      <c r="U108" s="91">
        <v>0</v>
      </c>
    </row>
    <row r="109" spans="2:21">
      <c r="B109" t="s">
        <v>660</v>
      </c>
      <c r="C109" t="s">
        <v>661</v>
      </c>
      <c r="D109" t="s">
        <v>103</v>
      </c>
      <c r="E109" t="s">
        <v>126</v>
      </c>
      <c r="F109" t="s">
        <v>561</v>
      </c>
      <c r="G109" t="s">
        <v>538</v>
      </c>
      <c r="H109" t="s">
        <v>580</v>
      </c>
      <c r="I109" t="s">
        <v>228</v>
      </c>
      <c r="J109" t="s">
        <v>662</v>
      </c>
      <c r="K109" s="91">
        <v>2.4500000000000002</v>
      </c>
      <c r="L109" t="s">
        <v>105</v>
      </c>
      <c r="M109" s="91">
        <v>3.75</v>
      </c>
      <c r="N109" s="91">
        <v>0.66</v>
      </c>
      <c r="O109" s="91">
        <v>366695.61</v>
      </c>
      <c r="P109" s="91">
        <v>118.14</v>
      </c>
      <c r="Q109" s="91">
        <v>0</v>
      </c>
      <c r="R109" s="91">
        <v>433.21419365399998</v>
      </c>
      <c r="S109" s="91">
        <v>0.05</v>
      </c>
      <c r="T109" s="91">
        <v>0.59</v>
      </c>
      <c r="U109" s="91">
        <v>0.17</v>
      </c>
    </row>
    <row r="110" spans="2:21">
      <c r="B110" t="s">
        <v>663</v>
      </c>
      <c r="C110" t="s">
        <v>664</v>
      </c>
      <c r="D110" t="s">
        <v>103</v>
      </c>
      <c r="E110" t="s">
        <v>126</v>
      </c>
      <c r="F110" t="s">
        <v>561</v>
      </c>
      <c r="G110" t="s">
        <v>538</v>
      </c>
      <c r="H110" t="s">
        <v>605</v>
      </c>
      <c r="I110" t="s">
        <v>153</v>
      </c>
      <c r="J110" t="s">
        <v>665</v>
      </c>
      <c r="K110" s="91">
        <v>6.06</v>
      </c>
      <c r="L110" t="s">
        <v>105</v>
      </c>
      <c r="M110" s="91">
        <v>2.48</v>
      </c>
      <c r="N110" s="91">
        <v>1.88</v>
      </c>
      <c r="O110" s="91">
        <v>193305.91</v>
      </c>
      <c r="P110" s="91">
        <v>105.31</v>
      </c>
      <c r="Q110" s="91">
        <v>0</v>
      </c>
      <c r="R110" s="91">
        <v>203.570453821</v>
      </c>
      <c r="S110" s="91">
        <v>0.05</v>
      </c>
      <c r="T110" s="91">
        <v>0.28000000000000003</v>
      </c>
      <c r="U110" s="91">
        <v>0.08</v>
      </c>
    </row>
    <row r="111" spans="2:21">
      <c r="B111" t="s">
        <v>666</v>
      </c>
      <c r="C111" t="s">
        <v>667</v>
      </c>
      <c r="D111" t="s">
        <v>103</v>
      </c>
      <c r="E111" t="s">
        <v>126</v>
      </c>
      <c r="F111" t="s">
        <v>668</v>
      </c>
      <c r="G111" t="s">
        <v>405</v>
      </c>
      <c r="H111" t="s">
        <v>580</v>
      </c>
      <c r="I111" t="s">
        <v>228</v>
      </c>
      <c r="J111" t="s">
        <v>669</v>
      </c>
      <c r="K111" s="91">
        <v>4.68</v>
      </c>
      <c r="L111" t="s">
        <v>105</v>
      </c>
      <c r="M111" s="91">
        <v>2.85</v>
      </c>
      <c r="N111" s="91">
        <v>1.52</v>
      </c>
      <c r="O111" s="91">
        <v>487780.58</v>
      </c>
      <c r="P111" s="91">
        <v>109.38</v>
      </c>
      <c r="Q111" s="91">
        <v>0</v>
      </c>
      <c r="R111" s="91">
        <v>533.53439840399994</v>
      </c>
      <c r="S111" s="91">
        <v>7.0000000000000007E-2</v>
      </c>
      <c r="T111" s="91">
        <v>0.72</v>
      </c>
      <c r="U111" s="91">
        <v>0.21</v>
      </c>
    </row>
    <row r="112" spans="2:21">
      <c r="B112" t="s">
        <v>670</v>
      </c>
      <c r="C112" t="s">
        <v>671</v>
      </c>
      <c r="D112" t="s">
        <v>103</v>
      </c>
      <c r="E112" t="s">
        <v>126</v>
      </c>
      <c r="F112" t="s">
        <v>672</v>
      </c>
      <c r="G112" t="s">
        <v>405</v>
      </c>
      <c r="H112" t="s">
        <v>580</v>
      </c>
      <c r="I112" t="s">
        <v>228</v>
      </c>
      <c r="J112" t="s">
        <v>673</v>
      </c>
      <c r="K112" s="91">
        <v>6.68</v>
      </c>
      <c r="L112" t="s">
        <v>105</v>
      </c>
      <c r="M112" s="91">
        <v>1.4</v>
      </c>
      <c r="N112" s="91">
        <v>2.09</v>
      </c>
      <c r="O112" s="91">
        <v>190451.4</v>
      </c>
      <c r="P112" s="91">
        <v>96.67</v>
      </c>
      <c r="Q112" s="91">
        <v>0</v>
      </c>
      <c r="R112" s="91">
        <v>184.10936838000001</v>
      </c>
      <c r="S112" s="91">
        <v>0.08</v>
      </c>
      <c r="T112" s="91">
        <v>0.25</v>
      </c>
      <c r="U112" s="91">
        <v>7.0000000000000007E-2</v>
      </c>
    </row>
    <row r="113" spans="2:21">
      <c r="B113" t="s">
        <v>674</v>
      </c>
      <c r="C113" t="s">
        <v>675</v>
      </c>
      <c r="D113" t="s">
        <v>103</v>
      </c>
      <c r="E113" t="s">
        <v>126</v>
      </c>
      <c r="F113" t="s">
        <v>365</v>
      </c>
      <c r="G113" t="s">
        <v>359</v>
      </c>
      <c r="H113" t="s">
        <v>580</v>
      </c>
      <c r="I113" t="s">
        <v>228</v>
      </c>
      <c r="J113" t="s">
        <v>676</v>
      </c>
      <c r="K113" s="91">
        <v>3.9</v>
      </c>
      <c r="L113" t="s">
        <v>105</v>
      </c>
      <c r="M113" s="91">
        <v>1.06</v>
      </c>
      <c r="N113" s="91">
        <v>2.46</v>
      </c>
      <c r="O113" s="91">
        <v>8.49</v>
      </c>
      <c r="P113" s="91">
        <v>4797000</v>
      </c>
      <c r="Q113" s="91">
        <v>0</v>
      </c>
      <c r="R113" s="91">
        <v>407.26530000000002</v>
      </c>
      <c r="S113" s="91">
        <v>0</v>
      </c>
      <c r="T113" s="91">
        <v>0.55000000000000004</v>
      </c>
      <c r="U113" s="91">
        <v>0.16</v>
      </c>
    </row>
    <row r="114" spans="2:21">
      <c r="B114" t="s">
        <v>677</v>
      </c>
      <c r="C114" t="s">
        <v>678</v>
      </c>
      <c r="D114" t="s">
        <v>103</v>
      </c>
      <c r="E114" t="s">
        <v>126</v>
      </c>
      <c r="F114" t="s">
        <v>679</v>
      </c>
      <c r="G114" t="s">
        <v>538</v>
      </c>
      <c r="H114" t="s">
        <v>605</v>
      </c>
      <c r="I114" t="s">
        <v>153</v>
      </c>
      <c r="J114" t="s">
        <v>680</v>
      </c>
      <c r="K114" s="91">
        <v>1.94</v>
      </c>
      <c r="L114" t="s">
        <v>105</v>
      </c>
      <c r="M114" s="91">
        <v>4.05</v>
      </c>
      <c r="N114" s="91">
        <v>0.81</v>
      </c>
      <c r="O114" s="91">
        <v>55064.44</v>
      </c>
      <c r="P114" s="91">
        <v>131</v>
      </c>
      <c r="Q114" s="91">
        <v>0</v>
      </c>
      <c r="R114" s="91">
        <v>72.134416400000006</v>
      </c>
      <c r="S114" s="91">
        <v>0.04</v>
      </c>
      <c r="T114" s="91">
        <v>0.1</v>
      </c>
      <c r="U114" s="91">
        <v>0.03</v>
      </c>
    </row>
    <row r="115" spans="2:21">
      <c r="B115" t="s">
        <v>681</v>
      </c>
      <c r="C115" t="s">
        <v>682</v>
      </c>
      <c r="D115" t="s">
        <v>103</v>
      </c>
      <c r="E115" t="s">
        <v>126</v>
      </c>
      <c r="F115" t="s">
        <v>683</v>
      </c>
      <c r="G115" t="s">
        <v>538</v>
      </c>
      <c r="H115" t="s">
        <v>605</v>
      </c>
      <c r="I115" t="s">
        <v>153</v>
      </c>
      <c r="J115" t="s">
        <v>684</v>
      </c>
      <c r="K115" s="91">
        <v>0.53</v>
      </c>
      <c r="L115" t="s">
        <v>105</v>
      </c>
      <c r="M115" s="91">
        <v>4.28</v>
      </c>
      <c r="N115" s="91">
        <v>0.14000000000000001</v>
      </c>
      <c r="O115" s="91">
        <v>14028.63</v>
      </c>
      <c r="P115" s="91">
        <v>125.92</v>
      </c>
      <c r="Q115" s="91">
        <v>0</v>
      </c>
      <c r="R115" s="91">
        <v>17.664850896000001</v>
      </c>
      <c r="S115" s="91">
        <v>0.02</v>
      </c>
      <c r="T115" s="91">
        <v>0.02</v>
      </c>
      <c r="U115" s="91">
        <v>0.01</v>
      </c>
    </row>
    <row r="116" spans="2:21">
      <c r="B116" t="s">
        <v>685</v>
      </c>
      <c r="C116" t="s">
        <v>686</v>
      </c>
      <c r="D116" t="s">
        <v>103</v>
      </c>
      <c r="E116" t="s">
        <v>126</v>
      </c>
      <c r="F116" t="s">
        <v>687</v>
      </c>
      <c r="G116" t="s">
        <v>405</v>
      </c>
      <c r="H116" t="s">
        <v>605</v>
      </c>
      <c r="I116" t="s">
        <v>153</v>
      </c>
      <c r="J116" t="s">
        <v>688</v>
      </c>
      <c r="K116" s="91">
        <v>3.98</v>
      </c>
      <c r="L116" t="s">
        <v>105</v>
      </c>
      <c r="M116" s="91">
        <v>2.74</v>
      </c>
      <c r="N116" s="91">
        <v>1.35</v>
      </c>
      <c r="O116" s="91">
        <v>71138.570000000007</v>
      </c>
      <c r="P116" s="91">
        <v>106.9</v>
      </c>
      <c r="Q116" s="91">
        <v>0</v>
      </c>
      <c r="R116" s="91">
        <v>76.047131329999999</v>
      </c>
      <c r="S116" s="91">
        <v>0.02</v>
      </c>
      <c r="T116" s="91">
        <v>0.1</v>
      </c>
      <c r="U116" s="91">
        <v>0.03</v>
      </c>
    </row>
    <row r="117" spans="2:21">
      <c r="B117" t="s">
        <v>689</v>
      </c>
      <c r="C117" t="s">
        <v>690</v>
      </c>
      <c r="D117" t="s">
        <v>103</v>
      </c>
      <c r="E117" t="s">
        <v>126</v>
      </c>
      <c r="F117" t="s">
        <v>687</v>
      </c>
      <c r="G117" t="s">
        <v>405</v>
      </c>
      <c r="H117" t="s">
        <v>605</v>
      </c>
      <c r="I117" t="s">
        <v>153</v>
      </c>
      <c r="J117" t="s">
        <v>691</v>
      </c>
      <c r="K117" s="91">
        <v>6.65</v>
      </c>
      <c r="L117" t="s">
        <v>105</v>
      </c>
      <c r="M117" s="91">
        <v>1.96</v>
      </c>
      <c r="N117" s="91">
        <v>2.31</v>
      </c>
      <c r="O117" s="91">
        <v>172837.41</v>
      </c>
      <c r="P117" s="91">
        <v>99.12</v>
      </c>
      <c r="Q117" s="91">
        <v>0</v>
      </c>
      <c r="R117" s="91">
        <v>171.31644079200001</v>
      </c>
      <c r="S117" s="91">
        <v>0.03</v>
      </c>
      <c r="T117" s="91">
        <v>0.23</v>
      </c>
      <c r="U117" s="91">
        <v>7.0000000000000007E-2</v>
      </c>
    </row>
    <row r="118" spans="2:21">
      <c r="B118" t="s">
        <v>692</v>
      </c>
      <c r="C118" t="s">
        <v>693</v>
      </c>
      <c r="D118" t="s">
        <v>103</v>
      </c>
      <c r="E118" t="s">
        <v>126</v>
      </c>
      <c r="F118" t="s">
        <v>389</v>
      </c>
      <c r="G118" t="s">
        <v>359</v>
      </c>
      <c r="H118" t="s">
        <v>605</v>
      </c>
      <c r="I118" t="s">
        <v>153</v>
      </c>
      <c r="J118" t="s">
        <v>268</v>
      </c>
      <c r="K118" s="91">
        <v>4.1900000000000004</v>
      </c>
      <c r="L118" t="s">
        <v>105</v>
      </c>
      <c r="M118" s="91">
        <v>1.42</v>
      </c>
      <c r="N118" s="91">
        <v>2.5</v>
      </c>
      <c r="O118" s="91">
        <v>14.64</v>
      </c>
      <c r="P118" s="91">
        <v>4877094</v>
      </c>
      <c r="Q118" s="91">
        <v>0</v>
      </c>
      <c r="R118" s="91">
        <v>714.00656160000005</v>
      </c>
      <c r="S118" s="91">
        <v>0</v>
      </c>
      <c r="T118" s="91">
        <v>0.96</v>
      </c>
      <c r="U118" s="91">
        <v>0.28000000000000003</v>
      </c>
    </row>
    <row r="119" spans="2:21">
      <c r="B119" t="s">
        <v>694</v>
      </c>
      <c r="C119" t="s">
        <v>695</v>
      </c>
      <c r="D119" t="s">
        <v>103</v>
      </c>
      <c r="E119" t="s">
        <v>126</v>
      </c>
      <c r="F119" t="s">
        <v>389</v>
      </c>
      <c r="G119" t="s">
        <v>359</v>
      </c>
      <c r="H119" t="s">
        <v>605</v>
      </c>
      <c r="I119" t="s">
        <v>153</v>
      </c>
      <c r="J119" t="s">
        <v>268</v>
      </c>
      <c r="K119" s="91">
        <v>4.84</v>
      </c>
      <c r="L119" t="s">
        <v>105</v>
      </c>
      <c r="M119" s="91">
        <v>1.59</v>
      </c>
      <c r="N119" s="91">
        <v>2.25</v>
      </c>
      <c r="O119" s="91">
        <v>10.130000000000001</v>
      </c>
      <c r="P119" s="91">
        <v>4860000</v>
      </c>
      <c r="Q119" s="91">
        <v>0</v>
      </c>
      <c r="R119" s="91">
        <v>492.31799999999998</v>
      </c>
      <c r="S119" s="91">
        <v>0</v>
      </c>
      <c r="T119" s="91">
        <v>0.67</v>
      </c>
      <c r="U119" s="91">
        <v>0.19</v>
      </c>
    </row>
    <row r="120" spans="2:21">
      <c r="B120" t="s">
        <v>696</v>
      </c>
      <c r="C120" t="s">
        <v>697</v>
      </c>
      <c r="D120" t="s">
        <v>103</v>
      </c>
      <c r="E120" t="s">
        <v>126</v>
      </c>
      <c r="F120" t="s">
        <v>698</v>
      </c>
      <c r="G120" t="s">
        <v>538</v>
      </c>
      <c r="H120" t="s">
        <v>580</v>
      </c>
      <c r="I120" t="s">
        <v>228</v>
      </c>
      <c r="J120" t="s">
        <v>699</v>
      </c>
      <c r="K120" s="91">
        <v>0.74</v>
      </c>
      <c r="L120" t="s">
        <v>105</v>
      </c>
      <c r="M120" s="91">
        <v>3.6</v>
      </c>
      <c r="N120" s="91">
        <v>-0.28000000000000003</v>
      </c>
      <c r="O120" s="91">
        <v>271576.40999999997</v>
      </c>
      <c r="P120" s="91">
        <v>110.99</v>
      </c>
      <c r="Q120" s="91">
        <v>0</v>
      </c>
      <c r="R120" s="91">
        <v>301.42265745899999</v>
      </c>
      <c r="S120" s="91">
        <v>7.0000000000000007E-2</v>
      </c>
      <c r="T120" s="91">
        <v>0.41</v>
      </c>
      <c r="U120" s="91">
        <v>0.12</v>
      </c>
    </row>
    <row r="121" spans="2:21">
      <c r="B121" t="s">
        <v>700</v>
      </c>
      <c r="C121" t="s">
        <v>701</v>
      </c>
      <c r="D121" t="s">
        <v>103</v>
      </c>
      <c r="E121" t="s">
        <v>126</v>
      </c>
      <c r="F121" t="s">
        <v>698</v>
      </c>
      <c r="G121" t="s">
        <v>538</v>
      </c>
      <c r="H121" t="s">
        <v>605</v>
      </c>
      <c r="I121" t="s">
        <v>153</v>
      </c>
      <c r="J121" t="s">
        <v>702</v>
      </c>
      <c r="K121" s="91">
        <v>7.2</v>
      </c>
      <c r="L121" t="s">
        <v>105</v>
      </c>
      <c r="M121" s="91">
        <v>2.25</v>
      </c>
      <c r="N121" s="91">
        <v>2.33</v>
      </c>
      <c r="O121" s="91">
        <v>103035.48</v>
      </c>
      <c r="P121" s="91">
        <v>101.51</v>
      </c>
      <c r="Q121" s="91">
        <v>0</v>
      </c>
      <c r="R121" s="91">
        <v>104.591315748</v>
      </c>
      <c r="S121" s="91">
        <v>0.03</v>
      </c>
      <c r="T121" s="91">
        <v>0.14000000000000001</v>
      </c>
      <c r="U121" s="91">
        <v>0.04</v>
      </c>
    </row>
    <row r="122" spans="2:21">
      <c r="B122" t="s">
        <v>703</v>
      </c>
      <c r="C122" t="s">
        <v>704</v>
      </c>
      <c r="D122" t="s">
        <v>103</v>
      </c>
      <c r="E122" t="s">
        <v>126</v>
      </c>
      <c r="F122" t="s">
        <v>520</v>
      </c>
      <c r="G122" t="s">
        <v>359</v>
      </c>
      <c r="H122" t="s">
        <v>580</v>
      </c>
      <c r="I122" t="s">
        <v>228</v>
      </c>
      <c r="J122" t="s">
        <v>705</v>
      </c>
      <c r="K122" s="91">
        <v>1.24</v>
      </c>
      <c r="L122" t="s">
        <v>105</v>
      </c>
      <c r="M122" s="91">
        <v>6.4</v>
      </c>
      <c r="N122" s="91">
        <v>0.49</v>
      </c>
      <c r="O122" s="91">
        <v>1062419.54</v>
      </c>
      <c r="P122" s="91">
        <v>123.75</v>
      </c>
      <c r="Q122" s="91">
        <v>0</v>
      </c>
      <c r="R122" s="91">
        <v>1314.7441807499999</v>
      </c>
      <c r="S122" s="91">
        <v>0.08</v>
      </c>
      <c r="T122" s="91">
        <v>1.78</v>
      </c>
      <c r="U122" s="91">
        <v>0.52</v>
      </c>
    </row>
    <row r="123" spans="2:21">
      <c r="B123" t="s">
        <v>706</v>
      </c>
      <c r="C123" t="s">
        <v>707</v>
      </c>
      <c r="D123" t="s">
        <v>103</v>
      </c>
      <c r="E123" t="s">
        <v>126</v>
      </c>
      <c r="F123" t="s">
        <v>708</v>
      </c>
      <c r="G123" t="s">
        <v>130</v>
      </c>
      <c r="H123" t="s">
        <v>580</v>
      </c>
      <c r="I123" t="s">
        <v>228</v>
      </c>
      <c r="J123" t="s">
        <v>709</v>
      </c>
      <c r="K123" s="91">
        <v>3.68</v>
      </c>
      <c r="L123" t="s">
        <v>105</v>
      </c>
      <c r="M123" s="91">
        <v>1.8</v>
      </c>
      <c r="N123" s="91">
        <v>1.77</v>
      </c>
      <c r="O123" s="91">
        <v>209100.65</v>
      </c>
      <c r="P123" s="91">
        <v>100.99937</v>
      </c>
      <c r="Q123" s="91">
        <v>0</v>
      </c>
      <c r="R123" s="91">
        <v>211.19033916590499</v>
      </c>
      <c r="S123" s="91">
        <v>0.03</v>
      </c>
      <c r="T123" s="91">
        <v>0.28999999999999998</v>
      </c>
      <c r="U123" s="91">
        <v>0.08</v>
      </c>
    </row>
    <row r="124" spans="2:21">
      <c r="B124" t="s">
        <v>710</v>
      </c>
      <c r="C124" t="s">
        <v>711</v>
      </c>
      <c r="D124" t="s">
        <v>103</v>
      </c>
      <c r="E124" t="s">
        <v>126</v>
      </c>
      <c r="F124" t="s">
        <v>712</v>
      </c>
      <c r="G124" t="s">
        <v>359</v>
      </c>
      <c r="H124" t="s">
        <v>713</v>
      </c>
      <c r="I124" t="s">
        <v>153</v>
      </c>
      <c r="J124" t="s">
        <v>343</v>
      </c>
      <c r="K124" s="91">
        <v>1.47</v>
      </c>
      <c r="L124" t="s">
        <v>105</v>
      </c>
      <c r="M124" s="91">
        <v>4.1500000000000004</v>
      </c>
      <c r="N124" s="91">
        <v>0.67</v>
      </c>
      <c r="O124" s="91">
        <v>21041.99</v>
      </c>
      <c r="P124" s="91">
        <v>111.5</v>
      </c>
      <c r="Q124" s="91">
        <v>0</v>
      </c>
      <c r="R124" s="91">
        <v>23.46181885</v>
      </c>
      <c r="S124" s="91">
        <v>0.01</v>
      </c>
      <c r="T124" s="91">
        <v>0.03</v>
      </c>
      <c r="U124" s="91">
        <v>0.01</v>
      </c>
    </row>
    <row r="125" spans="2:21">
      <c r="B125" t="s">
        <v>714</v>
      </c>
      <c r="C125" t="s">
        <v>715</v>
      </c>
      <c r="D125" t="s">
        <v>103</v>
      </c>
      <c r="E125" t="s">
        <v>126</v>
      </c>
      <c r="F125" t="s">
        <v>716</v>
      </c>
      <c r="G125" t="s">
        <v>359</v>
      </c>
      <c r="H125" t="s">
        <v>717</v>
      </c>
      <c r="I125" t="s">
        <v>228</v>
      </c>
      <c r="J125" t="s">
        <v>718</v>
      </c>
      <c r="K125" s="91">
        <v>5.22</v>
      </c>
      <c r="L125" t="s">
        <v>105</v>
      </c>
      <c r="M125" s="91">
        <v>0</v>
      </c>
      <c r="N125" s="91">
        <v>1.69</v>
      </c>
      <c r="O125" s="91">
        <v>2.69</v>
      </c>
      <c r="P125" s="91">
        <v>5199480</v>
      </c>
      <c r="Q125" s="91">
        <v>0</v>
      </c>
      <c r="R125" s="91">
        <v>139.86601200000001</v>
      </c>
      <c r="S125" s="91">
        <v>0</v>
      </c>
      <c r="T125" s="91">
        <v>0.19</v>
      </c>
      <c r="U125" s="91">
        <v>0.05</v>
      </c>
    </row>
    <row r="126" spans="2:21">
      <c r="B126" t="s">
        <v>719</v>
      </c>
      <c r="C126" t="s">
        <v>720</v>
      </c>
      <c r="D126" t="s">
        <v>103</v>
      </c>
      <c r="E126" t="s">
        <v>126</v>
      </c>
      <c r="F126" t="s">
        <v>416</v>
      </c>
      <c r="G126" t="s">
        <v>359</v>
      </c>
      <c r="H126" t="s">
        <v>717</v>
      </c>
      <c r="I126" t="s">
        <v>228</v>
      </c>
      <c r="J126" t="s">
        <v>721</v>
      </c>
      <c r="K126" s="91">
        <v>2.4</v>
      </c>
      <c r="L126" t="s">
        <v>105</v>
      </c>
      <c r="M126" s="91">
        <v>2.8</v>
      </c>
      <c r="N126" s="91">
        <v>1.87</v>
      </c>
      <c r="O126" s="91">
        <v>11.79</v>
      </c>
      <c r="P126" s="91">
        <v>5267000</v>
      </c>
      <c r="Q126" s="91">
        <v>0</v>
      </c>
      <c r="R126" s="91">
        <v>620.97929999999997</v>
      </c>
      <c r="S126" s="91">
        <v>0</v>
      </c>
      <c r="T126" s="91">
        <v>0.84</v>
      </c>
      <c r="U126" s="91">
        <v>0.24</v>
      </c>
    </row>
    <row r="127" spans="2:21">
      <c r="B127" t="s">
        <v>722</v>
      </c>
      <c r="C127" t="s">
        <v>723</v>
      </c>
      <c r="D127" t="s">
        <v>103</v>
      </c>
      <c r="E127" t="s">
        <v>126</v>
      </c>
      <c r="F127" t="s">
        <v>416</v>
      </c>
      <c r="G127" t="s">
        <v>359</v>
      </c>
      <c r="H127" t="s">
        <v>717</v>
      </c>
      <c r="I127" t="s">
        <v>228</v>
      </c>
      <c r="J127" t="s">
        <v>565</v>
      </c>
      <c r="K127" s="91">
        <v>3.66</v>
      </c>
      <c r="L127" t="s">
        <v>105</v>
      </c>
      <c r="M127" s="91">
        <v>1.49</v>
      </c>
      <c r="N127" s="91">
        <v>2.4</v>
      </c>
      <c r="O127" s="91">
        <v>1.39</v>
      </c>
      <c r="P127" s="91">
        <v>4920095</v>
      </c>
      <c r="Q127" s="91">
        <v>0</v>
      </c>
      <c r="R127" s="91">
        <v>68.389320499999997</v>
      </c>
      <c r="S127" s="91">
        <v>0</v>
      </c>
      <c r="T127" s="91">
        <v>0.09</v>
      </c>
      <c r="U127" s="91">
        <v>0.03</v>
      </c>
    </row>
    <row r="128" spans="2:21">
      <c r="B128" t="s">
        <v>724</v>
      </c>
      <c r="C128" t="s">
        <v>725</v>
      </c>
      <c r="D128" t="s">
        <v>103</v>
      </c>
      <c r="E128" t="s">
        <v>126</v>
      </c>
      <c r="F128" t="s">
        <v>726</v>
      </c>
      <c r="G128" t="s">
        <v>405</v>
      </c>
      <c r="H128" t="s">
        <v>713</v>
      </c>
      <c r="I128" t="s">
        <v>153</v>
      </c>
      <c r="J128" t="s">
        <v>727</v>
      </c>
      <c r="K128" s="91">
        <v>5.42</v>
      </c>
      <c r="L128" t="s">
        <v>105</v>
      </c>
      <c r="M128" s="91">
        <v>2.5</v>
      </c>
      <c r="N128" s="91">
        <v>2.56</v>
      </c>
      <c r="O128" s="91">
        <v>39796.01</v>
      </c>
      <c r="P128" s="91">
        <v>101.29</v>
      </c>
      <c r="Q128" s="91">
        <v>0</v>
      </c>
      <c r="R128" s="91">
        <v>40.309378529</v>
      </c>
      <c r="S128" s="91">
        <v>0.02</v>
      </c>
      <c r="T128" s="91">
        <v>0.05</v>
      </c>
      <c r="U128" s="91">
        <v>0.02</v>
      </c>
    </row>
    <row r="129" spans="2:21">
      <c r="B129" t="s">
        <v>728</v>
      </c>
      <c r="C129" t="s">
        <v>729</v>
      </c>
      <c r="D129" t="s">
        <v>103</v>
      </c>
      <c r="E129" t="s">
        <v>126</v>
      </c>
      <c r="F129" t="s">
        <v>726</v>
      </c>
      <c r="G129" t="s">
        <v>405</v>
      </c>
      <c r="H129" t="s">
        <v>713</v>
      </c>
      <c r="I129" t="s">
        <v>153</v>
      </c>
      <c r="J129" t="s">
        <v>676</v>
      </c>
      <c r="K129" s="91">
        <v>7.31</v>
      </c>
      <c r="L129" t="s">
        <v>105</v>
      </c>
      <c r="M129" s="91">
        <v>1.9</v>
      </c>
      <c r="N129" s="91">
        <v>3.18</v>
      </c>
      <c r="O129" s="91">
        <v>191884.23</v>
      </c>
      <c r="P129" s="91">
        <v>92</v>
      </c>
      <c r="Q129" s="91">
        <v>0</v>
      </c>
      <c r="R129" s="91">
        <v>176.53349159999999</v>
      </c>
      <c r="S129" s="91">
        <v>0.08</v>
      </c>
      <c r="T129" s="91">
        <v>0.24</v>
      </c>
      <c r="U129" s="91">
        <v>7.0000000000000007E-2</v>
      </c>
    </row>
    <row r="130" spans="2:21">
      <c r="B130" t="s">
        <v>730</v>
      </c>
      <c r="C130" t="s">
        <v>731</v>
      </c>
      <c r="D130" t="s">
        <v>103</v>
      </c>
      <c r="E130" t="s">
        <v>126</v>
      </c>
      <c r="F130" t="s">
        <v>732</v>
      </c>
      <c r="G130" t="s">
        <v>405</v>
      </c>
      <c r="H130" t="s">
        <v>713</v>
      </c>
      <c r="I130" t="s">
        <v>153</v>
      </c>
      <c r="J130" t="s">
        <v>733</v>
      </c>
      <c r="K130" s="91">
        <v>1.47</v>
      </c>
      <c r="L130" t="s">
        <v>105</v>
      </c>
      <c r="M130" s="91">
        <v>4.5999999999999996</v>
      </c>
      <c r="N130" s="91">
        <v>1.01</v>
      </c>
      <c r="O130" s="91">
        <v>67277.899999999994</v>
      </c>
      <c r="P130" s="91">
        <v>130.01</v>
      </c>
      <c r="Q130" s="91">
        <v>0</v>
      </c>
      <c r="R130" s="91">
        <v>87.467997789999998</v>
      </c>
      <c r="S130" s="91">
        <v>0.02</v>
      </c>
      <c r="T130" s="91">
        <v>0.12</v>
      </c>
      <c r="U130" s="91">
        <v>0.03</v>
      </c>
    </row>
    <row r="131" spans="2:21">
      <c r="B131" t="s">
        <v>734</v>
      </c>
      <c r="C131" t="s">
        <v>735</v>
      </c>
      <c r="D131" t="s">
        <v>103</v>
      </c>
      <c r="E131" t="s">
        <v>126</v>
      </c>
      <c r="F131" t="s">
        <v>736</v>
      </c>
      <c r="G131" t="s">
        <v>538</v>
      </c>
      <c r="H131" t="s">
        <v>717</v>
      </c>
      <c r="I131" t="s">
        <v>228</v>
      </c>
      <c r="J131" t="s">
        <v>343</v>
      </c>
      <c r="K131" s="91">
        <v>0.23</v>
      </c>
      <c r="L131" t="s">
        <v>105</v>
      </c>
      <c r="M131" s="91">
        <v>4.5</v>
      </c>
      <c r="N131" s="91">
        <v>2.66</v>
      </c>
      <c r="O131" s="91">
        <v>10728.63</v>
      </c>
      <c r="P131" s="91">
        <v>126.42</v>
      </c>
      <c r="Q131" s="91">
        <v>0</v>
      </c>
      <c r="R131" s="91">
        <v>13.563134046</v>
      </c>
      <c r="S131" s="91">
        <v>0.02</v>
      </c>
      <c r="T131" s="91">
        <v>0.02</v>
      </c>
      <c r="U131" s="91">
        <v>0.01</v>
      </c>
    </row>
    <row r="132" spans="2:21">
      <c r="B132" t="s">
        <v>737</v>
      </c>
      <c r="C132" t="s">
        <v>738</v>
      </c>
      <c r="D132" t="s">
        <v>103</v>
      </c>
      <c r="E132" t="s">
        <v>126</v>
      </c>
      <c r="F132" t="s">
        <v>739</v>
      </c>
      <c r="G132" t="s">
        <v>359</v>
      </c>
      <c r="H132" t="s">
        <v>717</v>
      </c>
      <c r="I132" t="s">
        <v>228</v>
      </c>
      <c r="J132" t="s">
        <v>740</v>
      </c>
      <c r="K132" s="91">
        <v>1.98</v>
      </c>
      <c r="L132" t="s">
        <v>105</v>
      </c>
      <c r="M132" s="91">
        <v>2</v>
      </c>
      <c r="N132" s="91">
        <v>0.39</v>
      </c>
      <c r="O132" s="91">
        <v>120899.45</v>
      </c>
      <c r="P132" s="91">
        <v>105.37</v>
      </c>
      <c r="Q132" s="91">
        <v>42.306319999999999</v>
      </c>
      <c r="R132" s="91">
        <v>169.698070465</v>
      </c>
      <c r="S132" s="91">
        <v>0.03</v>
      </c>
      <c r="T132" s="91">
        <v>0.23</v>
      </c>
      <c r="U132" s="91">
        <v>7.0000000000000007E-2</v>
      </c>
    </row>
    <row r="133" spans="2:21">
      <c r="B133" t="s">
        <v>741</v>
      </c>
      <c r="C133" t="s">
        <v>742</v>
      </c>
      <c r="D133" t="s">
        <v>103</v>
      </c>
      <c r="E133" t="s">
        <v>126</v>
      </c>
      <c r="F133" t="s">
        <v>668</v>
      </c>
      <c r="G133" t="s">
        <v>405</v>
      </c>
      <c r="H133" t="s">
        <v>717</v>
      </c>
      <c r="I133" t="s">
        <v>228</v>
      </c>
      <c r="J133" t="s">
        <v>743</v>
      </c>
      <c r="K133" s="91">
        <v>6.81</v>
      </c>
      <c r="L133" t="s">
        <v>105</v>
      </c>
      <c r="M133" s="91">
        <v>2.81</v>
      </c>
      <c r="N133" s="91">
        <v>3.18</v>
      </c>
      <c r="O133" s="91">
        <v>26726.02</v>
      </c>
      <c r="P133" s="91">
        <v>99.19</v>
      </c>
      <c r="Q133" s="91">
        <v>0</v>
      </c>
      <c r="R133" s="91">
        <v>26.509539237999999</v>
      </c>
      <c r="S133" s="91">
        <v>0.01</v>
      </c>
      <c r="T133" s="91">
        <v>0.04</v>
      </c>
      <c r="U133" s="91">
        <v>0.01</v>
      </c>
    </row>
    <row r="134" spans="2:21">
      <c r="B134" t="s">
        <v>744</v>
      </c>
      <c r="C134" t="s">
        <v>745</v>
      </c>
      <c r="D134" t="s">
        <v>103</v>
      </c>
      <c r="E134" t="s">
        <v>126</v>
      </c>
      <c r="F134" t="s">
        <v>668</v>
      </c>
      <c r="G134" t="s">
        <v>405</v>
      </c>
      <c r="H134" t="s">
        <v>717</v>
      </c>
      <c r="I134" t="s">
        <v>228</v>
      </c>
      <c r="J134" t="s">
        <v>746</v>
      </c>
      <c r="K134" s="91">
        <v>4.96</v>
      </c>
      <c r="L134" t="s">
        <v>105</v>
      </c>
      <c r="M134" s="91">
        <v>3.7</v>
      </c>
      <c r="N134" s="91">
        <v>2.35</v>
      </c>
      <c r="O134" s="91">
        <v>169887.46</v>
      </c>
      <c r="P134" s="91">
        <v>107.25</v>
      </c>
      <c r="Q134" s="91">
        <v>0</v>
      </c>
      <c r="R134" s="91">
        <v>182.20430085000001</v>
      </c>
      <c r="S134" s="91">
        <v>0.03</v>
      </c>
      <c r="T134" s="91">
        <v>0.25</v>
      </c>
      <c r="U134" s="91">
        <v>7.0000000000000007E-2</v>
      </c>
    </row>
    <row r="135" spans="2:21">
      <c r="B135" t="s">
        <v>747</v>
      </c>
      <c r="C135" t="s">
        <v>748</v>
      </c>
      <c r="D135" t="s">
        <v>103</v>
      </c>
      <c r="E135" t="s">
        <v>126</v>
      </c>
      <c r="F135" t="s">
        <v>749</v>
      </c>
      <c r="G135" t="s">
        <v>359</v>
      </c>
      <c r="H135" t="s">
        <v>717</v>
      </c>
      <c r="I135" t="s">
        <v>228</v>
      </c>
      <c r="J135" t="s">
        <v>750</v>
      </c>
      <c r="K135" s="91">
        <v>2.84</v>
      </c>
      <c r="L135" t="s">
        <v>105</v>
      </c>
      <c r="M135" s="91">
        <v>4.5</v>
      </c>
      <c r="N135" s="91">
        <v>1.05</v>
      </c>
      <c r="O135" s="91">
        <v>836676.66</v>
      </c>
      <c r="P135" s="91">
        <v>133.24</v>
      </c>
      <c r="Q135" s="91">
        <v>1.0821099999999999</v>
      </c>
      <c r="R135" s="91">
        <v>1115.8700917839999</v>
      </c>
      <c r="S135" s="91">
        <v>0.05</v>
      </c>
      <c r="T135" s="91">
        <v>1.51</v>
      </c>
      <c r="U135" s="91">
        <v>0.44</v>
      </c>
    </row>
    <row r="136" spans="2:21">
      <c r="B136" t="s">
        <v>751</v>
      </c>
      <c r="C136" t="s">
        <v>752</v>
      </c>
      <c r="D136" t="s">
        <v>103</v>
      </c>
      <c r="E136" t="s">
        <v>126</v>
      </c>
      <c r="F136" t="s">
        <v>753</v>
      </c>
      <c r="G136" t="s">
        <v>405</v>
      </c>
      <c r="H136" t="s">
        <v>713</v>
      </c>
      <c r="I136" t="s">
        <v>153</v>
      </c>
      <c r="J136" t="s">
        <v>343</v>
      </c>
      <c r="K136" s="91">
        <v>2.86</v>
      </c>
      <c r="L136" t="s">
        <v>105</v>
      </c>
      <c r="M136" s="91">
        <v>4.95</v>
      </c>
      <c r="N136" s="91">
        <v>1.07</v>
      </c>
      <c r="O136" s="91">
        <v>8.7200000000000006</v>
      </c>
      <c r="P136" s="91">
        <v>113.75</v>
      </c>
      <c r="Q136" s="91">
        <v>0</v>
      </c>
      <c r="R136" s="91">
        <v>9.9190000000000007E-3</v>
      </c>
      <c r="S136" s="91">
        <v>0</v>
      </c>
      <c r="T136" s="91">
        <v>0</v>
      </c>
      <c r="U136" s="91">
        <v>0</v>
      </c>
    </row>
    <row r="137" spans="2:21">
      <c r="B137" t="s">
        <v>754</v>
      </c>
      <c r="C137" t="s">
        <v>755</v>
      </c>
      <c r="D137" t="s">
        <v>103</v>
      </c>
      <c r="E137" t="s">
        <v>126</v>
      </c>
      <c r="F137" t="s">
        <v>756</v>
      </c>
      <c r="G137" t="s">
        <v>135</v>
      </c>
      <c r="H137" t="s">
        <v>717</v>
      </c>
      <c r="I137" t="s">
        <v>228</v>
      </c>
      <c r="J137" t="s">
        <v>757</v>
      </c>
      <c r="K137" s="91">
        <v>1</v>
      </c>
      <c r="L137" t="s">
        <v>105</v>
      </c>
      <c r="M137" s="91">
        <v>4.5999999999999996</v>
      </c>
      <c r="N137" s="91">
        <v>0.41</v>
      </c>
      <c r="O137" s="91">
        <v>22417.9</v>
      </c>
      <c r="P137" s="91">
        <v>107.9</v>
      </c>
      <c r="Q137" s="91">
        <v>0</v>
      </c>
      <c r="R137" s="91">
        <v>24.188914100000002</v>
      </c>
      <c r="S137" s="91">
        <v>0.01</v>
      </c>
      <c r="T137" s="91">
        <v>0.03</v>
      </c>
      <c r="U137" s="91">
        <v>0.01</v>
      </c>
    </row>
    <row r="138" spans="2:21">
      <c r="B138" t="s">
        <v>758</v>
      </c>
      <c r="C138" t="s">
        <v>759</v>
      </c>
      <c r="D138" t="s">
        <v>103</v>
      </c>
      <c r="E138" t="s">
        <v>126</v>
      </c>
      <c r="F138" t="s">
        <v>756</v>
      </c>
      <c r="G138" t="s">
        <v>135</v>
      </c>
      <c r="H138" t="s">
        <v>717</v>
      </c>
      <c r="I138" t="s">
        <v>228</v>
      </c>
      <c r="J138" t="s">
        <v>760</v>
      </c>
      <c r="K138" s="91">
        <v>3.1</v>
      </c>
      <c r="L138" t="s">
        <v>105</v>
      </c>
      <c r="M138" s="91">
        <v>1.98</v>
      </c>
      <c r="N138" s="91">
        <v>1.1599999999999999</v>
      </c>
      <c r="O138" s="91">
        <v>375860.82</v>
      </c>
      <c r="P138" s="91">
        <v>102.95</v>
      </c>
      <c r="Q138" s="91">
        <v>0</v>
      </c>
      <c r="R138" s="91">
        <v>386.94871418999998</v>
      </c>
      <c r="S138" s="91">
        <v>0.04</v>
      </c>
      <c r="T138" s="91">
        <v>0.52</v>
      </c>
      <c r="U138" s="91">
        <v>0.15</v>
      </c>
    </row>
    <row r="139" spans="2:21">
      <c r="B139" t="s">
        <v>761</v>
      </c>
      <c r="C139" t="s">
        <v>762</v>
      </c>
      <c r="D139" t="s">
        <v>103</v>
      </c>
      <c r="E139" t="s">
        <v>126</v>
      </c>
      <c r="F139" t="s">
        <v>763</v>
      </c>
      <c r="G139" t="s">
        <v>405</v>
      </c>
      <c r="H139" t="s">
        <v>713</v>
      </c>
      <c r="I139" t="s">
        <v>153</v>
      </c>
      <c r="J139" t="s">
        <v>343</v>
      </c>
      <c r="K139" s="91">
        <v>0.98</v>
      </c>
      <c r="L139" t="s">
        <v>105</v>
      </c>
      <c r="M139" s="91">
        <v>4.5</v>
      </c>
      <c r="N139" s="91">
        <v>0.59</v>
      </c>
      <c r="O139" s="91">
        <v>113940.27</v>
      </c>
      <c r="P139" s="91">
        <v>112.44</v>
      </c>
      <c r="Q139" s="91">
        <v>0</v>
      </c>
      <c r="R139" s="91">
        <v>128.11443958800001</v>
      </c>
      <c r="S139" s="91">
        <v>0.03</v>
      </c>
      <c r="T139" s="91">
        <v>0.17</v>
      </c>
      <c r="U139" s="91">
        <v>0.05</v>
      </c>
    </row>
    <row r="140" spans="2:21">
      <c r="B140" t="s">
        <v>764</v>
      </c>
      <c r="C140" t="s">
        <v>765</v>
      </c>
      <c r="D140" t="s">
        <v>103</v>
      </c>
      <c r="E140" t="s">
        <v>126</v>
      </c>
      <c r="F140" t="s">
        <v>763</v>
      </c>
      <c r="G140" t="s">
        <v>405</v>
      </c>
      <c r="H140" t="s">
        <v>713</v>
      </c>
      <c r="I140" t="s">
        <v>153</v>
      </c>
      <c r="J140" t="s">
        <v>766</v>
      </c>
      <c r="K140" s="91">
        <v>3.15</v>
      </c>
      <c r="L140" t="s">
        <v>105</v>
      </c>
      <c r="M140" s="91">
        <v>3.3</v>
      </c>
      <c r="N140" s="91">
        <v>1.52</v>
      </c>
      <c r="O140" s="91">
        <v>268.60000000000002</v>
      </c>
      <c r="P140" s="91">
        <v>106.09</v>
      </c>
      <c r="Q140" s="91">
        <v>0</v>
      </c>
      <c r="R140" s="91">
        <v>0.28495774000000001</v>
      </c>
      <c r="S140" s="91">
        <v>0</v>
      </c>
      <c r="T140" s="91">
        <v>0</v>
      </c>
      <c r="U140" s="91">
        <v>0</v>
      </c>
    </row>
    <row r="141" spans="2:21">
      <c r="B141" t="s">
        <v>767</v>
      </c>
      <c r="C141" t="s">
        <v>768</v>
      </c>
      <c r="D141" t="s">
        <v>103</v>
      </c>
      <c r="E141" t="s">
        <v>126</v>
      </c>
      <c r="F141" t="s">
        <v>763</v>
      </c>
      <c r="G141" t="s">
        <v>405</v>
      </c>
      <c r="H141" t="s">
        <v>713</v>
      </c>
      <c r="I141" t="s">
        <v>153</v>
      </c>
      <c r="J141" t="s">
        <v>769</v>
      </c>
      <c r="K141" s="91">
        <v>5.25</v>
      </c>
      <c r="L141" t="s">
        <v>105</v>
      </c>
      <c r="M141" s="91">
        <v>1.6</v>
      </c>
      <c r="N141" s="91">
        <v>1.82</v>
      </c>
      <c r="O141" s="91">
        <v>37906.03</v>
      </c>
      <c r="P141" s="91">
        <v>100.11</v>
      </c>
      <c r="Q141" s="91">
        <v>0</v>
      </c>
      <c r="R141" s="91">
        <v>37.947726633000002</v>
      </c>
      <c r="S141" s="91">
        <v>0.02</v>
      </c>
      <c r="T141" s="91">
        <v>0.05</v>
      </c>
      <c r="U141" s="91">
        <v>0.01</v>
      </c>
    </row>
    <row r="142" spans="2:21">
      <c r="B142" t="s">
        <v>770</v>
      </c>
      <c r="C142" t="s">
        <v>771</v>
      </c>
      <c r="D142" t="s">
        <v>103</v>
      </c>
      <c r="E142" t="s">
        <v>126</v>
      </c>
      <c r="F142" t="s">
        <v>712</v>
      </c>
      <c r="G142" t="s">
        <v>359</v>
      </c>
      <c r="H142" t="s">
        <v>772</v>
      </c>
      <c r="I142" t="s">
        <v>153</v>
      </c>
      <c r="J142" t="s">
        <v>773</v>
      </c>
      <c r="K142" s="91">
        <v>1.63</v>
      </c>
      <c r="L142" t="s">
        <v>105</v>
      </c>
      <c r="M142" s="91">
        <v>5.3</v>
      </c>
      <c r="N142" s="91">
        <v>0.75</v>
      </c>
      <c r="O142" s="91">
        <v>143942.26</v>
      </c>
      <c r="P142" s="91">
        <v>118.07</v>
      </c>
      <c r="Q142" s="91">
        <v>0</v>
      </c>
      <c r="R142" s="91">
        <v>169.95262638200001</v>
      </c>
      <c r="S142" s="91">
        <v>0.06</v>
      </c>
      <c r="T142" s="91">
        <v>0.23</v>
      </c>
      <c r="U142" s="91">
        <v>7.0000000000000007E-2</v>
      </c>
    </row>
    <row r="143" spans="2:21">
      <c r="B143" t="s">
        <v>774</v>
      </c>
      <c r="C143" t="s">
        <v>775</v>
      </c>
      <c r="D143" t="s">
        <v>103</v>
      </c>
      <c r="E143" t="s">
        <v>126</v>
      </c>
      <c r="F143" t="s">
        <v>776</v>
      </c>
      <c r="G143" t="s">
        <v>405</v>
      </c>
      <c r="H143" t="s">
        <v>772</v>
      </c>
      <c r="I143" t="s">
        <v>153</v>
      </c>
      <c r="J143" t="s">
        <v>343</v>
      </c>
      <c r="K143" s="91">
        <v>1.92</v>
      </c>
      <c r="L143" t="s">
        <v>105</v>
      </c>
      <c r="M143" s="91">
        <v>5.35</v>
      </c>
      <c r="N143" s="91">
        <v>2.35</v>
      </c>
      <c r="O143" s="91">
        <v>1905.64</v>
      </c>
      <c r="P143" s="91">
        <v>108.05</v>
      </c>
      <c r="Q143" s="91">
        <v>0</v>
      </c>
      <c r="R143" s="91">
        <v>2.05904402</v>
      </c>
      <c r="S143" s="91">
        <v>0</v>
      </c>
      <c r="T143" s="91">
        <v>0</v>
      </c>
      <c r="U143" s="91">
        <v>0</v>
      </c>
    </row>
    <row r="144" spans="2:21">
      <c r="B144" t="s">
        <v>777</v>
      </c>
      <c r="C144" t="s">
        <v>778</v>
      </c>
      <c r="D144" t="s">
        <v>103</v>
      </c>
      <c r="E144" t="s">
        <v>126</v>
      </c>
      <c r="F144" t="s">
        <v>779</v>
      </c>
      <c r="G144" t="s">
        <v>405</v>
      </c>
      <c r="H144" t="s">
        <v>780</v>
      </c>
      <c r="I144" t="s">
        <v>228</v>
      </c>
      <c r="J144" t="s">
        <v>383</v>
      </c>
      <c r="K144" s="91">
        <v>3.82</v>
      </c>
      <c r="L144" t="s">
        <v>105</v>
      </c>
      <c r="M144" s="91">
        <v>4.34</v>
      </c>
      <c r="N144" s="91">
        <v>3.43</v>
      </c>
      <c r="O144" s="91">
        <v>7.63</v>
      </c>
      <c r="P144" s="91">
        <v>105</v>
      </c>
      <c r="Q144" s="91">
        <v>0</v>
      </c>
      <c r="R144" s="91">
        <v>8.0114999999999995E-3</v>
      </c>
      <c r="S144" s="91">
        <v>0</v>
      </c>
      <c r="T144" s="91">
        <v>0</v>
      </c>
      <c r="U144" s="91">
        <v>0</v>
      </c>
    </row>
    <row r="145" spans="2:21">
      <c r="B145" t="s">
        <v>781</v>
      </c>
      <c r="C145" t="s">
        <v>782</v>
      </c>
      <c r="D145" t="s">
        <v>103</v>
      </c>
      <c r="E145" t="s">
        <v>126</v>
      </c>
      <c r="F145" t="s">
        <v>783</v>
      </c>
      <c r="G145" t="s">
        <v>405</v>
      </c>
      <c r="H145" t="s">
        <v>780</v>
      </c>
      <c r="I145" t="s">
        <v>228</v>
      </c>
      <c r="J145" t="s">
        <v>784</v>
      </c>
      <c r="K145" s="91">
        <v>0.9</v>
      </c>
      <c r="L145" t="s">
        <v>105</v>
      </c>
      <c r="M145" s="91">
        <v>4.8499999999999996</v>
      </c>
      <c r="N145" s="91">
        <v>0.74</v>
      </c>
      <c r="O145" s="91">
        <v>5198.51</v>
      </c>
      <c r="P145" s="91">
        <v>126.5</v>
      </c>
      <c r="Q145" s="91">
        <v>0</v>
      </c>
      <c r="R145" s="91">
        <v>6.5761151499999997</v>
      </c>
      <c r="S145" s="91">
        <v>0</v>
      </c>
      <c r="T145" s="91">
        <v>0.01</v>
      </c>
      <c r="U145" s="91">
        <v>0</v>
      </c>
    </row>
    <row r="146" spans="2:21">
      <c r="B146" t="s">
        <v>785</v>
      </c>
      <c r="C146" t="s">
        <v>786</v>
      </c>
      <c r="D146" t="s">
        <v>103</v>
      </c>
      <c r="E146" t="s">
        <v>126</v>
      </c>
      <c r="F146" t="s">
        <v>787</v>
      </c>
      <c r="G146" t="s">
        <v>405</v>
      </c>
      <c r="H146" t="s">
        <v>780</v>
      </c>
      <c r="I146" t="s">
        <v>228</v>
      </c>
      <c r="J146" t="s">
        <v>343</v>
      </c>
      <c r="K146" s="91">
        <v>1.47</v>
      </c>
      <c r="L146" t="s">
        <v>105</v>
      </c>
      <c r="M146" s="91">
        <v>4.25</v>
      </c>
      <c r="N146" s="91">
        <v>1.05</v>
      </c>
      <c r="O146" s="91">
        <v>2002.93</v>
      </c>
      <c r="P146" s="91">
        <v>113.05</v>
      </c>
      <c r="Q146" s="91">
        <v>0.52997000000000005</v>
      </c>
      <c r="R146" s="91">
        <v>2.7942823649999999</v>
      </c>
      <c r="S146" s="91">
        <v>0</v>
      </c>
      <c r="T146" s="91">
        <v>0</v>
      </c>
      <c r="U146" s="91">
        <v>0</v>
      </c>
    </row>
    <row r="147" spans="2:21">
      <c r="B147" t="s">
        <v>788</v>
      </c>
      <c r="C147" t="s">
        <v>789</v>
      </c>
      <c r="D147" t="s">
        <v>103</v>
      </c>
      <c r="E147" t="s">
        <v>126</v>
      </c>
      <c r="F147" t="s">
        <v>787</v>
      </c>
      <c r="G147" t="s">
        <v>405</v>
      </c>
      <c r="H147" t="s">
        <v>780</v>
      </c>
      <c r="I147" t="s">
        <v>228</v>
      </c>
      <c r="J147" t="s">
        <v>790</v>
      </c>
      <c r="K147" s="91">
        <v>2.09</v>
      </c>
      <c r="L147" t="s">
        <v>105</v>
      </c>
      <c r="M147" s="91">
        <v>4.5999999999999996</v>
      </c>
      <c r="N147" s="91">
        <v>1.29</v>
      </c>
      <c r="O147" s="91">
        <v>0.3</v>
      </c>
      <c r="P147" s="91">
        <v>109.17</v>
      </c>
      <c r="Q147" s="91">
        <v>0</v>
      </c>
      <c r="R147" s="91">
        <v>3.2750999999999999E-4</v>
      </c>
      <c r="S147" s="91">
        <v>0</v>
      </c>
      <c r="T147" s="91">
        <v>0</v>
      </c>
      <c r="U147" s="91">
        <v>0</v>
      </c>
    </row>
    <row r="148" spans="2:21">
      <c r="B148" t="s">
        <v>791</v>
      </c>
      <c r="C148" t="s">
        <v>792</v>
      </c>
      <c r="D148" t="s">
        <v>103</v>
      </c>
      <c r="E148" t="s">
        <v>126</v>
      </c>
      <c r="F148" t="s">
        <v>557</v>
      </c>
      <c r="G148" t="s">
        <v>359</v>
      </c>
      <c r="H148" t="s">
        <v>780</v>
      </c>
      <c r="I148" t="s">
        <v>228</v>
      </c>
      <c r="J148" t="s">
        <v>793</v>
      </c>
      <c r="K148" s="91">
        <v>2.82</v>
      </c>
      <c r="L148" t="s">
        <v>105</v>
      </c>
      <c r="M148" s="91">
        <v>5.0999999999999996</v>
      </c>
      <c r="N148" s="91">
        <v>1.1000000000000001</v>
      </c>
      <c r="O148" s="91">
        <v>785817.76</v>
      </c>
      <c r="P148" s="91">
        <v>135.46</v>
      </c>
      <c r="Q148" s="91">
        <v>27.731739999999999</v>
      </c>
      <c r="R148" s="91">
        <v>1092.200477696</v>
      </c>
      <c r="S148" s="91">
        <v>7.0000000000000007E-2</v>
      </c>
      <c r="T148" s="91">
        <v>1.48</v>
      </c>
      <c r="U148" s="91">
        <v>0.43</v>
      </c>
    </row>
    <row r="149" spans="2:21">
      <c r="B149" t="s">
        <v>794</v>
      </c>
      <c r="C149" t="s">
        <v>795</v>
      </c>
      <c r="D149" t="s">
        <v>103</v>
      </c>
      <c r="E149" t="s">
        <v>126</v>
      </c>
      <c r="F149" t="s">
        <v>796</v>
      </c>
      <c r="G149" t="s">
        <v>797</v>
      </c>
      <c r="H149" t="s">
        <v>780</v>
      </c>
      <c r="I149" t="s">
        <v>228</v>
      </c>
      <c r="J149" t="s">
        <v>798</v>
      </c>
      <c r="K149" s="91">
        <v>1.44</v>
      </c>
      <c r="L149" t="s">
        <v>105</v>
      </c>
      <c r="M149" s="91">
        <v>4.5999999999999996</v>
      </c>
      <c r="N149" s="91">
        <v>2.11</v>
      </c>
      <c r="O149" s="91">
        <v>0.11</v>
      </c>
      <c r="P149" s="91">
        <v>127.57</v>
      </c>
      <c r="Q149" s="91">
        <v>0</v>
      </c>
      <c r="R149" s="91">
        <v>1.4032699999999999E-4</v>
      </c>
      <c r="S149" s="91">
        <v>0</v>
      </c>
      <c r="T149" s="91">
        <v>0</v>
      </c>
      <c r="U149" s="91">
        <v>0</v>
      </c>
    </row>
    <row r="150" spans="2:21">
      <c r="B150" t="s">
        <v>799</v>
      </c>
      <c r="C150" t="s">
        <v>800</v>
      </c>
      <c r="D150" t="s">
        <v>103</v>
      </c>
      <c r="E150" t="s">
        <v>126</v>
      </c>
      <c r="F150" t="s">
        <v>801</v>
      </c>
      <c r="G150" t="s">
        <v>405</v>
      </c>
      <c r="H150" t="s">
        <v>780</v>
      </c>
      <c r="I150" t="s">
        <v>228</v>
      </c>
      <c r="J150" t="s">
        <v>343</v>
      </c>
      <c r="K150" s="91">
        <v>1.48</v>
      </c>
      <c r="L150" t="s">
        <v>105</v>
      </c>
      <c r="M150" s="91">
        <v>5.4</v>
      </c>
      <c r="N150" s="91">
        <v>0.42</v>
      </c>
      <c r="O150" s="91">
        <v>38403.93</v>
      </c>
      <c r="P150" s="91">
        <v>129.80000000000001</v>
      </c>
      <c r="Q150" s="91">
        <v>33.376840000000001</v>
      </c>
      <c r="R150" s="91">
        <v>83.225141140000005</v>
      </c>
      <c r="S150" s="91">
        <v>0.04</v>
      </c>
      <c r="T150" s="91">
        <v>0.11</v>
      </c>
      <c r="U150" s="91">
        <v>0.03</v>
      </c>
    </row>
    <row r="151" spans="2:21">
      <c r="B151" t="s">
        <v>802</v>
      </c>
      <c r="C151" t="s">
        <v>803</v>
      </c>
      <c r="D151" t="s">
        <v>103</v>
      </c>
      <c r="E151" t="s">
        <v>126</v>
      </c>
      <c r="F151" t="s">
        <v>804</v>
      </c>
      <c r="G151" t="s">
        <v>405</v>
      </c>
      <c r="H151" t="s">
        <v>772</v>
      </c>
      <c r="I151" t="s">
        <v>153</v>
      </c>
      <c r="J151" t="s">
        <v>805</v>
      </c>
      <c r="K151" s="91">
        <v>6.79</v>
      </c>
      <c r="L151" t="s">
        <v>105</v>
      </c>
      <c r="M151" s="91">
        <v>2.6</v>
      </c>
      <c r="N151" s="91">
        <v>3.12</v>
      </c>
      <c r="O151" s="91">
        <v>441837.73</v>
      </c>
      <c r="P151" s="91">
        <v>97.47</v>
      </c>
      <c r="Q151" s="91">
        <v>0</v>
      </c>
      <c r="R151" s="91">
        <v>430.65923543100001</v>
      </c>
      <c r="S151" s="91">
        <v>7.0000000000000007E-2</v>
      </c>
      <c r="T151" s="91">
        <v>0.57999999999999996</v>
      </c>
      <c r="U151" s="91">
        <v>0.17</v>
      </c>
    </row>
    <row r="152" spans="2:21">
      <c r="B152" t="s">
        <v>806</v>
      </c>
      <c r="C152" t="s">
        <v>807</v>
      </c>
      <c r="D152" t="s">
        <v>103</v>
      </c>
      <c r="E152" t="s">
        <v>126</v>
      </c>
      <c r="F152" t="s">
        <v>804</v>
      </c>
      <c r="G152" t="s">
        <v>405</v>
      </c>
      <c r="H152" t="s">
        <v>772</v>
      </c>
      <c r="I152" t="s">
        <v>153</v>
      </c>
      <c r="J152" t="s">
        <v>808</v>
      </c>
      <c r="K152" s="91">
        <v>3.65</v>
      </c>
      <c r="L152" t="s">
        <v>105</v>
      </c>
      <c r="M152" s="91">
        <v>4.4000000000000004</v>
      </c>
      <c r="N152" s="91">
        <v>1.99</v>
      </c>
      <c r="O152" s="91">
        <v>6607.64</v>
      </c>
      <c r="P152" s="91">
        <v>109.42</v>
      </c>
      <c r="Q152" s="91">
        <v>0</v>
      </c>
      <c r="R152" s="91">
        <v>7.230079688</v>
      </c>
      <c r="S152" s="91">
        <v>0</v>
      </c>
      <c r="T152" s="91">
        <v>0.01</v>
      </c>
      <c r="U152" s="91">
        <v>0</v>
      </c>
    </row>
    <row r="153" spans="2:21">
      <c r="B153" t="s">
        <v>809</v>
      </c>
      <c r="C153" t="s">
        <v>810</v>
      </c>
      <c r="D153" t="s">
        <v>103</v>
      </c>
      <c r="E153" t="s">
        <v>126</v>
      </c>
      <c r="F153" t="s">
        <v>672</v>
      </c>
      <c r="G153" t="s">
        <v>405</v>
      </c>
      <c r="H153" t="s">
        <v>780</v>
      </c>
      <c r="I153" t="s">
        <v>228</v>
      </c>
      <c r="J153" t="s">
        <v>811</v>
      </c>
      <c r="K153" s="91">
        <v>4.6399999999999997</v>
      </c>
      <c r="L153" t="s">
        <v>105</v>
      </c>
      <c r="M153" s="91">
        <v>2.0499999999999998</v>
      </c>
      <c r="N153" s="91">
        <v>1.94</v>
      </c>
      <c r="O153" s="91">
        <v>14207.9</v>
      </c>
      <c r="P153" s="91">
        <v>102.18</v>
      </c>
      <c r="Q153" s="91">
        <v>0</v>
      </c>
      <c r="R153" s="91">
        <v>14.517632219999999</v>
      </c>
      <c r="S153" s="91">
        <v>0</v>
      </c>
      <c r="T153" s="91">
        <v>0.02</v>
      </c>
      <c r="U153" s="91">
        <v>0.01</v>
      </c>
    </row>
    <row r="154" spans="2:21">
      <c r="B154" t="s">
        <v>812</v>
      </c>
      <c r="C154" t="s">
        <v>813</v>
      </c>
      <c r="D154" t="s">
        <v>103</v>
      </c>
      <c r="E154" t="s">
        <v>126</v>
      </c>
      <c r="F154" t="s">
        <v>814</v>
      </c>
      <c r="G154" t="s">
        <v>405</v>
      </c>
      <c r="H154" t="s">
        <v>815</v>
      </c>
      <c r="I154" t="s">
        <v>153</v>
      </c>
      <c r="J154" t="s">
        <v>816</v>
      </c>
      <c r="K154" s="91">
        <v>0.98</v>
      </c>
      <c r="L154" t="s">
        <v>105</v>
      </c>
      <c r="M154" s="91">
        <v>5.6</v>
      </c>
      <c r="N154" s="91">
        <v>1.42</v>
      </c>
      <c r="O154" s="91">
        <v>27489.74</v>
      </c>
      <c r="P154" s="91">
        <v>110.62</v>
      </c>
      <c r="Q154" s="91">
        <v>34.805019999999999</v>
      </c>
      <c r="R154" s="91">
        <v>65.214170387999999</v>
      </c>
      <c r="S154" s="91">
        <v>0.04</v>
      </c>
      <c r="T154" s="91">
        <v>0.09</v>
      </c>
      <c r="U154" s="91">
        <v>0.03</v>
      </c>
    </row>
    <row r="155" spans="2:21">
      <c r="B155" t="s">
        <v>817</v>
      </c>
      <c r="C155" t="s">
        <v>818</v>
      </c>
      <c r="D155" t="s">
        <v>103</v>
      </c>
      <c r="E155" t="s">
        <v>126</v>
      </c>
      <c r="F155" t="s">
        <v>819</v>
      </c>
      <c r="G155" t="s">
        <v>130</v>
      </c>
      <c r="H155" t="s">
        <v>815</v>
      </c>
      <c r="I155" t="s">
        <v>153</v>
      </c>
      <c r="J155" t="s">
        <v>820</v>
      </c>
      <c r="K155" s="91">
        <v>0.28000000000000003</v>
      </c>
      <c r="L155" t="s">
        <v>105</v>
      </c>
      <c r="M155" s="91">
        <v>4.2</v>
      </c>
      <c r="N155" s="91">
        <v>3.8</v>
      </c>
      <c r="O155" s="91">
        <v>13156.11</v>
      </c>
      <c r="P155" s="91">
        <v>102.98</v>
      </c>
      <c r="Q155" s="91">
        <v>0</v>
      </c>
      <c r="R155" s="91">
        <v>13.548162078000001</v>
      </c>
      <c r="S155" s="91">
        <v>0.01</v>
      </c>
      <c r="T155" s="91">
        <v>0.02</v>
      </c>
      <c r="U155" s="91">
        <v>0.01</v>
      </c>
    </row>
    <row r="156" spans="2:21">
      <c r="B156" t="s">
        <v>821</v>
      </c>
      <c r="C156" t="s">
        <v>822</v>
      </c>
      <c r="D156" t="s">
        <v>103</v>
      </c>
      <c r="E156" t="s">
        <v>126</v>
      </c>
      <c r="F156" t="s">
        <v>823</v>
      </c>
      <c r="G156" t="s">
        <v>405</v>
      </c>
      <c r="H156" t="s">
        <v>815</v>
      </c>
      <c r="I156" t="s">
        <v>153</v>
      </c>
      <c r="J156" t="s">
        <v>824</v>
      </c>
      <c r="K156" s="91">
        <v>1.53</v>
      </c>
      <c r="L156" t="s">
        <v>105</v>
      </c>
      <c r="M156" s="91">
        <v>4.8</v>
      </c>
      <c r="N156" s="91">
        <v>1.59</v>
      </c>
      <c r="O156" s="91">
        <v>48240.2</v>
      </c>
      <c r="P156" s="91">
        <v>105.2</v>
      </c>
      <c r="Q156" s="91">
        <v>23.09151</v>
      </c>
      <c r="R156" s="91">
        <v>73.840200400000001</v>
      </c>
      <c r="S156" s="91">
        <v>0.03</v>
      </c>
      <c r="T156" s="91">
        <v>0.1</v>
      </c>
      <c r="U156" s="91">
        <v>0.03</v>
      </c>
    </row>
    <row r="157" spans="2:21">
      <c r="B157" t="s">
        <v>825</v>
      </c>
      <c r="C157" t="s">
        <v>826</v>
      </c>
      <c r="D157" t="s">
        <v>103</v>
      </c>
      <c r="E157" t="s">
        <v>126</v>
      </c>
      <c r="F157" t="s">
        <v>827</v>
      </c>
      <c r="G157" t="s">
        <v>546</v>
      </c>
      <c r="H157" t="s">
        <v>828</v>
      </c>
      <c r="I157" t="s">
        <v>228</v>
      </c>
      <c r="J157" t="s">
        <v>829</v>
      </c>
      <c r="K157" s="91">
        <v>0.98</v>
      </c>
      <c r="L157" t="s">
        <v>105</v>
      </c>
      <c r="M157" s="91">
        <v>4.8</v>
      </c>
      <c r="N157" s="91">
        <v>0.37</v>
      </c>
      <c r="O157" s="91">
        <v>90431.5</v>
      </c>
      <c r="P157" s="91">
        <v>123.57</v>
      </c>
      <c r="Q157" s="91">
        <v>0</v>
      </c>
      <c r="R157" s="91">
        <v>111.74620455</v>
      </c>
      <c r="S157" s="91">
        <v>0.03</v>
      </c>
      <c r="T157" s="91">
        <v>0.15</v>
      </c>
      <c r="U157" s="91">
        <v>0.04</v>
      </c>
    </row>
    <row r="158" spans="2:21">
      <c r="B158" t="s">
        <v>830</v>
      </c>
      <c r="C158" t="s">
        <v>831</v>
      </c>
      <c r="D158" t="s">
        <v>103</v>
      </c>
      <c r="E158" t="s">
        <v>126</v>
      </c>
      <c r="F158" t="s">
        <v>832</v>
      </c>
      <c r="G158" t="s">
        <v>405</v>
      </c>
      <c r="H158" t="s">
        <v>828</v>
      </c>
      <c r="I158" t="s">
        <v>228</v>
      </c>
      <c r="J158" t="s">
        <v>343</v>
      </c>
      <c r="K158" s="91">
        <v>0.42</v>
      </c>
      <c r="L158" t="s">
        <v>105</v>
      </c>
      <c r="M158" s="91">
        <v>6.4</v>
      </c>
      <c r="N158" s="91">
        <v>2.23</v>
      </c>
      <c r="O158" s="91">
        <v>17301.3</v>
      </c>
      <c r="P158" s="91">
        <v>112.14</v>
      </c>
      <c r="Q158" s="91">
        <v>0</v>
      </c>
      <c r="R158" s="91">
        <v>19.40167782</v>
      </c>
      <c r="S158" s="91">
        <v>0.05</v>
      </c>
      <c r="T158" s="91">
        <v>0.03</v>
      </c>
      <c r="U158" s="91">
        <v>0.01</v>
      </c>
    </row>
    <row r="159" spans="2:21">
      <c r="B159" t="s">
        <v>833</v>
      </c>
      <c r="C159" t="s">
        <v>834</v>
      </c>
      <c r="D159" t="s">
        <v>103</v>
      </c>
      <c r="E159" t="s">
        <v>126</v>
      </c>
      <c r="F159" t="s">
        <v>832</v>
      </c>
      <c r="G159" t="s">
        <v>405</v>
      </c>
      <c r="H159" t="s">
        <v>828</v>
      </c>
      <c r="I159" t="s">
        <v>228</v>
      </c>
      <c r="J159" t="s">
        <v>343</v>
      </c>
      <c r="K159" s="91">
        <v>1.3</v>
      </c>
      <c r="L159" t="s">
        <v>105</v>
      </c>
      <c r="M159" s="91">
        <v>5.4</v>
      </c>
      <c r="N159" s="91">
        <v>4.8</v>
      </c>
      <c r="O159" s="91">
        <v>30525.03</v>
      </c>
      <c r="P159" s="91">
        <v>104.5</v>
      </c>
      <c r="Q159" s="91">
        <v>0</v>
      </c>
      <c r="R159" s="91">
        <v>31.89865635</v>
      </c>
      <c r="S159" s="91">
        <v>0.06</v>
      </c>
      <c r="T159" s="91">
        <v>0.04</v>
      </c>
      <c r="U159" s="91">
        <v>0.01</v>
      </c>
    </row>
    <row r="160" spans="2:21">
      <c r="B160" t="s">
        <v>835</v>
      </c>
      <c r="C160" t="s">
        <v>836</v>
      </c>
      <c r="D160" t="s">
        <v>103</v>
      </c>
      <c r="E160" t="s">
        <v>126</v>
      </c>
      <c r="F160" t="s">
        <v>832</v>
      </c>
      <c r="G160" t="s">
        <v>405</v>
      </c>
      <c r="H160" t="s">
        <v>828</v>
      </c>
      <c r="I160" t="s">
        <v>228</v>
      </c>
      <c r="J160" t="s">
        <v>837</v>
      </c>
      <c r="K160" s="91">
        <v>2.1800000000000002</v>
      </c>
      <c r="L160" t="s">
        <v>105</v>
      </c>
      <c r="M160" s="91">
        <v>2.5</v>
      </c>
      <c r="N160" s="91">
        <v>6</v>
      </c>
      <c r="O160" s="91">
        <v>95689.43</v>
      </c>
      <c r="P160" s="91">
        <v>93.83</v>
      </c>
      <c r="Q160" s="91">
        <v>0</v>
      </c>
      <c r="R160" s="91">
        <v>89.785392169000005</v>
      </c>
      <c r="S160" s="91">
        <v>0.02</v>
      </c>
      <c r="T160" s="91">
        <v>0.12</v>
      </c>
      <c r="U160" s="91">
        <v>0.04</v>
      </c>
    </row>
    <row r="161" spans="2:21">
      <c r="B161" t="s">
        <v>838</v>
      </c>
      <c r="C161" t="s">
        <v>839</v>
      </c>
      <c r="D161" t="s">
        <v>103</v>
      </c>
      <c r="E161" t="s">
        <v>126</v>
      </c>
      <c r="F161" t="s">
        <v>840</v>
      </c>
      <c r="G161" t="s">
        <v>797</v>
      </c>
      <c r="H161" t="s">
        <v>828</v>
      </c>
      <c r="I161" t="s">
        <v>228</v>
      </c>
      <c r="J161" t="s">
        <v>841</v>
      </c>
      <c r="K161" s="91">
        <v>1.22</v>
      </c>
      <c r="L161" t="s">
        <v>105</v>
      </c>
      <c r="M161" s="91">
        <v>5</v>
      </c>
      <c r="N161" s="91">
        <v>1.93</v>
      </c>
      <c r="O161" s="91">
        <v>51.29</v>
      </c>
      <c r="P161" s="91">
        <v>103.99</v>
      </c>
      <c r="Q161" s="91">
        <v>0</v>
      </c>
      <c r="R161" s="91">
        <v>5.3336471000000003E-2</v>
      </c>
      <c r="S161" s="91">
        <v>0</v>
      </c>
      <c r="T161" s="91">
        <v>0</v>
      </c>
      <c r="U161" s="91">
        <v>0</v>
      </c>
    </row>
    <row r="162" spans="2:21">
      <c r="B162" t="s">
        <v>842</v>
      </c>
      <c r="C162" t="s">
        <v>843</v>
      </c>
      <c r="D162" t="s">
        <v>103</v>
      </c>
      <c r="E162" t="s">
        <v>126</v>
      </c>
      <c r="F162" t="s">
        <v>739</v>
      </c>
      <c r="G162" t="s">
        <v>359</v>
      </c>
      <c r="H162" t="s">
        <v>828</v>
      </c>
      <c r="I162" t="s">
        <v>228</v>
      </c>
      <c r="J162" t="s">
        <v>531</v>
      </c>
      <c r="K162" s="91">
        <v>1.48</v>
      </c>
      <c r="L162" t="s">
        <v>105</v>
      </c>
      <c r="M162" s="91">
        <v>2.4</v>
      </c>
      <c r="N162" s="91">
        <v>0.88</v>
      </c>
      <c r="O162" s="91">
        <v>55655.37</v>
      </c>
      <c r="P162" s="91">
        <v>104.41</v>
      </c>
      <c r="Q162" s="91">
        <v>0</v>
      </c>
      <c r="R162" s="91">
        <v>58.109771817000002</v>
      </c>
      <c r="S162" s="91">
        <v>0.04</v>
      </c>
      <c r="T162" s="91">
        <v>0.08</v>
      </c>
      <c r="U162" s="91">
        <v>0.02</v>
      </c>
    </row>
    <row r="163" spans="2:21">
      <c r="B163" t="s">
        <v>844</v>
      </c>
      <c r="C163" t="s">
        <v>845</v>
      </c>
      <c r="D163" t="s">
        <v>103</v>
      </c>
      <c r="E163" t="s">
        <v>126</v>
      </c>
      <c r="F163" t="s">
        <v>846</v>
      </c>
      <c r="G163" t="s">
        <v>130</v>
      </c>
      <c r="H163" t="s">
        <v>847</v>
      </c>
      <c r="I163" t="s">
        <v>153</v>
      </c>
      <c r="J163" t="s">
        <v>848</v>
      </c>
      <c r="K163" s="91">
        <v>2.25</v>
      </c>
      <c r="L163" t="s">
        <v>105</v>
      </c>
      <c r="M163" s="91">
        <v>2.85</v>
      </c>
      <c r="N163" s="91">
        <v>2.5499999999999998</v>
      </c>
      <c r="O163" s="91">
        <v>84844.95</v>
      </c>
      <c r="P163" s="91">
        <v>102.6</v>
      </c>
      <c r="Q163" s="91">
        <v>0</v>
      </c>
      <c r="R163" s="91">
        <v>87.050918699999997</v>
      </c>
      <c r="S163" s="91">
        <v>0.03</v>
      </c>
      <c r="T163" s="91">
        <v>0.12</v>
      </c>
      <c r="U163" s="91">
        <v>0.03</v>
      </c>
    </row>
    <row r="164" spans="2:21">
      <c r="B164" t="s">
        <v>849</v>
      </c>
      <c r="C164" t="s">
        <v>850</v>
      </c>
      <c r="D164" t="s">
        <v>103</v>
      </c>
      <c r="E164" t="s">
        <v>126</v>
      </c>
      <c r="F164" t="s">
        <v>851</v>
      </c>
      <c r="G164" t="s">
        <v>797</v>
      </c>
      <c r="H164" t="s">
        <v>852</v>
      </c>
      <c r="I164" t="s">
        <v>228</v>
      </c>
      <c r="J164" t="s">
        <v>798</v>
      </c>
      <c r="K164" s="91">
        <v>0.48</v>
      </c>
      <c r="L164" t="s">
        <v>105</v>
      </c>
      <c r="M164" s="91">
        <v>4.45</v>
      </c>
      <c r="N164" s="91">
        <v>1.82</v>
      </c>
      <c r="O164" s="91">
        <v>0.49</v>
      </c>
      <c r="P164" s="91">
        <v>125.12</v>
      </c>
      <c r="Q164" s="91">
        <v>0</v>
      </c>
      <c r="R164" s="91">
        <v>6.1308800000000002E-4</v>
      </c>
      <c r="S164" s="91">
        <v>0</v>
      </c>
      <c r="T164" s="91">
        <v>0</v>
      </c>
      <c r="U164" s="91">
        <v>0</v>
      </c>
    </row>
    <row r="165" spans="2:21">
      <c r="B165" t="s">
        <v>853</v>
      </c>
      <c r="C165" t="s">
        <v>854</v>
      </c>
      <c r="D165" t="s">
        <v>103</v>
      </c>
      <c r="E165" t="s">
        <v>126</v>
      </c>
      <c r="F165" t="s">
        <v>855</v>
      </c>
      <c r="G165" t="s">
        <v>538</v>
      </c>
      <c r="H165" t="s">
        <v>856</v>
      </c>
      <c r="I165" t="s">
        <v>153</v>
      </c>
      <c r="J165" t="s">
        <v>857</v>
      </c>
      <c r="K165" s="91">
        <v>0.15</v>
      </c>
      <c r="L165" t="s">
        <v>105</v>
      </c>
      <c r="M165" s="91">
        <v>3.59</v>
      </c>
      <c r="N165" s="91">
        <v>7.87</v>
      </c>
      <c r="O165" s="91">
        <v>6501.97</v>
      </c>
      <c r="P165" s="91">
        <v>101.5</v>
      </c>
      <c r="Q165" s="91">
        <v>0</v>
      </c>
      <c r="R165" s="91">
        <v>6.59949955</v>
      </c>
      <c r="S165" s="91">
        <v>0.02</v>
      </c>
      <c r="T165" s="91">
        <v>0.01</v>
      </c>
      <c r="U165" s="91">
        <v>0</v>
      </c>
    </row>
    <row r="166" spans="2:21">
      <c r="B166" t="s">
        <v>858</v>
      </c>
      <c r="C166" t="s">
        <v>859</v>
      </c>
      <c r="D166" t="s">
        <v>103</v>
      </c>
      <c r="E166" t="s">
        <v>126</v>
      </c>
      <c r="F166" t="s">
        <v>860</v>
      </c>
      <c r="G166" t="s">
        <v>797</v>
      </c>
      <c r="H166" t="s">
        <v>861</v>
      </c>
      <c r="I166" t="s">
        <v>228</v>
      </c>
      <c r="J166" t="s">
        <v>862</v>
      </c>
      <c r="K166" s="91">
        <v>0.25</v>
      </c>
      <c r="L166" t="s">
        <v>105</v>
      </c>
      <c r="M166" s="91">
        <v>6.78</v>
      </c>
      <c r="N166" s="91">
        <v>0.01</v>
      </c>
      <c r="O166" s="91">
        <v>125044.1</v>
      </c>
      <c r="P166" s="91">
        <v>40.21</v>
      </c>
      <c r="Q166" s="91">
        <v>0</v>
      </c>
      <c r="R166" s="91">
        <v>50.280232609999999</v>
      </c>
      <c r="S166" s="91">
        <v>0.02</v>
      </c>
      <c r="T166" s="91">
        <v>7.0000000000000007E-2</v>
      </c>
      <c r="U166" s="91">
        <v>0.02</v>
      </c>
    </row>
    <row r="167" spans="2:21">
      <c r="B167" t="s">
        <v>863</v>
      </c>
      <c r="C167" t="s">
        <v>864</v>
      </c>
      <c r="D167" t="s">
        <v>103</v>
      </c>
      <c r="E167" t="s">
        <v>126</v>
      </c>
      <c r="F167" t="s">
        <v>865</v>
      </c>
      <c r="G167" t="s">
        <v>405</v>
      </c>
      <c r="H167" t="s">
        <v>248</v>
      </c>
      <c r="I167" t="s">
        <v>249</v>
      </c>
      <c r="J167" t="s">
        <v>866</v>
      </c>
      <c r="K167" s="91">
        <v>2.38</v>
      </c>
      <c r="L167" t="s">
        <v>105</v>
      </c>
      <c r="M167" s="91">
        <v>6.7</v>
      </c>
      <c r="N167" s="91">
        <v>46.87</v>
      </c>
      <c r="O167" s="91">
        <v>7.0000000000000007E-2</v>
      </c>
      <c r="P167" s="91">
        <v>44.88</v>
      </c>
      <c r="Q167" s="91">
        <v>0</v>
      </c>
      <c r="R167" s="91">
        <v>3.1415999999999999E-5</v>
      </c>
      <c r="S167" s="91">
        <v>0</v>
      </c>
      <c r="T167" s="91">
        <v>0</v>
      </c>
      <c r="U167" s="91">
        <v>0</v>
      </c>
    </row>
    <row r="168" spans="2:21">
      <c r="B168" t="s">
        <v>867</v>
      </c>
      <c r="C168" t="s">
        <v>868</v>
      </c>
      <c r="D168" t="s">
        <v>103</v>
      </c>
      <c r="E168" t="s">
        <v>126</v>
      </c>
      <c r="F168" t="s">
        <v>869</v>
      </c>
      <c r="G168" t="s">
        <v>797</v>
      </c>
      <c r="H168" t="s">
        <v>248</v>
      </c>
      <c r="I168" t="s">
        <v>249</v>
      </c>
      <c r="J168" t="s">
        <v>870</v>
      </c>
      <c r="K168" s="91">
        <v>1.04</v>
      </c>
      <c r="L168" t="s">
        <v>105</v>
      </c>
      <c r="M168" s="91">
        <v>6.99</v>
      </c>
      <c r="N168" s="91">
        <v>18.420000000000002</v>
      </c>
      <c r="O168" s="91">
        <v>0.5</v>
      </c>
      <c r="P168" s="91">
        <v>120</v>
      </c>
      <c r="Q168" s="91">
        <v>0</v>
      </c>
      <c r="R168" s="91">
        <v>5.9999999999999995E-4</v>
      </c>
      <c r="S168" s="91">
        <v>0</v>
      </c>
      <c r="T168" s="91">
        <v>0</v>
      </c>
      <c r="U168" s="91">
        <v>0</v>
      </c>
    </row>
    <row r="169" spans="2:21">
      <c r="B169" s="92" t="s">
        <v>293</v>
      </c>
      <c r="C169" s="16"/>
      <c r="D169" s="16"/>
      <c r="E169" s="16"/>
      <c r="F169" s="16"/>
      <c r="K169" s="93">
        <v>3.9</v>
      </c>
      <c r="N169" s="93">
        <v>2.74</v>
      </c>
      <c r="O169" s="93">
        <v>13496727.93</v>
      </c>
      <c r="Q169" s="93">
        <v>13.82025</v>
      </c>
      <c r="R169" s="93">
        <v>14716.394977923999</v>
      </c>
      <c r="T169" s="93">
        <v>19.88</v>
      </c>
      <c r="U169" s="93">
        <v>5.78</v>
      </c>
    </row>
    <row r="170" spans="2:21">
      <c r="B170" t="s">
        <v>871</v>
      </c>
      <c r="C170" t="s">
        <v>872</v>
      </c>
      <c r="D170" t="s">
        <v>103</v>
      </c>
      <c r="E170" t="s">
        <v>126</v>
      </c>
      <c r="F170" t="s">
        <v>365</v>
      </c>
      <c r="G170" t="s">
        <v>359</v>
      </c>
      <c r="H170" t="s">
        <v>231</v>
      </c>
      <c r="I170" t="s">
        <v>228</v>
      </c>
      <c r="J170" t="s">
        <v>343</v>
      </c>
      <c r="K170" s="91">
        <v>3.29</v>
      </c>
      <c r="L170" t="s">
        <v>105</v>
      </c>
      <c r="M170" s="91">
        <v>2.4700000000000002</v>
      </c>
      <c r="N170" s="91">
        <v>1.75</v>
      </c>
      <c r="O170" s="91">
        <v>274175.17</v>
      </c>
      <c r="P170" s="91">
        <v>103.77</v>
      </c>
      <c r="Q170" s="91">
        <v>0</v>
      </c>
      <c r="R170" s="91">
        <v>284.51157390899999</v>
      </c>
      <c r="S170" s="91">
        <v>0.01</v>
      </c>
      <c r="T170" s="91">
        <v>0.38</v>
      </c>
      <c r="U170" s="91">
        <v>0.11</v>
      </c>
    </row>
    <row r="171" spans="2:21">
      <c r="B171" t="s">
        <v>873</v>
      </c>
      <c r="C171" t="s">
        <v>874</v>
      </c>
      <c r="D171" t="s">
        <v>103</v>
      </c>
      <c r="E171" t="s">
        <v>126</v>
      </c>
      <c r="F171" t="s">
        <v>365</v>
      </c>
      <c r="G171" t="s">
        <v>359</v>
      </c>
      <c r="H171" t="s">
        <v>231</v>
      </c>
      <c r="I171" t="s">
        <v>228</v>
      </c>
      <c r="J171" t="s">
        <v>875</v>
      </c>
      <c r="K171" s="91">
        <v>5.87</v>
      </c>
      <c r="L171" t="s">
        <v>105</v>
      </c>
      <c r="M171" s="91">
        <v>2.98</v>
      </c>
      <c r="N171" s="91">
        <v>2.52</v>
      </c>
      <c r="O171" s="91">
        <v>361479.49</v>
      </c>
      <c r="P171" s="91">
        <v>104.35</v>
      </c>
      <c r="Q171" s="91">
        <v>0</v>
      </c>
      <c r="R171" s="91">
        <v>377.20384781500002</v>
      </c>
      <c r="S171" s="91">
        <v>0.01</v>
      </c>
      <c r="T171" s="91">
        <v>0.51</v>
      </c>
      <c r="U171" s="91">
        <v>0.15</v>
      </c>
    </row>
    <row r="172" spans="2:21">
      <c r="B172" t="s">
        <v>876</v>
      </c>
      <c r="C172" t="s">
        <v>877</v>
      </c>
      <c r="D172" t="s">
        <v>103</v>
      </c>
      <c r="E172" t="s">
        <v>126</v>
      </c>
      <c r="F172" t="s">
        <v>878</v>
      </c>
      <c r="G172" t="s">
        <v>405</v>
      </c>
      <c r="H172" t="s">
        <v>231</v>
      </c>
      <c r="I172" t="s">
        <v>228</v>
      </c>
      <c r="J172" t="s">
        <v>879</v>
      </c>
      <c r="K172" s="91">
        <v>4.49</v>
      </c>
      <c r="L172" t="s">
        <v>105</v>
      </c>
      <c r="M172" s="91">
        <v>1.44</v>
      </c>
      <c r="N172" s="91">
        <v>2.1</v>
      </c>
      <c r="O172" s="91">
        <v>268226.99</v>
      </c>
      <c r="P172" s="91">
        <v>97.51</v>
      </c>
      <c r="Q172" s="91">
        <v>0</v>
      </c>
      <c r="R172" s="91">
        <v>261.54813794900002</v>
      </c>
      <c r="S172" s="91">
        <v>0.03</v>
      </c>
      <c r="T172" s="91">
        <v>0.35</v>
      </c>
      <c r="U172" s="91">
        <v>0.1</v>
      </c>
    </row>
    <row r="173" spans="2:21">
      <c r="B173" t="s">
        <v>880</v>
      </c>
      <c r="C173" t="s">
        <v>881</v>
      </c>
      <c r="D173" t="s">
        <v>103</v>
      </c>
      <c r="E173" t="s">
        <v>126</v>
      </c>
      <c r="F173" t="s">
        <v>389</v>
      </c>
      <c r="G173" t="s">
        <v>359</v>
      </c>
      <c r="H173" t="s">
        <v>231</v>
      </c>
      <c r="I173" t="s">
        <v>228</v>
      </c>
      <c r="J173" t="s">
        <v>882</v>
      </c>
      <c r="K173" s="91">
        <v>0.41</v>
      </c>
      <c r="L173" t="s">
        <v>105</v>
      </c>
      <c r="M173" s="91">
        <v>5.9</v>
      </c>
      <c r="N173" s="91">
        <v>0.48</v>
      </c>
      <c r="O173" s="91">
        <v>131610.78</v>
      </c>
      <c r="P173" s="91">
        <v>102.75</v>
      </c>
      <c r="Q173" s="91">
        <v>0</v>
      </c>
      <c r="R173" s="91">
        <v>135.23007645000001</v>
      </c>
      <c r="S173" s="91">
        <v>0.02</v>
      </c>
      <c r="T173" s="91">
        <v>0.18</v>
      </c>
      <c r="U173" s="91">
        <v>0.05</v>
      </c>
    </row>
    <row r="174" spans="2:21">
      <c r="B174" t="s">
        <v>883</v>
      </c>
      <c r="C174" t="s">
        <v>884</v>
      </c>
      <c r="D174" t="s">
        <v>103</v>
      </c>
      <c r="E174" t="s">
        <v>126</v>
      </c>
      <c r="F174" t="s">
        <v>885</v>
      </c>
      <c r="G174" t="s">
        <v>886</v>
      </c>
      <c r="H174" t="s">
        <v>409</v>
      </c>
      <c r="I174" t="s">
        <v>153</v>
      </c>
      <c r="J174" t="s">
        <v>343</v>
      </c>
      <c r="K174" s="91">
        <v>0.98</v>
      </c>
      <c r="L174" t="s">
        <v>105</v>
      </c>
      <c r="M174" s="91">
        <v>4.84</v>
      </c>
      <c r="N174" s="91">
        <v>0.93</v>
      </c>
      <c r="O174" s="91">
        <v>42562.89</v>
      </c>
      <c r="P174" s="91">
        <v>103.89</v>
      </c>
      <c r="Q174" s="91">
        <v>0</v>
      </c>
      <c r="R174" s="91">
        <v>44.218586420999998</v>
      </c>
      <c r="S174" s="91">
        <v>0.01</v>
      </c>
      <c r="T174" s="91">
        <v>0.06</v>
      </c>
      <c r="U174" s="91">
        <v>0.02</v>
      </c>
    </row>
    <row r="175" spans="2:21">
      <c r="B175" t="s">
        <v>887</v>
      </c>
      <c r="C175" t="s">
        <v>888</v>
      </c>
      <c r="D175" t="s">
        <v>103</v>
      </c>
      <c r="E175" t="s">
        <v>126</v>
      </c>
      <c r="F175" t="s">
        <v>416</v>
      </c>
      <c r="G175" t="s">
        <v>359</v>
      </c>
      <c r="H175" t="s">
        <v>227</v>
      </c>
      <c r="I175" t="s">
        <v>228</v>
      </c>
      <c r="J175" t="s">
        <v>889</v>
      </c>
      <c r="K175" s="91">
        <v>1.52</v>
      </c>
      <c r="L175" t="s">
        <v>105</v>
      </c>
      <c r="M175" s="91">
        <v>1.95</v>
      </c>
      <c r="N175" s="91">
        <v>1.29</v>
      </c>
      <c r="O175" s="91">
        <v>185711.94</v>
      </c>
      <c r="P175" s="91">
        <v>102.58</v>
      </c>
      <c r="Q175" s="91">
        <v>0</v>
      </c>
      <c r="R175" s="91">
        <v>190.50330805199999</v>
      </c>
      <c r="S175" s="91">
        <v>0.03</v>
      </c>
      <c r="T175" s="91">
        <v>0.26</v>
      </c>
      <c r="U175" s="91">
        <v>7.0000000000000007E-2</v>
      </c>
    </row>
    <row r="176" spans="2:21">
      <c r="B176" t="s">
        <v>890</v>
      </c>
      <c r="C176" t="s">
        <v>891</v>
      </c>
      <c r="D176" t="s">
        <v>103</v>
      </c>
      <c r="E176" t="s">
        <v>126</v>
      </c>
      <c r="F176" t="s">
        <v>557</v>
      </c>
      <c r="G176" t="s">
        <v>359</v>
      </c>
      <c r="H176" t="s">
        <v>227</v>
      </c>
      <c r="I176" t="s">
        <v>228</v>
      </c>
      <c r="J176" t="s">
        <v>343</v>
      </c>
      <c r="K176" s="91">
        <v>3.32</v>
      </c>
      <c r="L176" t="s">
        <v>105</v>
      </c>
      <c r="M176" s="91">
        <v>1.87</v>
      </c>
      <c r="N176" s="91">
        <v>1.87</v>
      </c>
      <c r="O176" s="91">
        <v>178698.84</v>
      </c>
      <c r="P176" s="91">
        <v>100.05</v>
      </c>
      <c r="Q176" s="91">
        <v>0</v>
      </c>
      <c r="R176" s="91">
        <v>178.78818942000001</v>
      </c>
      <c r="S176" s="91">
        <v>0.02</v>
      </c>
      <c r="T176" s="91">
        <v>0.24</v>
      </c>
      <c r="U176" s="91">
        <v>7.0000000000000007E-2</v>
      </c>
    </row>
    <row r="177" spans="2:21">
      <c r="B177" t="s">
        <v>892</v>
      </c>
      <c r="C177" t="s">
        <v>893</v>
      </c>
      <c r="D177" t="s">
        <v>103</v>
      </c>
      <c r="E177" t="s">
        <v>126</v>
      </c>
      <c r="F177" t="s">
        <v>557</v>
      </c>
      <c r="G177" t="s">
        <v>359</v>
      </c>
      <c r="H177" t="s">
        <v>227</v>
      </c>
      <c r="I177" t="s">
        <v>228</v>
      </c>
      <c r="J177" t="s">
        <v>343</v>
      </c>
      <c r="K177" s="91">
        <v>5.86</v>
      </c>
      <c r="L177" t="s">
        <v>105</v>
      </c>
      <c r="M177" s="91">
        <v>2.68</v>
      </c>
      <c r="N177" s="91">
        <v>2.62</v>
      </c>
      <c r="O177" s="91">
        <v>267732.18</v>
      </c>
      <c r="P177" s="91">
        <v>100.4</v>
      </c>
      <c r="Q177" s="91">
        <v>0</v>
      </c>
      <c r="R177" s="91">
        <v>268.80310872000001</v>
      </c>
      <c r="S177" s="91">
        <v>0.03</v>
      </c>
      <c r="T177" s="91">
        <v>0.36</v>
      </c>
      <c r="U177" s="91">
        <v>0.11</v>
      </c>
    </row>
    <row r="178" spans="2:21">
      <c r="B178" t="s">
        <v>894</v>
      </c>
      <c r="C178" t="s">
        <v>895</v>
      </c>
      <c r="D178" t="s">
        <v>103</v>
      </c>
      <c r="E178" t="s">
        <v>126</v>
      </c>
      <c r="F178" t="s">
        <v>896</v>
      </c>
      <c r="G178" t="s">
        <v>359</v>
      </c>
      <c r="H178" t="s">
        <v>227</v>
      </c>
      <c r="I178" t="s">
        <v>228</v>
      </c>
      <c r="J178" t="s">
        <v>897</v>
      </c>
      <c r="K178" s="91">
        <v>3.12</v>
      </c>
      <c r="L178" t="s">
        <v>105</v>
      </c>
      <c r="M178" s="91">
        <v>2.0699999999999998</v>
      </c>
      <c r="N178" s="91">
        <v>1.67</v>
      </c>
      <c r="O178" s="91">
        <v>107919.73</v>
      </c>
      <c r="P178" s="91">
        <v>102.81</v>
      </c>
      <c r="Q178" s="91">
        <v>0</v>
      </c>
      <c r="R178" s="91">
        <v>110.952274413</v>
      </c>
      <c r="S178" s="91">
        <v>0.04</v>
      </c>
      <c r="T178" s="91">
        <v>0.15</v>
      </c>
      <c r="U178" s="91">
        <v>0.04</v>
      </c>
    </row>
    <row r="179" spans="2:21">
      <c r="B179" t="s">
        <v>898</v>
      </c>
      <c r="C179" t="s">
        <v>899</v>
      </c>
      <c r="D179" t="s">
        <v>103</v>
      </c>
      <c r="E179" t="s">
        <v>126</v>
      </c>
      <c r="F179" t="s">
        <v>426</v>
      </c>
      <c r="G179" t="s">
        <v>405</v>
      </c>
      <c r="H179" t="s">
        <v>409</v>
      </c>
      <c r="I179" t="s">
        <v>153</v>
      </c>
      <c r="J179" t="s">
        <v>427</v>
      </c>
      <c r="K179" s="91">
        <v>4.34</v>
      </c>
      <c r="L179" t="s">
        <v>105</v>
      </c>
      <c r="M179" s="91">
        <v>1.63</v>
      </c>
      <c r="N179" s="91">
        <v>1.98</v>
      </c>
      <c r="O179" s="91">
        <v>328363.77</v>
      </c>
      <c r="P179" s="91">
        <v>98.53</v>
      </c>
      <c r="Q179" s="91">
        <v>0</v>
      </c>
      <c r="R179" s="91">
        <v>323.53682258100002</v>
      </c>
      <c r="S179" s="91">
        <v>0.06</v>
      </c>
      <c r="T179" s="91">
        <v>0.44</v>
      </c>
      <c r="U179" s="91">
        <v>0.13</v>
      </c>
    </row>
    <row r="180" spans="2:21">
      <c r="B180" t="s">
        <v>900</v>
      </c>
      <c r="C180" t="s">
        <v>901</v>
      </c>
      <c r="D180" t="s">
        <v>103</v>
      </c>
      <c r="E180" t="s">
        <v>126</v>
      </c>
      <c r="F180" t="s">
        <v>389</v>
      </c>
      <c r="G180" t="s">
        <v>359</v>
      </c>
      <c r="H180" t="s">
        <v>227</v>
      </c>
      <c r="I180" t="s">
        <v>228</v>
      </c>
      <c r="J180" t="s">
        <v>343</v>
      </c>
      <c r="K180" s="91">
        <v>1.19</v>
      </c>
      <c r="L180" t="s">
        <v>105</v>
      </c>
      <c r="M180" s="91">
        <v>6.1</v>
      </c>
      <c r="N180" s="91">
        <v>0.9</v>
      </c>
      <c r="O180" s="91">
        <v>379904.63</v>
      </c>
      <c r="P180" s="91">
        <v>111</v>
      </c>
      <c r="Q180" s="91">
        <v>0</v>
      </c>
      <c r="R180" s="91">
        <v>421.69413930000002</v>
      </c>
      <c r="S180" s="91">
        <v>0.04</v>
      </c>
      <c r="T180" s="91">
        <v>0.56999999999999995</v>
      </c>
      <c r="U180" s="91">
        <v>0.17</v>
      </c>
    </row>
    <row r="181" spans="2:21">
      <c r="B181" t="s">
        <v>902</v>
      </c>
      <c r="C181" t="s">
        <v>903</v>
      </c>
      <c r="D181" t="s">
        <v>103</v>
      </c>
      <c r="E181" t="s">
        <v>126</v>
      </c>
      <c r="F181" t="s">
        <v>446</v>
      </c>
      <c r="G181" t="s">
        <v>405</v>
      </c>
      <c r="H181" t="s">
        <v>442</v>
      </c>
      <c r="I181" t="s">
        <v>228</v>
      </c>
      <c r="J181" t="s">
        <v>904</v>
      </c>
      <c r="K181" s="91">
        <v>4.59</v>
      </c>
      <c r="L181" t="s">
        <v>105</v>
      </c>
      <c r="M181" s="91">
        <v>3.39</v>
      </c>
      <c r="N181" s="91">
        <v>2.79</v>
      </c>
      <c r="O181" s="91">
        <v>273680.15000000002</v>
      </c>
      <c r="P181" s="91">
        <v>102.69</v>
      </c>
      <c r="Q181" s="91">
        <v>9.2777600000000007</v>
      </c>
      <c r="R181" s="91">
        <v>290.31990603499997</v>
      </c>
      <c r="S181" s="91">
        <v>0.03</v>
      </c>
      <c r="T181" s="91">
        <v>0.39</v>
      </c>
      <c r="U181" s="91">
        <v>0.11</v>
      </c>
    </row>
    <row r="182" spans="2:21">
      <c r="B182" t="s">
        <v>905</v>
      </c>
      <c r="C182" t="s">
        <v>906</v>
      </c>
      <c r="D182" t="s">
        <v>103</v>
      </c>
      <c r="E182" t="s">
        <v>126</v>
      </c>
      <c r="F182" t="s">
        <v>464</v>
      </c>
      <c r="G182" t="s">
        <v>405</v>
      </c>
      <c r="H182" t="s">
        <v>442</v>
      </c>
      <c r="I182" t="s">
        <v>228</v>
      </c>
      <c r="J182" t="s">
        <v>907</v>
      </c>
      <c r="K182" s="91">
        <v>5.77</v>
      </c>
      <c r="L182" t="s">
        <v>105</v>
      </c>
      <c r="M182" s="91">
        <v>2.5499999999999998</v>
      </c>
      <c r="N182" s="91">
        <v>3.19</v>
      </c>
      <c r="O182" s="91">
        <v>759443.01</v>
      </c>
      <c r="P182" s="91">
        <v>96.5</v>
      </c>
      <c r="Q182" s="91">
        <v>0</v>
      </c>
      <c r="R182" s="91">
        <v>732.86250465000001</v>
      </c>
      <c r="S182" s="91">
        <v>7.0000000000000007E-2</v>
      </c>
      <c r="T182" s="91">
        <v>0.99</v>
      </c>
      <c r="U182" s="91">
        <v>0.28999999999999998</v>
      </c>
    </row>
    <row r="183" spans="2:21">
      <c r="B183" t="s">
        <v>908</v>
      </c>
      <c r="C183" t="s">
        <v>909</v>
      </c>
      <c r="D183" t="s">
        <v>103</v>
      </c>
      <c r="E183" t="s">
        <v>126</v>
      </c>
      <c r="F183" t="s">
        <v>910</v>
      </c>
      <c r="G183" t="s">
        <v>911</v>
      </c>
      <c r="H183" t="s">
        <v>547</v>
      </c>
      <c r="I183" t="s">
        <v>153</v>
      </c>
      <c r="J183" t="s">
        <v>912</v>
      </c>
      <c r="K183" s="91">
        <v>5.72</v>
      </c>
      <c r="L183" t="s">
        <v>105</v>
      </c>
      <c r="M183" s="91">
        <v>2.61</v>
      </c>
      <c r="N183" s="91">
        <v>2.6</v>
      </c>
      <c r="O183" s="91">
        <v>224240.65</v>
      </c>
      <c r="P183" s="91">
        <v>100.16</v>
      </c>
      <c r="Q183" s="91">
        <v>0</v>
      </c>
      <c r="R183" s="91">
        <v>224.59943504</v>
      </c>
      <c r="S183" s="91">
        <v>0.04</v>
      </c>
      <c r="T183" s="91">
        <v>0.3</v>
      </c>
      <c r="U183" s="91">
        <v>0.09</v>
      </c>
    </row>
    <row r="184" spans="2:21">
      <c r="B184" t="s">
        <v>913</v>
      </c>
      <c r="C184" t="s">
        <v>914</v>
      </c>
      <c r="D184" t="s">
        <v>103</v>
      </c>
      <c r="E184" t="s">
        <v>126</v>
      </c>
      <c r="F184" t="s">
        <v>498</v>
      </c>
      <c r="G184" t="s">
        <v>135</v>
      </c>
      <c r="H184" t="s">
        <v>442</v>
      </c>
      <c r="I184" t="s">
        <v>228</v>
      </c>
      <c r="J184" t="s">
        <v>343</v>
      </c>
      <c r="K184" s="91">
        <v>2.36</v>
      </c>
      <c r="L184" t="s">
        <v>105</v>
      </c>
      <c r="M184" s="91">
        <v>5.0199999999999996</v>
      </c>
      <c r="N184" s="91">
        <v>1.1499999999999999</v>
      </c>
      <c r="O184" s="91">
        <v>60033.94</v>
      </c>
      <c r="P184" s="91">
        <v>101.92</v>
      </c>
      <c r="Q184" s="91">
        <v>0</v>
      </c>
      <c r="R184" s="91">
        <v>61.186591647999997</v>
      </c>
      <c r="S184" s="91">
        <v>0.01</v>
      </c>
      <c r="T184" s="91">
        <v>0.08</v>
      </c>
      <c r="U184" s="91">
        <v>0.02</v>
      </c>
    </row>
    <row r="185" spans="2:21">
      <c r="B185" t="s">
        <v>915</v>
      </c>
      <c r="C185" t="s">
        <v>916</v>
      </c>
      <c r="D185" t="s">
        <v>103</v>
      </c>
      <c r="E185" t="s">
        <v>126</v>
      </c>
      <c r="F185" t="s">
        <v>498</v>
      </c>
      <c r="G185" t="s">
        <v>135</v>
      </c>
      <c r="H185" t="s">
        <v>442</v>
      </c>
      <c r="I185" t="s">
        <v>228</v>
      </c>
      <c r="J185" t="s">
        <v>499</v>
      </c>
      <c r="K185" s="91">
        <v>5.19</v>
      </c>
      <c r="L185" t="s">
        <v>105</v>
      </c>
      <c r="M185" s="91">
        <v>3.65</v>
      </c>
      <c r="N185" s="91">
        <v>3.12</v>
      </c>
      <c r="O185" s="91">
        <v>298893.36</v>
      </c>
      <c r="P185" s="91">
        <v>103.2</v>
      </c>
      <c r="Q185" s="91">
        <v>0</v>
      </c>
      <c r="R185" s="91">
        <v>308.45794752</v>
      </c>
      <c r="S185" s="91">
        <v>0.01</v>
      </c>
      <c r="T185" s="91">
        <v>0.42</v>
      </c>
      <c r="U185" s="91">
        <v>0.12</v>
      </c>
    </row>
    <row r="186" spans="2:21">
      <c r="B186" t="s">
        <v>917</v>
      </c>
      <c r="C186" t="s">
        <v>918</v>
      </c>
      <c r="D186" t="s">
        <v>103</v>
      </c>
      <c r="E186" t="s">
        <v>126</v>
      </c>
      <c r="F186" t="s">
        <v>358</v>
      </c>
      <c r="G186" t="s">
        <v>359</v>
      </c>
      <c r="H186" t="s">
        <v>442</v>
      </c>
      <c r="I186" t="s">
        <v>228</v>
      </c>
      <c r="J186" t="s">
        <v>784</v>
      </c>
      <c r="K186" s="91">
        <v>2.0499999999999998</v>
      </c>
      <c r="L186" t="s">
        <v>105</v>
      </c>
      <c r="M186" s="91">
        <v>3.49</v>
      </c>
      <c r="N186" s="91">
        <v>0.98</v>
      </c>
      <c r="O186" s="91">
        <v>465718.86</v>
      </c>
      <c r="P186" s="91">
        <v>102.17</v>
      </c>
      <c r="Q186" s="91">
        <v>0</v>
      </c>
      <c r="R186" s="91">
        <v>475.82495926199999</v>
      </c>
      <c r="S186" s="91">
        <v>0.05</v>
      </c>
      <c r="T186" s="91">
        <v>0.64</v>
      </c>
      <c r="U186" s="91">
        <v>0.19</v>
      </c>
    </row>
    <row r="187" spans="2:21">
      <c r="B187" t="s">
        <v>919</v>
      </c>
      <c r="C187" t="s">
        <v>920</v>
      </c>
      <c r="D187" t="s">
        <v>103</v>
      </c>
      <c r="E187" t="s">
        <v>126</v>
      </c>
      <c r="F187" t="s">
        <v>921</v>
      </c>
      <c r="G187" t="s">
        <v>405</v>
      </c>
      <c r="H187" t="s">
        <v>442</v>
      </c>
      <c r="I187" t="s">
        <v>228</v>
      </c>
      <c r="J187" t="s">
        <v>922</v>
      </c>
      <c r="K187" s="91">
        <v>4.71</v>
      </c>
      <c r="L187" t="s">
        <v>105</v>
      </c>
      <c r="M187" s="91">
        <v>3.15</v>
      </c>
      <c r="N187" s="91">
        <v>3.9</v>
      </c>
      <c r="O187" s="91">
        <v>29419.95</v>
      </c>
      <c r="P187" s="91">
        <v>97.06</v>
      </c>
      <c r="Q187" s="91">
        <v>0</v>
      </c>
      <c r="R187" s="91">
        <v>28.555003469999999</v>
      </c>
      <c r="S187" s="91">
        <v>0.01</v>
      </c>
      <c r="T187" s="91">
        <v>0.04</v>
      </c>
      <c r="U187" s="91">
        <v>0.01</v>
      </c>
    </row>
    <row r="188" spans="2:21">
      <c r="B188" t="s">
        <v>923</v>
      </c>
      <c r="C188" t="s">
        <v>924</v>
      </c>
      <c r="D188" t="s">
        <v>103</v>
      </c>
      <c r="E188" t="s">
        <v>126</v>
      </c>
      <c r="F188" t="s">
        <v>520</v>
      </c>
      <c r="G188" t="s">
        <v>359</v>
      </c>
      <c r="H188" t="s">
        <v>442</v>
      </c>
      <c r="I188" t="s">
        <v>228</v>
      </c>
      <c r="J188" t="s">
        <v>343</v>
      </c>
      <c r="K188" s="91">
        <v>0.18</v>
      </c>
      <c r="L188" t="s">
        <v>105</v>
      </c>
      <c r="M188" s="91">
        <v>6.1</v>
      </c>
      <c r="N188" s="91">
        <v>0.49</v>
      </c>
      <c r="O188" s="91">
        <v>60669.68</v>
      </c>
      <c r="P188" s="91">
        <v>106.01</v>
      </c>
      <c r="Q188" s="91">
        <v>0</v>
      </c>
      <c r="R188" s="91">
        <v>64.315927767999995</v>
      </c>
      <c r="S188" s="91">
        <v>0.04</v>
      </c>
      <c r="T188" s="91">
        <v>0.09</v>
      </c>
      <c r="U188" s="91">
        <v>0.03</v>
      </c>
    </row>
    <row r="189" spans="2:21">
      <c r="B189" t="s">
        <v>925</v>
      </c>
      <c r="C189" t="s">
        <v>926</v>
      </c>
      <c r="D189" t="s">
        <v>103</v>
      </c>
      <c r="E189" t="s">
        <v>126</v>
      </c>
      <c r="F189" t="s">
        <v>527</v>
      </c>
      <c r="G189" t="s">
        <v>359</v>
      </c>
      <c r="H189" t="s">
        <v>442</v>
      </c>
      <c r="I189" t="s">
        <v>228</v>
      </c>
      <c r="J189" t="s">
        <v>528</v>
      </c>
      <c r="K189" s="91">
        <v>1.24</v>
      </c>
      <c r="L189" t="s">
        <v>105</v>
      </c>
      <c r="M189" s="91">
        <v>1.2</v>
      </c>
      <c r="N189" s="91">
        <v>0.88</v>
      </c>
      <c r="O189" s="91">
        <v>71320.67</v>
      </c>
      <c r="P189" s="91">
        <v>100.4</v>
      </c>
      <c r="Q189" s="91">
        <v>0.46378999999999998</v>
      </c>
      <c r="R189" s="91">
        <v>72.069742680000004</v>
      </c>
      <c r="S189" s="91">
        <v>0.02</v>
      </c>
      <c r="T189" s="91">
        <v>0.1</v>
      </c>
      <c r="U189" s="91">
        <v>0.03</v>
      </c>
    </row>
    <row r="190" spans="2:21">
      <c r="B190" t="s">
        <v>927</v>
      </c>
      <c r="C190" t="s">
        <v>928</v>
      </c>
      <c r="D190" t="s">
        <v>103</v>
      </c>
      <c r="E190" t="s">
        <v>126</v>
      </c>
      <c r="F190" t="s">
        <v>545</v>
      </c>
      <c r="G190" t="s">
        <v>546</v>
      </c>
      <c r="H190" t="s">
        <v>547</v>
      </c>
      <c r="I190" t="s">
        <v>153</v>
      </c>
      <c r="J190" t="s">
        <v>551</v>
      </c>
      <c r="K190" s="91">
        <v>3.39</v>
      </c>
      <c r="L190" t="s">
        <v>105</v>
      </c>
      <c r="M190" s="91">
        <v>4.8</v>
      </c>
      <c r="N190" s="91">
        <v>1.94</v>
      </c>
      <c r="O190" s="91">
        <v>409289.06</v>
      </c>
      <c r="P190" s="91">
        <v>111.14</v>
      </c>
      <c r="Q190" s="91">
        <v>0</v>
      </c>
      <c r="R190" s="91">
        <v>454.88386128399998</v>
      </c>
      <c r="S190" s="91">
        <v>0.02</v>
      </c>
      <c r="T190" s="91">
        <v>0.61</v>
      </c>
      <c r="U190" s="91">
        <v>0.18</v>
      </c>
    </row>
    <row r="191" spans="2:21">
      <c r="B191" t="s">
        <v>929</v>
      </c>
      <c r="C191" t="s">
        <v>930</v>
      </c>
      <c r="D191" t="s">
        <v>103</v>
      </c>
      <c r="E191" t="s">
        <v>126</v>
      </c>
      <c r="F191" t="s">
        <v>545</v>
      </c>
      <c r="G191" t="s">
        <v>546</v>
      </c>
      <c r="H191" t="s">
        <v>547</v>
      </c>
      <c r="I191" t="s">
        <v>153</v>
      </c>
      <c r="J191" t="s">
        <v>343</v>
      </c>
      <c r="K191" s="91">
        <v>2.06</v>
      </c>
      <c r="L191" t="s">
        <v>105</v>
      </c>
      <c r="M191" s="91">
        <v>4.5</v>
      </c>
      <c r="N191" s="91">
        <v>1.53</v>
      </c>
      <c r="O191" s="91">
        <v>13130.88</v>
      </c>
      <c r="P191" s="91">
        <v>107.82</v>
      </c>
      <c r="Q191" s="91">
        <v>0</v>
      </c>
      <c r="R191" s="91">
        <v>14.157714816</v>
      </c>
      <c r="S191" s="91">
        <v>0</v>
      </c>
      <c r="T191" s="91">
        <v>0.02</v>
      </c>
      <c r="U191" s="91">
        <v>0.01</v>
      </c>
    </row>
    <row r="192" spans="2:21">
      <c r="B192" t="s">
        <v>931</v>
      </c>
      <c r="C192" t="s">
        <v>932</v>
      </c>
      <c r="D192" t="s">
        <v>103</v>
      </c>
      <c r="E192" t="s">
        <v>126</v>
      </c>
      <c r="F192" t="s">
        <v>557</v>
      </c>
      <c r="G192" t="s">
        <v>359</v>
      </c>
      <c r="H192" t="s">
        <v>442</v>
      </c>
      <c r="I192" t="s">
        <v>228</v>
      </c>
      <c r="J192" t="s">
        <v>933</v>
      </c>
      <c r="K192" s="91">
        <v>1.87</v>
      </c>
      <c r="L192" t="s">
        <v>105</v>
      </c>
      <c r="M192" s="91">
        <v>6.4</v>
      </c>
      <c r="N192" s="91">
        <v>1.26</v>
      </c>
      <c r="O192" s="91">
        <v>150268.76999999999</v>
      </c>
      <c r="P192" s="91">
        <v>110.17</v>
      </c>
      <c r="Q192" s="91">
        <v>0</v>
      </c>
      <c r="R192" s="91">
        <v>165.55110390900001</v>
      </c>
      <c r="S192" s="91">
        <v>0.05</v>
      </c>
      <c r="T192" s="91">
        <v>0.22</v>
      </c>
      <c r="U192" s="91">
        <v>0.06</v>
      </c>
    </row>
    <row r="193" spans="2:21">
      <c r="B193" t="s">
        <v>934</v>
      </c>
      <c r="C193" t="s">
        <v>935</v>
      </c>
      <c r="D193" t="s">
        <v>103</v>
      </c>
      <c r="E193" t="s">
        <v>126</v>
      </c>
      <c r="F193" t="s">
        <v>936</v>
      </c>
      <c r="G193" t="s">
        <v>601</v>
      </c>
      <c r="H193" t="s">
        <v>442</v>
      </c>
      <c r="I193" t="s">
        <v>228</v>
      </c>
      <c r="J193" t="s">
        <v>597</v>
      </c>
      <c r="K193" s="91">
        <v>3.57</v>
      </c>
      <c r="L193" t="s">
        <v>105</v>
      </c>
      <c r="M193" s="91">
        <v>2.4500000000000002</v>
      </c>
      <c r="N193" s="91">
        <v>2.09</v>
      </c>
      <c r="O193" s="91">
        <v>44893.04</v>
      </c>
      <c r="P193" s="91">
        <v>101.97</v>
      </c>
      <c r="Q193" s="91">
        <v>0</v>
      </c>
      <c r="R193" s="91">
        <v>45.777432888</v>
      </c>
      <c r="S193" s="91">
        <v>0</v>
      </c>
      <c r="T193" s="91">
        <v>0.06</v>
      </c>
      <c r="U193" s="91">
        <v>0.02</v>
      </c>
    </row>
    <row r="194" spans="2:21">
      <c r="B194" t="s">
        <v>937</v>
      </c>
      <c r="C194" t="s">
        <v>938</v>
      </c>
      <c r="D194" t="s">
        <v>103</v>
      </c>
      <c r="E194" t="s">
        <v>126</v>
      </c>
      <c r="F194" t="s">
        <v>358</v>
      </c>
      <c r="G194" t="s">
        <v>359</v>
      </c>
      <c r="H194" t="s">
        <v>442</v>
      </c>
      <c r="I194" t="s">
        <v>228</v>
      </c>
      <c r="J194" t="s">
        <v>280</v>
      </c>
      <c r="K194" s="91">
        <v>2</v>
      </c>
      <c r="L194" t="s">
        <v>105</v>
      </c>
      <c r="M194" s="91">
        <v>3.25</v>
      </c>
      <c r="N194" s="91">
        <v>2.33</v>
      </c>
      <c r="O194" s="91">
        <v>6.61</v>
      </c>
      <c r="P194" s="91">
        <v>5093968</v>
      </c>
      <c r="Q194" s="91">
        <v>0</v>
      </c>
      <c r="R194" s="91">
        <v>336.71128479999999</v>
      </c>
      <c r="S194" s="91">
        <v>0</v>
      </c>
      <c r="T194" s="91">
        <v>0.45</v>
      </c>
      <c r="U194" s="91">
        <v>0.13</v>
      </c>
    </row>
    <row r="195" spans="2:21">
      <c r="B195" t="s">
        <v>939</v>
      </c>
      <c r="C195" t="s">
        <v>940</v>
      </c>
      <c r="D195" t="s">
        <v>103</v>
      </c>
      <c r="E195" t="s">
        <v>126</v>
      </c>
      <c r="F195" t="s">
        <v>358</v>
      </c>
      <c r="G195" t="s">
        <v>359</v>
      </c>
      <c r="H195" t="s">
        <v>442</v>
      </c>
      <c r="I195" t="s">
        <v>228</v>
      </c>
      <c r="J195" t="s">
        <v>570</v>
      </c>
      <c r="K195" s="91">
        <v>1.57</v>
      </c>
      <c r="L195" t="s">
        <v>105</v>
      </c>
      <c r="M195" s="91">
        <v>2.1</v>
      </c>
      <c r="N195" s="91">
        <v>0.96</v>
      </c>
      <c r="O195" s="91">
        <v>33901.949999999997</v>
      </c>
      <c r="P195" s="91">
        <v>102.78</v>
      </c>
      <c r="Q195" s="91">
        <v>0</v>
      </c>
      <c r="R195" s="91">
        <v>34.84442421</v>
      </c>
      <c r="S195" s="91">
        <v>0</v>
      </c>
      <c r="T195" s="91">
        <v>0.05</v>
      </c>
      <c r="U195" s="91">
        <v>0.01</v>
      </c>
    </row>
    <row r="196" spans="2:21">
      <c r="B196" t="s">
        <v>941</v>
      </c>
      <c r="C196" t="s">
        <v>942</v>
      </c>
      <c r="D196" t="s">
        <v>103</v>
      </c>
      <c r="E196" t="s">
        <v>126</v>
      </c>
      <c r="F196" t="s">
        <v>943</v>
      </c>
      <c r="G196" t="s">
        <v>405</v>
      </c>
      <c r="H196" t="s">
        <v>442</v>
      </c>
      <c r="I196" t="s">
        <v>228</v>
      </c>
      <c r="J196" t="s">
        <v>944</v>
      </c>
      <c r="K196" s="91">
        <v>4.18</v>
      </c>
      <c r="L196" t="s">
        <v>105</v>
      </c>
      <c r="M196" s="91">
        <v>3.38</v>
      </c>
      <c r="N196" s="91">
        <v>3.85</v>
      </c>
      <c r="O196" s="91">
        <v>132744.64000000001</v>
      </c>
      <c r="P196" s="91">
        <v>98.23</v>
      </c>
      <c r="Q196" s="91">
        <v>0</v>
      </c>
      <c r="R196" s="91">
        <v>130.39505987199999</v>
      </c>
      <c r="S196" s="91">
        <v>0.02</v>
      </c>
      <c r="T196" s="91">
        <v>0.18</v>
      </c>
      <c r="U196" s="91">
        <v>0.05</v>
      </c>
    </row>
    <row r="197" spans="2:21">
      <c r="B197" t="s">
        <v>945</v>
      </c>
      <c r="C197" t="s">
        <v>946</v>
      </c>
      <c r="D197" t="s">
        <v>103</v>
      </c>
      <c r="E197" t="s">
        <v>126</v>
      </c>
      <c r="F197" t="s">
        <v>576</v>
      </c>
      <c r="G197" t="s">
        <v>577</v>
      </c>
      <c r="H197" t="s">
        <v>442</v>
      </c>
      <c r="I197" t="s">
        <v>228</v>
      </c>
      <c r="J197" t="s">
        <v>811</v>
      </c>
      <c r="K197" s="91">
        <v>5.0999999999999996</v>
      </c>
      <c r="L197" t="s">
        <v>105</v>
      </c>
      <c r="M197" s="91">
        <v>5.09</v>
      </c>
      <c r="N197" s="91">
        <v>2.93</v>
      </c>
      <c r="O197" s="91">
        <v>180047.84</v>
      </c>
      <c r="P197" s="91">
        <v>112.2</v>
      </c>
      <c r="Q197" s="91">
        <v>0</v>
      </c>
      <c r="R197" s="91">
        <v>202.01367647999999</v>
      </c>
      <c r="S197" s="91">
        <v>0.02</v>
      </c>
      <c r="T197" s="91">
        <v>0.27</v>
      </c>
      <c r="U197" s="91">
        <v>0.08</v>
      </c>
    </row>
    <row r="198" spans="2:21">
      <c r="B198" t="s">
        <v>947</v>
      </c>
      <c r="C198" t="s">
        <v>948</v>
      </c>
      <c r="D198" t="s">
        <v>103</v>
      </c>
      <c r="E198" t="s">
        <v>126</v>
      </c>
      <c r="F198" t="s">
        <v>949</v>
      </c>
      <c r="G198" t="s">
        <v>886</v>
      </c>
      <c r="H198" t="s">
        <v>442</v>
      </c>
      <c r="I198" t="s">
        <v>228</v>
      </c>
      <c r="J198" t="s">
        <v>343</v>
      </c>
      <c r="K198" s="91">
        <v>1.47</v>
      </c>
      <c r="L198" t="s">
        <v>105</v>
      </c>
      <c r="M198" s="91">
        <v>4.0999999999999996</v>
      </c>
      <c r="N198" s="91">
        <v>1.3</v>
      </c>
      <c r="O198" s="91">
        <v>952.26</v>
      </c>
      <c r="P198" s="91">
        <v>104.15</v>
      </c>
      <c r="Q198" s="91">
        <v>0.52817000000000003</v>
      </c>
      <c r="R198" s="91">
        <v>1.5199487899999999</v>
      </c>
      <c r="S198" s="91">
        <v>0</v>
      </c>
      <c r="T198" s="91">
        <v>0</v>
      </c>
      <c r="U198" s="91">
        <v>0</v>
      </c>
    </row>
    <row r="199" spans="2:21">
      <c r="B199" t="s">
        <v>950</v>
      </c>
      <c r="C199" t="s">
        <v>951</v>
      </c>
      <c r="D199" t="s">
        <v>103</v>
      </c>
      <c r="E199" t="s">
        <v>126</v>
      </c>
      <c r="F199" t="s">
        <v>949</v>
      </c>
      <c r="G199" t="s">
        <v>886</v>
      </c>
      <c r="H199" t="s">
        <v>442</v>
      </c>
      <c r="I199" t="s">
        <v>228</v>
      </c>
      <c r="J199" t="s">
        <v>952</v>
      </c>
      <c r="K199" s="91">
        <v>3.83</v>
      </c>
      <c r="L199" t="s">
        <v>105</v>
      </c>
      <c r="M199" s="91">
        <v>1.2</v>
      </c>
      <c r="N199" s="91">
        <v>1.05</v>
      </c>
      <c r="O199" s="91">
        <v>176835.29</v>
      </c>
      <c r="P199" s="91">
        <v>100.67</v>
      </c>
      <c r="Q199" s="91">
        <v>0</v>
      </c>
      <c r="R199" s="91">
        <v>178.020086443</v>
      </c>
      <c r="S199" s="91">
        <v>0.04</v>
      </c>
      <c r="T199" s="91">
        <v>0.24</v>
      </c>
      <c r="U199" s="91">
        <v>7.0000000000000007E-2</v>
      </c>
    </row>
    <row r="200" spans="2:21">
      <c r="B200" t="s">
        <v>953</v>
      </c>
      <c r="C200" t="s">
        <v>954</v>
      </c>
      <c r="D200" t="s">
        <v>103</v>
      </c>
      <c r="E200" t="s">
        <v>126</v>
      </c>
      <c r="F200" t="s">
        <v>955</v>
      </c>
      <c r="G200" t="s">
        <v>956</v>
      </c>
      <c r="H200" t="s">
        <v>580</v>
      </c>
      <c r="I200" t="s">
        <v>228</v>
      </c>
      <c r="J200" t="s">
        <v>957</v>
      </c>
      <c r="K200" s="91">
        <v>6.91</v>
      </c>
      <c r="L200" t="s">
        <v>105</v>
      </c>
      <c r="M200" s="91">
        <v>3.75</v>
      </c>
      <c r="N200" s="91">
        <v>3.72</v>
      </c>
      <c r="O200" s="91">
        <v>123831.5</v>
      </c>
      <c r="P200" s="91">
        <v>100.6</v>
      </c>
      <c r="Q200" s="91">
        <v>0</v>
      </c>
      <c r="R200" s="91">
        <v>124.574489</v>
      </c>
      <c r="S200" s="91">
        <v>0.06</v>
      </c>
      <c r="T200" s="91">
        <v>0.17</v>
      </c>
      <c r="U200" s="91">
        <v>0.05</v>
      </c>
    </row>
    <row r="201" spans="2:21">
      <c r="B201" t="s">
        <v>958</v>
      </c>
      <c r="C201" t="s">
        <v>959</v>
      </c>
      <c r="D201" t="s">
        <v>103</v>
      </c>
      <c r="E201" t="s">
        <v>126</v>
      </c>
      <c r="F201" t="s">
        <v>593</v>
      </c>
      <c r="G201" t="s">
        <v>546</v>
      </c>
      <c r="H201" t="s">
        <v>580</v>
      </c>
      <c r="I201" t="s">
        <v>228</v>
      </c>
      <c r="J201" t="s">
        <v>594</v>
      </c>
      <c r="K201" s="91">
        <v>3.72</v>
      </c>
      <c r="L201" t="s">
        <v>105</v>
      </c>
      <c r="M201" s="91">
        <v>2.95</v>
      </c>
      <c r="N201" s="91">
        <v>2.11</v>
      </c>
      <c r="O201" s="91">
        <v>153894.32999999999</v>
      </c>
      <c r="P201" s="91">
        <v>103.47</v>
      </c>
      <c r="Q201" s="91">
        <v>0</v>
      </c>
      <c r="R201" s="91">
        <v>159.23446325099999</v>
      </c>
      <c r="S201" s="91">
        <v>0.04</v>
      </c>
      <c r="T201" s="91">
        <v>0.22</v>
      </c>
      <c r="U201" s="91">
        <v>0.06</v>
      </c>
    </row>
    <row r="202" spans="2:21">
      <c r="B202" t="s">
        <v>960</v>
      </c>
      <c r="C202" t="s">
        <v>961</v>
      </c>
      <c r="D202" t="s">
        <v>103</v>
      </c>
      <c r="E202" t="s">
        <v>126</v>
      </c>
      <c r="F202" t="s">
        <v>593</v>
      </c>
      <c r="G202" t="s">
        <v>546</v>
      </c>
      <c r="H202" t="s">
        <v>580</v>
      </c>
      <c r="I202" t="s">
        <v>228</v>
      </c>
      <c r="J202" t="s">
        <v>962</v>
      </c>
      <c r="K202" s="91">
        <v>0.39</v>
      </c>
      <c r="L202" t="s">
        <v>105</v>
      </c>
      <c r="M202" s="91">
        <v>2.4500000000000002</v>
      </c>
      <c r="N202" s="91">
        <v>1.1000000000000001</v>
      </c>
      <c r="O202" s="91">
        <v>834113.38</v>
      </c>
      <c r="P202" s="91">
        <v>100.54</v>
      </c>
      <c r="Q202" s="91">
        <v>0</v>
      </c>
      <c r="R202" s="91">
        <v>838.61759225200001</v>
      </c>
      <c r="S202" s="91">
        <v>0.03</v>
      </c>
      <c r="T202" s="91">
        <v>1.1299999999999999</v>
      </c>
      <c r="U202" s="91">
        <v>0.33</v>
      </c>
    </row>
    <row r="203" spans="2:21">
      <c r="B203" t="s">
        <v>963</v>
      </c>
      <c r="C203" t="s">
        <v>964</v>
      </c>
      <c r="D203" t="s">
        <v>103</v>
      </c>
      <c r="E203" t="s">
        <v>126</v>
      </c>
      <c r="F203" t="s">
        <v>593</v>
      </c>
      <c r="G203" t="s">
        <v>546</v>
      </c>
      <c r="H203" t="s">
        <v>580</v>
      </c>
      <c r="I203" t="s">
        <v>228</v>
      </c>
      <c r="J203" t="s">
        <v>328</v>
      </c>
      <c r="K203" s="91">
        <v>5.15</v>
      </c>
      <c r="L203" t="s">
        <v>105</v>
      </c>
      <c r="M203" s="91">
        <v>1.9</v>
      </c>
      <c r="N203" s="91">
        <v>1.61</v>
      </c>
      <c r="O203" s="91">
        <v>741058.94</v>
      </c>
      <c r="P203" s="91">
        <v>101.74</v>
      </c>
      <c r="Q203" s="91">
        <v>0</v>
      </c>
      <c r="R203" s="91">
        <v>753.95336555599999</v>
      </c>
      <c r="S203" s="91">
        <v>0.05</v>
      </c>
      <c r="T203" s="91">
        <v>1.02</v>
      </c>
      <c r="U203" s="91">
        <v>0.3</v>
      </c>
    </row>
    <row r="204" spans="2:21">
      <c r="B204" t="s">
        <v>965</v>
      </c>
      <c r="C204" t="s">
        <v>966</v>
      </c>
      <c r="D204" t="s">
        <v>103</v>
      </c>
      <c r="E204" t="s">
        <v>126</v>
      </c>
      <c r="F204" t="s">
        <v>505</v>
      </c>
      <c r="G204" t="s">
        <v>405</v>
      </c>
      <c r="H204" t="s">
        <v>580</v>
      </c>
      <c r="I204" t="s">
        <v>228</v>
      </c>
      <c r="J204" t="s">
        <v>967</v>
      </c>
      <c r="K204" s="91">
        <v>3.66</v>
      </c>
      <c r="L204" t="s">
        <v>105</v>
      </c>
      <c r="M204" s="91">
        <v>3.5</v>
      </c>
      <c r="N204" s="91">
        <v>2.25</v>
      </c>
      <c r="O204" s="91">
        <v>86684.46</v>
      </c>
      <c r="P204" s="91">
        <v>104.64</v>
      </c>
      <c r="Q204" s="91">
        <v>1.51698</v>
      </c>
      <c r="R204" s="91">
        <v>92.223598944000003</v>
      </c>
      <c r="S204" s="91">
        <v>0.06</v>
      </c>
      <c r="T204" s="91">
        <v>0.12</v>
      </c>
      <c r="U204" s="91">
        <v>0.04</v>
      </c>
    </row>
    <row r="205" spans="2:21">
      <c r="B205" t="s">
        <v>968</v>
      </c>
      <c r="C205" t="s">
        <v>969</v>
      </c>
      <c r="D205" t="s">
        <v>103</v>
      </c>
      <c r="E205" t="s">
        <v>126</v>
      </c>
      <c r="F205" t="s">
        <v>921</v>
      </c>
      <c r="G205" t="s">
        <v>405</v>
      </c>
      <c r="H205" t="s">
        <v>605</v>
      </c>
      <c r="I205" t="s">
        <v>153</v>
      </c>
      <c r="J205" t="s">
        <v>970</v>
      </c>
      <c r="K205" s="91">
        <v>4.04</v>
      </c>
      <c r="L205" t="s">
        <v>105</v>
      </c>
      <c r="M205" s="91">
        <v>4.3499999999999996</v>
      </c>
      <c r="N205" s="91">
        <v>5.24</v>
      </c>
      <c r="O205" s="91">
        <v>244725.23</v>
      </c>
      <c r="P205" s="91">
        <v>97.32</v>
      </c>
      <c r="Q205" s="91">
        <v>0</v>
      </c>
      <c r="R205" s="91">
        <v>238.166593836</v>
      </c>
      <c r="S205" s="91">
        <v>0.01</v>
      </c>
      <c r="T205" s="91">
        <v>0.32</v>
      </c>
      <c r="U205" s="91">
        <v>0.09</v>
      </c>
    </row>
    <row r="206" spans="2:21">
      <c r="B206" t="s">
        <v>971</v>
      </c>
      <c r="C206" t="s">
        <v>972</v>
      </c>
      <c r="D206" t="s">
        <v>103</v>
      </c>
      <c r="E206" t="s">
        <v>126</v>
      </c>
      <c r="F206" t="s">
        <v>537</v>
      </c>
      <c r="G206" t="s">
        <v>538</v>
      </c>
      <c r="H206" t="s">
        <v>580</v>
      </c>
      <c r="I206" t="s">
        <v>228</v>
      </c>
      <c r="J206" t="s">
        <v>973</v>
      </c>
      <c r="K206" s="91">
        <v>10.6</v>
      </c>
      <c r="L206" t="s">
        <v>105</v>
      </c>
      <c r="M206" s="91">
        <v>3.05</v>
      </c>
      <c r="N206" s="91">
        <v>4.6500000000000004</v>
      </c>
      <c r="O206" s="91">
        <v>155276.60999999999</v>
      </c>
      <c r="P206" s="91">
        <v>84.99</v>
      </c>
      <c r="Q206" s="91">
        <v>0</v>
      </c>
      <c r="R206" s="91">
        <v>131.96959083900001</v>
      </c>
      <c r="S206" s="91">
        <v>0.05</v>
      </c>
      <c r="T206" s="91">
        <v>0.18</v>
      </c>
      <c r="U206" s="91">
        <v>0.05</v>
      </c>
    </row>
    <row r="207" spans="2:21">
      <c r="B207" t="s">
        <v>974</v>
      </c>
      <c r="C207" t="s">
        <v>975</v>
      </c>
      <c r="D207" t="s">
        <v>103</v>
      </c>
      <c r="E207" t="s">
        <v>126</v>
      </c>
      <c r="F207" t="s">
        <v>537</v>
      </c>
      <c r="G207" t="s">
        <v>538</v>
      </c>
      <c r="H207" t="s">
        <v>580</v>
      </c>
      <c r="I207" t="s">
        <v>228</v>
      </c>
      <c r="J207" t="s">
        <v>973</v>
      </c>
      <c r="K207" s="91">
        <v>9.98</v>
      </c>
      <c r="L207" t="s">
        <v>105</v>
      </c>
      <c r="M207" s="91">
        <v>3.05</v>
      </c>
      <c r="N207" s="91">
        <v>4.47</v>
      </c>
      <c r="O207" s="91">
        <v>151467.59</v>
      </c>
      <c r="P207" s="91">
        <v>87.37</v>
      </c>
      <c r="Q207" s="91">
        <v>0</v>
      </c>
      <c r="R207" s="91">
        <v>132.33723338300001</v>
      </c>
      <c r="S207" s="91">
        <v>0.05</v>
      </c>
      <c r="T207" s="91">
        <v>0.18</v>
      </c>
      <c r="U207" s="91">
        <v>0.05</v>
      </c>
    </row>
    <row r="208" spans="2:21">
      <c r="B208" t="s">
        <v>976</v>
      </c>
      <c r="C208" t="s">
        <v>977</v>
      </c>
      <c r="D208" t="s">
        <v>103</v>
      </c>
      <c r="E208" t="s">
        <v>126</v>
      </c>
      <c r="F208" t="s">
        <v>537</v>
      </c>
      <c r="G208" t="s">
        <v>538</v>
      </c>
      <c r="H208" t="s">
        <v>580</v>
      </c>
      <c r="I208" t="s">
        <v>228</v>
      </c>
      <c r="J208" t="s">
        <v>978</v>
      </c>
      <c r="K208" s="91">
        <v>8.35</v>
      </c>
      <c r="L208" t="s">
        <v>105</v>
      </c>
      <c r="M208" s="91">
        <v>3.95</v>
      </c>
      <c r="N208" s="91">
        <v>4.0599999999999996</v>
      </c>
      <c r="O208" s="91">
        <v>121130.38</v>
      </c>
      <c r="P208" s="91">
        <v>99.4</v>
      </c>
      <c r="Q208" s="91">
        <v>0</v>
      </c>
      <c r="R208" s="91">
        <v>120.40359771999999</v>
      </c>
      <c r="S208" s="91">
        <v>0.05</v>
      </c>
      <c r="T208" s="91">
        <v>0.16</v>
      </c>
      <c r="U208" s="91">
        <v>0.05</v>
      </c>
    </row>
    <row r="209" spans="2:21">
      <c r="B209" t="s">
        <v>979</v>
      </c>
      <c r="C209" t="s">
        <v>980</v>
      </c>
      <c r="D209" t="s">
        <v>103</v>
      </c>
      <c r="E209" t="s">
        <v>126</v>
      </c>
      <c r="F209" t="s">
        <v>537</v>
      </c>
      <c r="G209" t="s">
        <v>538</v>
      </c>
      <c r="H209" t="s">
        <v>580</v>
      </c>
      <c r="I209" t="s">
        <v>228</v>
      </c>
      <c r="J209" t="s">
        <v>978</v>
      </c>
      <c r="K209" s="91">
        <v>9</v>
      </c>
      <c r="L209" t="s">
        <v>105</v>
      </c>
      <c r="M209" s="91">
        <v>3.95</v>
      </c>
      <c r="N209" s="91">
        <v>4.21</v>
      </c>
      <c r="O209" s="91">
        <v>29783.040000000001</v>
      </c>
      <c r="P209" s="91">
        <v>98.07</v>
      </c>
      <c r="Q209" s="91">
        <v>0</v>
      </c>
      <c r="R209" s="91">
        <v>29.208227328</v>
      </c>
      <c r="S209" s="91">
        <v>0.01</v>
      </c>
      <c r="T209" s="91">
        <v>0.04</v>
      </c>
      <c r="U209" s="91">
        <v>0.01</v>
      </c>
    </row>
    <row r="210" spans="2:21">
      <c r="B210" t="s">
        <v>981</v>
      </c>
      <c r="C210" t="s">
        <v>982</v>
      </c>
      <c r="D210" t="s">
        <v>103</v>
      </c>
      <c r="E210" t="s">
        <v>126</v>
      </c>
      <c r="F210" t="s">
        <v>983</v>
      </c>
      <c r="G210" t="s">
        <v>405</v>
      </c>
      <c r="H210" t="s">
        <v>580</v>
      </c>
      <c r="I210" t="s">
        <v>228</v>
      </c>
      <c r="J210" t="s">
        <v>984</v>
      </c>
      <c r="K210" s="91">
        <v>2.87</v>
      </c>
      <c r="L210" t="s">
        <v>105</v>
      </c>
      <c r="M210" s="91">
        <v>3.9</v>
      </c>
      <c r="N210" s="91">
        <v>5.27</v>
      </c>
      <c r="O210" s="91">
        <v>266590.65000000002</v>
      </c>
      <c r="P210" s="91">
        <v>96.75</v>
      </c>
      <c r="Q210" s="91">
        <v>0</v>
      </c>
      <c r="R210" s="91">
        <v>257.92645387499999</v>
      </c>
      <c r="S210" s="91">
        <v>0.03</v>
      </c>
      <c r="T210" s="91">
        <v>0.35</v>
      </c>
      <c r="U210" s="91">
        <v>0.1</v>
      </c>
    </row>
    <row r="211" spans="2:21">
      <c r="B211" t="s">
        <v>985</v>
      </c>
      <c r="C211" t="s">
        <v>986</v>
      </c>
      <c r="D211" t="s">
        <v>103</v>
      </c>
      <c r="E211" t="s">
        <v>126</v>
      </c>
      <c r="F211" t="s">
        <v>653</v>
      </c>
      <c r="G211" t="s">
        <v>405</v>
      </c>
      <c r="H211" t="s">
        <v>605</v>
      </c>
      <c r="I211" t="s">
        <v>153</v>
      </c>
      <c r="J211" t="s">
        <v>987</v>
      </c>
      <c r="K211" s="91">
        <v>4.08</v>
      </c>
      <c r="L211" t="s">
        <v>105</v>
      </c>
      <c r="M211" s="91">
        <v>5.05</v>
      </c>
      <c r="N211" s="91">
        <v>2.92</v>
      </c>
      <c r="O211" s="91">
        <v>49270.66</v>
      </c>
      <c r="P211" s="91">
        <v>110.67</v>
      </c>
      <c r="Q211" s="91">
        <v>0</v>
      </c>
      <c r="R211" s="91">
        <v>54.527839422</v>
      </c>
      <c r="S211" s="91">
        <v>0.01</v>
      </c>
      <c r="T211" s="91">
        <v>7.0000000000000007E-2</v>
      </c>
      <c r="U211" s="91">
        <v>0.02</v>
      </c>
    </row>
    <row r="212" spans="2:21">
      <c r="B212" t="s">
        <v>988</v>
      </c>
      <c r="C212" t="s">
        <v>989</v>
      </c>
      <c r="D212" t="s">
        <v>103</v>
      </c>
      <c r="E212" t="s">
        <v>126</v>
      </c>
      <c r="F212" t="s">
        <v>561</v>
      </c>
      <c r="G212" t="s">
        <v>538</v>
      </c>
      <c r="H212" t="s">
        <v>605</v>
      </c>
      <c r="I212" t="s">
        <v>153</v>
      </c>
      <c r="J212" t="s">
        <v>665</v>
      </c>
      <c r="K212" s="91">
        <v>5.01</v>
      </c>
      <c r="L212" t="s">
        <v>105</v>
      </c>
      <c r="M212" s="91">
        <v>3.92</v>
      </c>
      <c r="N212" s="91">
        <v>2.89</v>
      </c>
      <c r="O212" s="91">
        <v>229539.8</v>
      </c>
      <c r="P212" s="91">
        <v>107.01</v>
      </c>
      <c r="Q212" s="91">
        <v>0</v>
      </c>
      <c r="R212" s="91">
        <v>245.63053998000001</v>
      </c>
      <c r="S212" s="91">
        <v>0.02</v>
      </c>
      <c r="T212" s="91">
        <v>0.33</v>
      </c>
      <c r="U212" s="91">
        <v>0.1</v>
      </c>
    </row>
    <row r="213" spans="2:21">
      <c r="B213" t="s">
        <v>990</v>
      </c>
      <c r="C213" t="s">
        <v>991</v>
      </c>
      <c r="D213" t="s">
        <v>103</v>
      </c>
      <c r="E213" t="s">
        <v>126</v>
      </c>
      <c r="F213" t="s">
        <v>365</v>
      </c>
      <c r="G213" t="s">
        <v>359</v>
      </c>
      <c r="H213" t="s">
        <v>580</v>
      </c>
      <c r="I213" t="s">
        <v>228</v>
      </c>
      <c r="J213" t="s">
        <v>992</v>
      </c>
      <c r="K213" s="91">
        <v>4.63</v>
      </c>
      <c r="L213" t="s">
        <v>105</v>
      </c>
      <c r="M213" s="91">
        <v>1.82</v>
      </c>
      <c r="N213" s="91">
        <v>2.46</v>
      </c>
      <c r="O213" s="91">
        <v>7.42</v>
      </c>
      <c r="P213" s="91">
        <v>4874248</v>
      </c>
      <c r="Q213" s="91">
        <v>0</v>
      </c>
      <c r="R213" s="91">
        <v>361.66920160000001</v>
      </c>
      <c r="S213" s="91">
        <v>0</v>
      </c>
      <c r="T213" s="91">
        <v>0.49</v>
      </c>
      <c r="U213" s="91">
        <v>0.14000000000000001</v>
      </c>
    </row>
    <row r="214" spans="2:21">
      <c r="B214" t="s">
        <v>993</v>
      </c>
      <c r="C214" t="s">
        <v>994</v>
      </c>
      <c r="D214" t="s">
        <v>103</v>
      </c>
      <c r="E214" t="s">
        <v>126</v>
      </c>
      <c r="F214" t="s">
        <v>698</v>
      </c>
      <c r="G214" t="s">
        <v>538</v>
      </c>
      <c r="H214" t="s">
        <v>605</v>
      </c>
      <c r="I214" t="s">
        <v>153</v>
      </c>
      <c r="J214" t="s">
        <v>479</v>
      </c>
      <c r="K214" s="91">
        <v>5.84</v>
      </c>
      <c r="L214" t="s">
        <v>105</v>
      </c>
      <c r="M214" s="91">
        <v>3.61</v>
      </c>
      <c r="N214" s="91">
        <v>3.14</v>
      </c>
      <c r="O214" s="91">
        <v>438644.16</v>
      </c>
      <c r="P214" s="91">
        <v>104.44</v>
      </c>
      <c r="Q214" s="91">
        <v>0</v>
      </c>
      <c r="R214" s="91">
        <v>458.11996070399999</v>
      </c>
      <c r="S214" s="91">
        <v>0.06</v>
      </c>
      <c r="T214" s="91">
        <v>0.62</v>
      </c>
      <c r="U214" s="91">
        <v>0.18</v>
      </c>
    </row>
    <row r="215" spans="2:21">
      <c r="B215" t="s">
        <v>995</v>
      </c>
      <c r="C215" t="s">
        <v>996</v>
      </c>
      <c r="D215" t="s">
        <v>103</v>
      </c>
      <c r="E215" t="s">
        <v>126</v>
      </c>
      <c r="F215" t="s">
        <v>698</v>
      </c>
      <c r="G215" t="s">
        <v>538</v>
      </c>
      <c r="H215" t="s">
        <v>605</v>
      </c>
      <c r="I215" t="s">
        <v>153</v>
      </c>
      <c r="J215" t="s">
        <v>997</v>
      </c>
      <c r="K215" s="91">
        <v>6.79</v>
      </c>
      <c r="L215" t="s">
        <v>105</v>
      </c>
      <c r="M215" s="91">
        <v>3.3</v>
      </c>
      <c r="N215" s="91">
        <v>3.58</v>
      </c>
      <c r="O215" s="91">
        <v>144633.01</v>
      </c>
      <c r="P215" s="91">
        <v>98.86</v>
      </c>
      <c r="Q215" s="91">
        <v>0</v>
      </c>
      <c r="R215" s="91">
        <v>142.984193686</v>
      </c>
      <c r="S215" s="91">
        <v>0.05</v>
      </c>
      <c r="T215" s="91">
        <v>0.19</v>
      </c>
      <c r="U215" s="91">
        <v>0.06</v>
      </c>
    </row>
    <row r="216" spans="2:21">
      <c r="B216" t="s">
        <v>998</v>
      </c>
      <c r="C216" t="s">
        <v>999</v>
      </c>
      <c r="D216" t="s">
        <v>103</v>
      </c>
      <c r="E216" t="s">
        <v>126</v>
      </c>
      <c r="F216" t="s">
        <v>1000</v>
      </c>
      <c r="G216" t="s">
        <v>577</v>
      </c>
      <c r="H216" t="s">
        <v>605</v>
      </c>
      <c r="I216" t="s">
        <v>153</v>
      </c>
      <c r="J216" t="s">
        <v>1001</v>
      </c>
      <c r="K216" s="91">
        <v>4.87</v>
      </c>
      <c r="L216" t="s">
        <v>105</v>
      </c>
      <c r="M216" s="91">
        <v>2.2999999999999998</v>
      </c>
      <c r="N216" s="91">
        <v>3.81</v>
      </c>
      <c r="O216" s="91">
        <v>249967.46</v>
      </c>
      <c r="P216" s="91">
        <v>93.83</v>
      </c>
      <c r="Q216" s="91">
        <v>0</v>
      </c>
      <c r="R216" s="91">
        <v>234.54446771799999</v>
      </c>
      <c r="S216" s="91">
        <v>0.08</v>
      </c>
      <c r="T216" s="91">
        <v>0.32</v>
      </c>
      <c r="U216" s="91">
        <v>0.09</v>
      </c>
    </row>
    <row r="217" spans="2:21">
      <c r="B217" t="s">
        <v>1002</v>
      </c>
      <c r="C217" t="s">
        <v>1003</v>
      </c>
      <c r="D217" t="s">
        <v>103</v>
      </c>
      <c r="E217" t="s">
        <v>126</v>
      </c>
      <c r="F217" t="s">
        <v>1000</v>
      </c>
      <c r="G217" t="s">
        <v>577</v>
      </c>
      <c r="H217" t="s">
        <v>605</v>
      </c>
      <c r="I217" t="s">
        <v>153</v>
      </c>
      <c r="J217" t="s">
        <v>343</v>
      </c>
      <c r="K217" s="91">
        <v>3.64</v>
      </c>
      <c r="L217" t="s">
        <v>105</v>
      </c>
      <c r="M217" s="91">
        <v>2.75</v>
      </c>
      <c r="N217" s="91">
        <v>2.91</v>
      </c>
      <c r="O217" s="91">
        <v>145021.72</v>
      </c>
      <c r="P217" s="91">
        <v>100.43</v>
      </c>
      <c r="Q217" s="91">
        <v>0</v>
      </c>
      <c r="R217" s="91">
        <v>145.64531339600001</v>
      </c>
      <c r="S217" s="91">
        <v>0.03</v>
      </c>
      <c r="T217" s="91">
        <v>0.2</v>
      </c>
      <c r="U217" s="91">
        <v>0.06</v>
      </c>
    </row>
    <row r="218" spans="2:21">
      <c r="B218" t="s">
        <v>1004</v>
      </c>
      <c r="C218" t="s">
        <v>1005</v>
      </c>
      <c r="D218" t="s">
        <v>103</v>
      </c>
      <c r="E218" t="s">
        <v>126</v>
      </c>
      <c r="F218" t="s">
        <v>712</v>
      </c>
      <c r="G218" t="s">
        <v>359</v>
      </c>
      <c r="H218" t="s">
        <v>713</v>
      </c>
      <c r="I218" t="s">
        <v>153</v>
      </c>
      <c r="J218" t="s">
        <v>343</v>
      </c>
      <c r="K218" s="91">
        <v>0.91</v>
      </c>
      <c r="L218" t="s">
        <v>105</v>
      </c>
      <c r="M218" s="91">
        <v>1.5</v>
      </c>
      <c r="N218" s="91">
        <v>0.99</v>
      </c>
      <c r="O218" s="91">
        <v>120277.35</v>
      </c>
      <c r="P218" s="91">
        <v>100.96</v>
      </c>
      <c r="Q218" s="91">
        <v>0</v>
      </c>
      <c r="R218" s="91">
        <v>121.43201256</v>
      </c>
      <c r="S218" s="91">
        <v>0.02</v>
      </c>
      <c r="T218" s="91">
        <v>0.16</v>
      </c>
      <c r="U218" s="91">
        <v>0.05</v>
      </c>
    </row>
    <row r="219" spans="2:21">
      <c r="B219" t="s">
        <v>1006</v>
      </c>
      <c r="C219" t="s">
        <v>1007</v>
      </c>
      <c r="D219" t="s">
        <v>103</v>
      </c>
      <c r="E219" t="s">
        <v>126</v>
      </c>
      <c r="F219" t="s">
        <v>955</v>
      </c>
      <c r="G219" t="s">
        <v>797</v>
      </c>
      <c r="H219" t="s">
        <v>713</v>
      </c>
      <c r="I219" t="s">
        <v>153</v>
      </c>
      <c r="J219" t="s">
        <v>343</v>
      </c>
      <c r="K219" s="91">
        <v>3.73</v>
      </c>
      <c r="L219" t="s">
        <v>105</v>
      </c>
      <c r="M219" s="91">
        <v>3.75</v>
      </c>
      <c r="N219" s="91">
        <v>2.4700000000000002</v>
      </c>
      <c r="O219" s="91">
        <v>5078.7</v>
      </c>
      <c r="P219" s="91">
        <v>104.84</v>
      </c>
      <c r="Q219" s="91">
        <v>0</v>
      </c>
      <c r="R219" s="91">
        <v>5.3245090800000003</v>
      </c>
      <c r="S219" s="91">
        <v>0</v>
      </c>
      <c r="T219" s="91">
        <v>0.01</v>
      </c>
      <c r="U219" s="91">
        <v>0</v>
      </c>
    </row>
    <row r="220" spans="2:21">
      <c r="B220" t="s">
        <v>1008</v>
      </c>
      <c r="C220" t="s">
        <v>1009</v>
      </c>
      <c r="D220" t="s">
        <v>103</v>
      </c>
      <c r="E220" t="s">
        <v>126</v>
      </c>
      <c r="F220" t="s">
        <v>846</v>
      </c>
      <c r="G220" t="s">
        <v>130</v>
      </c>
      <c r="H220" t="s">
        <v>717</v>
      </c>
      <c r="I220" t="s">
        <v>228</v>
      </c>
      <c r="J220" t="s">
        <v>1010</v>
      </c>
      <c r="K220" s="91">
        <v>1.1299999999999999</v>
      </c>
      <c r="L220" t="s">
        <v>105</v>
      </c>
      <c r="M220" s="91">
        <v>4.3</v>
      </c>
      <c r="N220" s="91">
        <v>3.17</v>
      </c>
      <c r="O220" s="91">
        <v>121669.32</v>
      </c>
      <c r="P220" s="91">
        <v>101.7</v>
      </c>
      <c r="Q220" s="91">
        <v>0</v>
      </c>
      <c r="R220" s="91">
        <v>123.73769844</v>
      </c>
      <c r="S220" s="91">
        <v>0.03</v>
      </c>
      <c r="T220" s="91">
        <v>0.17</v>
      </c>
      <c r="U220" s="91">
        <v>0.05</v>
      </c>
    </row>
    <row r="221" spans="2:21">
      <c r="B221" t="s">
        <v>1011</v>
      </c>
      <c r="C221" t="s">
        <v>1012</v>
      </c>
      <c r="D221" t="s">
        <v>103</v>
      </c>
      <c r="E221" t="s">
        <v>126</v>
      </c>
      <c r="F221" t="s">
        <v>846</v>
      </c>
      <c r="G221" t="s">
        <v>130</v>
      </c>
      <c r="H221" t="s">
        <v>717</v>
      </c>
      <c r="I221" t="s">
        <v>228</v>
      </c>
      <c r="J221" t="s">
        <v>1013</v>
      </c>
      <c r="K221" s="91">
        <v>1.85</v>
      </c>
      <c r="L221" t="s">
        <v>105</v>
      </c>
      <c r="M221" s="91">
        <v>4.25</v>
      </c>
      <c r="N221" s="91">
        <v>3.46</v>
      </c>
      <c r="O221" s="91">
        <v>81743.539999999994</v>
      </c>
      <c r="P221" s="91">
        <v>102.18</v>
      </c>
      <c r="Q221" s="91">
        <v>0</v>
      </c>
      <c r="R221" s="91">
        <v>83.525549171999998</v>
      </c>
      <c r="S221" s="91">
        <v>0.02</v>
      </c>
      <c r="T221" s="91">
        <v>0.11</v>
      </c>
      <c r="U221" s="91">
        <v>0.03</v>
      </c>
    </row>
    <row r="222" spans="2:21">
      <c r="B222" t="s">
        <v>1014</v>
      </c>
      <c r="C222" t="s">
        <v>1015</v>
      </c>
      <c r="D222" t="s">
        <v>103</v>
      </c>
      <c r="E222" t="s">
        <v>126</v>
      </c>
      <c r="F222" t="s">
        <v>846</v>
      </c>
      <c r="G222" t="s">
        <v>130</v>
      </c>
      <c r="H222" t="s">
        <v>717</v>
      </c>
      <c r="I222" t="s">
        <v>228</v>
      </c>
      <c r="J222" t="s">
        <v>1016</v>
      </c>
      <c r="K222" s="91">
        <v>2.2200000000000002</v>
      </c>
      <c r="L222" t="s">
        <v>105</v>
      </c>
      <c r="M222" s="91">
        <v>3.7</v>
      </c>
      <c r="N222" s="91">
        <v>4</v>
      </c>
      <c r="O222" s="91">
        <v>151264.75</v>
      </c>
      <c r="P222" s="91">
        <v>100.05</v>
      </c>
      <c r="Q222" s="91">
        <v>0</v>
      </c>
      <c r="R222" s="91">
        <v>151.34038237499999</v>
      </c>
      <c r="S222" s="91">
        <v>0.06</v>
      </c>
      <c r="T222" s="91">
        <v>0.2</v>
      </c>
      <c r="U222" s="91">
        <v>0.06</v>
      </c>
    </row>
    <row r="223" spans="2:21">
      <c r="B223" t="s">
        <v>1017</v>
      </c>
      <c r="C223" t="s">
        <v>1018</v>
      </c>
      <c r="D223" t="s">
        <v>103</v>
      </c>
      <c r="E223" t="s">
        <v>126</v>
      </c>
      <c r="F223" t="s">
        <v>557</v>
      </c>
      <c r="G223" t="s">
        <v>359</v>
      </c>
      <c r="H223" t="s">
        <v>717</v>
      </c>
      <c r="I223" t="s">
        <v>228</v>
      </c>
      <c r="J223" t="s">
        <v>1019</v>
      </c>
      <c r="K223" s="91">
        <v>2.82</v>
      </c>
      <c r="L223" t="s">
        <v>105</v>
      </c>
      <c r="M223" s="91">
        <v>3.6</v>
      </c>
      <c r="N223" s="91">
        <v>3.7</v>
      </c>
      <c r="O223" s="91">
        <v>8.02</v>
      </c>
      <c r="P223" s="91">
        <v>5161200</v>
      </c>
      <c r="Q223" s="91">
        <v>0</v>
      </c>
      <c r="R223" s="91">
        <v>413.92824000000002</v>
      </c>
      <c r="S223" s="91">
        <v>0</v>
      </c>
      <c r="T223" s="91">
        <v>0.56000000000000005</v>
      </c>
      <c r="U223" s="91">
        <v>0.16</v>
      </c>
    </row>
    <row r="224" spans="2:21">
      <c r="B224" t="s">
        <v>1020</v>
      </c>
      <c r="C224" t="s">
        <v>1021</v>
      </c>
      <c r="D224" t="s">
        <v>103</v>
      </c>
      <c r="E224" t="s">
        <v>126</v>
      </c>
      <c r="F224" t="s">
        <v>1022</v>
      </c>
      <c r="G224" t="s">
        <v>911</v>
      </c>
      <c r="H224" t="s">
        <v>713</v>
      </c>
      <c r="I224" t="s">
        <v>153</v>
      </c>
      <c r="J224" t="s">
        <v>343</v>
      </c>
      <c r="K224" s="91">
        <v>0.64</v>
      </c>
      <c r="L224" t="s">
        <v>105</v>
      </c>
      <c r="M224" s="91">
        <v>5.55</v>
      </c>
      <c r="N224" s="91">
        <v>2.62</v>
      </c>
      <c r="O224" s="91">
        <v>4629.6099999999997</v>
      </c>
      <c r="P224" s="91">
        <v>104.26</v>
      </c>
      <c r="Q224" s="91">
        <v>0</v>
      </c>
      <c r="R224" s="91">
        <v>4.8268313860000003</v>
      </c>
      <c r="S224" s="91">
        <v>0.02</v>
      </c>
      <c r="T224" s="91">
        <v>0.01</v>
      </c>
      <c r="U224" s="91">
        <v>0</v>
      </c>
    </row>
    <row r="225" spans="2:21">
      <c r="B225" t="s">
        <v>1023</v>
      </c>
      <c r="C225" t="s">
        <v>1024</v>
      </c>
      <c r="D225" t="s">
        <v>103</v>
      </c>
      <c r="E225" t="s">
        <v>126</v>
      </c>
      <c r="F225" t="s">
        <v>1025</v>
      </c>
      <c r="G225" t="s">
        <v>577</v>
      </c>
      <c r="H225" t="s">
        <v>717</v>
      </c>
      <c r="I225" t="s">
        <v>228</v>
      </c>
      <c r="J225" t="s">
        <v>1026</v>
      </c>
      <c r="K225" s="91">
        <v>2.2400000000000002</v>
      </c>
      <c r="L225" t="s">
        <v>105</v>
      </c>
      <c r="M225" s="91">
        <v>3.4</v>
      </c>
      <c r="N225" s="91">
        <v>3.28</v>
      </c>
      <c r="O225" s="91">
        <v>13862.08</v>
      </c>
      <c r="P225" s="91">
        <v>100.85</v>
      </c>
      <c r="Q225" s="91">
        <v>0</v>
      </c>
      <c r="R225" s="91">
        <v>13.97990768</v>
      </c>
      <c r="S225" s="91">
        <v>0</v>
      </c>
      <c r="T225" s="91">
        <v>0.02</v>
      </c>
      <c r="U225" s="91">
        <v>0.01</v>
      </c>
    </row>
    <row r="226" spans="2:21">
      <c r="B226" t="s">
        <v>1027</v>
      </c>
      <c r="C226" t="s">
        <v>1028</v>
      </c>
      <c r="D226" t="s">
        <v>103</v>
      </c>
      <c r="E226" t="s">
        <v>126</v>
      </c>
      <c r="F226" t="s">
        <v>1029</v>
      </c>
      <c r="G226" t="s">
        <v>405</v>
      </c>
      <c r="H226" t="s">
        <v>717</v>
      </c>
      <c r="I226" t="s">
        <v>228</v>
      </c>
      <c r="J226" t="s">
        <v>1030</v>
      </c>
      <c r="K226" s="91">
        <v>2.65</v>
      </c>
      <c r="L226" t="s">
        <v>105</v>
      </c>
      <c r="M226" s="91">
        <v>6.05</v>
      </c>
      <c r="N226" s="91">
        <v>4.72</v>
      </c>
      <c r="O226" s="91">
        <v>74001.789999999994</v>
      </c>
      <c r="P226" s="91">
        <v>105</v>
      </c>
      <c r="Q226" s="91">
        <v>0</v>
      </c>
      <c r="R226" s="91">
        <v>77.701879500000004</v>
      </c>
      <c r="S226" s="91">
        <v>0.01</v>
      </c>
      <c r="T226" s="91">
        <v>0.1</v>
      </c>
      <c r="U226" s="91">
        <v>0.03</v>
      </c>
    </row>
    <row r="227" spans="2:21">
      <c r="B227" t="s">
        <v>1031</v>
      </c>
      <c r="C227" t="s">
        <v>1032</v>
      </c>
      <c r="D227" t="s">
        <v>103</v>
      </c>
      <c r="E227" t="s">
        <v>126</v>
      </c>
      <c r="F227" t="s">
        <v>668</v>
      </c>
      <c r="G227" t="s">
        <v>405</v>
      </c>
      <c r="H227" t="s">
        <v>717</v>
      </c>
      <c r="I227" t="s">
        <v>228</v>
      </c>
      <c r="J227" t="s">
        <v>343</v>
      </c>
      <c r="K227" s="91">
        <v>4.74</v>
      </c>
      <c r="L227" t="s">
        <v>105</v>
      </c>
      <c r="M227" s="91">
        <v>5.65</v>
      </c>
      <c r="N227" s="91">
        <v>3.85</v>
      </c>
      <c r="O227" s="91">
        <v>8570.31</v>
      </c>
      <c r="P227" s="91">
        <v>108.78</v>
      </c>
      <c r="Q227" s="91">
        <v>0</v>
      </c>
      <c r="R227" s="91">
        <v>9.3227832179999996</v>
      </c>
      <c r="S227" s="91">
        <v>0.01</v>
      </c>
      <c r="T227" s="91">
        <v>0.01</v>
      </c>
      <c r="U227" s="91">
        <v>0</v>
      </c>
    </row>
    <row r="228" spans="2:21">
      <c r="B228" t="s">
        <v>1033</v>
      </c>
      <c r="C228" t="s">
        <v>1034</v>
      </c>
      <c r="D228" t="s">
        <v>103</v>
      </c>
      <c r="E228" t="s">
        <v>126</v>
      </c>
      <c r="F228" t="s">
        <v>668</v>
      </c>
      <c r="G228" t="s">
        <v>405</v>
      </c>
      <c r="H228" t="s">
        <v>717</v>
      </c>
      <c r="I228" t="s">
        <v>228</v>
      </c>
      <c r="J228" t="s">
        <v>1035</v>
      </c>
      <c r="K228" s="91">
        <v>2.56</v>
      </c>
      <c r="L228" t="s">
        <v>105</v>
      </c>
      <c r="M228" s="91">
        <v>5.74</v>
      </c>
      <c r="N228" s="91">
        <v>2.57</v>
      </c>
      <c r="O228" s="91">
        <v>66.09</v>
      </c>
      <c r="P228" s="91">
        <v>109.73</v>
      </c>
      <c r="Q228" s="91">
        <v>0</v>
      </c>
      <c r="R228" s="91">
        <v>7.2520556999999999E-2</v>
      </c>
      <c r="S228" s="91">
        <v>0</v>
      </c>
      <c r="T228" s="91">
        <v>0</v>
      </c>
      <c r="U228" s="91">
        <v>0</v>
      </c>
    </row>
    <row r="229" spans="2:21">
      <c r="B229" t="s">
        <v>1036</v>
      </c>
      <c r="C229" t="s">
        <v>1037</v>
      </c>
      <c r="D229" t="s">
        <v>103</v>
      </c>
      <c r="E229" t="s">
        <v>126</v>
      </c>
      <c r="F229" t="s">
        <v>672</v>
      </c>
      <c r="G229" t="s">
        <v>405</v>
      </c>
      <c r="H229" t="s">
        <v>717</v>
      </c>
      <c r="I229" t="s">
        <v>228</v>
      </c>
      <c r="J229" t="s">
        <v>1038</v>
      </c>
      <c r="K229" s="91">
        <v>3.53</v>
      </c>
      <c r="L229" t="s">
        <v>105</v>
      </c>
      <c r="M229" s="91">
        <v>3.7</v>
      </c>
      <c r="N229" s="91">
        <v>2.5</v>
      </c>
      <c r="O229" s="91">
        <v>42404.75</v>
      </c>
      <c r="P229" s="91">
        <v>104.3</v>
      </c>
      <c r="Q229" s="91">
        <v>0</v>
      </c>
      <c r="R229" s="91">
        <v>44.228154250000003</v>
      </c>
      <c r="S229" s="91">
        <v>0.02</v>
      </c>
      <c r="T229" s="91">
        <v>0.06</v>
      </c>
      <c r="U229" s="91">
        <v>0.02</v>
      </c>
    </row>
    <row r="230" spans="2:21">
      <c r="B230" t="s">
        <v>1039</v>
      </c>
      <c r="C230" t="s">
        <v>1040</v>
      </c>
      <c r="D230" t="s">
        <v>103</v>
      </c>
      <c r="E230" t="s">
        <v>126</v>
      </c>
      <c r="F230" t="s">
        <v>1041</v>
      </c>
      <c r="G230" t="s">
        <v>405</v>
      </c>
      <c r="H230" t="s">
        <v>713</v>
      </c>
      <c r="I230" t="s">
        <v>153</v>
      </c>
      <c r="J230" t="s">
        <v>1042</v>
      </c>
      <c r="K230" s="91">
        <v>2.06</v>
      </c>
      <c r="L230" t="s">
        <v>105</v>
      </c>
      <c r="M230" s="91">
        <v>4.2</v>
      </c>
      <c r="N230" s="91">
        <v>4.55</v>
      </c>
      <c r="O230" s="91">
        <v>0.3</v>
      </c>
      <c r="P230" s="91">
        <v>99.94</v>
      </c>
      <c r="Q230" s="91">
        <v>0</v>
      </c>
      <c r="R230" s="91">
        <v>2.9982000000000001E-4</v>
      </c>
      <c r="S230" s="91">
        <v>0</v>
      </c>
      <c r="T230" s="91">
        <v>0</v>
      </c>
      <c r="U230" s="91">
        <v>0</v>
      </c>
    </row>
    <row r="231" spans="2:21">
      <c r="B231" t="s">
        <v>1043</v>
      </c>
      <c r="C231" t="s">
        <v>1044</v>
      </c>
      <c r="D231" t="s">
        <v>103</v>
      </c>
      <c r="E231" t="s">
        <v>126</v>
      </c>
      <c r="F231" t="s">
        <v>1045</v>
      </c>
      <c r="G231" t="s">
        <v>130</v>
      </c>
      <c r="H231" t="s">
        <v>717</v>
      </c>
      <c r="I231" t="s">
        <v>228</v>
      </c>
      <c r="J231" t="s">
        <v>455</v>
      </c>
      <c r="K231" s="91">
        <v>3.09</v>
      </c>
      <c r="L231" t="s">
        <v>105</v>
      </c>
      <c r="M231" s="91">
        <v>2.95</v>
      </c>
      <c r="N231" s="91">
        <v>2.67</v>
      </c>
      <c r="O231" s="91">
        <v>131230</v>
      </c>
      <c r="P231" s="91">
        <v>100.92</v>
      </c>
      <c r="Q231" s="91">
        <v>0</v>
      </c>
      <c r="R231" s="91">
        <v>132.43731600000001</v>
      </c>
      <c r="S231" s="91">
        <v>0.06</v>
      </c>
      <c r="T231" s="91">
        <v>0.18</v>
      </c>
      <c r="U231" s="91">
        <v>0.05</v>
      </c>
    </row>
    <row r="232" spans="2:21">
      <c r="B232" t="s">
        <v>1046</v>
      </c>
      <c r="C232" t="s">
        <v>1047</v>
      </c>
      <c r="D232" t="s">
        <v>103</v>
      </c>
      <c r="E232" t="s">
        <v>126</v>
      </c>
      <c r="F232" t="s">
        <v>679</v>
      </c>
      <c r="G232" t="s">
        <v>538</v>
      </c>
      <c r="H232" t="s">
        <v>717</v>
      </c>
      <c r="I232" t="s">
        <v>228</v>
      </c>
      <c r="J232" t="s">
        <v>1048</v>
      </c>
      <c r="K232" s="91">
        <v>8.85</v>
      </c>
      <c r="L232" t="s">
        <v>105</v>
      </c>
      <c r="M232" s="91">
        <v>1.72</v>
      </c>
      <c r="N232" s="91">
        <v>4.0599999999999996</v>
      </c>
      <c r="O232" s="91">
        <v>195453.33</v>
      </c>
      <c r="P232" s="91">
        <v>94.96</v>
      </c>
      <c r="Q232" s="91">
        <v>0</v>
      </c>
      <c r="R232" s="91">
        <v>185.60248216799999</v>
      </c>
      <c r="S232" s="91">
        <v>0.08</v>
      </c>
      <c r="T232" s="91">
        <v>0.25</v>
      </c>
      <c r="U232" s="91">
        <v>7.0000000000000007E-2</v>
      </c>
    </row>
    <row r="233" spans="2:21">
      <c r="B233" t="s">
        <v>1049</v>
      </c>
      <c r="C233" t="s">
        <v>1050</v>
      </c>
      <c r="D233" t="s">
        <v>103</v>
      </c>
      <c r="E233" t="s">
        <v>126</v>
      </c>
      <c r="F233" t="s">
        <v>753</v>
      </c>
      <c r="G233" t="s">
        <v>405</v>
      </c>
      <c r="H233" t="s">
        <v>713</v>
      </c>
      <c r="I233" t="s">
        <v>153</v>
      </c>
      <c r="J233" t="s">
        <v>343</v>
      </c>
      <c r="K233" s="91">
        <v>3.6</v>
      </c>
      <c r="L233" t="s">
        <v>105</v>
      </c>
      <c r="M233" s="91">
        <v>7.05</v>
      </c>
      <c r="N233" s="91">
        <v>2.99</v>
      </c>
      <c r="O233" s="91">
        <v>81.17</v>
      </c>
      <c r="P233" s="91">
        <v>115.1</v>
      </c>
      <c r="Q233" s="91">
        <v>0</v>
      </c>
      <c r="R233" s="91">
        <v>9.3426670000000003E-2</v>
      </c>
      <c r="S233" s="91">
        <v>0</v>
      </c>
      <c r="T233" s="91">
        <v>0</v>
      </c>
      <c r="U233" s="91">
        <v>0</v>
      </c>
    </row>
    <row r="234" spans="2:21">
      <c r="B234" t="s">
        <v>1051</v>
      </c>
      <c r="C234" t="s">
        <v>1052</v>
      </c>
      <c r="D234" t="s">
        <v>103</v>
      </c>
      <c r="E234" t="s">
        <v>126</v>
      </c>
      <c r="F234" t="s">
        <v>756</v>
      </c>
      <c r="G234" t="s">
        <v>135</v>
      </c>
      <c r="H234" t="s">
        <v>717</v>
      </c>
      <c r="I234" t="s">
        <v>228</v>
      </c>
      <c r="J234" t="s">
        <v>343</v>
      </c>
      <c r="K234" s="91">
        <v>0.01</v>
      </c>
      <c r="L234" t="s">
        <v>105</v>
      </c>
      <c r="M234" s="91">
        <v>6.74</v>
      </c>
      <c r="N234" s="91">
        <v>1.78</v>
      </c>
      <c r="O234" s="91">
        <v>384.52</v>
      </c>
      <c r="P234" s="91">
        <v>103.48</v>
      </c>
      <c r="Q234" s="91">
        <v>0</v>
      </c>
      <c r="R234" s="91">
        <v>0.39790129600000002</v>
      </c>
      <c r="S234" s="91">
        <v>0</v>
      </c>
      <c r="T234" s="91">
        <v>0</v>
      </c>
      <c r="U234" s="91">
        <v>0</v>
      </c>
    </row>
    <row r="235" spans="2:21">
      <c r="B235" t="s">
        <v>1053</v>
      </c>
      <c r="C235" t="s">
        <v>1054</v>
      </c>
      <c r="D235" t="s">
        <v>103</v>
      </c>
      <c r="E235" t="s">
        <v>126</v>
      </c>
      <c r="F235" t="s">
        <v>756</v>
      </c>
      <c r="G235" t="s">
        <v>135</v>
      </c>
      <c r="H235" t="s">
        <v>717</v>
      </c>
      <c r="I235" t="s">
        <v>228</v>
      </c>
      <c r="J235" t="s">
        <v>760</v>
      </c>
      <c r="K235" s="91">
        <v>3.48</v>
      </c>
      <c r="L235" t="s">
        <v>105</v>
      </c>
      <c r="M235" s="91">
        <v>4.1399999999999997</v>
      </c>
      <c r="N235" s="91">
        <v>2.87</v>
      </c>
      <c r="O235" s="91">
        <v>98239.27</v>
      </c>
      <c r="P235" s="91">
        <v>104.44</v>
      </c>
      <c r="Q235" s="91">
        <v>2.03355</v>
      </c>
      <c r="R235" s="91">
        <v>104.634643588</v>
      </c>
      <c r="S235" s="91">
        <v>0.01</v>
      </c>
      <c r="T235" s="91">
        <v>0.14000000000000001</v>
      </c>
      <c r="U235" s="91">
        <v>0.04</v>
      </c>
    </row>
    <row r="236" spans="2:21">
      <c r="B236" t="s">
        <v>1055</v>
      </c>
      <c r="C236" t="s">
        <v>1056</v>
      </c>
      <c r="D236" t="s">
        <v>103</v>
      </c>
      <c r="E236" t="s">
        <v>126</v>
      </c>
      <c r="F236" t="s">
        <v>756</v>
      </c>
      <c r="G236" t="s">
        <v>135</v>
      </c>
      <c r="H236" t="s">
        <v>717</v>
      </c>
      <c r="I236" t="s">
        <v>228</v>
      </c>
      <c r="J236" t="s">
        <v>1057</v>
      </c>
      <c r="K236" s="91">
        <v>6.15</v>
      </c>
      <c r="L236" t="s">
        <v>105</v>
      </c>
      <c r="M236" s="91">
        <v>2.5</v>
      </c>
      <c r="N236" s="91">
        <v>4.41</v>
      </c>
      <c r="O236" s="91">
        <v>248815.92</v>
      </c>
      <c r="P236" s="91">
        <v>89.15</v>
      </c>
      <c r="Q236" s="91">
        <v>0</v>
      </c>
      <c r="R236" s="91">
        <v>221.81939267999999</v>
      </c>
      <c r="S236" s="91">
        <v>0.04</v>
      </c>
      <c r="T236" s="91">
        <v>0.3</v>
      </c>
      <c r="U236" s="91">
        <v>0.09</v>
      </c>
    </row>
    <row r="237" spans="2:21">
      <c r="B237" t="s">
        <v>1058</v>
      </c>
      <c r="C237" t="s">
        <v>1059</v>
      </c>
      <c r="D237" t="s">
        <v>103</v>
      </c>
      <c r="E237" t="s">
        <v>126</v>
      </c>
      <c r="F237" t="s">
        <v>756</v>
      </c>
      <c r="G237" t="s">
        <v>135</v>
      </c>
      <c r="H237" t="s">
        <v>717</v>
      </c>
      <c r="I237" t="s">
        <v>228</v>
      </c>
      <c r="J237" t="s">
        <v>597</v>
      </c>
      <c r="K237" s="91">
        <v>4.76</v>
      </c>
      <c r="L237" t="s">
        <v>105</v>
      </c>
      <c r="M237" s="91">
        <v>3.55</v>
      </c>
      <c r="N237" s="91">
        <v>3.62</v>
      </c>
      <c r="O237" s="91">
        <v>119683.41</v>
      </c>
      <c r="P237" s="91">
        <v>99.78</v>
      </c>
      <c r="Q237" s="91">
        <v>0</v>
      </c>
      <c r="R237" s="91">
        <v>119.420106498</v>
      </c>
      <c r="S237" s="91">
        <v>0.02</v>
      </c>
      <c r="T237" s="91">
        <v>0.16</v>
      </c>
      <c r="U237" s="91">
        <v>0.05</v>
      </c>
    </row>
    <row r="238" spans="2:21">
      <c r="B238" t="s">
        <v>1060</v>
      </c>
      <c r="C238" t="s">
        <v>1061</v>
      </c>
      <c r="D238" t="s">
        <v>103</v>
      </c>
      <c r="E238" t="s">
        <v>126</v>
      </c>
      <c r="F238" t="s">
        <v>1062</v>
      </c>
      <c r="G238" t="s">
        <v>405</v>
      </c>
      <c r="H238" t="s">
        <v>717</v>
      </c>
      <c r="I238" t="s">
        <v>228</v>
      </c>
      <c r="J238" t="s">
        <v>1063</v>
      </c>
      <c r="K238" s="91">
        <v>5.17</v>
      </c>
      <c r="L238" t="s">
        <v>105</v>
      </c>
      <c r="M238" s="91">
        <v>3.9</v>
      </c>
      <c r="N238" s="91">
        <v>4.8</v>
      </c>
      <c r="O238" s="91">
        <v>185937.7</v>
      </c>
      <c r="P238" s="91">
        <v>96.11</v>
      </c>
      <c r="Q238" s="91">
        <v>0</v>
      </c>
      <c r="R238" s="91">
        <v>178.70472347</v>
      </c>
      <c r="S238" s="91">
        <v>0.04</v>
      </c>
      <c r="T238" s="91">
        <v>0.24</v>
      </c>
      <c r="U238" s="91">
        <v>7.0000000000000007E-2</v>
      </c>
    </row>
    <row r="239" spans="2:21">
      <c r="B239" t="s">
        <v>1064</v>
      </c>
      <c r="C239" t="s">
        <v>1065</v>
      </c>
      <c r="D239" t="s">
        <v>103</v>
      </c>
      <c r="E239" t="s">
        <v>126</v>
      </c>
      <c r="F239" t="s">
        <v>1066</v>
      </c>
      <c r="G239" t="s">
        <v>135</v>
      </c>
      <c r="H239" t="s">
        <v>717</v>
      </c>
      <c r="I239" t="s">
        <v>228</v>
      </c>
      <c r="J239" t="s">
        <v>1067</v>
      </c>
      <c r="K239" s="91">
        <v>1.96</v>
      </c>
      <c r="L239" t="s">
        <v>105</v>
      </c>
      <c r="M239" s="91">
        <v>1.31</v>
      </c>
      <c r="N239" s="91">
        <v>1.06</v>
      </c>
      <c r="O239" s="91">
        <v>152776.91</v>
      </c>
      <c r="P239" s="91">
        <v>101.3</v>
      </c>
      <c r="Q239" s="91">
        <v>0</v>
      </c>
      <c r="R239" s="91">
        <v>154.76300982999999</v>
      </c>
      <c r="S239" s="91">
        <v>0.05</v>
      </c>
      <c r="T239" s="91">
        <v>0.21</v>
      </c>
      <c r="U239" s="91">
        <v>0.06</v>
      </c>
    </row>
    <row r="240" spans="2:21">
      <c r="B240" t="s">
        <v>1068</v>
      </c>
      <c r="C240" t="s">
        <v>1069</v>
      </c>
      <c r="D240" t="s">
        <v>103</v>
      </c>
      <c r="E240" t="s">
        <v>126</v>
      </c>
      <c r="F240" t="s">
        <v>1066</v>
      </c>
      <c r="G240" t="s">
        <v>135</v>
      </c>
      <c r="H240" t="s">
        <v>717</v>
      </c>
      <c r="I240" t="s">
        <v>228</v>
      </c>
      <c r="J240" t="s">
        <v>1070</v>
      </c>
      <c r="K240" s="91">
        <v>3.34</v>
      </c>
      <c r="L240" t="s">
        <v>105</v>
      </c>
      <c r="M240" s="91">
        <v>2.16</v>
      </c>
      <c r="N240" s="91">
        <v>2.5</v>
      </c>
      <c r="O240" s="91">
        <v>106253.88</v>
      </c>
      <c r="P240" s="91">
        <v>98.97</v>
      </c>
      <c r="Q240" s="91">
        <v>0</v>
      </c>
      <c r="R240" s="91">
        <v>105.159465036</v>
      </c>
      <c r="S240" s="91">
        <v>0.01</v>
      </c>
      <c r="T240" s="91">
        <v>0.14000000000000001</v>
      </c>
      <c r="U240" s="91">
        <v>0.04</v>
      </c>
    </row>
    <row r="241" spans="2:21">
      <c r="B241" t="s">
        <v>1071</v>
      </c>
      <c r="C241" t="s">
        <v>1072</v>
      </c>
      <c r="D241" t="s">
        <v>103</v>
      </c>
      <c r="E241" t="s">
        <v>126</v>
      </c>
      <c r="F241" t="s">
        <v>1000</v>
      </c>
      <c r="G241" t="s">
        <v>577</v>
      </c>
      <c r="H241" t="s">
        <v>713</v>
      </c>
      <c r="I241" t="s">
        <v>153</v>
      </c>
      <c r="J241" t="s">
        <v>1073</v>
      </c>
      <c r="K241" s="91">
        <v>2.67</v>
      </c>
      <c r="L241" t="s">
        <v>105</v>
      </c>
      <c r="M241" s="91">
        <v>2.4</v>
      </c>
      <c r="N241" s="91">
        <v>2.62</v>
      </c>
      <c r="O241" s="91">
        <v>84703.86</v>
      </c>
      <c r="P241" s="91">
        <v>99.69</v>
      </c>
      <c r="Q241" s="91">
        <v>0</v>
      </c>
      <c r="R241" s="91">
        <v>84.441278034000007</v>
      </c>
      <c r="S241" s="91">
        <v>0.02</v>
      </c>
      <c r="T241" s="91">
        <v>0.11</v>
      </c>
      <c r="U241" s="91">
        <v>0.03</v>
      </c>
    </row>
    <row r="242" spans="2:21">
      <c r="B242" t="s">
        <v>1074</v>
      </c>
      <c r="C242" t="s">
        <v>1075</v>
      </c>
      <c r="D242" t="s">
        <v>103</v>
      </c>
      <c r="E242" t="s">
        <v>126</v>
      </c>
      <c r="F242" t="s">
        <v>1076</v>
      </c>
      <c r="G242" t="s">
        <v>405</v>
      </c>
      <c r="H242" t="s">
        <v>717</v>
      </c>
      <c r="I242" t="s">
        <v>228</v>
      </c>
      <c r="J242" t="s">
        <v>390</v>
      </c>
      <c r="K242" s="91">
        <v>1.53</v>
      </c>
      <c r="L242" t="s">
        <v>105</v>
      </c>
      <c r="M242" s="91">
        <v>4</v>
      </c>
      <c r="N242" s="91">
        <v>3.1</v>
      </c>
      <c r="O242" s="91">
        <v>375773.97</v>
      </c>
      <c r="P242" s="91">
        <v>104.4</v>
      </c>
      <c r="Q242" s="91">
        <v>0</v>
      </c>
      <c r="R242" s="91">
        <v>392.30802468000002</v>
      </c>
      <c r="S242" s="91">
        <v>0.05</v>
      </c>
      <c r="T242" s="91">
        <v>0.53</v>
      </c>
      <c r="U242" s="91">
        <v>0.15</v>
      </c>
    </row>
    <row r="243" spans="2:21">
      <c r="B243" t="s">
        <v>1077</v>
      </c>
      <c r="C243" t="s">
        <v>1078</v>
      </c>
      <c r="D243" t="s">
        <v>103</v>
      </c>
      <c r="E243" t="s">
        <v>126</v>
      </c>
      <c r="F243" t="s">
        <v>1079</v>
      </c>
      <c r="G243" t="s">
        <v>1080</v>
      </c>
      <c r="H243" t="s">
        <v>717</v>
      </c>
      <c r="I243" t="s">
        <v>228</v>
      </c>
      <c r="J243" t="s">
        <v>343</v>
      </c>
      <c r="K243" s="91">
        <v>5.36</v>
      </c>
      <c r="L243" t="s">
        <v>105</v>
      </c>
      <c r="M243" s="91">
        <v>3.35</v>
      </c>
      <c r="N243" s="91">
        <v>3.75</v>
      </c>
      <c r="O243" s="91">
        <v>567.64</v>
      </c>
      <c r="P243" s="91">
        <v>94.3</v>
      </c>
      <c r="Q243" s="91">
        <v>0</v>
      </c>
      <c r="R243" s="91">
        <v>0.53528452000000004</v>
      </c>
      <c r="S243" s="91">
        <v>0</v>
      </c>
      <c r="T243" s="91">
        <v>0</v>
      </c>
      <c r="U243" s="91">
        <v>0</v>
      </c>
    </row>
    <row r="244" spans="2:21">
      <c r="B244" t="s">
        <v>1081</v>
      </c>
      <c r="C244" t="s">
        <v>1082</v>
      </c>
      <c r="D244" t="s">
        <v>103</v>
      </c>
      <c r="E244" t="s">
        <v>126</v>
      </c>
      <c r="F244" t="s">
        <v>1079</v>
      </c>
      <c r="G244" t="s">
        <v>1080</v>
      </c>
      <c r="H244" t="s">
        <v>717</v>
      </c>
      <c r="I244" t="s">
        <v>228</v>
      </c>
      <c r="J244" t="s">
        <v>1083</v>
      </c>
      <c r="K244" s="91">
        <v>3.5</v>
      </c>
      <c r="L244" t="s">
        <v>105</v>
      </c>
      <c r="M244" s="91">
        <v>3.35</v>
      </c>
      <c r="N244" s="91">
        <v>2.44</v>
      </c>
      <c r="O244" s="91">
        <v>97986.3</v>
      </c>
      <c r="P244" s="91">
        <v>104.08</v>
      </c>
      <c r="Q244" s="91">
        <v>0</v>
      </c>
      <c r="R244" s="91">
        <v>101.98414104</v>
      </c>
      <c r="S244" s="91">
        <v>0.02</v>
      </c>
      <c r="T244" s="91">
        <v>0.14000000000000001</v>
      </c>
      <c r="U244" s="91">
        <v>0.04</v>
      </c>
    </row>
    <row r="245" spans="2:21">
      <c r="B245" t="s">
        <v>1084</v>
      </c>
      <c r="C245" t="s">
        <v>1085</v>
      </c>
      <c r="D245" t="s">
        <v>103</v>
      </c>
      <c r="E245" t="s">
        <v>126</v>
      </c>
      <c r="F245" t="s">
        <v>712</v>
      </c>
      <c r="G245" t="s">
        <v>359</v>
      </c>
      <c r="H245" t="s">
        <v>772</v>
      </c>
      <c r="I245" t="s">
        <v>153</v>
      </c>
      <c r="J245" t="s">
        <v>573</v>
      </c>
      <c r="K245" s="91">
        <v>1.65</v>
      </c>
      <c r="L245" t="s">
        <v>105</v>
      </c>
      <c r="M245" s="91">
        <v>3.76</v>
      </c>
      <c r="N245" s="91">
        <v>1.52</v>
      </c>
      <c r="O245" s="91">
        <v>15659.98</v>
      </c>
      <c r="P245" s="91">
        <v>103.25</v>
      </c>
      <c r="Q245" s="91">
        <v>0</v>
      </c>
      <c r="R245" s="91">
        <v>16.168929349999999</v>
      </c>
      <c r="S245" s="91">
        <v>0.02</v>
      </c>
      <c r="T245" s="91">
        <v>0.02</v>
      </c>
      <c r="U245" s="91">
        <v>0.01</v>
      </c>
    </row>
    <row r="246" spans="2:21">
      <c r="B246" t="s">
        <v>1086</v>
      </c>
      <c r="C246" t="s">
        <v>1087</v>
      </c>
      <c r="D246" t="s">
        <v>103</v>
      </c>
      <c r="E246" t="s">
        <v>126</v>
      </c>
      <c r="F246" t="s">
        <v>776</v>
      </c>
      <c r="G246" t="s">
        <v>405</v>
      </c>
      <c r="H246" t="s">
        <v>772</v>
      </c>
      <c r="I246" t="s">
        <v>153</v>
      </c>
      <c r="J246" t="s">
        <v>1088</v>
      </c>
      <c r="K246" s="91">
        <v>1.9</v>
      </c>
      <c r="L246" t="s">
        <v>105</v>
      </c>
      <c r="M246" s="91">
        <v>5</v>
      </c>
      <c r="N246" s="91">
        <v>3.18</v>
      </c>
      <c r="O246" s="91">
        <v>0.09</v>
      </c>
      <c r="P246" s="91">
        <v>103.5</v>
      </c>
      <c r="Q246" s="91">
        <v>0</v>
      </c>
      <c r="R246" s="91">
        <v>9.3150000000000001E-5</v>
      </c>
      <c r="S246" s="91">
        <v>0</v>
      </c>
      <c r="T246" s="91">
        <v>0</v>
      </c>
      <c r="U246" s="91">
        <v>0</v>
      </c>
    </row>
    <row r="247" spans="2:21">
      <c r="B247" t="s">
        <v>1089</v>
      </c>
      <c r="C247" t="s">
        <v>1090</v>
      </c>
      <c r="D247" t="s">
        <v>103</v>
      </c>
      <c r="E247" t="s">
        <v>126</v>
      </c>
      <c r="F247" t="s">
        <v>776</v>
      </c>
      <c r="G247" t="s">
        <v>405</v>
      </c>
      <c r="H247" t="s">
        <v>772</v>
      </c>
      <c r="I247" t="s">
        <v>153</v>
      </c>
      <c r="J247" t="s">
        <v>1091</v>
      </c>
      <c r="K247" s="91">
        <v>2.3199999999999998</v>
      </c>
      <c r="L247" t="s">
        <v>105</v>
      </c>
      <c r="M247" s="91">
        <v>4.6500000000000004</v>
      </c>
      <c r="N247" s="91">
        <v>3.51</v>
      </c>
      <c r="O247" s="91">
        <v>32.39</v>
      </c>
      <c r="P247" s="91">
        <v>102.72</v>
      </c>
      <c r="Q247" s="91">
        <v>0</v>
      </c>
      <c r="R247" s="91">
        <v>3.3271007999999998E-2</v>
      </c>
      <c r="S247" s="91">
        <v>0</v>
      </c>
      <c r="T247" s="91">
        <v>0</v>
      </c>
      <c r="U247" s="91">
        <v>0</v>
      </c>
    </row>
    <row r="248" spans="2:21">
      <c r="B248" t="s">
        <v>1092</v>
      </c>
      <c r="C248" t="s">
        <v>1093</v>
      </c>
      <c r="D248" t="s">
        <v>103</v>
      </c>
      <c r="E248" t="s">
        <v>126</v>
      </c>
      <c r="F248" t="s">
        <v>1094</v>
      </c>
      <c r="G248" t="s">
        <v>538</v>
      </c>
      <c r="H248" t="s">
        <v>772</v>
      </c>
      <c r="I248" t="s">
        <v>153</v>
      </c>
      <c r="J248" t="s">
        <v>343</v>
      </c>
      <c r="K248" s="91">
        <v>6.19</v>
      </c>
      <c r="L248" t="s">
        <v>105</v>
      </c>
      <c r="M248" s="91">
        <v>3.27</v>
      </c>
      <c r="N248" s="91">
        <v>3.5</v>
      </c>
      <c r="O248" s="91">
        <v>53277.54</v>
      </c>
      <c r="P248" s="91">
        <v>99.11</v>
      </c>
      <c r="Q248" s="91">
        <v>0</v>
      </c>
      <c r="R248" s="91">
        <v>52.803369893999999</v>
      </c>
      <c r="S248" s="91">
        <v>0.02</v>
      </c>
      <c r="T248" s="91">
        <v>7.0000000000000007E-2</v>
      </c>
      <c r="U248" s="91">
        <v>0.02</v>
      </c>
    </row>
    <row r="249" spans="2:21">
      <c r="B249" t="s">
        <v>1095</v>
      </c>
      <c r="C249" t="s">
        <v>1096</v>
      </c>
      <c r="D249" t="s">
        <v>103</v>
      </c>
      <c r="E249" t="s">
        <v>126</v>
      </c>
      <c r="F249" t="s">
        <v>1097</v>
      </c>
      <c r="G249" t="s">
        <v>546</v>
      </c>
      <c r="H249" t="s">
        <v>828</v>
      </c>
      <c r="I249" t="s">
        <v>228</v>
      </c>
      <c r="J249" t="s">
        <v>1098</v>
      </c>
      <c r="K249" s="91">
        <v>5.77</v>
      </c>
      <c r="L249" t="s">
        <v>105</v>
      </c>
      <c r="M249" s="91">
        <v>4.45</v>
      </c>
      <c r="N249" s="91">
        <v>4.1399999999999997</v>
      </c>
      <c r="O249" s="91">
        <v>182998.98</v>
      </c>
      <c r="P249" s="91">
        <v>102.01</v>
      </c>
      <c r="Q249" s="91">
        <v>0</v>
      </c>
      <c r="R249" s="91">
        <v>186.67725949800001</v>
      </c>
      <c r="S249" s="91">
        <v>0.06</v>
      </c>
      <c r="T249" s="91">
        <v>0.25</v>
      </c>
      <c r="U249" s="91">
        <v>7.0000000000000007E-2</v>
      </c>
    </row>
    <row r="250" spans="2:21">
      <c r="B250" t="s">
        <v>1099</v>
      </c>
      <c r="C250" t="s">
        <v>1100</v>
      </c>
      <c r="D250" t="s">
        <v>103</v>
      </c>
      <c r="E250" t="s">
        <v>126</v>
      </c>
      <c r="F250" t="s">
        <v>1101</v>
      </c>
      <c r="G250" t="s">
        <v>405</v>
      </c>
      <c r="H250" t="s">
        <v>815</v>
      </c>
      <c r="I250" t="s">
        <v>153</v>
      </c>
      <c r="J250" t="s">
        <v>1016</v>
      </c>
      <c r="K250" s="91">
        <v>4.25</v>
      </c>
      <c r="L250" t="s">
        <v>105</v>
      </c>
      <c r="M250" s="91">
        <v>3.95</v>
      </c>
      <c r="N250" s="91">
        <v>7.85</v>
      </c>
      <c r="O250" s="91">
        <v>159269.06</v>
      </c>
      <c r="P250" s="91">
        <v>87.55</v>
      </c>
      <c r="Q250" s="91">
        <v>0</v>
      </c>
      <c r="R250" s="91">
        <v>139.44006203000001</v>
      </c>
      <c r="S250" s="91">
        <v>0.03</v>
      </c>
      <c r="T250" s="91">
        <v>0.19</v>
      </c>
      <c r="U250" s="91">
        <v>0.05</v>
      </c>
    </row>
    <row r="251" spans="2:21">
      <c r="B251" t="s">
        <v>1102</v>
      </c>
      <c r="C251" t="s">
        <v>1103</v>
      </c>
      <c r="D251" t="s">
        <v>103</v>
      </c>
      <c r="E251" t="s">
        <v>126</v>
      </c>
      <c r="F251" t="s">
        <v>1101</v>
      </c>
      <c r="G251" t="s">
        <v>405</v>
      </c>
      <c r="H251" t="s">
        <v>815</v>
      </c>
      <c r="I251" t="s">
        <v>153</v>
      </c>
      <c r="J251" t="s">
        <v>657</v>
      </c>
      <c r="K251" s="91">
        <v>4.8899999999999997</v>
      </c>
      <c r="L251" t="s">
        <v>105</v>
      </c>
      <c r="M251" s="91">
        <v>3</v>
      </c>
      <c r="N251" s="91">
        <v>6.24</v>
      </c>
      <c r="O251" s="91">
        <v>259292.93</v>
      </c>
      <c r="P251" s="91">
        <v>88.11</v>
      </c>
      <c r="Q251" s="91">
        <v>0</v>
      </c>
      <c r="R251" s="91">
        <v>228.463000623</v>
      </c>
      <c r="S251" s="91">
        <v>0.03</v>
      </c>
      <c r="T251" s="91">
        <v>0.31</v>
      </c>
      <c r="U251" s="91">
        <v>0.09</v>
      </c>
    </row>
    <row r="252" spans="2:21">
      <c r="B252" t="s">
        <v>1104</v>
      </c>
      <c r="C252" t="s">
        <v>1105</v>
      </c>
      <c r="D252" t="s">
        <v>103</v>
      </c>
      <c r="E252" t="s">
        <v>126</v>
      </c>
      <c r="F252" t="s">
        <v>819</v>
      </c>
      <c r="G252" t="s">
        <v>130</v>
      </c>
      <c r="H252" t="s">
        <v>815</v>
      </c>
      <c r="I252" t="s">
        <v>153</v>
      </c>
      <c r="J252" t="s">
        <v>967</v>
      </c>
      <c r="K252" s="91">
        <v>1.45</v>
      </c>
      <c r="L252" t="s">
        <v>105</v>
      </c>
      <c r="M252" s="91">
        <v>3.3</v>
      </c>
      <c r="N252" s="91">
        <v>3.26</v>
      </c>
      <c r="O252" s="91">
        <v>60372.52</v>
      </c>
      <c r="P252" s="91">
        <v>100.55</v>
      </c>
      <c r="Q252" s="91">
        <v>0</v>
      </c>
      <c r="R252" s="91">
        <v>60.704568860000002</v>
      </c>
      <c r="S252" s="91">
        <v>0.01</v>
      </c>
      <c r="T252" s="91">
        <v>0.08</v>
      </c>
      <c r="U252" s="91">
        <v>0.02</v>
      </c>
    </row>
    <row r="253" spans="2:21">
      <c r="B253" t="s">
        <v>1106</v>
      </c>
      <c r="C253" t="s">
        <v>1107</v>
      </c>
      <c r="D253" t="s">
        <v>103</v>
      </c>
      <c r="E253" t="s">
        <v>126</v>
      </c>
      <c r="F253" t="s">
        <v>827</v>
      </c>
      <c r="G253" t="s">
        <v>546</v>
      </c>
      <c r="H253" t="s">
        <v>828</v>
      </c>
      <c r="I253" t="s">
        <v>228</v>
      </c>
      <c r="J253" t="s">
        <v>371</v>
      </c>
      <c r="K253" s="91">
        <v>1.92</v>
      </c>
      <c r="L253" t="s">
        <v>105</v>
      </c>
      <c r="M253" s="91">
        <v>6</v>
      </c>
      <c r="N253" s="91">
        <v>2.21</v>
      </c>
      <c r="O253" s="91">
        <v>146248.01999999999</v>
      </c>
      <c r="P253" s="91">
        <v>107.39</v>
      </c>
      <c r="Q253" s="91">
        <v>0</v>
      </c>
      <c r="R253" s="91">
        <v>157.05574867799999</v>
      </c>
      <c r="S253" s="91">
        <v>0.04</v>
      </c>
      <c r="T253" s="91">
        <v>0.21</v>
      </c>
      <c r="U253" s="91">
        <v>0.06</v>
      </c>
    </row>
    <row r="254" spans="2:21">
      <c r="B254" t="s">
        <v>1108</v>
      </c>
      <c r="C254" t="s">
        <v>1109</v>
      </c>
      <c r="D254" t="s">
        <v>103</v>
      </c>
      <c r="E254" t="s">
        <v>126</v>
      </c>
      <c r="F254" t="s">
        <v>827</v>
      </c>
      <c r="G254" t="s">
        <v>546</v>
      </c>
      <c r="H254" t="s">
        <v>828</v>
      </c>
      <c r="I254" t="s">
        <v>228</v>
      </c>
      <c r="J254" t="s">
        <v>1110</v>
      </c>
      <c r="K254" s="91">
        <v>3.46</v>
      </c>
      <c r="L254" t="s">
        <v>105</v>
      </c>
      <c r="M254" s="91">
        <v>5.9</v>
      </c>
      <c r="N254" s="91">
        <v>3.29</v>
      </c>
      <c r="O254" s="91">
        <v>2348.4299999999998</v>
      </c>
      <c r="P254" s="91">
        <v>109.3</v>
      </c>
      <c r="Q254" s="91">
        <v>0</v>
      </c>
      <c r="R254" s="91">
        <v>2.5668339900000001</v>
      </c>
      <c r="S254" s="91">
        <v>0</v>
      </c>
      <c r="T254" s="91">
        <v>0</v>
      </c>
      <c r="U254" s="91">
        <v>0</v>
      </c>
    </row>
    <row r="255" spans="2:21">
      <c r="B255" t="s">
        <v>1111</v>
      </c>
      <c r="C255" t="s">
        <v>1112</v>
      </c>
      <c r="D255" t="s">
        <v>103</v>
      </c>
      <c r="E255" t="s">
        <v>126</v>
      </c>
      <c r="F255" t="s">
        <v>832</v>
      </c>
      <c r="G255" t="s">
        <v>405</v>
      </c>
      <c r="H255" t="s">
        <v>828</v>
      </c>
      <c r="I255" t="s">
        <v>228</v>
      </c>
      <c r="J255" t="s">
        <v>1113</v>
      </c>
      <c r="K255" s="91">
        <v>3.89</v>
      </c>
      <c r="L255" t="s">
        <v>105</v>
      </c>
      <c r="M255" s="91">
        <v>6.9</v>
      </c>
      <c r="N255" s="91">
        <v>11.1</v>
      </c>
      <c r="O255" s="91">
        <v>1.73</v>
      </c>
      <c r="P255" s="91">
        <v>87</v>
      </c>
      <c r="Q255" s="91">
        <v>0</v>
      </c>
      <c r="R255" s="91">
        <v>1.5051000000000001E-3</v>
      </c>
      <c r="S255" s="91">
        <v>0</v>
      </c>
      <c r="T255" s="91">
        <v>0</v>
      </c>
      <c r="U255" s="91">
        <v>0</v>
      </c>
    </row>
    <row r="256" spans="2:21">
      <c r="B256" t="s">
        <v>1114</v>
      </c>
      <c r="C256" t="s">
        <v>1115</v>
      </c>
      <c r="D256" t="s">
        <v>103</v>
      </c>
      <c r="E256" t="s">
        <v>126</v>
      </c>
      <c r="F256" t="s">
        <v>1116</v>
      </c>
      <c r="G256" t="s">
        <v>405</v>
      </c>
      <c r="H256" t="s">
        <v>815</v>
      </c>
      <c r="I256" t="s">
        <v>153</v>
      </c>
      <c r="J256" t="s">
        <v>1117</v>
      </c>
      <c r="K256" s="91">
        <v>3.65</v>
      </c>
      <c r="L256" t="s">
        <v>105</v>
      </c>
      <c r="M256" s="91">
        <v>4.5999999999999996</v>
      </c>
      <c r="N256" s="91">
        <v>11.52</v>
      </c>
      <c r="O256" s="91">
        <v>93862.82</v>
      </c>
      <c r="P256" s="91">
        <v>79.849999999999994</v>
      </c>
      <c r="Q256" s="91">
        <v>0</v>
      </c>
      <c r="R256" s="91">
        <v>74.949461769999999</v>
      </c>
      <c r="S256" s="91">
        <v>0.04</v>
      </c>
      <c r="T256" s="91">
        <v>0.1</v>
      </c>
      <c r="U256" s="91">
        <v>0.03</v>
      </c>
    </row>
    <row r="257" spans="2:21">
      <c r="B257" t="s">
        <v>1118</v>
      </c>
      <c r="C257" t="s">
        <v>1119</v>
      </c>
      <c r="D257" t="s">
        <v>103</v>
      </c>
      <c r="E257" t="s">
        <v>126</v>
      </c>
      <c r="F257" t="s">
        <v>1120</v>
      </c>
      <c r="G257" t="s">
        <v>130</v>
      </c>
      <c r="H257" t="s">
        <v>852</v>
      </c>
      <c r="I257" t="s">
        <v>228</v>
      </c>
      <c r="J257" t="s">
        <v>1121</v>
      </c>
      <c r="K257" s="91">
        <v>1.22</v>
      </c>
      <c r="L257" t="s">
        <v>105</v>
      </c>
      <c r="M257" s="91">
        <v>4.7</v>
      </c>
      <c r="N257" s="91">
        <v>3.41</v>
      </c>
      <c r="O257" s="91">
        <v>24381.59</v>
      </c>
      <c r="P257" s="91">
        <v>102.6</v>
      </c>
      <c r="Q257" s="91">
        <v>0</v>
      </c>
      <c r="R257" s="91">
        <v>25.01551134</v>
      </c>
      <c r="S257" s="91">
        <v>0.04</v>
      </c>
      <c r="T257" s="91">
        <v>0.03</v>
      </c>
      <c r="U257" s="91">
        <v>0.01</v>
      </c>
    </row>
    <row r="258" spans="2:21">
      <c r="B258" s="92" t="s">
        <v>353</v>
      </c>
      <c r="C258" s="16"/>
      <c r="D258" s="16"/>
      <c r="E258" s="16"/>
      <c r="F258" s="16"/>
      <c r="K258" s="93">
        <v>4.3600000000000003</v>
      </c>
      <c r="N258" s="93">
        <v>5.77</v>
      </c>
      <c r="O258" s="93">
        <v>1944390.27</v>
      </c>
      <c r="Q258" s="93">
        <v>0</v>
      </c>
      <c r="R258" s="93">
        <v>1937.9666199230001</v>
      </c>
      <c r="T258" s="93">
        <v>2.62</v>
      </c>
      <c r="U258" s="93">
        <v>0.76</v>
      </c>
    </row>
    <row r="259" spans="2:21">
      <c r="B259" t="s">
        <v>1122</v>
      </c>
      <c r="C259" t="s">
        <v>1123</v>
      </c>
      <c r="D259" t="s">
        <v>103</v>
      </c>
      <c r="E259" t="s">
        <v>126</v>
      </c>
      <c r="F259" t="s">
        <v>1124</v>
      </c>
      <c r="G259" t="s">
        <v>1125</v>
      </c>
      <c r="H259" t="s">
        <v>442</v>
      </c>
      <c r="I259" t="s">
        <v>228</v>
      </c>
      <c r="J259" t="s">
        <v>1126</v>
      </c>
      <c r="K259" s="91">
        <v>3.5</v>
      </c>
      <c r="L259" t="s">
        <v>105</v>
      </c>
      <c r="M259" s="91">
        <v>3.49</v>
      </c>
      <c r="N259" s="91">
        <v>4.78</v>
      </c>
      <c r="O259" s="91">
        <v>836605.14</v>
      </c>
      <c r="P259" s="91">
        <v>99.95</v>
      </c>
      <c r="Q259" s="91">
        <v>0</v>
      </c>
      <c r="R259" s="91">
        <v>836.18683742999997</v>
      </c>
      <c r="S259" s="91">
        <v>0.04</v>
      </c>
      <c r="T259" s="91">
        <v>1.1299999999999999</v>
      </c>
      <c r="U259" s="91">
        <v>0.33</v>
      </c>
    </row>
    <row r="260" spans="2:21">
      <c r="B260" t="s">
        <v>1127</v>
      </c>
      <c r="C260" t="s">
        <v>1128</v>
      </c>
      <c r="D260" t="s">
        <v>103</v>
      </c>
      <c r="E260" t="s">
        <v>126</v>
      </c>
      <c r="F260" t="s">
        <v>1129</v>
      </c>
      <c r="G260" t="s">
        <v>1125</v>
      </c>
      <c r="H260" t="s">
        <v>713</v>
      </c>
      <c r="I260" t="s">
        <v>153</v>
      </c>
      <c r="J260" t="s">
        <v>1130</v>
      </c>
      <c r="K260" s="91">
        <v>5.27</v>
      </c>
      <c r="L260" t="s">
        <v>105</v>
      </c>
      <c r="M260" s="91">
        <v>4.6900000000000004</v>
      </c>
      <c r="N260" s="91">
        <v>6.67</v>
      </c>
      <c r="O260" s="91">
        <v>911210.63</v>
      </c>
      <c r="P260" s="91">
        <v>99.46</v>
      </c>
      <c r="Q260" s="91">
        <v>0</v>
      </c>
      <c r="R260" s="91">
        <v>906.290092598</v>
      </c>
      <c r="S260" s="91">
        <v>0.05</v>
      </c>
      <c r="T260" s="91">
        <v>1.22</v>
      </c>
      <c r="U260" s="91">
        <v>0.36</v>
      </c>
    </row>
    <row r="261" spans="2:21">
      <c r="B261" t="s">
        <v>1131</v>
      </c>
      <c r="C261" t="s">
        <v>1132</v>
      </c>
      <c r="D261" t="s">
        <v>103</v>
      </c>
      <c r="E261" t="s">
        <v>126</v>
      </c>
      <c r="F261" t="s">
        <v>1129</v>
      </c>
      <c r="G261" t="s">
        <v>1125</v>
      </c>
      <c r="H261" t="s">
        <v>713</v>
      </c>
      <c r="I261" t="s">
        <v>153</v>
      </c>
      <c r="J261" t="s">
        <v>1133</v>
      </c>
      <c r="K261" s="91">
        <v>5.16</v>
      </c>
      <c r="L261" t="s">
        <v>105</v>
      </c>
      <c r="M261" s="91">
        <v>4.6900000000000004</v>
      </c>
      <c r="N261" s="91">
        <v>6.67</v>
      </c>
      <c r="O261" s="91">
        <v>71557.69</v>
      </c>
      <c r="P261" s="91">
        <v>97.89</v>
      </c>
      <c r="Q261" s="91">
        <v>0</v>
      </c>
      <c r="R261" s="91">
        <v>70.047822741000004</v>
      </c>
      <c r="S261" s="91">
        <v>0</v>
      </c>
      <c r="T261" s="91">
        <v>0.09</v>
      </c>
      <c r="U261" s="91">
        <v>0.03</v>
      </c>
    </row>
    <row r="262" spans="2:21">
      <c r="B262" t="s">
        <v>1134</v>
      </c>
      <c r="C262" t="s">
        <v>1135</v>
      </c>
      <c r="D262" t="s">
        <v>103</v>
      </c>
      <c r="E262" t="s">
        <v>126</v>
      </c>
      <c r="F262" t="s">
        <v>827</v>
      </c>
      <c r="G262" t="s">
        <v>546</v>
      </c>
      <c r="H262" t="s">
        <v>828</v>
      </c>
      <c r="I262" t="s">
        <v>228</v>
      </c>
      <c r="J262" t="s">
        <v>1136</v>
      </c>
      <c r="K262" s="91">
        <v>3.03</v>
      </c>
      <c r="L262" t="s">
        <v>105</v>
      </c>
      <c r="M262" s="91">
        <v>6.7</v>
      </c>
      <c r="N262" s="91">
        <v>5.41</v>
      </c>
      <c r="O262" s="91">
        <v>125016.81</v>
      </c>
      <c r="P262" s="91">
        <v>100.34</v>
      </c>
      <c r="Q262" s="91">
        <v>0</v>
      </c>
      <c r="R262" s="91">
        <v>125.44186715399999</v>
      </c>
      <c r="S262" s="91">
        <v>0.01</v>
      </c>
      <c r="T262" s="91">
        <v>0.17</v>
      </c>
      <c r="U262" s="91">
        <v>0.05</v>
      </c>
    </row>
    <row r="263" spans="2:21">
      <c r="B263" s="92" t="s">
        <v>1137</v>
      </c>
      <c r="C263" s="16"/>
      <c r="D263" s="16"/>
      <c r="E263" s="16"/>
      <c r="F263" s="16"/>
      <c r="K263" s="93">
        <v>0</v>
      </c>
      <c r="N263" s="93">
        <v>0</v>
      </c>
      <c r="O263" s="93">
        <v>0</v>
      </c>
      <c r="Q263" s="93">
        <v>0</v>
      </c>
      <c r="R263" s="93">
        <v>0</v>
      </c>
      <c r="T263" s="93">
        <v>0</v>
      </c>
      <c r="U263" s="93">
        <v>0</v>
      </c>
    </row>
    <row r="264" spans="2:21">
      <c r="B264" t="s">
        <v>248</v>
      </c>
      <c r="C264" t="s">
        <v>248</v>
      </c>
      <c r="D264" s="16"/>
      <c r="E264" s="16"/>
      <c r="F264" s="16"/>
      <c r="G264" t="s">
        <v>248</v>
      </c>
      <c r="H264" t="s">
        <v>248</v>
      </c>
      <c r="K264" s="91">
        <v>0</v>
      </c>
      <c r="L264" t="s">
        <v>248</v>
      </c>
      <c r="M264" s="91">
        <v>0</v>
      </c>
      <c r="N264" s="91">
        <v>0</v>
      </c>
      <c r="O264" s="91">
        <v>0</v>
      </c>
      <c r="P264" s="91">
        <v>0</v>
      </c>
      <c r="R264" s="91">
        <v>0</v>
      </c>
      <c r="S264" s="91">
        <v>0</v>
      </c>
      <c r="T264" s="91">
        <v>0</v>
      </c>
      <c r="U264" s="91">
        <v>0</v>
      </c>
    </row>
    <row r="265" spans="2:21">
      <c r="B265" s="92" t="s">
        <v>254</v>
      </c>
      <c r="C265" s="16"/>
      <c r="D265" s="16"/>
      <c r="E265" s="16"/>
      <c r="F265" s="16"/>
      <c r="K265" s="93">
        <v>0</v>
      </c>
      <c r="N265" s="93">
        <v>0</v>
      </c>
      <c r="O265" s="93">
        <v>0</v>
      </c>
      <c r="Q265" s="93">
        <v>0</v>
      </c>
      <c r="R265" s="93">
        <v>0</v>
      </c>
      <c r="T265" s="93">
        <v>0</v>
      </c>
      <c r="U265" s="93">
        <v>0</v>
      </c>
    </row>
    <row r="266" spans="2:21">
      <c r="B266" s="92" t="s">
        <v>354</v>
      </c>
      <c r="C266" s="16"/>
      <c r="D266" s="16"/>
      <c r="E266" s="16"/>
      <c r="F266" s="16"/>
      <c r="K266" s="93">
        <v>0</v>
      </c>
      <c r="N266" s="93">
        <v>0</v>
      </c>
      <c r="O266" s="93">
        <v>0</v>
      </c>
      <c r="Q266" s="93">
        <v>0</v>
      </c>
      <c r="R266" s="93">
        <v>0</v>
      </c>
      <c r="T266" s="93">
        <v>0</v>
      </c>
      <c r="U266" s="93">
        <v>0</v>
      </c>
    </row>
    <row r="267" spans="2:21">
      <c r="B267" t="s">
        <v>248</v>
      </c>
      <c r="C267" t="s">
        <v>248</v>
      </c>
      <c r="D267" s="16"/>
      <c r="E267" s="16"/>
      <c r="F267" s="16"/>
      <c r="G267" t="s">
        <v>248</v>
      </c>
      <c r="H267" t="s">
        <v>248</v>
      </c>
      <c r="K267" s="91">
        <v>0</v>
      </c>
      <c r="L267" t="s">
        <v>248</v>
      </c>
      <c r="M267" s="91">
        <v>0</v>
      </c>
      <c r="N267" s="91">
        <v>0</v>
      </c>
      <c r="O267" s="91">
        <v>0</v>
      </c>
      <c r="P267" s="91">
        <v>0</v>
      </c>
      <c r="R267" s="91">
        <v>0</v>
      </c>
      <c r="S267" s="91">
        <v>0</v>
      </c>
      <c r="T267" s="91">
        <v>0</v>
      </c>
      <c r="U267" s="91">
        <v>0</v>
      </c>
    </row>
    <row r="268" spans="2:21">
      <c r="B268" s="92" t="s">
        <v>355</v>
      </c>
      <c r="C268" s="16"/>
      <c r="D268" s="16"/>
      <c r="E268" s="16"/>
      <c r="F268" s="16"/>
      <c r="K268" s="93">
        <v>0</v>
      </c>
      <c r="N268" s="93">
        <v>0</v>
      </c>
      <c r="O268" s="93">
        <v>0</v>
      </c>
      <c r="Q268" s="93">
        <v>0</v>
      </c>
      <c r="R268" s="93">
        <v>0</v>
      </c>
      <c r="T268" s="93">
        <v>0</v>
      </c>
      <c r="U268" s="93">
        <v>0</v>
      </c>
    </row>
    <row r="269" spans="2:21">
      <c r="B269" t="s">
        <v>248</v>
      </c>
      <c r="C269" t="s">
        <v>248</v>
      </c>
      <c r="D269" s="16"/>
      <c r="E269" s="16"/>
      <c r="F269" s="16"/>
      <c r="G269" t="s">
        <v>248</v>
      </c>
      <c r="H269" t="s">
        <v>248</v>
      </c>
      <c r="K269" s="91">
        <v>0</v>
      </c>
      <c r="L269" t="s">
        <v>248</v>
      </c>
      <c r="M269" s="91">
        <v>0</v>
      </c>
      <c r="N269" s="91">
        <v>0</v>
      </c>
      <c r="O269" s="91">
        <v>0</v>
      </c>
      <c r="P269" s="91">
        <v>0</v>
      </c>
      <c r="R269" s="91">
        <v>0</v>
      </c>
      <c r="S269" s="91">
        <v>0</v>
      </c>
      <c r="T269" s="91">
        <v>0</v>
      </c>
      <c r="U269" s="91">
        <v>0</v>
      </c>
    </row>
    <row r="270" spans="2:21">
      <c r="B270" t="s">
        <v>256</v>
      </c>
      <c r="C270" s="16"/>
      <c r="D270" s="16"/>
      <c r="E270" s="16"/>
      <c r="F270" s="16"/>
    </row>
    <row r="271" spans="2:21">
      <c r="B271" t="s">
        <v>348</v>
      </c>
      <c r="C271" s="16"/>
      <c r="D271" s="16"/>
      <c r="E271" s="16"/>
      <c r="F271" s="16"/>
    </row>
    <row r="272" spans="2:21">
      <c r="B272" t="s">
        <v>349</v>
      </c>
      <c r="C272" s="16"/>
      <c r="D272" s="16"/>
      <c r="E272" s="16"/>
      <c r="F272" s="16"/>
    </row>
    <row r="273" spans="2:6">
      <c r="B273" t="s">
        <v>350</v>
      </c>
      <c r="C273" s="16"/>
      <c r="D273" s="16"/>
      <c r="E273" s="16"/>
      <c r="F273" s="16"/>
    </row>
    <row r="274" spans="2:6">
      <c r="B274" t="s">
        <v>351</v>
      </c>
      <c r="C274" s="16"/>
      <c r="D274" s="16"/>
      <c r="E274" s="16"/>
      <c r="F274" s="16"/>
    </row>
    <row r="275" spans="2:6">
      <c r="C275" s="16"/>
      <c r="D275" s="16"/>
      <c r="E275" s="16"/>
      <c r="F275" s="16"/>
    </row>
    <row r="276" spans="2:6">
      <c r="C276" s="16"/>
      <c r="D276" s="16"/>
      <c r="E276" s="16"/>
      <c r="F276" s="16"/>
    </row>
    <row r="277" spans="2:6">
      <c r="C277" s="16"/>
      <c r="D277" s="16"/>
      <c r="E277" s="16"/>
      <c r="F277" s="16"/>
    </row>
    <row r="278" spans="2:6">
      <c r="C278" s="16"/>
      <c r="D278" s="16"/>
      <c r="E278" s="16"/>
      <c r="F278" s="16"/>
    </row>
    <row r="279" spans="2:6">
      <c r="C279" s="16"/>
      <c r="D279" s="16"/>
      <c r="E279" s="16"/>
      <c r="F279" s="16"/>
    </row>
    <row r="280" spans="2:6">
      <c r="C280" s="16"/>
      <c r="D280" s="16"/>
      <c r="E280" s="16"/>
      <c r="F280" s="16"/>
    </row>
    <row r="281" spans="2:6">
      <c r="C281" s="16"/>
      <c r="D281" s="16"/>
      <c r="E281" s="16"/>
      <c r="F281" s="16"/>
    </row>
    <row r="282" spans="2:6">
      <c r="C282" s="16"/>
      <c r="D282" s="16"/>
      <c r="E282" s="16"/>
      <c r="F282" s="16"/>
    </row>
    <row r="283" spans="2:6">
      <c r="C283" s="16"/>
      <c r="D283" s="16"/>
      <c r="E283" s="16"/>
      <c r="F283" s="16"/>
    </row>
    <row r="284" spans="2:6">
      <c r="C284" s="16"/>
      <c r="D284" s="16"/>
      <c r="E284" s="16"/>
      <c r="F284" s="16"/>
    </row>
    <row r="285" spans="2:6">
      <c r="C285" s="16"/>
      <c r="D285" s="16"/>
      <c r="E285" s="16"/>
      <c r="F285" s="16"/>
    </row>
    <row r="286" spans="2:6">
      <c r="C286" s="16"/>
      <c r="D286" s="16"/>
      <c r="E286" s="16"/>
      <c r="F286" s="16"/>
    </row>
    <row r="287" spans="2:6">
      <c r="C287" s="16"/>
      <c r="D287" s="16"/>
      <c r="E287" s="16"/>
      <c r="F287" s="16"/>
    </row>
    <row r="288" spans="2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sheetProtection sheet="1" objects="1" scenarios="1"/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Q9 A1:XFD4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s="94">
        <v>43465</v>
      </c>
      <c r="E1" s="16"/>
      <c r="F1" s="16"/>
      <c r="G1" s="16"/>
    </row>
    <row r="2" spans="2:62">
      <c r="B2" s="2" t="s">
        <v>1</v>
      </c>
      <c r="C2" s="12" t="s">
        <v>2071</v>
      </c>
      <c r="E2" s="16"/>
      <c r="F2" s="16"/>
      <c r="G2" s="16"/>
    </row>
    <row r="3" spans="2:62">
      <c r="B3" s="2" t="s">
        <v>2</v>
      </c>
      <c r="C3" s="26" t="s">
        <v>2072</v>
      </c>
      <c r="E3" s="16"/>
      <c r="F3" s="16"/>
      <c r="G3" s="16"/>
    </row>
    <row r="4" spans="2:62">
      <c r="B4" s="2" t="s">
        <v>3</v>
      </c>
      <c r="C4" s="95" t="s">
        <v>218</v>
      </c>
      <c r="E4" s="16"/>
      <c r="F4" s="16"/>
      <c r="G4" s="16"/>
    </row>
    <row r="5" spans="2:62">
      <c r="B5" s="89" t="s">
        <v>219</v>
      </c>
      <c r="C5" t="s">
        <v>220</v>
      </c>
    </row>
    <row r="6" spans="2:62" ht="26.25" customHeight="1">
      <c r="B6" s="115" t="s">
        <v>69</v>
      </c>
      <c r="C6" s="116"/>
      <c r="D6" s="116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7"/>
      <c r="BJ6" s="19"/>
    </row>
    <row r="7" spans="2:62" ht="26.25" customHeight="1">
      <c r="B7" s="115" t="s">
        <v>92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7"/>
      <c r="BF7" s="19"/>
      <c r="BJ7" s="19"/>
    </row>
    <row r="8" spans="2:62" s="19" customFormat="1" ht="78.75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195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90">
        <v>133.59</v>
      </c>
      <c r="J11" s="7"/>
      <c r="K11" s="90">
        <v>3.8600000000000001E-3</v>
      </c>
      <c r="L11" s="90">
        <v>0.84744879989900002</v>
      </c>
      <c r="M11" s="7"/>
      <c r="N11" s="90">
        <v>100</v>
      </c>
      <c r="O11" s="90">
        <v>0</v>
      </c>
      <c r="BF11" s="16"/>
      <c r="BG11" s="19"/>
      <c r="BH11" s="16"/>
      <c r="BJ11" s="16"/>
    </row>
    <row r="12" spans="2:62">
      <c r="B12" s="92" t="s">
        <v>223</v>
      </c>
      <c r="E12" s="16"/>
      <c r="F12" s="16"/>
      <c r="G12" s="16"/>
      <c r="I12" s="93">
        <v>132.68</v>
      </c>
      <c r="K12" s="93">
        <v>3.8600000000000001E-3</v>
      </c>
      <c r="L12" s="93">
        <v>0.76022275000100004</v>
      </c>
      <c r="N12" s="93">
        <v>89.71</v>
      </c>
      <c r="O12" s="93">
        <v>0</v>
      </c>
    </row>
    <row r="13" spans="2:62">
      <c r="B13" s="92" t="s">
        <v>1138</v>
      </c>
      <c r="E13" s="16"/>
      <c r="F13" s="16"/>
      <c r="G13" s="16"/>
      <c r="I13" s="93">
        <v>115.6</v>
      </c>
      <c r="K13" s="93">
        <v>3.8600000000000001E-3</v>
      </c>
      <c r="L13" s="93">
        <v>0.54829128000000005</v>
      </c>
      <c r="N13" s="93">
        <v>64.7</v>
      </c>
      <c r="O13" s="93">
        <v>0</v>
      </c>
    </row>
    <row r="14" spans="2:62">
      <c r="B14" t="s">
        <v>1139</v>
      </c>
      <c r="C14" t="s">
        <v>1140</v>
      </c>
      <c r="D14" t="s">
        <v>103</v>
      </c>
      <c r="E14" t="s">
        <v>126</v>
      </c>
      <c r="F14" t="s">
        <v>827</v>
      </c>
      <c r="G14" t="s">
        <v>546</v>
      </c>
      <c r="H14" t="s">
        <v>105</v>
      </c>
      <c r="I14" s="91">
        <v>2.7</v>
      </c>
      <c r="J14" s="91">
        <v>178.3</v>
      </c>
      <c r="K14" s="91">
        <v>0</v>
      </c>
      <c r="L14" s="91">
        <v>4.8141E-3</v>
      </c>
      <c r="M14" s="91">
        <v>0</v>
      </c>
      <c r="N14" s="91">
        <v>0.56999999999999995</v>
      </c>
      <c r="O14" s="91">
        <v>0</v>
      </c>
    </row>
    <row r="15" spans="2:62">
      <c r="B15" t="s">
        <v>1141</v>
      </c>
      <c r="C15" t="s">
        <v>1142</v>
      </c>
      <c r="D15" t="s">
        <v>103</v>
      </c>
      <c r="E15" t="s">
        <v>126</v>
      </c>
      <c r="F15" t="s">
        <v>593</v>
      </c>
      <c r="G15" t="s">
        <v>546</v>
      </c>
      <c r="H15" t="s">
        <v>105</v>
      </c>
      <c r="I15" s="91">
        <v>0.04</v>
      </c>
      <c r="J15" s="91">
        <v>56410</v>
      </c>
      <c r="K15" s="91">
        <v>0</v>
      </c>
      <c r="L15" s="91">
        <v>2.2564000000000001E-2</v>
      </c>
      <c r="M15" s="91">
        <v>0</v>
      </c>
      <c r="N15" s="91">
        <v>2.66</v>
      </c>
      <c r="O15" s="91">
        <v>0</v>
      </c>
    </row>
    <row r="16" spans="2:62">
      <c r="B16" t="s">
        <v>1143</v>
      </c>
      <c r="C16" t="s">
        <v>1144</v>
      </c>
      <c r="D16" t="s">
        <v>103</v>
      </c>
      <c r="E16" t="s">
        <v>126</v>
      </c>
      <c r="F16" t="s">
        <v>1145</v>
      </c>
      <c r="G16" t="s">
        <v>1146</v>
      </c>
      <c r="H16" t="s">
        <v>105</v>
      </c>
      <c r="I16" s="91">
        <v>0.15</v>
      </c>
      <c r="J16" s="91">
        <v>5865</v>
      </c>
      <c r="K16" s="91">
        <v>0</v>
      </c>
      <c r="L16" s="91">
        <v>8.7974999999999998E-3</v>
      </c>
      <c r="M16" s="91">
        <v>0</v>
      </c>
      <c r="N16" s="91">
        <v>1.04</v>
      </c>
      <c r="O16" s="91">
        <v>0</v>
      </c>
    </row>
    <row r="17" spans="2:15">
      <c r="B17" t="s">
        <v>1147</v>
      </c>
      <c r="C17" t="s">
        <v>1148</v>
      </c>
      <c r="D17" t="s">
        <v>103</v>
      </c>
      <c r="E17" t="s">
        <v>126</v>
      </c>
      <c r="F17" t="s">
        <v>1149</v>
      </c>
      <c r="G17" t="s">
        <v>1146</v>
      </c>
      <c r="H17" t="s">
        <v>105</v>
      </c>
      <c r="I17" s="91">
        <v>0.04</v>
      </c>
      <c r="J17" s="91">
        <v>14580</v>
      </c>
      <c r="K17" s="91">
        <v>0</v>
      </c>
      <c r="L17" s="91">
        <v>5.8320000000000004E-3</v>
      </c>
      <c r="M17" s="91">
        <v>0</v>
      </c>
      <c r="N17" s="91">
        <v>0.69</v>
      </c>
      <c r="O17" s="91">
        <v>0</v>
      </c>
    </row>
    <row r="18" spans="2:15">
      <c r="B18" t="s">
        <v>1150</v>
      </c>
      <c r="C18" t="s">
        <v>1151</v>
      </c>
      <c r="D18" t="s">
        <v>103</v>
      </c>
      <c r="E18" t="s">
        <v>126</v>
      </c>
      <c r="F18" t="s">
        <v>736</v>
      </c>
      <c r="G18" t="s">
        <v>538</v>
      </c>
      <c r="H18" t="s">
        <v>105</v>
      </c>
      <c r="I18" s="91">
        <v>0.4</v>
      </c>
      <c r="J18" s="91">
        <v>1901</v>
      </c>
      <c r="K18" s="91">
        <v>0</v>
      </c>
      <c r="L18" s="91">
        <v>7.6039999999999996E-3</v>
      </c>
      <c r="M18" s="91">
        <v>0</v>
      </c>
      <c r="N18" s="91">
        <v>0.9</v>
      </c>
      <c r="O18" s="91">
        <v>0</v>
      </c>
    </row>
    <row r="19" spans="2:15">
      <c r="B19" t="s">
        <v>1152</v>
      </c>
      <c r="C19" t="s">
        <v>1153</v>
      </c>
      <c r="D19" t="s">
        <v>103</v>
      </c>
      <c r="E19" t="s">
        <v>126</v>
      </c>
      <c r="F19" t="s">
        <v>1154</v>
      </c>
      <c r="G19" t="s">
        <v>538</v>
      </c>
      <c r="H19" t="s">
        <v>105</v>
      </c>
      <c r="I19" s="91">
        <v>0.33</v>
      </c>
      <c r="J19" s="91">
        <v>2459</v>
      </c>
      <c r="K19" s="91">
        <v>0</v>
      </c>
      <c r="L19" s="91">
        <v>8.1147000000000007E-3</v>
      </c>
      <c r="M19" s="91">
        <v>0</v>
      </c>
      <c r="N19" s="91">
        <v>0.96</v>
      </c>
      <c r="O19" s="91">
        <v>0</v>
      </c>
    </row>
    <row r="20" spans="2:15">
      <c r="B20" t="s">
        <v>1155</v>
      </c>
      <c r="C20" t="s">
        <v>1156</v>
      </c>
      <c r="D20" t="s">
        <v>103</v>
      </c>
      <c r="E20" t="s">
        <v>126</v>
      </c>
      <c r="F20" t="s">
        <v>885</v>
      </c>
      <c r="G20" t="s">
        <v>886</v>
      </c>
      <c r="H20" t="s">
        <v>105</v>
      </c>
      <c r="I20" s="91">
        <v>0.05</v>
      </c>
      <c r="J20" s="91">
        <v>42880</v>
      </c>
      <c r="K20" s="91">
        <v>0</v>
      </c>
      <c r="L20" s="91">
        <v>2.1440000000000001E-2</v>
      </c>
      <c r="M20" s="91">
        <v>0</v>
      </c>
      <c r="N20" s="91">
        <v>2.5299999999999998</v>
      </c>
      <c r="O20" s="91">
        <v>0</v>
      </c>
    </row>
    <row r="21" spans="2:15">
      <c r="B21" t="s">
        <v>1157</v>
      </c>
      <c r="C21" t="s">
        <v>1158</v>
      </c>
      <c r="D21" t="s">
        <v>103</v>
      </c>
      <c r="E21" t="s">
        <v>126</v>
      </c>
      <c r="F21" t="s">
        <v>557</v>
      </c>
      <c r="G21" t="s">
        <v>359</v>
      </c>
      <c r="H21" t="s">
        <v>105</v>
      </c>
      <c r="I21" s="91">
        <v>1.93</v>
      </c>
      <c r="J21" s="91">
        <v>1156</v>
      </c>
      <c r="K21" s="91">
        <v>0</v>
      </c>
      <c r="L21" s="91">
        <v>2.2310799999999999E-2</v>
      </c>
      <c r="M21" s="91">
        <v>0</v>
      </c>
      <c r="N21" s="91">
        <v>2.63</v>
      </c>
      <c r="O21" s="91">
        <v>0</v>
      </c>
    </row>
    <row r="22" spans="2:15">
      <c r="B22" t="s">
        <v>1159</v>
      </c>
      <c r="C22" t="s">
        <v>1160</v>
      </c>
      <c r="D22" t="s">
        <v>103</v>
      </c>
      <c r="E22" t="s">
        <v>126</v>
      </c>
      <c r="F22" t="s">
        <v>1161</v>
      </c>
      <c r="G22" t="s">
        <v>359</v>
      </c>
      <c r="H22" t="s">
        <v>105</v>
      </c>
      <c r="I22" s="91">
        <v>2.74</v>
      </c>
      <c r="J22" s="91">
        <v>2365</v>
      </c>
      <c r="K22" s="91">
        <v>0</v>
      </c>
      <c r="L22" s="91">
        <v>6.4800999999999997E-2</v>
      </c>
      <c r="M22" s="91">
        <v>0</v>
      </c>
      <c r="N22" s="91">
        <v>7.65</v>
      </c>
      <c r="O22" s="91">
        <v>0</v>
      </c>
    </row>
    <row r="23" spans="2:15">
      <c r="B23" t="s">
        <v>1162</v>
      </c>
      <c r="C23" t="s">
        <v>1163</v>
      </c>
      <c r="D23" t="s">
        <v>103</v>
      </c>
      <c r="E23" t="s">
        <v>126</v>
      </c>
      <c r="F23" t="s">
        <v>358</v>
      </c>
      <c r="G23" t="s">
        <v>359</v>
      </c>
      <c r="H23" t="s">
        <v>105</v>
      </c>
      <c r="I23" s="91">
        <v>2.96</v>
      </c>
      <c r="J23" s="91">
        <v>2260</v>
      </c>
      <c r="K23" s="91">
        <v>0</v>
      </c>
      <c r="L23" s="91">
        <v>6.6895999999999997E-2</v>
      </c>
      <c r="M23" s="91">
        <v>0</v>
      </c>
      <c r="N23" s="91">
        <v>7.89</v>
      </c>
      <c r="O23" s="91">
        <v>0</v>
      </c>
    </row>
    <row r="24" spans="2:15">
      <c r="B24" t="s">
        <v>1164</v>
      </c>
      <c r="C24" t="s">
        <v>1165</v>
      </c>
      <c r="D24" t="s">
        <v>103</v>
      </c>
      <c r="E24" t="s">
        <v>126</v>
      </c>
      <c r="F24" t="s">
        <v>749</v>
      </c>
      <c r="G24" t="s">
        <v>359</v>
      </c>
      <c r="H24" t="s">
        <v>105</v>
      </c>
      <c r="I24" s="91">
        <v>0.49</v>
      </c>
      <c r="J24" s="91">
        <v>6314</v>
      </c>
      <c r="K24" s="91">
        <v>0</v>
      </c>
      <c r="L24" s="91">
        <v>3.09386E-2</v>
      </c>
      <c r="M24" s="91">
        <v>0</v>
      </c>
      <c r="N24" s="91">
        <v>3.65</v>
      </c>
      <c r="O24" s="91">
        <v>0</v>
      </c>
    </row>
    <row r="25" spans="2:15">
      <c r="B25" t="s">
        <v>1166</v>
      </c>
      <c r="C25" t="s">
        <v>1167</v>
      </c>
      <c r="D25" t="s">
        <v>103</v>
      </c>
      <c r="E25" t="s">
        <v>126</v>
      </c>
      <c r="F25" t="s">
        <v>716</v>
      </c>
      <c r="G25" t="s">
        <v>359</v>
      </c>
      <c r="H25" t="s">
        <v>105</v>
      </c>
      <c r="I25" s="91">
        <v>0.16</v>
      </c>
      <c r="J25" s="91">
        <v>7860</v>
      </c>
      <c r="K25" s="91">
        <v>0</v>
      </c>
      <c r="L25" s="91">
        <v>1.2576E-2</v>
      </c>
      <c r="M25" s="91">
        <v>0</v>
      </c>
      <c r="N25" s="91">
        <v>1.48</v>
      </c>
      <c r="O25" s="91">
        <v>0</v>
      </c>
    </row>
    <row r="26" spans="2:15">
      <c r="B26" t="s">
        <v>1168</v>
      </c>
      <c r="C26" t="s">
        <v>1169</v>
      </c>
      <c r="D26" t="s">
        <v>103</v>
      </c>
      <c r="E26" t="s">
        <v>126</v>
      </c>
      <c r="F26" t="s">
        <v>1170</v>
      </c>
      <c r="G26" t="s">
        <v>797</v>
      </c>
      <c r="H26" t="s">
        <v>105</v>
      </c>
      <c r="I26" s="91">
        <v>0.01</v>
      </c>
      <c r="J26" s="91">
        <v>99250</v>
      </c>
      <c r="K26" s="91">
        <v>0</v>
      </c>
      <c r="L26" s="91">
        <v>9.9249999999999998E-3</v>
      </c>
      <c r="M26" s="91">
        <v>0</v>
      </c>
      <c r="N26" s="91">
        <v>1.17</v>
      </c>
      <c r="O26" s="91">
        <v>0</v>
      </c>
    </row>
    <row r="27" spans="2:15">
      <c r="B27" t="s">
        <v>1171</v>
      </c>
      <c r="C27" t="s">
        <v>1172</v>
      </c>
      <c r="D27" t="s">
        <v>103</v>
      </c>
      <c r="E27" t="s">
        <v>126</v>
      </c>
      <c r="F27" t="s">
        <v>1173</v>
      </c>
      <c r="G27" t="s">
        <v>1125</v>
      </c>
      <c r="H27" t="s">
        <v>105</v>
      </c>
      <c r="I27" s="91">
        <v>2.86</v>
      </c>
      <c r="J27" s="91">
        <v>982</v>
      </c>
      <c r="K27" s="91">
        <v>0</v>
      </c>
      <c r="L27" s="91">
        <v>2.8085200000000001E-2</v>
      </c>
      <c r="M27" s="91">
        <v>0</v>
      </c>
      <c r="N27" s="91">
        <v>3.31</v>
      </c>
      <c r="O27" s="91">
        <v>0</v>
      </c>
    </row>
    <row r="28" spans="2:15">
      <c r="B28" t="s">
        <v>1174</v>
      </c>
      <c r="C28" t="s">
        <v>1175</v>
      </c>
      <c r="D28" t="s">
        <v>103</v>
      </c>
      <c r="E28" t="s">
        <v>126</v>
      </c>
      <c r="F28" t="s">
        <v>1124</v>
      </c>
      <c r="G28" t="s">
        <v>1125</v>
      </c>
      <c r="H28" t="s">
        <v>105</v>
      </c>
      <c r="I28" s="91">
        <v>91.79</v>
      </c>
      <c r="J28" s="91">
        <v>37.200000000000003</v>
      </c>
      <c r="K28" s="91">
        <v>3.8600000000000001E-3</v>
      </c>
      <c r="L28" s="91">
        <v>3.8005879999999999E-2</v>
      </c>
      <c r="M28" s="91">
        <v>0</v>
      </c>
      <c r="N28" s="91">
        <v>4.4800000000000004</v>
      </c>
      <c r="O28" s="91">
        <v>0</v>
      </c>
    </row>
    <row r="29" spans="2:15">
      <c r="B29" t="s">
        <v>1176</v>
      </c>
      <c r="C29" t="s">
        <v>1177</v>
      </c>
      <c r="D29" t="s">
        <v>103</v>
      </c>
      <c r="E29" t="s">
        <v>126</v>
      </c>
      <c r="F29" t="s">
        <v>936</v>
      </c>
      <c r="G29" t="s">
        <v>601</v>
      </c>
      <c r="H29" t="s">
        <v>105</v>
      </c>
      <c r="I29" s="91">
        <v>1.9</v>
      </c>
      <c r="J29" s="91">
        <v>2120</v>
      </c>
      <c r="K29" s="91">
        <v>0</v>
      </c>
      <c r="L29" s="91">
        <v>4.0280000000000003E-2</v>
      </c>
      <c r="M29" s="91">
        <v>0</v>
      </c>
      <c r="N29" s="91">
        <v>4.75</v>
      </c>
      <c r="O29" s="91">
        <v>0</v>
      </c>
    </row>
    <row r="30" spans="2:15">
      <c r="B30" t="s">
        <v>1178</v>
      </c>
      <c r="C30" t="s">
        <v>1179</v>
      </c>
      <c r="D30" t="s">
        <v>103</v>
      </c>
      <c r="E30" t="s">
        <v>126</v>
      </c>
      <c r="F30" t="s">
        <v>1180</v>
      </c>
      <c r="G30" t="s">
        <v>1181</v>
      </c>
      <c r="H30" t="s">
        <v>105</v>
      </c>
      <c r="I30" s="91">
        <v>0.06</v>
      </c>
      <c r="J30" s="91">
        <v>5600</v>
      </c>
      <c r="K30" s="91">
        <v>0</v>
      </c>
      <c r="L30" s="91">
        <v>3.3600000000000001E-3</v>
      </c>
      <c r="M30" s="91">
        <v>0</v>
      </c>
      <c r="N30" s="91">
        <v>0.4</v>
      </c>
      <c r="O30" s="91">
        <v>0</v>
      </c>
    </row>
    <row r="31" spans="2:15">
      <c r="B31" t="s">
        <v>1182</v>
      </c>
      <c r="C31" t="s">
        <v>1183</v>
      </c>
      <c r="D31" t="s">
        <v>103</v>
      </c>
      <c r="E31" t="s">
        <v>126</v>
      </c>
      <c r="F31" t="s">
        <v>1184</v>
      </c>
      <c r="G31" t="s">
        <v>911</v>
      </c>
      <c r="H31" t="s">
        <v>105</v>
      </c>
      <c r="I31" s="91">
        <v>0.02</v>
      </c>
      <c r="J31" s="91">
        <v>49950</v>
      </c>
      <c r="K31" s="91">
        <v>0</v>
      </c>
      <c r="L31" s="91">
        <v>9.9900000000000006E-3</v>
      </c>
      <c r="M31" s="91">
        <v>0</v>
      </c>
      <c r="N31" s="91">
        <v>1.18</v>
      </c>
      <c r="O31" s="91">
        <v>0</v>
      </c>
    </row>
    <row r="32" spans="2:15">
      <c r="B32" t="s">
        <v>1185</v>
      </c>
      <c r="C32" t="s">
        <v>1186</v>
      </c>
      <c r="D32" t="s">
        <v>103</v>
      </c>
      <c r="E32" t="s">
        <v>126</v>
      </c>
      <c r="F32" t="s">
        <v>910</v>
      </c>
      <c r="G32" t="s">
        <v>911</v>
      </c>
      <c r="H32" t="s">
        <v>105</v>
      </c>
      <c r="I32" s="91">
        <v>0.27</v>
      </c>
      <c r="J32" s="91">
        <v>8485</v>
      </c>
      <c r="K32" s="91">
        <v>0</v>
      </c>
      <c r="L32" s="91">
        <v>2.2909499999999999E-2</v>
      </c>
      <c r="M32" s="91">
        <v>0</v>
      </c>
      <c r="N32" s="91">
        <v>2.7</v>
      </c>
      <c r="O32" s="91">
        <v>0</v>
      </c>
    </row>
    <row r="33" spans="2:15">
      <c r="B33" t="s">
        <v>1187</v>
      </c>
      <c r="C33" t="s">
        <v>1188</v>
      </c>
      <c r="D33" t="s">
        <v>103</v>
      </c>
      <c r="E33" t="s">
        <v>126</v>
      </c>
      <c r="F33" t="s">
        <v>576</v>
      </c>
      <c r="G33" t="s">
        <v>577</v>
      </c>
      <c r="H33" t="s">
        <v>105</v>
      </c>
      <c r="I33" s="91">
        <v>0.46</v>
      </c>
      <c r="J33" s="91">
        <v>2455</v>
      </c>
      <c r="K33" s="91">
        <v>0</v>
      </c>
      <c r="L33" s="91">
        <v>1.1292999999999999E-2</v>
      </c>
      <c r="M33" s="91">
        <v>0</v>
      </c>
      <c r="N33" s="91">
        <v>1.33</v>
      </c>
      <c r="O33" s="91">
        <v>0</v>
      </c>
    </row>
    <row r="34" spans="2:15">
      <c r="B34" t="s">
        <v>1189</v>
      </c>
      <c r="C34" t="s">
        <v>1190</v>
      </c>
      <c r="D34" t="s">
        <v>103</v>
      </c>
      <c r="E34" t="s">
        <v>126</v>
      </c>
      <c r="F34" t="s">
        <v>441</v>
      </c>
      <c r="G34" t="s">
        <v>405</v>
      </c>
      <c r="H34" t="s">
        <v>105</v>
      </c>
      <c r="I34" s="91">
        <v>0.12</v>
      </c>
      <c r="J34" s="91">
        <v>4593</v>
      </c>
      <c r="K34" s="91">
        <v>0</v>
      </c>
      <c r="L34" s="91">
        <v>5.5116000000000002E-3</v>
      </c>
      <c r="M34" s="91">
        <v>0</v>
      </c>
      <c r="N34" s="91">
        <v>0.65</v>
      </c>
      <c r="O34" s="91">
        <v>0</v>
      </c>
    </row>
    <row r="35" spans="2:15">
      <c r="B35" t="s">
        <v>1191</v>
      </c>
      <c r="C35" t="s">
        <v>1192</v>
      </c>
      <c r="D35" t="s">
        <v>103</v>
      </c>
      <c r="E35" t="s">
        <v>126</v>
      </c>
      <c r="F35" t="s">
        <v>446</v>
      </c>
      <c r="G35" t="s">
        <v>405</v>
      </c>
      <c r="H35" t="s">
        <v>105</v>
      </c>
      <c r="I35" s="91">
        <v>0.31</v>
      </c>
      <c r="J35" s="91">
        <v>1814</v>
      </c>
      <c r="K35" s="91">
        <v>0</v>
      </c>
      <c r="L35" s="91">
        <v>5.6233999999999998E-3</v>
      </c>
      <c r="M35" s="91">
        <v>0</v>
      </c>
      <c r="N35" s="91">
        <v>0.66</v>
      </c>
      <c r="O35" s="91">
        <v>0</v>
      </c>
    </row>
    <row r="36" spans="2:15">
      <c r="B36" t="s">
        <v>1193</v>
      </c>
      <c r="C36" t="s">
        <v>1194</v>
      </c>
      <c r="D36" t="s">
        <v>103</v>
      </c>
      <c r="E36" t="s">
        <v>126</v>
      </c>
      <c r="F36" t="s">
        <v>468</v>
      </c>
      <c r="G36" t="s">
        <v>405</v>
      </c>
      <c r="H36" t="s">
        <v>105</v>
      </c>
      <c r="I36" s="91">
        <v>0.1</v>
      </c>
      <c r="J36" s="91">
        <v>15580</v>
      </c>
      <c r="K36" s="91">
        <v>0</v>
      </c>
      <c r="L36" s="91">
        <v>1.558E-2</v>
      </c>
      <c r="M36" s="91">
        <v>0</v>
      </c>
      <c r="N36" s="91">
        <v>1.84</v>
      </c>
      <c r="O36" s="91">
        <v>0</v>
      </c>
    </row>
    <row r="37" spans="2:15">
      <c r="B37" t="s">
        <v>1195</v>
      </c>
      <c r="C37" t="s">
        <v>1196</v>
      </c>
      <c r="D37" t="s">
        <v>103</v>
      </c>
      <c r="E37" t="s">
        <v>126</v>
      </c>
      <c r="F37" t="s">
        <v>404</v>
      </c>
      <c r="G37" t="s">
        <v>405</v>
      </c>
      <c r="H37" t="s">
        <v>105</v>
      </c>
      <c r="I37" s="91">
        <v>0.21</v>
      </c>
      <c r="J37" s="91">
        <v>17850</v>
      </c>
      <c r="K37" s="91">
        <v>0</v>
      </c>
      <c r="L37" s="91">
        <v>3.7484999999999997E-2</v>
      </c>
      <c r="M37" s="91">
        <v>0</v>
      </c>
      <c r="N37" s="91">
        <v>4.42</v>
      </c>
      <c r="O37" s="91">
        <v>0</v>
      </c>
    </row>
    <row r="38" spans="2:15">
      <c r="B38" t="s">
        <v>1197</v>
      </c>
      <c r="C38" t="s">
        <v>1198</v>
      </c>
      <c r="D38" t="s">
        <v>103</v>
      </c>
      <c r="E38" t="s">
        <v>126</v>
      </c>
      <c r="F38" t="s">
        <v>1199</v>
      </c>
      <c r="G38" t="s">
        <v>128</v>
      </c>
      <c r="H38" t="s">
        <v>105</v>
      </c>
      <c r="I38" s="91">
        <v>0.08</v>
      </c>
      <c r="J38" s="91">
        <v>19750</v>
      </c>
      <c r="K38" s="91">
        <v>0</v>
      </c>
      <c r="L38" s="91">
        <v>1.5800000000000002E-2</v>
      </c>
      <c r="M38" s="91">
        <v>0</v>
      </c>
      <c r="N38" s="91">
        <v>1.86</v>
      </c>
      <c r="O38" s="91">
        <v>0</v>
      </c>
    </row>
    <row r="39" spans="2:15">
      <c r="B39" t="s">
        <v>1200</v>
      </c>
      <c r="C39" t="s">
        <v>1201</v>
      </c>
      <c r="D39" t="s">
        <v>103</v>
      </c>
      <c r="E39" t="s">
        <v>126</v>
      </c>
      <c r="F39" t="s">
        <v>1202</v>
      </c>
      <c r="G39" t="s">
        <v>132</v>
      </c>
      <c r="H39" t="s">
        <v>105</v>
      </c>
      <c r="I39" s="91">
        <v>0.02</v>
      </c>
      <c r="J39" s="91">
        <v>40220</v>
      </c>
      <c r="K39" s="91">
        <v>0</v>
      </c>
      <c r="L39" s="91">
        <v>8.0440000000000008E-3</v>
      </c>
      <c r="M39" s="91">
        <v>0</v>
      </c>
      <c r="N39" s="91">
        <v>0.95</v>
      </c>
      <c r="O39" s="91">
        <v>0</v>
      </c>
    </row>
    <row r="40" spans="2:15">
      <c r="B40" t="s">
        <v>1203</v>
      </c>
      <c r="C40" t="s">
        <v>1204</v>
      </c>
      <c r="D40" t="s">
        <v>103</v>
      </c>
      <c r="E40" t="s">
        <v>126</v>
      </c>
      <c r="F40" t="s">
        <v>498</v>
      </c>
      <c r="G40" t="s">
        <v>135</v>
      </c>
      <c r="H40" t="s">
        <v>105</v>
      </c>
      <c r="I40" s="91">
        <v>5.4</v>
      </c>
      <c r="J40" s="91">
        <v>365</v>
      </c>
      <c r="K40" s="91">
        <v>0</v>
      </c>
      <c r="L40" s="91">
        <v>1.9709999999999998E-2</v>
      </c>
      <c r="M40" s="91">
        <v>0</v>
      </c>
      <c r="N40" s="91">
        <v>2.33</v>
      </c>
      <c r="O40" s="91">
        <v>0</v>
      </c>
    </row>
    <row r="41" spans="2:15">
      <c r="B41" s="92" t="s">
        <v>1205</v>
      </c>
      <c r="E41" s="16"/>
      <c r="F41" s="16"/>
      <c r="G41" s="16"/>
      <c r="I41" s="93">
        <v>11.68</v>
      </c>
      <c r="K41" s="93">
        <v>0</v>
      </c>
      <c r="L41" s="93">
        <v>0.18336954</v>
      </c>
      <c r="N41" s="93">
        <v>21.64</v>
      </c>
      <c r="O41" s="93">
        <v>0</v>
      </c>
    </row>
    <row r="42" spans="2:15">
      <c r="B42" t="s">
        <v>1206</v>
      </c>
      <c r="C42" t="s">
        <v>1207</v>
      </c>
      <c r="D42" t="s">
        <v>103</v>
      </c>
      <c r="E42" t="s">
        <v>126</v>
      </c>
      <c r="F42" t="s">
        <v>1208</v>
      </c>
      <c r="G42" t="s">
        <v>956</v>
      </c>
      <c r="H42" t="s">
        <v>105</v>
      </c>
      <c r="I42" s="91">
        <v>7.0000000000000007E-2</v>
      </c>
      <c r="J42" s="91">
        <v>3942</v>
      </c>
      <c r="K42" s="91">
        <v>0</v>
      </c>
      <c r="L42" s="91">
        <v>2.7594E-3</v>
      </c>
      <c r="M42" s="91">
        <v>0</v>
      </c>
      <c r="N42" s="91">
        <v>0.33</v>
      </c>
      <c r="O42" s="91">
        <v>0</v>
      </c>
    </row>
    <row r="43" spans="2:15">
      <c r="B43" t="s">
        <v>1209</v>
      </c>
      <c r="C43" t="s">
        <v>1210</v>
      </c>
      <c r="D43" t="s">
        <v>103</v>
      </c>
      <c r="E43" t="s">
        <v>126</v>
      </c>
      <c r="F43" t="s">
        <v>1211</v>
      </c>
      <c r="G43" t="s">
        <v>956</v>
      </c>
      <c r="H43" t="s">
        <v>105</v>
      </c>
      <c r="I43" s="91">
        <v>0.43</v>
      </c>
      <c r="J43" s="91">
        <v>2136</v>
      </c>
      <c r="K43" s="91">
        <v>0</v>
      </c>
      <c r="L43" s="91">
        <v>9.1847999999999999E-3</v>
      </c>
      <c r="M43" s="91">
        <v>0</v>
      </c>
      <c r="N43" s="91">
        <v>1.08</v>
      </c>
      <c r="O43" s="91">
        <v>0</v>
      </c>
    </row>
    <row r="44" spans="2:15">
      <c r="B44" t="s">
        <v>1212</v>
      </c>
      <c r="C44" t="s">
        <v>1213</v>
      </c>
      <c r="D44" t="s">
        <v>103</v>
      </c>
      <c r="E44" t="s">
        <v>126</v>
      </c>
      <c r="F44" t="s">
        <v>1097</v>
      </c>
      <c r="G44" t="s">
        <v>546</v>
      </c>
      <c r="H44" t="s">
        <v>105</v>
      </c>
      <c r="I44" s="91">
        <v>0.41</v>
      </c>
      <c r="J44" s="91">
        <v>1929</v>
      </c>
      <c r="K44" s="91">
        <v>0</v>
      </c>
      <c r="L44" s="91">
        <v>7.9089E-3</v>
      </c>
      <c r="M44" s="91">
        <v>0</v>
      </c>
      <c r="N44" s="91">
        <v>0.93</v>
      </c>
      <c r="O44" s="91">
        <v>0</v>
      </c>
    </row>
    <row r="45" spans="2:15">
      <c r="B45" t="s">
        <v>1214</v>
      </c>
      <c r="C45" t="s">
        <v>1215</v>
      </c>
      <c r="D45" t="s">
        <v>103</v>
      </c>
      <c r="E45" t="s">
        <v>126</v>
      </c>
      <c r="F45" t="s">
        <v>1216</v>
      </c>
      <c r="G45" t="s">
        <v>1146</v>
      </c>
      <c r="H45" t="s">
        <v>105</v>
      </c>
      <c r="I45" s="91">
        <v>0.05</v>
      </c>
      <c r="J45" s="91">
        <v>1869</v>
      </c>
      <c r="K45" s="91">
        <v>0</v>
      </c>
      <c r="L45" s="91">
        <v>9.345E-4</v>
      </c>
      <c r="M45" s="91">
        <v>0</v>
      </c>
      <c r="N45" s="91">
        <v>0.11</v>
      </c>
      <c r="O45" s="91">
        <v>0</v>
      </c>
    </row>
    <row r="46" spans="2:15">
      <c r="B46" t="s">
        <v>1217</v>
      </c>
      <c r="C46" t="s">
        <v>1218</v>
      </c>
      <c r="D46" t="s">
        <v>103</v>
      </c>
      <c r="E46" t="s">
        <v>126</v>
      </c>
      <c r="F46" t="s">
        <v>1219</v>
      </c>
      <c r="G46" t="s">
        <v>538</v>
      </c>
      <c r="H46" t="s">
        <v>105</v>
      </c>
      <c r="I46" s="91">
        <v>0.03</v>
      </c>
      <c r="J46" s="91">
        <v>19160</v>
      </c>
      <c r="K46" s="91">
        <v>0</v>
      </c>
      <c r="L46" s="91">
        <v>5.7479999999999996E-3</v>
      </c>
      <c r="M46" s="91">
        <v>0</v>
      </c>
      <c r="N46" s="91">
        <v>0.68</v>
      </c>
      <c r="O46" s="91">
        <v>0</v>
      </c>
    </row>
    <row r="47" spans="2:15">
      <c r="B47" t="s">
        <v>1220</v>
      </c>
      <c r="C47" t="s">
        <v>1221</v>
      </c>
      <c r="D47" t="s">
        <v>103</v>
      </c>
      <c r="E47" t="s">
        <v>126</v>
      </c>
      <c r="F47" t="s">
        <v>1222</v>
      </c>
      <c r="G47" t="s">
        <v>538</v>
      </c>
      <c r="H47" t="s">
        <v>105</v>
      </c>
      <c r="I47" s="91">
        <v>0.11</v>
      </c>
      <c r="J47" s="91">
        <v>5268</v>
      </c>
      <c r="K47" s="91">
        <v>0</v>
      </c>
      <c r="L47" s="91">
        <v>5.7948000000000001E-3</v>
      </c>
      <c r="M47" s="91">
        <v>0</v>
      </c>
      <c r="N47" s="91">
        <v>0.68</v>
      </c>
      <c r="O47" s="91">
        <v>0</v>
      </c>
    </row>
    <row r="48" spans="2:15">
      <c r="B48" t="s">
        <v>1223</v>
      </c>
      <c r="C48" t="s">
        <v>1224</v>
      </c>
      <c r="D48" t="s">
        <v>103</v>
      </c>
      <c r="E48" t="s">
        <v>126</v>
      </c>
      <c r="F48" t="s">
        <v>683</v>
      </c>
      <c r="G48" t="s">
        <v>538</v>
      </c>
      <c r="H48" t="s">
        <v>105</v>
      </c>
      <c r="I48" s="91">
        <v>0.1</v>
      </c>
      <c r="J48" s="91">
        <v>3975</v>
      </c>
      <c r="K48" s="91">
        <v>0</v>
      </c>
      <c r="L48" s="91">
        <v>3.9750000000000002E-3</v>
      </c>
      <c r="M48" s="91">
        <v>0</v>
      </c>
      <c r="N48" s="91">
        <v>0.47</v>
      </c>
      <c r="O48" s="91">
        <v>0</v>
      </c>
    </row>
    <row r="49" spans="2:15">
      <c r="B49" t="s">
        <v>1225</v>
      </c>
      <c r="C49" t="s">
        <v>1226</v>
      </c>
      <c r="D49" t="s">
        <v>103</v>
      </c>
      <c r="E49" t="s">
        <v>126</v>
      </c>
      <c r="F49" t="s">
        <v>955</v>
      </c>
      <c r="G49" t="s">
        <v>797</v>
      </c>
      <c r="H49" t="s">
        <v>105</v>
      </c>
      <c r="I49" s="91">
        <v>0.01</v>
      </c>
      <c r="J49" s="91">
        <v>89700</v>
      </c>
      <c r="K49" s="91">
        <v>0</v>
      </c>
      <c r="L49" s="91">
        <v>8.9700000000000005E-3</v>
      </c>
      <c r="M49" s="91">
        <v>0</v>
      </c>
      <c r="N49" s="91">
        <v>1.06</v>
      </c>
      <c r="O49" s="91">
        <v>0</v>
      </c>
    </row>
    <row r="50" spans="2:15">
      <c r="B50" t="s">
        <v>1227</v>
      </c>
      <c r="C50" t="s">
        <v>1228</v>
      </c>
      <c r="D50" t="s">
        <v>103</v>
      </c>
      <c r="E50" t="s">
        <v>126</v>
      </c>
      <c r="F50" t="s">
        <v>1229</v>
      </c>
      <c r="G50" t="s">
        <v>797</v>
      </c>
      <c r="H50" t="s">
        <v>105</v>
      </c>
      <c r="I50" s="91">
        <v>0.02</v>
      </c>
      <c r="J50" s="91">
        <v>21080</v>
      </c>
      <c r="K50" s="91">
        <v>0</v>
      </c>
      <c r="L50" s="91">
        <v>4.2160000000000001E-3</v>
      </c>
      <c r="M50" s="91">
        <v>0</v>
      </c>
      <c r="N50" s="91">
        <v>0.5</v>
      </c>
      <c r="O50" s="91">
        <v>0</v>
      </c>
    </row>
    <row r="51" spans="2:15">
      <c r="B51" t="s">
        <v>1230</v>
      </c>
      <c r="C51" t="s">
        <v>1231</v>
      </c>
      <c r="D51" t="s">
        <v>103</v>
      </c>
      <c r="E51" t="s">
        <v>126</v>
      </c>
      <c r="F51" t="s">
        <v>1232</v>
      </c>
      <c r="G51" t="s">
        <v>1125</v>
      </c>
      <c r="H51" t="s">
        <v>105</v>
      </c>
      <c r="I51" s="91">
        <v>0.28999999999999998</v>
      </c>
      <c r="J51" s="91">
        <v>2380</v>
      </c>
      <c r="K51" s="91">
        <v>0</v>
      </c>
      <c r="L51" s="91">
        <v>6.9020000000000001E-3</v>
      </c>
      <c r="M51" s="91">
        <v>0</v>
      </c>
      <c r="N51" s="91">
        <v>0.81</v>
      </c>
      <c r="O51" s="91">
        <v>0</v>
      </c>
    </row>
    <row r="52" spans="2:15">
      <c r="B52" t="s">
        <v>1233</v>
      </c>
      <c r="C52" t="s">
        <v>1234</v>
      </c>
      <c r="D52" t="s">
        <v>103</v>
      </c>
      <c r="E52" t="s">
        <v>126</v>
      </c>
      <c r="F52" t="s">
        <v>1235</v>
      </c>
      <c r="G52" t="s">
        <v>1125</v>
      </c>
      <c r="H52" t="s">
        <v>105</v>
      </c>
      <c r="I52" s="91">
        <v>2.8</v>
      </c>
      <c r="J52" s="91">
        <v>254.6</v>
      </c>
      <c r="K52" s="91">
        <v>0</v>
      </c>
      <c r="L52" s="91">
        <v>7.1288000000000002E-3</v>
      </c>
      <c r="M52" s="91">
        <v>0</v>
      </c>
      <c r="N52" s="91">
        <v>0.84</v>
      </c>
      <c r="O52" s="91">
        <v>0</v>
      </c>
    </row>
    <row r="53" spans="2:15">
      <c r="B53" t="s">
        <v>1236</v>
      </c>
      <c r="C53" t="s">
        <v>1237</v>
      </c>
      <c r="D53" t="s">
        <v>103</v>
      </c>
      <c r="E53" t="s">
        <v>126</v>
      </c>
      <c r="F53" t="s">
        <v>1129</v>
      </c>
      <c r="G53" t="s">
        <v>1125</v>
      </c>
      <c r="H53" t="s">
        <v>105</v>
      </c>
      <c r="I53" s="91">
        <v>0.24</v>
      </c>
      <c r="J53" s="91">
        <v>1524</v>
      </c>
      <c r="K53" s="91">
        <v>0</v>
      </c>
      <c r="L53" s="91">
        <v>3.6576E-3</v>
      </c>
      <c r="M53" s="91">
        <v>0</v>
      </c>
      <c r="N53" s="91">
        <v>0.43</v>
      </c>
      <c r="O53" s="91">
        <v>0</v>
      </c>
    </row>
    <row r="54" spans="2:15">
      <c r="B54" t="s">
        <v>1238</v>
      </c>
      <c r="C54" t="s">
        <v>1239</v>
      </c>
      <c r="D54" t="s">
        <v>103</v>
      </c>
      <c r="E54" t="s">
        <v>126</v>
      </c>
      <c r="F54" t="s">
        <v>1240</v>
      </c>
      <c r="G54" t="s">
        <v>1241</v>
      </c>
      <c r="H54" t="s">
        <v>105</v>
      </c>
      <c r="I54" s="91">
        <v>0.01</v>
      </c>
      <c r="J54" s="91">
        <v>17500</v>
      </c>
      <c r="K54" s="91">
        <v>0</v>
      </c>
      <c r="L54" s="91">
        <v>1.75E-3</v>
      </c>
      <c r="M54" s="91">
        <v>0</v>
      </c>
      <c r="N54" s="91">
        <v>0.21</v>
      </c>
      <c r="O54" s="91">
        <v>0</v>
      </c>
    </row>
    <row r="55" spans="2:15">
      <c r="B55" t="s">
        <v>1242</v>
      </c>
      <c r="C55" t="s">
        <v>1243</v>
      </c>
      <c r="D55" t="s">
        <v>103</v>
      </c>
      <c r="E55" t="s">
        <v>126</v>
      </c>
      <c r="F55" t="s">
        <v>1244</v>
      </c>
      <c r="G55" t="s">
        <v>601</v>
      </c>
      <c r="H55" t="s">
        <v>105</v>
      </c>
      <c r="I55" s="91">
        <v>0.02</v>
      </c>
      <c r="J55" s="91">
        <v>16330</v>
      </c>
      <c r="K55" s="91">
        <v>0</v>
      </c>
      <c r="L55" s="91">
        <v>3.2659999999999998E-3</v>
      </c>
      <c r="M55" s="91">
        <v>0</v>
      </c>
      <c r="N55" s="91">
        <v>0.39</v>
      </c>
      <c r="O55" s="91">
        <v>0</v>
      </c>
    </row>
    <row r="56" spans="2:15">
      <c r="B56" t="s">
        <v>1245</v>
      </c>
      <c r="C56" t="s">
        <v>1246</v>
      </c>
      <c r="D56" t="s">
        <v>103</v>
      </c>
      <c r="E56" t="s">
        <v>126</v>
      </c>
      <c r="F56" t="s">
        <v>1247</v>
      </c>
      <c r="G56" t="s">
        <v>1181</v>
      </c>
      <c r="H56" t="s">
        <v>105</v>
      </c>
      <c r="I56" s="91">
        <v>0.01</v>
      </c>
      <c r="J56" s="91">
        <v>8450</v>
      </c>
      <c r="K56" s="91">
        <v>0</v>
      </c>
      <c r="L56" s="91">
        <v>8.4500000000000005E-4</v>
      </c>
      <c r="M56" s="91">
        <v>0</v>
      </c>
      <c r="N56" s="91">
        <v>0.1</v>
      </c>
      <c r="O56" s="91">
        <v>0</v>
      </c>
    </row>
    <row r="57" spans="2:15">
      <c r="B57" t="s">
        <v>1248</v>
      </c>
      <c r="C57" t="s">
        <v>1249</v>
      </c>
      <c r="D57" t="s">
        <v>103</v>
      </c>
      <c r="E57" t="s">
        <v>126</v>
      </c>
      <c r="F57" t="s">
        <v>1250</v>
      </c>
      <c r="G57" t="s">
        <v>911</v>
      </c>
      <c r="H57" t="s">
        <v>105</v>
      </c>
      <c r="I57" s="91">
        <v>0.04</v>
      </c>
      <c r="J57" s="91">
        <v>9232</v>
      </c>
      <c r="K57" s="91">
        <v>0</v>
      </c>
      <c r="L57" s="91">
        <v>3.6928E-3</v>
      </c>
      <c r="M57" s="91">
        <v>0</v>
      </c>
      <c r="N57" s="91">
        <v>0.44</v>
      </c>
      <c r="O57" s="91">
        <v>0</v>
      </c>
    </row>
    <row r="58" spans="2:15">
      <c r="B58" t="s">
        <v>1251</v>
      </c>
      <c r="C58" t="s">
        <v>1252</v>
      </c>
      <c r="D58" t="s">
        <v>103</v>
      </c>
      <c r="E58" t="s">
        <v>126</v>
      </c>
      <c r="F58" t="s">
        <v>1253</v>
      </c>
      <c r="G58" t="s">
        <v>577</v>
      </c>
      <c r="H58" t="s">
        <v>105</v>
      </c>
      <c r="I58" s="91">
        <v>0.02</v>
      </c>
      <c r="J58" s="91">
        <v>4247</v>
      </c>
      <c r="K58" s="91">
        <v>0</v>
      </c>
      <c r="L58" s="91">
        <v>8.4940000000000005E-4</v>
      </c>
      <c r="M58" s="91">
        <v>0</v>
      </c>
      <c r="N58" s="91">
        <v>0.1</v>
      </c>
      <c r="O58" s="91">
        <v>0</v>
      </c>
    </row>
    <row r="59" spans="2:15">
      <c r="B59" t="s">
        <v>1254</v>
      </c>
      <c r="C59" t="s">
        <v>1255</v>
      </c>
      <c r="D59" t="s">
        <v>103</v>
      </c>
      <c r="E59" t="s">
        <v>126</v>
      </c>
      <c r="F59" t="s">
        <v>1256</v>
      </c>
      <c r="G59" t="s">
        <v>577</v>
      </c>
      <c r="H59" t="s">
        <v>105</v>
      </c>
      <c r="I59" s="91">
        <v>0.04</v>
      </c>
      <c r="J59" s="91">
        <v>9236</v>
      </c>
      <c r="K59" s="91">
        <v>0</v>
      </c>
      <c r="L59" s="91">
        <v>3.6944E-3</v>
      </c>
      <c r="M59" s="91">
        <v>0</v>
      </c>
      <c r="N59" s="91">
        <v>0.44</v>
      </c>
      <c r="O59" s="91">
        <v>0</v>
      </c>
    </row>
    <row r="60" spans="2:15">
      <c r="B60" t="s">
        <v>1257</v>
      </c>
      <c r="C60" t="s">
        <v>1258</v>
      </c>
      <c r="D60" t="s">
        <v>103</v>
      </c>
      <c r="E60" t="s">
        <v>126</v>
      </c>
      <c r="F60" t="s">
        <v>1259</v>
      </c>
      <c r="G60" t="s">
        <v>577</v>
      </c>
      <c r="H60" t="s">
        <v>105</v>
      </c>
      <c r="I60" s="91">
        <v>0.02</v>
      </c>
      <c r="J60" s="91">
        <v>19240</v>
      </c>
      <c r="K60" s="91">
        <v>0</v>
      </c>
      <c r="L60" s="91">
        <v>3.8479999999999999E-3</v>
      </c>
      <c r="M60" s="91">
        <v>0</v>
      </c>
      <c r="N60" s="91">
        <v>0.45</v>
      </c>
      <c r="O60" s="91">
        <v>0</v>
      </c>
    </row>
    <row r="61" spans="2:15">
      <c r="B61" t="s">
        <v>1260</v>
      </c>
      <c r="C61" t="s">
        <v>1261</v>
      </c>
      <c r="D61" t="s">
        <v>103</v>
      </c>
      <c r="E61" t="s">
        <v>126</v>
      </c>
      <c r="F61" t="s">
        <v>1262</v>
      </c>
      <c r="G61" t="s">
        <v>1080</v>
      </c>
      <c r="H61" t="s">
        <v>105</v>
      </c>
      <c r="I61" s="91">
        <v>0.35</v>
      </c>
      <c r="J61" s="91">
        <v>1090</v>
      </c>
      <c r="K61" s="91">
        <v>0</v>
      </c>
      <c r="L61" s="91">
        <v>3.8149999999999998E-3</v>
      </c>
      <c r="M61" s="91">
        <v>0</v>
      </c>
      <c r="N61" s="91">
        <v>0.45</v>
      </c>
      <c r="O61" s="91">
        <v>0</v>
      </c>
    </row>
    <row r="62" spans="2:15">
      <c r="B62" t="s">
        <v>1263</v>
      </c>
      <c r="C62" t="s">
        <v>1264</v>
      </c>
      <c r="D62" t="s">
        <v>103</v>
      </c>
      <c r="E62" t="s">
        <v>126</v>
      </c>
      <c r="F62" t="s">
        <v>1265</v>
      </c>
      <c r="G62" t="s">
        <v>1080</v>
      </c>
      <c r="H62" t="s">
        <v>105</v>
      </c>
      <c r="I62" s="91">
        <v>0.04</v>
      </c>
      <c r="J62" s="91">
        <v>6638</v>
      </c>
      <c r="K62" s="91">
        <v>0</v>
      </c>
      <c r="L62" s="91">
        <v>2.6551999999999999E-3</v>
      </c>
      <c r="M62" s="91">
        <v>0</v>
      </c>
      <c r="N62" s="91">
        <v>0.31</v>
      </c>
      <c r="O62" s="91">
        <v>0</v>
      </c>
    </row>
    <row r="63" spans="2:15">
      <c r="B63" t="s">
        <v>1266</v>
      </c>
      <c r="C63" t="s">
        <v>1267</v>
      </c>
      <c r="D63" t="s">
        <v>103</v>
      </c>
      <c r="E63" t="s">
        <v>126</v>
      </c>
      <c r="F63" t="s">
        <v>1268</v>
      </c>
      <c r="G63" t="s">
        <v>1080</v>
      </c>
      <c r="H63" t="s">
        <v>105</v>
      </c>
      <c r="I63" s="91">
        <v>0.01</v>
      </c>
      <c r="J63" s="91">
        <v>23330</v>
      </c>
      <c r="K63" s="91">
        <v>0</v>
      </c>
      <c r="L63" s="91">
        <v>2.333E-3</v>
      </c>
      <c r="M63" s="91">
        <v>0</v>
      </c>
      <c r="N63" s="91">
        <v>0.28000000000000003</v>
      </c>
      <c r="O63" s="91">
        <v>0</v>
      </c>
    </row>
    <row r="64" spans="2:15">
      <c r="B64" t="s">
        <v>1269</v>
      </c>
      <c r="C64" t="s">
        <v>1270</v>
      </c>
      <c r="D64" t="s">
        <v>103</v>
      </c>
      <c r="E64" t="s">
        <v>126</v>
      </c>
      <c r="F64" t="s">
        <v>1079</v>
      </c>
      <c r="G64" t="s">
        <v>1080</v>
      </c>
      <c r="H64" t="s">
        <v>105</v>
      </c>
      <c r="I64" s="91">
        <v>0.66</v>
      </c>
      <c r="J64" s="91">
        <v>1150</v>
      </c>
      <c r="K64" s="91">
        <v>0</v>
      </c>
      <c r="L64" s="91">
        <v>7.5900000000000004E-3</v>
      </c>
      <c r="M64" s="91">
        <v>0</v>
      </c>
      <c r="N64" s="91">
        <v>0.9</v>
      </c>
      <c r="O64" s="91">
        <v>0</v>
      </c>
    </row>
    <row r="65" spans="2:15">
      <c r="B65" t="s">
        <v>1271</v>
      </c>
      <c r="C65" t="s">
        <v>1272</v>
      </c>
      <c r="D65" t="s">
        <v>103</v>
      </c>
      <c r="E65" t="s">
        <v>126</v>
      </c>
      <c r="F65" t="s">
        <v>776</v>
      </c>
      <c r="G65" t="s">
        <v>405</v>
      </c>
      <c r="H65" t="s">
        <v>105</v>
      </c>
      <c r="I65" s="91">
        <v>0.47</v>
      </c>
      <c r="J65" s="91">
        <v>327.39999999999998</v>
      </c>
      <c r="K65" s="91">
        <v>0</v>
      </c>
      <c r="L65" s="91">
        <v>1.53878E-3</v>
      </c>
      <c r="M65" s="91">
        <v>0</v>
      </c>
      <c r="N65" s="91">
        <v>0.18</v>
      </c>
      <c r="O65" s="91">
        <v>0</v>
      </c>
    </row>
    <row r="66" spans="2:15">
      <c r="B66" t="s">
        <v>1273</v>
      </c>
      <c r="C66" t="s">
        <v>1274</v>
      </c>
      <c r="D66" t="s">
        <v>103</v>
      </c>
      <c r="E66" t="s">
        <v>126</v>
      </c>
      <c r="F66" t="s">
        <v>464</v>
      </c>
      <c r="G66" t="s">
        <v>405</v>
      </c>
      <c r="H66" t="s">
        <v>105</v>
      </c>
      <c r="I66" s="91">
        <v>0.01</v>
      </c>
      <c r="J66" s="91">
        <v>159100</v>
      </c>
      <c r="K66" s="91">
        <v>0</v>
      </c>
      <c r="L66" s="91">
        <v>1.5910000000000001E-2</v>
      </c>
      <c r="M66" s="91">
        <v>0</v>
      </c>
      <c r="N66" s="91">
        <v>1.88</v>
      </c>
      <c r="O66" s="91">
        <v>0</v>
      </c>
    </row>
    <row r="67" spans="2:15">
      <c r="B67" t="s">
        <v>1275</v>
      </c>
      <c r="C67" t="s">
        <v>1276</v>
      </c>
      <c r="D67" t="s">
        <v>103</v>
      </c>
      <c r="E67" t="s">
        <v>126</v>
      </c>
      <c r="F67" t="s">
        <v>1277</v>
      </c>
      <c r="G67" t="s">
        <v>405</v>
      </c>
      <c r="H67" t="s">
        <v>105</v>
      </c>
      <c r="I67" s="91">
        <v>0.03</v>
      </c>
      <c r="J67" s="91">
        <v>5028</v>
      </c>
      <c r="K67" s="91">
        <v>0</v>
      </c>
      <c r="L67" s="91">
        <v>1.5084E-3</v>
      </c>
      <c r="M67" s="91">
        <v>0</v>
      </c>
      <c r="N67" s="91">
        <v>0.18</v>
      </c>
      <c r="O67" s="91">
        <v>0</v>
      </c>
    </row>
    <row r="68" spans="2:15">
      <c r="B68" t="s">
        <v>1278</v>
      </c>
      <c r="C68" t="s">
        <v>1279</v>
      </c>
      <c r="D68" t="s">
        <v>103</v>
      </c>
      <c r="E68" t="s">
        <v>126</v>
      </c>
      <c r="F68" t="s">
        <v>653</v>
      </c>
      <c r="G68" t="s">
        <v>405</v>
      </c>
      <c r="H68" t="s">
        <v>105</v>
      </c>
      <c r="I68" s="91">
        <v>0.01</v>
      </c>
      <c r="J68" s="91">
        <v>39860</v>
      </c>
      <c r="K68" s="91">
        <v>0</v>
      </c>
      <c r="L68" s="91">
        <v>3.986E-3</v>
      </c>
      <c r="M68" s="91">
        <v>0</v>
      </c>
      <c r="N68" s="91">
        <v>0.47</v>
      </c>
      <c r="O68" s="91">
        <v>0</v>
      </c>
    </row>
    <row r="69" spans="2:15">
      <c r="B69" t="s">
        <v>1280</v>
      </c>
      <c r="C69" t="s">
        <v>1281</v>
      </c>
      <c r="D69" t="s">
        <v>103</v>
      </c>
      <c r="E69" t="s">
        <v>126</v>
      </c>
      <c r="F69" t="s">
        <v>485</v>
      </c>
      <c r="G69" t="s">
        <v>405</v>
      </c>
      <c r="H69" t="s">
        <v>105</v>
      </c>
      <c r="I69" s="91">
        <v>0.4</v>
      </c>
      <c r="J69" s="91">
        <v>1381</v>
      </c>
      <c r="K69" s="91">
        <v>0</v>
      </c>
      <c r="L69" s="91">
        <v>5.5240000000000003E-3</v>
      </c>
      <c r="M69" s="91">
        <v>0</v>
      </c>
      <c r="N69" s="91">
        <v>0.65</v>
      </c>
      <c r="O69" s="91">
        <v>0</v>
      </c>
    </row>
    <row r="70" spans="2:15">
      <c r="B70" t="s">
        <v>1282</v>
      </c>
      <c r="C70" t="s">
        <v>1283</v>
      </c>
      <c r="D70" t="s">
        <v>103</v>
      </c>
      <c r="E70" t="s">
        <v>126</v>
      </c>
      <c r="F70" t="s">
        <v>779</v>
      </c>
      <c r="G70" t="s">
        <v>405</v>
      </c>
      <c r="H70" t="s">
        <v>105</v>
      </c>
      <c r="I70" s="91">
        <v>1.1499999999999999</v>
      </c>
      <c r="J70" s="91">
        <v>634.1</v>
      </c>
      <c r="K70" s="91">
        <v>0</v>
      </c>
      <c r="L70" s="91">
        <v>7.2921499999999998E-3</v>
      </c>
      <c r="M70" s="91">
        <v>0</v>
      </c>
      <c r="N70" s="91">
        <v>0.86</v>
      </c>
      <c r="O70" s="91">
        <v>0</v>
      </c>
    </row>
    <row r="71" spans="2:15">
      <c r="B71" t="s">
        <v>1284</v>
      </c>
      <c r="C71" t="s">
        <v>1285</v>
      </c>
      <c r="D71" t="s">
        <v>103</v>
      </c>
      <c r="E71" t="s">
        <v>126</v>
      </c>
      <c r="F71" t="s">
        <v>1286</v>
      </c>
      <c r="G71" t="s">
        <v>1287</v>
      </c>
      <c r="H71" t="s">
        <v>105</v>
      </c>
      <c r="I71" s="91">
        <v>1.0900000000000001</v>
      </c>
      <c r="J71" s="91">
        <v>379.5</v>
      </c>
      <c r="K71" s="91">
        <v>0</v>
      </c>
      <c r="L71" s="91">
        <v>4.1365500000000001E-3</v>
      </c>
      <c r="M71" s="91">
        <v>0</v>
      </c>
      <c r="N71" s="91">
        <v>0.49</v>
      </c>
      <c r="O71" s="91">
        <v>0</v>
      </c>
    </row>
    <row r="72" spans="2:15">
      <c r="B72" t="s">
        <v>1288</v>
      </c>
      <c r="C72" t="s">
        <v>1289</v>
      </c>
      <c r="D72" t="s">
        <v>103</v>
      </c>
      <c r="E72" t="s">
        <v>126</v>
      </c>
      <c r="F72" t="s">
        <v>1290</v>
      </c>
      <c r="G72" t="s">
        <v>128</v>
      </c>
      <c r="H72" t="s">
        <v>105</v>
      </c>
      <c r="I72" s="91">
        <v>1.2</v>
      </c>
      <c r="J72" s="91">
        <v>176.1</v>
      </c>
      <c r="K72" s="91">
        <v>0</v>
      </c>
      <c r="L72" s="91">
        <v>2.1132E-3</v>
      </c>
      <c r="M72" s="91">
        <v>0</v>
      </c>
      <c r="N72" s="91">
        <v>0.25</v>
      </c>
      <c r="O72" s="91">
        <v>0</v>
      </c>
    </row>
    <row r="73" spans="2:15">
      <c r="B73" t="s">
        <v>1291</v>
      </c>
      <c r="C73" t="s">
        <v>1292</v>
      </c>
      <c r="D73" t="s">
        <v>103</v>
      </c>
      <c r="E73" t="s">
        <v>126</v>
      </c>
      <c r="F73" t="s">
        <v>1293</v>
      </c>
      <c r="G73" t="s">
        <v>128</v>
      </c>
      <c r="H73" t="s">
        <v>105</v>
      </c>
      <c r="I73" s="91">
        <v>0.62</v>
      </c>
      <c r="J73" s="91">
        <v>478.3</v>
      </c>
      <c r="K73" s="91">
        <v>0</v>
      </c>
      <c r="L73" s="91">
        <v>2.9654600000000001E-3</v>
      </c>
      <c r="M73" s="91">
        <v>0</v>
      </c>
      <c r="N73" s="91">
        <v>0.35</v>
      </c>
      <c r="O73" s="91">
        <v>0</v>
      </c>
    </row>
    <row r="74" spans="2:15">
      <c r="B74" t="s">
        <v>1294</v>
      </c>
      <c r="C74" t="s">
        <v>1295</v>
      </c>
      <c r="D74" t="s">
        <v>103</v>
      </c>
      <c r="E74" t="s">
        <v>126</v>
      </c>
      <c r="F74" t="s">
        <v>1296</v>
      </c>
      <c r="G74" t="s">
        <v>1297</v>
      </c>
      <c r="H74" t="s">
        <v>105</v>
      </c>
      <c r="I74" s="91">
        <v>0.02</v>
      </c>
      <c r="J74" s="91">
        <v>12540</v>
      </c>
      <c r="K74" s="91">
        <v>0</v>
      </c>
      <c r="L74" s="91">
        <v>2.5079999999999998E-3</v>
      </c>
      <c r="M74" s="91">
        <v>0</v>
      </c>
      <c r="N74" s="91">
        <v>0.3</v>
      </c>
      <c r="O74" s="91">
        <v>0</v>
      </c>
    </row>
    <row r="75" spans="2:15">
      <c r="B75" t="s">
        <v>1298</v>
      </c>
      <c r="C75" t="s">
        <v>1299</v>
      </c>
      <c r="D75" t="s">
        <v>103</v>
      </c>
      <c r="E75" t="s">
        <v>126</v>
      </c>
      <c r="F75" t="s">
        <v>1300</v>
      </c>
      <c r="G75" t="s">
        <v>1297</v>
      </c>
      <c r="H75" t="s">
        <v>105</v>
      </c>
      <c r="I75" s="91">
        <v>0.08</v>
      </c>
      <c r="J75" s="91">
        <v>8787</v>
      </c>
      <c r="K75" s="91">
        <v>0</v>
      </c>
      <c r="L75" s="91">
        <v>7.0296000000000004E-3</v>
      </c>
      <c r="M75" s="91">
        <v>0</v>
      </c>
      <c r="N75" s="91">
        <v>0.83</v>
      </c>
      <c r="O75" s="91">
        <v>0</v>
      </c>
    </row>
    <row r="76" spans="2:15">
      <c r="B76" t="s">
        <v>1301</v>
      </c>
      <c r="C76" t="s">
        <v>1302</v>
      </c>
      <c r="D76" t="s">
        <v>103</v>
      </c>
      <c r="E76" t="s">
        <v>126</v>
      </c>
      <c r="F76" t="s">
        <v>1303</v>
      </c>
      <c r="G76" t="s">
        <v>1297</v>
      </c>
      <c r="H76" t="s">
        <v>105</v>
      </c>
      <c r="I76" s="91">
        <v>0.24</v>
      </c>
      <c r="J76" s="91">
        <v>4137</v>
      </c>
      <c r="K76" s="91">
        <v>0</v>
      </c>
      <c r="L76" s="91">
        <v>9.9287999999999998E-3</v>
      </c>
      <c r="M76" s="91">
        <v>0</v>
      </c>
      <c r="N76" s="91">
        <v>1.17</v>
      </c>
      <c r="O76" s="91">
        <v>0</v>
      </c>
    </row>
    <row r="77" spans="2:15">
      <c r="B77" t="s">
        <v>1304</v>
      </c>
      <c r="C77" t="s">
        <v>1305</v>
      </c>
      <c r="D77" t="s">
        <v>103</v>
      </c>
      <c r="E77" t="s">
        <v>126</v>
      </c>
      <c r="F77" t="s">
        <v>1306</v>
      </c>
      <c r="G77" t="s">
        <v>130</v>
      </c>
      <c r="H77" t="s">
        <v>105</v>
      </c>
      <c r="I77" s="91">
        <v>0.03</v>
      </c>
      <c r="J77" s="91">
        <v>18210</v>
      </c>
      <c r="K77" s="91">
        <v>0</v>
      </c>
      <c r="L77" s="91">
        <v>5.463E-3</v>
      </c>
      <c r="M77" s="91">
        <v>0</v>
      </c>
      <c r="N77" s="91">
        <v>0.64</v>
      </c>
      <c r="O77" s="91">
        <v>0</v>
      </c>
    </row>
    <row r="78" spans="2:15">
      <c r="B78" t="s">
        <v>1307</v>
      </c>
      <c r="C78" t="s">
        <v>1308</v>
      </c>
      <c r="D78" t="s">
        <v>103</v>
      </c>
      <c r="E78" t="s">
        <v>126</v>
      </c>
      <c r="F78" t="s">
        <v>1309</v>
      </c>
      <c r="G78" t="s">
        <v>132</v>
      </c>
      <c r="H78" t="s">
        <v>105</v>
      </c>
      <c r="I78" s="91">
        <v>0.05</v>
      </c>
      <c r="J78" s="91">
        <v>4119</v>
      </c>
      <c r="K78" s="91">
        <v>0</v>
      </c>
      <c r="L78" s="91">
        <v>2.0595000000000001E-3</v>
      </c>
      <c r="M78" s="91">
        <v>0</v>
      </c>
      <c r="N78" s="91">
        <v>0.24</v>
      </c>
      <c r="O78" s="91">
        <v>0</v>
      </c>
    </row>
    <row r="79" spans="2:15">
      <c r="B79" t="s">
        <v>1310</v>
      </c>
      <c r="C79" t="s">
        <v>1311</v>
      </c>
      <c r="D79" t="s">
        <v>103</v>
      </c>
      <c r="E79" t="s">
        <v>126</v>
      </c>
      <c r="F79" t="s">
        <v>1066</v>
      </c>
      <c r="G79" t="s">
        <v>135</v>
      </c>
      <c r="H79" t="s">
        <v>105</v>
      </c>
      <c r="I79" s="91">
        <v>0.31</v>
      </c>
      <c r="J79" s="91">
        <v>1835</v>
      </c>
      <c r="K79" s="91">
        <v>0</v>
      </c>
      <c r="L79" s="91">
        <v>5.6885E-3</v>
      </c>
      <c r="M79" s="91">
        <v>0</v>
      </c>
      <c r="N79" s="91">
        <v>0.67</v>
      </c>
      <c r="O79" s="91">
        <v>0</v>
      </c>
    </row>
    <row r="80" spans="2:15">
      <c r="B80" t="s">
        <v>1312</v>
      </c>
      <c r="C80" t="s">
        <v>1313</v>
      </c>
      <c r="D80" t="s">
        <v>103</v>
      </c>
      <c r="E80" t="s">
        <v>126</v>
      </c>
      <c r="F80" t="s">
        <v>756</v>
      </c>
      <c r="G80" t="s">
        <v>135</v>
      </c>
      <c r="H80" t="s">
        <v>105</v>
      </c>
      <c r="I80" s="91">
        <v>0.19</v>
      </c>
      <c r="J80" s="91">
        <v>2210</v>
      </c>
      <c r="K80" s="91">
        <v>0</v>
      </c>
      <c r="L80" s="91">
        <v>4.1989999999999996E-3</v>
      </c>
      <c r="M80" s="91">
        <v>0</v>
      </c>
      <c r="N80" s="91">
        <v>0.5</v>
      </c>
      <c r="O80" s="91">
        <v>0</v>
      </c>
    </row>
    <row r="81" spans="2:15">
      <c r="B81" s="92" t="s">
        <v>1314</v>
      </c>
      <c r="E81" s="16"/>
      <c r="F81" s="16"/>
      <c r="G81" s="16"/>
      <c r="I81" s="93">
        <v>5.4</v>
      </c>
      <c r="K81" s="93">
        <v>0</v>
      </c>
      <c r="L81" s="93">
        <v>2.8561930001000001E-2</v>
      </c>
      <c r="N81" s="93">
        <v>3.37</v>
      </c>
      <c r="O81" s="93">
        <v>0</v>
      </c>
    </row>
    <row r="82" spans="2:15">
      <c r="B82" t="s">
        <v>1315</v>
      </c>
      <c r="C82" t="s">
        <v>1316</v>
      </c>
      <c r="D82" t="s">
        <v>103</v>
      </c>
      <c r="E82" t="s">
        <v>126</v>
      </c>
      <c r="F82" t="s">
        <v>1317</v>
      </c>
      <c r="G82" t="s">
        <v>104</v>
      </c>
      <c r="H82" t="s">
        <v>105</v>
      </c>
      <c r="I82" s="91">
        <v>0.04</v>
      </c>
      <c r="J82" s="91">
        <v>656.8</v>
      </c>
      <c r="K82" s="91">
        <v>0</v>
      </c>
      <c r="L82" s="91">
        <v>2.6271999999999998E-4</v>
      </c>
      <c r="M82" s="91">
        <v>0</v>
      </c>
      <c r="N82" s="91">
        <v>0.03</v>
      </c>
      <c r="O82" s="91">
        <v>0</v>
      </c>
    </row>
    <row r="83" spans="2:15">
      <c r="B83" t="s">
        <v>1318</v>
      </c>
      <c r="C83" t="s">
        <v>1319</v>
      </c>
      <c r="D83" t="s">
        <v>103</v>
      </c>
      <c r="E83" t="s">
        <v>126</v>
      </c>
      <c r="F83" t="s">
        <v>1320</v>
      </c>
      <c r="G83" t="s">
        <v>104</v>
      </c>
      <c r="H83" t="s">
        <v>105</v>
      </c>
      <c r="I83" s="91">
        <v>0.02</v>
      </c>
      <c r="J83" s="91">
        <v>7473</v>
      </c>
      <c r="K83" s="91">
        <v>0</v>
      </c>
      <c r="L83" s="91">
        <v>1.4946E-3</v>
      </c>
      <c r="M83" s="91">
        <v>0</v>
      </c>
      <c r="N83" s="91">
        <v>0.18</v>
      </c>
      <c r="O83" s="91">
        <v>0</v>
      </c>
    </row>
    <row r="84" spans="2:15">
      <c r="B84" t="s">
        <v>1321</v>
      </c>
      <c r="C84" t="s">
        <v>1322</v>
      </c>
      <c r="D84" t="s">
        <v>103</v>
      </c>
      <c r="E84" t="s">
        <v>126</v>
      </c>
      <c r="F84" t="s">
        <v>1323</v>
      </c>
      <c r="G84" t="s">
        <v>956</v>
      </c>
      <c r="H84" t="s">
        <v>105</v>
      </c>
      <c r="I84" s="91">
        <v>0.02</v>
      </c>
      <c r="J84" s="91">
        <v>2980</v>
      </c>
      <c r="K84" s="91">
        <v>0</v>
      </c>
      <c r="L84" s="91">
        <v>5.9599999999999996E-4</v>
      </c>
      <c r="M84" s="91">
        <v>0</v>
      </c>
      <c r="N84" s="91">
        <v>7.0000000000000007E-2</v>
      </c>
      <c r="O84" s="91">
        <v>0</v>
      </c>
    </row>
    <row r="85" spans="2:15">
      <c r="B85" t="s">
        <v>1324</v>
      </c>
      <c r="C85" t="s">
        <v>1325</v>
      </c>
      <c r="D85" t="s">
        <v>103</v>
      </c>
      <c r="E85" t="s">
        <v>126</v>
      </c>
      <c r="F85" t="s">
        <v>1326</v>
      </c>
      <c r="G85" t="s">
        <v>546</v>
      </c>
      <c r="H85" t="s">
        <v>105</v>
      </c>
      <c r="I85" s="91">
        <v>0.09</v>
      </c>
      <c r="J85" s="91">
        <v>393</v>
      </c>
      <c r="K85" s="91">
        <v>0</v>
      </c>
      <c r="L85" s="91">
        <v>3.5369999999999998E-4</v>
      </c>
      <c r="M85" s="91">
        <v>0</v>
      </c>
      <c r="N85" s="91">
        <v>0.04</v>
      </c>
      <c r="O85" s="91">
        <v>0</v>
      </c>
    </row>
    <row r="86" spans="2:15">
      <c r="B86" t="s">
        <v>1327</v>
      </c>
      <c r="C86" t="s">
        <v>1328</v>
      </c>
      <c r="D86" t="s">
        <v>103</v>
      </c>
      <c r="E86" t="s">
        <v>126</v>
      </c>
      <c r="F86" t="s">
        <v>1329</v>
      </c>
      <c r="G86" t="s">
        <v>546</v>
      </c>
      <c r="H86" t="s">
        <v>105</v>
      </c>
      <c r="I86" s="91">
        <v>7.0000000000000007E-2</v>
      </c>
      <c r="J86" s="91">
        <v>1032</v>
      </c>
      <c r="K86" s="91">
        <v>0</v>
      </c>
      <c r="L86" s="91">
        <v>7.224E-4</v>
      </c>
      <c r="M86" s="91">
        <v>0</v>
      </c>
      <c r="N86" s="91">
        <v>0.09</v>
      </c>
      <c r="O86" s="91">
        <v>0</v>
      </c>
    </row>
    <row r="87" spans="2:15">
      <c r="B87" t="s">
        <v>1330</v>
      </c>
      <c r="C87" t="s">
        <v>1331</v>
      </c>
      <c r="D87" t="s">
        <v>103</v>
      </c>
      <c r="E87" t="s">
        <v>126</v>
      </c>
      <c r="F87" t="s">
        <v>1332</v>
      </c>
      <c r="G87" t="s">
        <v>1146</v>
      </c>
      <c r="H87" t="s">
        <v>105</v>
      </c>
      <c r="I87" s="91">
        <v>0.08</v>
      </c>
      <c r="J87" s="91">
        <v>778</v>
      </c>
      <c r="K87" s="91">
        <v>0</v>
      </c>
      <c r="L87" s="91">
        <v>6.2239999999999995E-4</v>
      </c>
      <c r="M87" s="91">
        <v>0</v>
      </c>
      <c r="N87" s="91">
        <v>7.0000000000000007E-2</v>
      </c>
      <c r="O87" s="91">
        <v>0</v>
      </c>
    </row>
    <row r="88" spans="2:15">
      <c r="B88" t="s">
        <v>1333</v>
      </c>
      <c r="C88" t="s">
        <v>1334</v>
      </c>
      <c r="D88" t="s">
        <v>103</v>
      </c>
      <c r="E88" t="s">
        <v>126</v>
      </c>
      <c r="F88" t="s">
        <v>1335</v>
      </c>
      <c r="G88" t="s">
        <v>1146</v>
      </c>
      <c r="H88" t="s">
        <v>105</v>
      </c>
      <c r="I88" s="91">
        <v>0.23</v>
      </c>
      <c r="J88" s="91">
        <v>201.7</v>
      </c>
      <c r="K88" s="91">
        <v>0</v>
      </c>
      <c r="L88" s="91">
        <v>4.6391E-4</v>
      </c>
      <c r="M88" s="91">
        <v>0</v>
      </c>
      <c r="N88" s="91">
        <v>0.05</v>
      </c>
      <c r="O88" s="91">
        <v>0</v>
      </c>
    </row>
    <row r="89" spans="2:15">
      <c r="B89" t="s">
        <v>1336</v>
      </c>
      <c r="C89" t="s">
        <v>1337</v>
      </c>
      <c r="D89" t="s">
        <v>103</v>
      </c>
      <c r="E89" t="s">
        <v>126</v>
      </c>
      <c r="F89" t="s">
        <v>1338</v>
      </c>
      <c r="G89" t="s">
        <v>886</v>
      </c>
      <c r="H89" t="s">
        <v>105</v>
      </c>
      <c r="I89" s="91">
        <v>7.0000000000000007E-2</v>
      </c>
      <c r="J89" s="91">
        <v>890</v>
      </c>
      <c r="K89" s="91">
        <v>0</v>
      </c>
      <c r="L89" s="91">
        <v>6.2299999999999996E-4</v>
      </c>
      <c r="M89" s="91">
        <v>0</v>
      </c>
      <c r="N89" s="91">
        <v>7.0000000000000007E-2</v>
      </c>
      <c r="O89" s="91">
        <v>0</v>
      </c>
    </row>
    <row r="90" spans="2:15">
      <c r="B90" t="s">
        <v>1339</v>
      </c>
      <c r="C90" t="s">
        <v>1340</v>
      </c>
      <c r="D90" t="s">
        <v>103</v>
      </c>
      <c r="E90" t="s">
        <v>126</v>
      </c>
      <c r="F90" t="s">
        <v>1341</v>
      </c>
      <c r="G90" t="s">
        <v>797</v>
      </c>
      <c r="H90" t="s">
        <v>105</v>
      </c>
      <c r="I90" s="91">
        <v>0.06</v>
      </c>
      <c r="J90" s="91">
        <v>2253</v>
      </c>
      <c r="K90" s="91">
        <v>0</v>
      </c>
      <c r="L90" s="91">
        <v>1.3518E-3</v>
      </c>
      <c r="M90" s="91">
        <v>0</v>
      </c>
      <c r="N90" s="91">
        <v>0.16</v>
      </c>
      <c r="O90" s="91">
        <v>0</v>
      </c>
    </row>
    <row r="91" spans="2:15">
      <c r="B91" t="s">
        <v>1342</v>
      </c>
      <c r="C91" t="s">
        <v>1343</v>
      </c>
      <c r="D91" t="s">
        <v>103</v>
      </c>
      <c r="E91" t="s">
        <v>126</v>
      </c>
      <c r="F91" t="s">
        <v>1344</v>
      </c>
      <c r="G91" t="s">
        <v>1345</v>
      </c>
      <c r="H91" t="s">
        <v>105</v>
      </c>
      <c r="I91" s="91">
        <v>0.06</v>
      </c>
      <c r="J91" s="91">
        <v>832.1</v>
      </c>
      <c r="K91" s="91">
        <v>0</v>
      </c>
      <c r="L91" s="91">
        <v>4.9925999999999996E-4</v>
      </c>
      <c r="M91" s="91">
        <v>0</v>
      </c>
      <c r="N91" s="91">
        <v>0.06</v>
      </c>
      <c r="O91" s="91">
        <v>0</v>
      </c>
    </row>
    <row r="92" spans="2:15">
      <c r="B92" t="s">
        <v>1346</v>
      </c>
      <c r="C92" t="s">
        <v>1347</v>
      </c>
      <c r="D92" t="s">
        <v>103</v>
      </c>
      <c r="E92" t="s">
        <v>126</v>
      </c>
      <c r="F92" t="s">
        <v>1348</v>
      </c>
      <c r="G92" t="s">
        <v>1345</v>
      </c>
      <c r="H92" t="s">
        <v>105</v>
      </c>
      <c r="I92" s="91">
        <v>0.28999999999999998</v>
      </c>
      <c r="J92" s="91">
        <v>269.5</v>
      </c>
      <c r="K92" s="91">
        <v>0</v>
      </c>
      <c r="L92" s="91">
        <v>7.8155E-4</v>
      </c>
      <c r="M92" s="91">
        <v>0</v>
      </c>
      <c r="N92" s="91">
        <v>0.09</v>
      </c>
      <c r="O92" s="91">
        <v>0</v>
      </c>
    </row>
    <row r="93" spans="2:15">
      <c r="B93" t="s">
        <v>1349</v>
      </c>
      <c r="C93" t="s">
        <v>1350</v>
      </c>
      <c r="D93" t="s">
        <v>103</v>
      </c>
      <c r="E93" t="s">
        <v>126</v>
      </c>
      <c r="F93" t="s">
        <v>1351</v>
      </c>
      <c r="G93" t="s">
        <v>1241</v>
      </c>
      <c r="H93" t="s">
        <v>105</v>
      </c>
      <c r="I93" s="91">
        <v>0.1</v>
      </c>
      <c r="J93" s="91">
        <v>170</v>
      </c>
      <c r="K93" s="91">
        <v>0</v>
      </c>
      <c r="L93" s="91">
        <v>1.7000000000000001E-4</v>
      </c>
      <c r="M93" s="91">
        <v>0</v>
      </c>
      <c r="N93" s="91">
        <v>0.02</v>
      </c>
      <c r="O93" s="91">
        <v>0</v>
      </c>
    </row>
    <row r="94" spans="2:15">
      <c r="B94" t="s">
        <v>1352</v>
      </c>
      <c r="C94" t="s">
        <v>1353</v>
      </c>
      <c r="D94" t="s">
        <v>103</v>
      </c>
      <c r="E94" t="s">
        <v>126</v>
      </c>
      <c r="F94" t="s">
        <v>1354</v>
      </c>
      <c r="G94" t="s">
        <v>601</v>
      </c>
      <c r="H94" t="s">
        <v>105</v>
      </c>
      <c r="I94" s="91">
        <v>0.12</v>
      </c>
      <c r="J94" s="91">
        <v>662.9</v>
      </c>
      <c r="K94" s="91">
        <v>0</v>
      </c>
      <c r="L94" s="91">
        <v>7.9547999999999999E-4</v>
      </c>
      <c r="M94" s="91">
        <v>0</v>
      </c>
      <c r="N94" s="91">
        <v>0.09</v>
      </c>
      <c r="O94" s="91">
        <v>0</v>
      </c>
    </row>
    <row r="95" spans="2:15">
      <c r="B95" t="s">
        <v>1355</v>
      </c>
      <c r="C95" t="s">
        <v>1356</v>
      </c>
      <c r="D95" t="s">
        <v>103</v>
      </c>
      <c r="E95" t="s">
        <v>126</v>
      </c>
      <c r="F95" t="s">
        <v>1357</v>
      </c>
      <c r="G95" t="s">
        <v>601</v>
      </c>
      <c r="H95" t="s">
        <v>105</v>
      </c>
      <c r="I95" s="91">
        <v>0.08</v>
      </c>
      <c r="J95" s="91">
        <v>1946</v>
      </c>
      <c r="K95" s="91">
        <v>0</v>
      </c>
      <c r="L95" s="91">
        <v>1.5567999999999999E-3</v>
      </c>
      <c r="M95" s="91">
        <v>0</v>
      </c>
      <c r="N95" s="91">
        <v>0.18</v>
      </c>
      <c r="O95" s="91">
        <v>0</v>
      </c>
    </row>
    <row r="96" spans="2:15">
      <c r="B96" t="s">
        <v>1358</v>
      </c>
      <c r="C96" t="s">
        <v>1359</v>
      </c>
      <c r="D96" t="s">
        <v>103</v>
      </c>
      <c r="E96" t="s">
        <v>126</v>
      </c>
      <c r="F96" t="s">
        <v>1360</v>
      </c>
      <c r="G96" t="s">
        <v>601</v>
      </c>
      <c r="H96" t="s">
        <v>105</v>
      </c>
      <c r="I96" s="91">
        <v>0.03</v>
      </c>
      <c r="J96" s="91">
        <v>562.5</v>
      </c>
      <c r="K96" s="91">
        <v>0</v>
      </c>
      <c r="L96" s="91">
        <v>1.6875000000000001E-4</v>
      </c>
      <c r="M96" s="91">
        <v>0</v>
      </c>
      <c r="N96" s="91">
        <v>0.02</v>
      </c>
      <c r="O96" s="91">
        <v>0</v>
      </c>
    </row>
    <row r="97" spans="2:15">
      <c r="B97" t="s">
        <v>1361</v>
      </c>
      <c r="C97" t="s">
        <v>1362</v>
      </c>
      <c r="D97" t="s">
        <v>103</v>
      </c>
      <c r="E97" t="s">
        <v>126</v>
      </c>
      <c r="F97" t="s">
        <v>1363</v>
      </c>
      <c r="G97" t="s">
        <v>601</v>
      </c>
      <c r="H97" t="s">
        <v>105</v>
      </c>
      <c r="I97" s="91">
        <v>7.0000000000000007E-2</v>
      </c>
      <c r="J97" s="91">
        <v>1795</v>
      </c>
      <c r="K97" s="91">
        <v>0</v>
      </c>
      <c r="L97" s="91">
        <v>1.2565E-3</v>
      </c>
      <c r="M97" s="91">
        <v>0</v>
      </c>
      <c r="N97" s="91">
        <v>0.15</v>
      </c>
      <c r="O97" s="91">
        <v>0</v>
      </c>
    </row>
    <row r="98" spans="2:15">
      <c r="B98" t="s">
        <v>1364</v>
      </c>
      <c r="C98" t="s">
        <v>1365</v>
      </c>
      <c r="D98" t="s">
        <v>103</v>
      </c>
      <c r="E98" t="s">
        <v>126</v>
      </c>
      <c r="F98" t="s">
        <v>1366</v>
      </c>
      <c r="G98" t="s">
        <v>601</v>
      </c>
      <c r="H98" t="s">
        <v>105</v>
      </c>
      <c r="I98" s="91">
        <v>0.37</v>
      </c>
      <c r="J98" s="91">
        <v>585.5</v>
      </c>
      <c r="K98" s="91">
        <v>0</v>
      </c>
      <c r="L98" s="91">
        <v>2.16635E-3</v>
      </c>
      <c r="M98" s="91">
        <v>0</v>
      </c>
      <c r="N98" s="91">
        <v>0.26</v>
      </c>
      <c r="O98" s="91">
        <v>0</v>
      </c>
    </row>
    <row r="99" spans="2:15">
      <c r="B99" t="s">
        <v>1367</v>
      </c>
      <c r="C99" t="s">
        <v>1368</v>
      </c>
      <c r="D99" t="s">
        <v>103</v>
      </c>
      <c r="E99" t="s">
        <v>126</v>
      </c>
      <c r="F99" t="s">
        <v>1369</v>
      </c>
      <c r="G99" t="s">
        <v>601</v>
      </c>
      <c r="H99" t="s">
        <v>105</v>
      </c>
      <c r="I99" s="91">
        <v>0.09</v>
      </c>
      <c r="J99" s="91">
        <v>1134</v>
      </c>
      <c r="K99" s="91">
        <v>0</v>
      </c>
      <c r="L99" s="91">
        <v>1.0206E-3</v>
      </c>
      <c r="M99" s="91">
        <v>0</v>
      </c>
      <c r="N99" s="91">
        <v>0.12</v>
      </c>
      <c r="O99" s="91">
        <v>0</v>
      </c>
    </row>
    <row r="100" spans="2:15">
      <c r="B100" t="s">
        <v>1370</v>
      </c>
      <c r="C100" t="s">
        <v>1371</v>
      </c>
      <c r="D100" t="s">
        <v>103</v>
      </c>
      <c r="E100" t="s">
        <v>126</v>
      </c>
      <c r="F100" t="s">
        <v>1372</v>
      </c>
      <c r="G100" t="s">
        <v>911</v>
      </c>
      <c r="H100" t="s">
        <v>105</v>
      </c>
      <c r="I100" s="91">
        <v>0.05</v>
      </c>
      <c r="J100" s="91">
        <v>1464</v>
      </c>
      <c r="K100" s="91">
        <v>0</v>
      </c>
      <c r="L100" s="91">
        <v>7.3200000000000001E-4</v>
      </c>
      <c r="M100" s="91">
        <v>0</v>
      </c>
      <c r="N100" s="91">
        <v>0.09</v>
      </c>
      <c r="O100" s="91">
        <v>0</v>
      </c>
    </row>
    <row r="101" spans="2:15">
      <c r="B101" t="s">
        <v>1373</v>
      </c>
      <c r="C101" t="s">
        <v>1374</v>
      </c>
      <c r="D101" t="s">
        <v>103</v>
      </c>
      <c r="E101" t="s">
        <v>126</v>
      </c>
      <c r="F101" t="s">
        <v>1375</v>
      </c>
      <c r="G101" t="s">
        <v>1376</v>
      </c>
      <c r="H101" t="s">
        <v>105</v>
      </c>
      <c r="I101" s="91">
        <v>0.92</v>
      </c>
      <c r="J101" s="91">
        <v>128</v>
      </c>
      <c r="K101" s="91">
        <v>0</v>
      </c>
      <c r="L101" s="91">
        <v>1.1776E-3</v>
      </c>
      <c r="M101" s="91">
        <v>0</v>
      </c>
      <c r="N101" s="91">
        <v>0.14000000000000001</v>
      </c>
      <c r="O101" s="91">
        <v>0</v>
      </c>
    </row>
    <row r="102" spans="2:15">
      <c r="B102" t="s">
        <v>1377</v>
      </c>
      <c r="C102" t="s">
        <v>1378</v>
      </c>
      <c r="D102" t="s">
        <v>103</v>
      </c>
      <c r="E102" t="s">
        <v>126</v>
      </c>
      <c r="F102" t="s">
        <v>1379</v>
      </c>
      <c r="G102" t="s">
        <v>1376</v>
      </c>
      <c r="H102" t="s">
        <v>105</v>
      </c>
      <c r="I102" s="91">
        <v>0.06</v>
      </c>
      <c r="J102" s="91">
        <v>732</v>
      </c>
      <c r="K102" s="91">
        <v>0</v>
      </c>
      <c r="L102" s="91">
        <v>4.392E-4</v>
      </c>
      <c r="M102" s="91">
        <v>0</v>
      </c>
      <c r="N102" s="91">
        <v>0.05</v>
      </c>
      <c r="O102" s="91">
        <v>0</v>
      </c>
    </row>
    <row r="103" spans="2:15">
      <c r="B103" t="s">
        <v>1380</v>
      </c>
      <c r="C103" t="s">
        <v>1381</v>
      </c>
      <c r="D103" t="s">
        <v>103</v>
      </c>
      <c r="E103" t="s">
        <v>126</v>
      </c>
      <c r="F103" t="s">
        <v>1382</v>
      </c>
      <c r="G103" t="s">
        <v>577</v>
      </c>
      <c r="H103" t="s">
        <v>105</v>
      </c>
      <c r="I103" s="91">
        <v>0.01</v>
      </c>
      <c r="J103" s="91">
        <v>5240</v>
      </c>
      <c r="K103" s="91">
        <v>0</v>
      </c>
      <c r="L103" s="91">
        <v>5.2400000000000005E-4</v>
      </c>
      <c r="M103" s="91">
        <v>0</v>
      </c>
      <c r="N103" s="91">
        <v>0.06</v>
      </c>
      <c r="O103" s="91">
        <v>0</v>
      </c>
    </row>
    <row r="104" spans="2:15">
      <c r="B104" t="s">
        <v>1383</v>
      </c>
      <c r="C104" t="s">
        <v>1384</v>
      </c>
      <c r="D104" t="s">
        <v>103</v>
      </c>
      <c r="E104" t="s">
        <v>126</v>
      </c>
      <c r="F104" t="s">
        <v>1385</v>
      </c>
      <c r="G104" t="s">
        <v>577</v>
      </c>
      <c r="H104" t="s">
        <v>105</v>
      </c>
      <c r="I104" s="91">
        <v>0.05</v>
      </c>
      <c r="J104" s="91">
        <v>1368</v>
      </c>
      <c r="K104" s="91">
        <v>0</v>
      </c>
      <c r="L104" s="91">
        <v>6.8400000000000004E-4</v>
      </c>
      <c r="M104" s="91">
        <v>0</v>
      </c>
      <c r="N104" s="91">
        <v>0.08</v>
      </c>
      <c r="O104" s="91">
        <v>0</v>
      </c>
    </row>
    <row r="105" spans="2:15">
      <c r="B105" t="s">
        <v>1386</v>
      </c>
      <c r="C105" t="s">
        <v>1387</v>
      </c>
      <c r="D105" t="s">
        <v>103</v>
      </c>
      <c r="E105" t="s">
        <v>126</v>
      </c>
      <c r="F105" t="s">
        <v>1388</v>
      </c>
      <c r="G105" t="s">
        <v>577</v>
      </c>
      <c r="H105" t="s">
        <v>105</v>
      </c>
      <c r="I105" s="91">
        <v>0.14000000000000001</v>
      </c>
      <c r="J105" s="91">
        <v>764.2</v>
      </c>
      <c r="K105" s="91">
        <v>0</v>
      </c>
      <c r="L105" s="91">
        <v>1.06988E-3</v>
      </c>
      <c r="M105" s="91">
        <v>0</v>
      </c>
      <c r="N105" s="91">
        <v>0.13</v>
      </c>
      <c r="O105" s="91">
        <v>0</v>
      </c>
    </row>
    <row r="106" spans="2:15">
      <c r="B106" t="s">
        <v>1389</v>
      </c>
      <c r="C106" t="s">
        <v>1390</v>
      </c>
      <c r="D106" t="s">
        <v>103</v>
      </c>
      <c r="E106" t="s">
        <v>126</v>
      </c>
      <c r="F106" t="s">
        <v>1391</v>
      </c>
      <c r="G106" t="s">
        <v>577</v>
      </c>
      <c r="H106" t="s">
        <v>105</v>
      </c>
      <c r="I106" s="91">
        <v>0.23</v>
      </c>
      <c r="J106" s="91">
        <v>73.2</v>
      </c>
      <c r="K106" s="91">
        <v>0</v>
      </c>
      <c r="L106" s="91">
        <v>1.6835999999999999E-4</v>
      </c>
      <c r="M106" s="91">
        <v>0</v>
      </c>
      <c r="N106" s="91">
        <v>0.02</v>
      </c>
      <c r="O106" s="91">
        <v>0</v>
      </c>
    </row>
    <row r="107" spans="2:15">
      <c r="B107" t="s">
        <v>1392</v>
      </c>
      <c r="C107" t="s">
        <v>1393</v>
      </c>
      <c r="D107" t="s">
        <v>103</v>
      </c>
      <c r="E107" t="s">
        <v>126</v>
      </c>
      <c r="F107" t="s">
        <v>1394</v>
      </c>
      <c r="G107" t="s">
        <v>1080</v>
      </c>
      <c r="H107" t="s">
        <v>105</v>
      </c>
      <c r="I107" s="91">
        <v>0.01</v>
      </c>
      <c r="J107" s="91">
        <v>1.0000000000000001E-5</v>
      </c>
      <c r="K107" s="91">
        <v>0</v>
      </c>
      <c r="L107" s="91">
        <v>9.9999999999999998E-13</v>
      </c>
      <c r="M107" s="91">
        <v>0</v>
      </c>
      <c r="N107" s="91">
        <v>0</v>
      </c>
      <c r="O107" s="91">
        <v>0</v>
      </c>
    </row>
    <row r="108" spans="2:15">
      <c r="B108" t="s">
        <v>1395</v>
      </c>
      <c r="C108" t="s">
        <v>1396</v>
      </c>
      <c r="D108" t="s">
        <v>103</v>
      </c>
      <c r="E108" t="s">
        <v>126</v>
      </c>
      <c r="F108" t="s">
        <v>1397</v>
      </c>
      <c r="G108" t="s">
        <v>1080</v>
      </c>
      <c r="H108" t="s">
        <v>105</v>
      </c>
      <c r="I108" s="91">
        <v>0.04</v>
      </c>
      <c r="J108" s="91">
        <v>1476</v>
      </c>
      <c r="K108" s="91">
        <v>0</v>
      </c>
      <c r="L108" s="91">
        <v>5.9040000000000004E-4</v>
      </c>
      <c r="M108" s="91">
        <v>0</v>
      </c>
      <c r="N108" s="91">
        <v>7.0000000000000007E-2</v>
      </c>
      <c r="O108" s="91">
        <v>0</v>
      </c>
    </row>
    <row r="109" spans="2:15">
      <c r="B109" t="s">
        <v>1398</v>
      </c>
      <c r="C109" t="s">
        <v>1399</v>
      </c>
      <c r="D109" t="s">
        <v>103</v>
      </c>
      <c r="E109" t="s">
        <v>126</v>
      </c>
      <c r="F109" t="s">
        <v>1400</v>
      </c>
      <c r="G109" t="s">
        <v>1080</v>
      </c>
      <c r="H109" t="s">
        <v>105</v>
      </c>
      <c r="I109" s="91">
        <v>0.46</v>
      </c>
      <c r="J109" s="91">
        <v>10.1</v>
      </c>
      <c r="K109" s="91">
        <v>0</v>
      </c>
      <c r="L109" s="91">
        <v>4.6459999999999999E-5</v>
      </c>
      <c r="M109" s="91">
        <v>0</v>
      </c>
      <c r="N109" s="91">
        <v>0.01</v>
      </c>
      <c r="O109" s="91">
        <v>0</v>
      </c>
    </row>
    <row r="110" spans="2:15">
      <c r="B110" t="s">
        <v>1401</v>
      </c>
      <c r="C110" t="s">
        <v>1402</v>
      </c>
      <c r="D110" t="s">
        <v>103</v>
      </c>
      <c r="E110" t="s">
        <v>126</v>
      </c>
      <c r="F110" t="s">
        <v>1403</v>
      </c>
      <c r="G110" t="s">
        <v>405</v>
      </c>
      <c r="H110" t="s">
        <v>105</v>
      </c>
      <c r="I110" s="91">
        <v>0.02</v>
      </c>
      <c r="J110" s="91">
        <v>10840</v>
      </c>
      <c r="K110" s="91">
        <v>0</v>
      </c>
      <c r="L110" s="91">
        <v>2.1679999999999998E-3</v>
      </c>
      <c r="M110" s="91">
        <v>0</v>
      </c>
      <c r="N110" s="91">
        <v>0.26</v>
      </c>
      <c r="O110" s="91">
        <v>0</v>
      </c>
    </row>
    <row r="111" spans="2:15">
      <c r="B111" t="s">
        <v>1404</v>
      </c>
      <c r="C111" t="s">
        <v>1405</v>
      </c>
      <c r="D111" t="s">
        <v>103</v>
      </c>
      <c r="E111" t="s">
        <v>126</v>
      </c>
      <c r="F111" t="s">
        <v>1406</v>
      </c>
      <c r="G111" t="s">
        <v>1287</v>
      </c>
      <c r="H111" t="s">
        <v>105</v>
      </c>
      <c r="I111" s="91">
        <v>0.03</v>
      </c>
      <c r="J111" s="91">
        <v>3016</v>
      </c>
      <c r="K111" s="91">
        <v>0</v>
      </c>
      <c r="L111" s="91">
        <v>9.0479999999999998E-4</v>
      </c>
      <c r="M111" s="91">
        <v>0</v>
      </c>
      <c r="N111" s="91">
        <v>0.11</v>
      </c>
      <c r="O111" s="91">
        <v>0</v>
      </c>
    </row>
    <row r="112" spans="2:15">
      <c r="B112" t="s">
        <v>1407</v>
      </c>
      <c r="C112" t="s">
        <v>1408</v>
      </c>
      <c r="D112" t="s">
        <v>103</v>
      </c>
      <c r="E112" t="s">
        <v>126</v>
      </c>
      <c r="F112" t="s">
        <v>1409</v>
      </c>
      <c r="G112" t="s">
        <v>130</v>
      </c>
      <c r="H112" t="s">
        <v>105</v>
      </c>
      <c r="I112" s="91">
        <v>0.2</v>
      </c>
      <c r="J112" s="91">
        <v>449.8</v>
      </c>
      <c r="K112" s="91">
        <v>0</v>
      </c>
      <c r="L112" s="91">
        <v>8.9959999999999997E-4</v>
      </c>
      <c r="M112" s="91">
        <v>0</v>
      </c>
      <c r="N112" s="91">
        <v>0.11</v>
      </c>
      <c r="O112" s="91">
        <v>0</v>
      </c>
    </row>
    <row r="113" spans="2:15">
      <c r="B113" t="s">
        <v>1410</v>
      </c>
      <c r="C113" t="s">
        <v>1411</v>
      </c>
      <c r="D113" t="s">
        <v>103</v>
      </c>
      <c r="E113" t="s">
        <v>126</v>
      </c>
      <c r="F113" t="s">
        <v>1412</v>
      </c>
      <c r="G113" t="s">
        <v>130</v>
      </c>
      <c r="H113" t="s">
        <v>105</v>
      </c>
      <c r="I113" s="91">
        <v>0.06</v>
      </c>
      <c r="J113" s="91">
        <v>2167</v>
      </c>
      <c r="K113" s="91">
        <v>0</v>
      </c>
      <c r="L113" s="91">
        <v>1.3002000000000001E-3</v>
      </c>
      <c r="M113" s="91">
        <v>0</v>
      </c>
      <c r="N113" s="91">
        <v>0.15</v>
      </c>
      <c r="O113" s="91">
        <v>0</v>
      </c>
    </row>
    <row r="114" spans="2:15">
      <c r="B114" t="s">
        <v>1413</v>
      </c>
      <c r="C114" t="s">
        <v>1414</v>
      </c>
      <c r="D114" t="s">
        <v>103</v>
      </c>
      <c r="E114" t="s">
        <v>126</v>
      </c>
      <c r="F114" t="s">
        <v>1415</v>
      </c>
      <c r="G114" t="s">
        <v>130</v>
      </c>
      <c r="H114" t="s">
        <v>105</v>
      </c>
      <c r="I114" s="91">
        <v>0.03</v>
      </c>
      <c r="J114" s="91">
        <v>1943</v>
      </c>
      <c r="K114" s="91">
        <v>0</v>
      </c>
      <c r="L114" s="91">
        <v>5.8290000000000002E-4</v>
      </c>
      <c r="M114" s="91">
        <v>0</v>
      </c>
      <c r="N114" s="91">
        <v>7.0000000000000007E-2</v>
      </c>
      <c r="O114" s="91">
        <v>0</v>
      </c>
    </row>
    <row r="115" spans="2:15">
      <c r="B115" t="s">
        <v>1416</v>
      </c>
      <c r="C115" t="s">
        <v>1417</v>
      </c>
      <c r="D115" t="s">
        <v>103</v>
      </c>
      <c r="E115" t="s">
        <v>126</v>
      </c>
      <c r="F115" t="s">
        <v>1418</v>
      </c>
      <c r="G115" t="s">
        <v>130</v>
      </c>
      <c r="H115" t="s">
        <v>105</v>
      </c>
      <c r="I115" s="91">
        <v>0.05</v>
      </c>
      <c r="J115" s="91">
        <v>353.9</v>
      </c>
      <c r="K115" s="91">
        <v>0</v>
      </c>
      <c r="L115" s="91">
        <v>1.7694999999999999E-4</v>
      </c>
      <c r="M115" s="91">
        <v>0</v>
      </c>
      <c r="N115" s="91">
        <v>0.02</v>
      </c>
      <c r="O115" s="91">
        <v>0</v>
      </c>
    </row>
    <row r="116" spans="2:15">
      <c r="B116" t="s">
        <v>1419</v>
      </c>
      <c r="C116" t="s">
        <v>1420</v>
      </c>
      <c r="D116" t="s">
        <v>103</v>
      </c>
      <c r="E116" t="s">
        <v>126</v>
      </c>
      <c r="F116" t="s">
        <v>1421</v>
      </c>
      <c r="G116" t="s">
        <v>130</v>
      </c>
      <c r="H116" t="s">
        <v>105</v>
      </c>
      <c r="I116" s="91">
        <v>0.55000000000000004</v>
      </c>
      <c r="J116" s="91">
        <v>111.8</v>
      </c>
      <c r="K116" s="91">
        <v>0</v>
      </c>
      <c r="L116" s="91">
        <v>6.1490000000000004E-4</v>
      </c>
      <c r="M116" s="91">
        <v>0</v>
      </c>
      <c r="N116" s="91">
        <v>7.0000000000000007E-2</v>
      </c>
      <c r="O116" s="91">
        <v>0</v>
      </c>
    </row>
    <row r="117" spans="2:15">
      <c r="B117" t="s">
        <v>1422</v>
      </c>
      <c r="C117" t="s">
        <v>1423</v>
      </c>
      <c r="D117" t="s">
        <v>103</v>
      </c>
      <c r="E117" t="s">
        <v>126</v>
      </c>
      <c r="F117" t="s">
        <v>1424</v>
      </c>
      <c r="G117" t="s">
        <v>131</v>
      </c>
      <c r="H117" t="s">
        <v>105</v>
      </c>
      <c r="I117" s="91">
        <v>0.56000000000000005</v>
      </c>
      <c r="J117" s="91">
        <v>163.1</v>
      </c>
      <c r="K117" s="91">
        <v>0</v>
      </c>
      <c r="L117" s="91">
        <v>9.1336E-4</v>
      </c>
      <c r="M117" s="91">
        <v>0</v>
      </c>
      <c r="N117" s="91">
        <v>0.11</v>
      </c>
      <c r="O117" s="91">
        <v>0</v>
      </c>
    </row>
    <row r="118" spans="2:15">
      <c r="B118" t="s">
        <v>1425</v>
      </c>
      <c r="C118" t="s">
        <v>1426</v>
      </c>
      <c r="D118" t="s">
        <v>103</v>
      </c>
      <c r="E118" t="s">
        <v>126</v>
      </c>
      <c r="F118" t="s">
        <v>1427</v>
      </c>
      <c r="G118" t="s">
        <v>132</v>
      </c>
      <c r="H118" t="s">
        <v>105</v>
      </c>
      <c r="I118" s="91">
        <v>0.01</v>
      </c>
      <c r="J118" s="91">
        <v>2249</v>
      </c>
      <c r="K118" s="91">
        <v>0</v>
      </c>
      <c r="L118" s="91">
        <v>2.2489999999999999E-4</v>
      </c>
      <c r="M118" s="91">
        <v>0</v>
      </c>
      <c r="N118" s="91">
        <v>0.03</v>
      </c>
      <c r="O118" s="91">
        <v>0</v>
      </c>
    </row>
    <row r="119" spans="2:15">
      <c r="B119" t="s">
        <v>1428</v>
      </c>
      <c r="C119" t="s">
        <v>1429</v>
      </c>
      <c r="D119" t="s">
        <v>103</v>
      </c>
      <c r="E119" t="s">
        <v>126</v>
      </c>
      <c r="F119" t="s">
        <v>1430</v>
      </c>
      <c r="G119" t="s">
        <v>135</v>
      </c>
      <c r="H119" t="s">
        <v>105</v>
      </c>
      <c r="I119" s="91">
        <v>0.03</v>
      </c>
      <c r="J119" s="91">
        <v>1462</v>
      </c>
      <c r="K119" s="91">
        <v>0</v>
      </c>
      <c r="L119" s="91">
        <v>4.3859999999999998E-4</v>
      </c>
      <c r="M119" s="91">
        <v>0</v>
      </c>
      <c r="N119" s="91">
        <v>0.05</v>
      </c>
      <c r="O119" s="91">
        <v>0</v>
      </c>
    </row>
    <row r="120" spans="2:15">
      <c r="B120" s="92" t="s">
        <v>1431</v>
      </c>
      <c r="E120" s="16"/>
      <c r="F120" s="16"/>
      <c r="G120" s="16"/>
      <c r="I120" s="93">
        <v>0</v>
      </c>
      <c r="K120" s="93">
        <v>0</v>
      </c>
      <c r="L120" s="93">
        <v>0</v>
      </c>
      <c r="N120" s="93">
        <v>0</v>
      </c>
      <c r="O120" s="93">
        <v>0</v>
      </c>
    </row>
    <row r="121" spans="2:15">
      <c r="B121" t="s">
        <v>248</v>
      </c>
      <c r="C121" t="s">
        <v>248</v>
      </c>
      <c r="E121" s="16"/>
      <c r="F121" s="16"/>
      <c r="G121" t="s">
        <v>248</v>
      </c>
      <c r="H121" t="s">
        <v>248</v>
      </c>
      <c r="I121" s="91">
        <v>0</v>
      </c>
      <c r="J121" s="91">
        <v>0</v>
      </c>
      <c r="L121" s="91">
        <v>0</v>
      </c>
      <c r="M121" s="91">
        <v>0</v>
      </c>
      <c r="N121" s="91">
        <v>0</v>
      </c>
      <c r="O121" s="91">
        <v>0</v>
      </c>
    </row>
    <row r="122" spans="2:15">
      <c r="B122" s="92" t="s">
        <v>254</v>
      </c>
      <c r="E122" s="16"/>
      <c r="F122" s="16"/>
      <c r="G122" s="16"/>
      <c r="I122" s="93">
        <v>0.91</v>
      </c>
      <c r="K122" s="93">
        <v>0</v>
      </c>
      <c r="L122" s="93">
        <v>8.7226049897999994E-2</v>
      </c>
      <c r="N122" s="93">
        <v>10.29</v>
      </c>
      <c r="O122" s="93">
        <v>0</v>
      </c>
    </row>
    <row r="123" spans="2:15">
      <c r="B123" s="92" t="s">
        <v>354</v>
      </c>
      <c r="E123" s="16"/>
      <c r="F123" s="16"/>
      <c r="G123" s="16"/>
      <c r="I123" s="93">
        <v>0.62</v>
      </c>
      <c r="K123" s="93">
        <v>0</v>
      </c>
      <c r="L123" s="93">
        <v>6.0146030000000003E-2</v>
      </c>
      <c r="N123" s="93">
        <v>7.1</v>
      </c>
      <c r="O123" s="93">
        <v>0</v>
      </c>
    </row>
    <row r="124" spans="2:15">
      <c r="B124" t="s">
        <v>1432</v>
      </c>
      <c r="C124" t="s">
        <v>1433</v>
      </c>
      <c r="D124" t="s">
        <v>1434</v>
      </c>
      <c r="E124" t="s">
        <v>1435</v>
      </c>
      <c r="F124" t="s">
        <v>1436</v>
      </c>
      <c r="G124" t="s">
        <v>1437</v>
      </c>
      <c r="H124" t="s">
        <v>109</v>
      </c>
      <c r="I124" s="91">
        <v>0.09</v>
      </c>
      <c r="J124" s="91">
        <v>406</v>
      </c>
      <c r="K124" s="91">
        <v>0</v>
      </c>
      <c r="L124" s="91">
        <v>1.3695192000000001E-3</v>
      </c>
      <c r="M124" s="91">
        <v>0</v>
      </c>
      <c r="N124" s="91">
        <v>0.16</v>
      </c>
      <c r="O124" s="91">
        <v>0</v>
      </c>
    </row>
    <row r="125" spans="2:15">
      <c r="B125" t="s">
        <v>1438</v>
      </c>
      <c r="C125" t="s">
        <v>1439</v>
      </c>
      <c r="D125" t="s">
        <v>1434</v>
      </c>
      <c r="E125" t="s">
        <v>1435</v>
      </c>
      <c r="F125" t="s">
        <v>1440</v>
      </c>
      <c r="G125" t="s">
        <v>1437</v>
      </c>
      <c r="H125" t="s">
        <v>109</v>
      </c>
      <c r="I125" s="91">
        <v>0.02</v>
      </c>
      <c r="J125" s="91">
        <v>555</v>
      </c>
      <c r="K125" s="91">
        <v>0</v>
      </c>
      <c r="L125" s="91">
        <v>4.1602799999999998E-4</v>
      </c>
      <c r="M125" s="91">
        <v>0</v>
      </c>
      <c r="N125" s="91">
        <v>0.05</v>
      </c>
      <c r="O125" s="91">
        <v>0</v>
      </c>
    </row>
    <row r="126" spans="2:15">
      <c r="B126" t="s">
        <v>1441</v>
      </c>
      <c r="C126" t="s">
        <v>1442</v>
      </c>
      <c r="D126" t="s">
        <v>1434</v>
      </c>
      <c r="E126" t="s">
        <v>1435</v>
      </c>
      <c r="F126" t="s">
        <v>1443</v>
      </c>
      <c r="G126" t="s">
        <v>1437</v>
      </c>
      <c r="H126" t="s">
        <v>109</v>
      </c>
      <c r="I126" s="91">
        <v>0.03</v>
      </c>
      <c r="J126" s="91">
        <v>754</v>
      </c>
      <c r="K126" s="91">
        <v>0</v>
      </c>
      <c r="L126" s="91">
        <v>8.4779759999999995E-4</v>
      </c>
      <c r="M126" s="91">
        <v>0</v>
      </c>
      <c r="N126" s="91">
        <v>0.1</v>
      </c>
      <c r="O126" s="91">
        <v>0</v>
      </c>
    </row>
    <row r="127" spans="2:15">
      <c r="B127" t="s">
        <v>1444</v>
      </c>
      <c r="C127" t="s">
        <v>1445</v>
      </c>
      <c r="D127" t="s">
        <v>1446</v>
      </c>
      <c r="E127" t="s">
        <v>1435</v>
      </c>
      <c r="F127" t="s">
        <v>1145</v>
      </c>
      <c r="G127" t="s">
        <v>1437</v>
      </c>
      <c r="H127" t="s">
        <v>109</v>
      </c>
      <c r="I127" s="91">
        <v>0.13</v>
      </c>
      <c r="J127" s="91">
        <v>1542</v>
      </c>
      <c r="K127" s="91">
        <v>0</v>
      </c>
      <c r="L127" s="91">
        <v>7.5132408000000003E-3</v>
      </c>
      <c r="M127" s="91">
        <v>0</v>
      </c>
      <c r="N127" s="91">
        <v>0.89</v>
      </c>
      <c r="O127" s="91">
        <v>0</v>
      </c>
    </row>
    <row r="128" spans="2:15">
      <c r="B128" t="s">
        <v>1447</v>
      </c>
      <c r="C128" t="s">
        <v>1448</v>
      </c>
      <c r="D128" t="s">
        <v>1434</v>
      </c>
      <c r="E128" t="s">
        <v>1435</v>
      </c>
      <c r="F128" t="s">
        <v>1216</v>
      </c>
      <c r="G128" t="s">
        <v>1437</v>
      </c>
      <c r="H128" t="s">
        <v>109</v>
      </c>
      <c r="I128" s="91">
        <v>0.02</v>
      </c>
      <c r="J128" s="91">
        <v>500</v>
      </c>
      <c r="K128" s="91">
        <v>0</v>
      </c>
      <c r="L128" s="91">
        <v>3.748E-4</v>
      </c>
      <c r="M128" s="91">
        <v>0</v>
      </c>
      <c r="N128" s="91">
        <v>0.04</v>
      </c>
      <c r="O128" s="91">
        <v>0</v>
      </c>
    </row>
    <row r="129" spans="2:15">
      <c r="B129" t="s">
        <v>1449</v>
      </c>
      <c r="C129" t="s">
        <v>1450</v>
      </c>
      <c r="D129" t="s">
        <v>1434</v>
      </c>
      <c r="E129" t="s">
        <v>1435</v>
      </c>
      <c r="F129" t="s">
        <v>1180</v>
      </c>
      <c r="G129" t="s">
        <v>1451</v>
      </c>
      <c r="H129" t="s">
        <v>109</v>
      </c>
      <c r="I129" s="91">
        <v>0.03</v>
      </c>
      <c r="J129" s="91">
        <v>1474</v>
      </c>
      <c r="K129" s="91">
        <v>0</v>
      </c>
      <c r="L129" s="91">
        <v>1.6573656E-3</v>
      </c>
      <c r="M129" s="91">
        <v>0</v>
      </c>
      <c r="N129" s="91">
        <v>0.2</v>
      </c>
      <c r="O129" s="91">
        <v>0</v>
      </c>
    </row>
    <row r="130" spans="2:15">
      <c r="B130" t="s">
        <v>1452</v>
      </c>
      <c r="C130" t="s">
        <v>1453</v>
      </c>
      <c r="D130" t="s">
        <v>1434</v>
      </c>
      <c r="E130" t="s">
        <v>1435</v>
      </c>
      <c r="F130" t="s">
        <v>1454</v>
      </c>
      <c r="G130" t="s">
        <v>1451</v>
      </c>
      <c r="H130" t="s">
        <v>109</v>
      </c>
      <c r="I130" s="91">
        <v>0.01</v>
      </c>
      <c r="J130" s="91">
        <v>9238</v>
      </c>
      <c r="K130" s="91">
        <v>0</v>
      </c>
      <c r="L130" s="91">
        <v>3.4624024E-3</v>
      </c>
      <c r="M130" s="91">
        <v>0</v>
      </c>
      <c r="N130" s="91">
        <v>0.41</v>
      </c>
      <c r="O130" s="91">
        <v>0</v>
      </c>
    </row>
    <row r="131" spans="2:15">
      <c r="B131" t="s">
        <v>1455</v>
      </c>
      <c r="C131" t="s">
        <v>1456</v>
      </c>
      <c r="D131" t="s">
        <v>1434</v>
      </c>
      <c r="E131" t="s">
        <v>1435</v>
      </c>
      <c r="F131" t="s">
        <v>1247</v>
      </c>
      <c r="G131" t="s">
        <v>1451</v>
      </c>
      <c r="H131" t="s">
        <v>109</v>
      </c>
      <c r="I131" s="91">
        <v>0.04</v>
      </c>
      <c r="J131" s="91">
        <v>2278</v>
      </c>
      <c r="K131" s="91">
        <v>0</v>
      </c>
      <c r="L131" s="91">
        <v>3.4151775999999999E-3</v>
      </c>
      <c r="M131" s="91">
        <v>0</v>
      </c>
      <c r="N131" s="91">
        <v>0.4</v>
      </c>
      <c r="O131" s="91">
        <v>0</v>
      </c>
    </row>
    <row r="132" spans="2:15">
      <c r="B132" t="s">
        <v>1457</v>
      </c>
      <c r="C132" t="s">
        <v>1458</v>
      </c>
      <c r="D132" t="s">
        <v>1434</v>
      </c>
      <c r="E132" t="s">
        <v>1435</v>
      </c>
      <c r="F132" t="s">
        <v>1459</v>
      </c>
      <c r="G132" t="s">
        <v>1460</v>
      </c>
      <c r="H132" t="s">
        <v>109</v>
      </c>
      <c r="I132" s="91">
        <v>0.02</v>
      </c>
      <c r="J132" s="91">
        <v>5858</v>
      </c>
      <c r="K132" s="91">
        <v>0</v>
      </c>
      <c r="L132" s="91">
        <v>4.3911567999999996E-3</v>
      </c>
      <c r="M132" s="91">
        <v>0</v>
      </c>
      <c r="N132" s="91">
        <v>0.52</v>
      </c>
      <c r="O132" s="91">
        <v>0</v>
      </c>
    </row>
    <row r="133" spans="2:15">
      <c r="B133" t="s">
        <v>1461</v>
      </c>
      <c r="C133" t="s">
        <v>1462</v>
      </c>
      <c r="D133" t="s">
        <v>1434</v>
      </c>
      <c r="E133" t="s">
        <v>1435</v>
      </c>
      <c r="F133" t="s">
        <v>1463</v>
      </c>
      <c r="G133" t="s">
        <v>1460</v>
      </c>
      <c r="H133" t="s">
        <v>109</v>
      </c>
      <c r="I133" s="91">
        <v>0.01</v>
      </c>
      <c r="J133" s="91">
        <v>9034</v>
      </c>
      <c r="K133" s="91">
        <v>0</v>
      </c>
      <c r="L133" s="91">
        <v>3.3859431999999998E-3</v>
      </c>
      <c r="M133" s="91">
        <v>0</v>
      </c>
      <c r="N133" s="91">
        <v>0.4</v>
      </c>
      <c r="O133" s="91">
        <v>0</v>
      </c>
    </row>
    <row r="134" spans="2:15">
      <c r="B134" t="s">
        <v>1464</v>
      </c>
      <c r="C134" t="s">
        <v>1465</v>
      </c>
      <c r="D134" t="s">
        <v>1434</v>
      </c>
      <c r="E134" t="s">
        <v>1435</v>
      </c>
      <c r="F134" t="s">
        <v>1466</v>
      </c>
      <c r="G134" t="s">
        <v>1460</v>
      </c>
      <c r="H134" t="s">
        <v>109</v>
      </c>
      <c r="I134" s="91">
        <v>0.01</v>
      </c>
      <c r="J134" s="91">
        <v>10265</v>
      </c>
      <c r="K134" s="91">
        <v>0</v>
      </c>
      <c r="L134" s="91">
        <v>3.8473219999999998E-3</v>
      </c>
      <c r="M134" s="91">
        <v>0</v>
      </c>
      <c r="N134" s="91">
        <v>0.45</v>
      </c>
      <c r="O134" s="91">
        <v>0</v>
      </c>
    </row>
    <row r="135" spans="2:15">
      <c r="B135" t="s">
        <v>1467</v>
      </c>
      <c r="C135" t="s">
        <v>1468</v>
      </c>
      <c r="D135" t="s">
        <v>1434</v>
      </c>
      <c r="E135" t="s">
        <v>1435</v>
      </c>
      <c r="F135" t="s">
        <v>1469</v>
      </c>
      <c r="G135" t="s">
        <v>1470</v>
      </c>
      <c r="H135" t="s">
        <v>109</v>
      </c>
      <c r="I135" s="91">
        <v>0.03</v>
      </c>
      <c r="J135" s="91">
        <v>1872</v>
      </c>
      <c r="K135" s="91">
        <v>0</v>
      </c>
      <c r="L135" s="91">
        <v>2.1048768000000002E-3</v>
      </c>
      <c r="M135" s="91">
        <v>0</v>
      </c>
      <c r="N135" s="91">
        <v>0.25</v>
      </c>
      <c r="O135" s="91">
        <v>0</v>
      </c>
    </row>
    <row r="136" spans="2:15">
      <c r="B136" t="s">
        <v>1471</v>
      </c>
      <c r="C136" t="s">
        <v>1472</v>
      </c>
      <c r="D136" t="s">
        <v>1434</v>
      </c>
      <c r="E136" t="s">
        <v>1435</v>
      </c>
      <c r="F136" t="s">
        <v>1473</v>
      </c>
      <c r="G136" t="s">
        <v>1470</v>
      </c>
      <c r="H136" t="s">
        <v>109</v>
      </c>
      <c r="I136" s="91">
        <v>0.02</v>
      </c>
      <c r="J136" s="91">
        <v>3206</v>
      </c>
      <c r="K136" s="91">
        <v>0</v>
      </c>
      <c r="L136" s="91">
        <v>2.4032175999999998E-3</v>
      </c>
      <c r="M136" s="91">
        <v>0</v>
      </c>
      <c r="N136" s="91">
        <v>0.28000000000000003</v>
      </c>
      <c r="O136" s="91">
        <v>0</v>
      </c>
    </row>
    <row r="137" spans="2:15">
      <c r="B137" t="s">
        <v>1474</v>
      </c>
      <c r="C137" t="s">
        <v>1475</v>
      </c>
      <c r="D137" t="s">
        <v>1434</v>
      </c>
      <c r="E137" t="s">
        <v>1435</v>
      </c>
      <c r="F137" t="s">
        <v>1427</v>
      </c>
      <c r="G137" t="s">
        <v>1476</v>
      </c>
      <c r="H137" t="s">
        <v>109</v>
      </c>
      <c r="I137" s="91">
        <v>0.09</v>
      </c>
      <c r="J137" s="91">
        <v>607</v>
      </c>
      <c r="K137" s="91">
        <v>0</v>
      </c>
      <c r="L137" s="91">
        <v>2.0475324E-3</v>
      </c>
      <c r="M137" s="91">
        <v>0</v>
      </c>
      <c r="N137" s="91">
        <v>0.24</v>
      </c>
      <c r="O137" s="91">
        <v>0</v>
      </c>
    </row>
    <row r="138" spans="2:15">
      <c r="B138" t="s">
        <v>1477</v>
      </c>
      <c r="C138" t="s">
        <v>1478</v>
      </c>
      <c r="D138" t="s">
        <v>1434</v>
      </c>
      <c r="E138" t="s">
        <v>1435</v>
      </c>
      <c r="F138" t="s">
        <v>1202</v>
      </c>
      <c r="G138" t="s">
        <v>1476</v>
      </c>
      <c r="H138" t="s">
        <v>109</v>
      </c>
      <c r="I138" s="91">
        <v>0.05</v>
      </c>
      <c r="J138" s="91">
        <v>10821</v>
      </c>
      <c r="K138" s="91">
        <v>0</v>
      </c>
      <c r="L138" s="91">
        <v>2.0278554000000001E-2</v>
      </c>
      <c r="M138" s="91">
        <v>0</v>
      </c>
      <c r="N138" s="91">
        <v>2.39</v>
      </c>
      <c r="O138" s="91">
        <v>0</v>
      </c>
    </row>
    <row r="139" spans="2:15">
      <c r="B139" t="s">
        <v>1479</v>
      </c>
      <c r="C139" t="s">
        <v>1480</v>
      </c>
      <c r="D139" t="s">
        <v>1434</v>
      </c>
      <c r="E139" t="s">
        <v>1435</v>
      </c>
      <c r="F139" t="s">
        <v>1481</v>
      </c>
      <c r="G139" t="s">
        <v>1482</v>
      </c>
      <c r="H139" t="s">
        <v>109</v>
      </c>
      <c r="I139" s="91">
        <v>0.02</v>
      </c>
      <c r="J139" s="91">
        <v>3510</v>
      </c>
      <c r="K139" s="91">
        <v>0</v>
      </c>
      <c r="L139" s="91">
        <v>2.6310959999999999E-3</v>
      </c>
      <c r="M139" s="91">
        <v>0</v>
      </c>
      <c r="N139" s="91">
        <v>0.31</v>
      </c>
      <c r="O139" s="91">
        <v>0</v>
      </c>
    </row>
    <row r="140" spans="2:15">
      <c r="B140" s="92" t="s">
        <v>355</v>
      </c>
      <c r="E140" s="16"/>
      <c r="F140" s="16"/>
      <c r="G140" s="16"/>
      <c r="I140" s="93">
        <v>0.28999999999999998</v>
      </c>
      <c r="K140" s="93">
        <v>0</v>
      </c>
      <c r="L140" s="93">
        <v>2.7080019898000001E-2</v>
      </c>
      <c r="N140" s="93">
        <v>3.2</v>
      </c>
      <c r="O140" s="93">
        <v>0</v>
      </c>
    </row>
    <row r="141" spans="2:15">
      <c r="B141" t="s">
        <v>1483</v>
      </c>
      <c r="C141" t="s">
        <v>1484</v>
      </c>
      <c r="D141" t="s">
        <v>1434</v>
      </c>
      <c r="E141" t="s">
        <v>1435</v>
      </c>
      <c r="F141" t="s">
        <v>1485</v>
      </c>
      <c r="G141" t="s">
        <v>1486</v>
      </c>
      <c r="H141" t="s">
        <v>116</v>
      </c>
      <c r="I141" s="91">
        <v>0.09</v>
      </c>
      <c r="J141" s="91">
        <v>628.29999999999995</v>
      </c>
      <c r="K141" s="91">
        <v>0</v>
      </c>
      <c r="L141" s="91">
        <v>2.7105238980000002E-3</v>
      </c>
      <c r="M141" s="91">
        <v>0</v>
      </c>
      <c r="N141" s="91">
        <v>0.32</v>
      </c>
      <c r="O141" s="91">
        <v>0</v>
      </c>
    </row>
    <row r="142" spans="2:15">
      <c r="B142" t="s">
        <v>1487</v>
      </c>
      <c r="C142" t="s">
        <v>1488</v>
      </c>
      <c r="D142" t="s">
        <v>1434</v>
      </c>
      <c r="E142" t="s">
        <v>1435</v>
      </c>
      <c r="F142" t="s">
        <v>1489</v>
      </c>
      <c r="G142" t="s">
        <v>1437</v>
      </c>
      <c r="H142" t="s">
        <v>109</v>
      </c>
      <c r="I142" s="91">
        <v>0.06</v>
      </c>
      <c r="J142" s="91">
        <v>2740</v>
      </c>
      <c r="K142" s="91">
        <v>0</v>
      </c>
      <c r="L142" s="91">
        <v>6.1617119999999997E-3</v>
      </c>
      <c r="M142" s="91">
        <v>0</v>
      </c>
      <c r="N142" s="91">
        <v>0.73</v>
      </c>
      <c r="O142" s="91">
        <v>0</v>
      </c>
    </row>
    <row r="143" spans="2:15">
      <c r="B143" t="s">
        <v>1490</v>
      </c>
      <c r="C143" t="s">
        <v>1491</v>
      </c>
      <c r="D143" t="s">
        <v>1446</v>
      </c>
      <c r="E143" t="s">
        <v>1435</v>
      </c>
      <c r="F143" t="s">
        <v>1149</v>
      </c>
      <c r="G143" t="s">
        <v>1437</v>
      </c>
      <c r="H143" t="s">
        <v>109</v>
      </c>
      <c r="I143" s="91">
        <v>0.03</v>
      </c>
      <c r="J143" s="91">
        <v>3875</v>
      </c>
      <c r="K143" s="91">
        <v>0</v>
      </c>
      <c r="L143" s="91">
        <v>4.3570500000000003E-3</v>
      </c>
      <c r="M143" s="91">
        <v>0</v>
      </c>
      <c r="N143" s="91">
        <v>0.51</v>
      </c>
      <c r="O143" s="91">
        <v>0</v>
      </c>
    </row>
    <row r="144" spans="2:15">
      <c r="B144" t="s">
        <v>1492</v>
      </c>
      <c r="C144" t="s">
        <v>1493</v>
      </c>
      <c r="D144" t="s">
        <v>1434</v>
      </c>
      <c r="E144" t="s">
        <v>1435</v>
      </c>
      <c r="F144" t="s">
        <v>1494</v>
      </c>
      <c r="G144" t="s">
        <v>1460</v>
      </c>
      <c r="H144" t="s">
        <v>109</v>
      </c>
      <c r="I144" s="91">
        <v>0.01</v>
      </c>
      <c r="J144" s="91">
        <v>5290</v>
      </c>
      <c r="K144" s="91">
        <v>0</v>
      </c>
      <c r="L144" s="91">
        <v>1.9826919999999999E-3</v>
      </c>
      <c r="M144" s="91">
        <v>0</v>
      </c>
      <c r="N144" s="91">
        <v>0.23</v>
      </c>
      <c r="O144" s="91">
        <v>0</v>
      </c>
    </row>
    <row r="145" spans="2:15">
      <c r="B145" t="s">
        <v>1495</v>
      </c>
      <c r="C145" t="s">
        <v>1496</v>
      </c>
      <c r="D145" t="s">
        <v>1434</v>
      </c>
      <c r="E145" t="s">
        <v>1435</v>
      </c>
      <c r="F145" t="s">
        <v>1309</v>
      </c>
      <c r="G145" t="s">
        <v>1460</v>
      </c>
      <c r="H145" t="s">
        <v>109</v>
      </c>
      <c r="I145" s="91">
        <v>0.05</v>
      </c>
      <c r="J145" s="91">
        <v>1103</v>
      </c>
      <c r="K145" s="91">
        <v>0</v>
      </c>
      <c r="L145" s="91">
        <v>2.067022E-3</v>
      </c>
      <c r="M145" s="91">
        <v>0</v>
      </c>
      <c r="N145" s="91">
        <v>0.24</v>
      </c>
      <c r="O145" s="91">
        <v>0</v>
      </c>
    </row>
    <row r="146" spans="2:15">
      <c r="B146" t="s">
        <v>1497</v>
      </c>
      <c r="C146" t="s">
        <v>1498</v>
      </c>
      <c r="D146" t="s">
        <v>1434</v>
      </c>
      <c r="E146" t="s">
        <v>1435</v>
      </c>
      <c r="F146" t="s">
        <v>1199</v>
      </c>
      <c r="G146" t="s">
        <v>1482</v>
      </c>
      <c r="H146" t="s">
        <v>109</v>
      </c>
      <c r="I146" s="91">
        <v>0.05</v>
      </c>
      <c r="J146" s="91">
        <v>5230</v>
      </c>
      <c r="K146" s="91">
        <v>0</v>
      </c>
      <c r="L146" s="91">
        <v>9.8010200000000006E-3</v>
      </c>
      <c r="M146" s="91">
        <v>0</v>
      </c>
      <c r="N146" s="91">
        <v>1.1599999999999999</v>
      </c>
      <c r="O146" s="91">
        <v>0</v>
      </c>
    </row>
    <row r="147" spans="2:15">
      <c r="B147" t="s">
        <v>256</v>
      </c>
      <c r="E147" s="16"/>
      <c r="F147" s="16"/>
      <c r="G147" s="16"/>
    </row>
    <row r="148" spans="2:15">
      <c r="B148" t="s">
        <v>348</v>
      </c>
      <c r="E148" s="16"/>
      <c r="F148" s="16"/>
      <c r="G148" s="16"/>
    </row>
    <row r="149" spans="2:15">
      <c r="B149" t="s">
        <v>349</v>
      </c>
      <c r="E149" s="16"/>
      <c r="F149" s="16"/>
      <c r="G149" s="16"/>
    </row>
    <row r="150" spans="2:15">
      <c r="B150" t="s">
        <v>350</v>
      </c>
      <c r="E150" s="16"/>
      <c r="F150" s="16"/>
      <c r="G150" s="16"/>
    </row>
    <row r="151" spans="2:15">
      <c r="B151" t="s">
        <v>351</v>
      </c>
      <c r="E151" s="16"/>
      <c r="F151" s="16"/>
      <c r="G151" s="16"/>
    </row>
    <row r="152" spans="2:15">
      <c r="E152" s="16"/>
      <c r="F152" s="16"/>
      <c r="G152" s="16"/>
    </row>
    <row r="153" spans="2:15">
      <c r="E153" s="16"/>
      <c r="F153" s="16"/>
      <c r="G153" s="16"/>
    </row>
    <row r="154" spans="2:15">
      <c r="E154" s="16"/>
      <c r="F154" s="16"/>
      <c r="G154" s="16"/>
    </row>
    <row r="155" spans="2:15">
      <c r="E155" s="16"/>
      <c r="F155" s="16"/>
      <c r="G155" s="16"/>
    </row>
    <row r="156" spans="2:15">
      <c r="E156" s="16"/>
      <c r="F156" s="16"/>
      <c r="G156" s="16"/>
    </row>
    <row r="157" spans="2:15">
      <c r="E157" s="16"/>
      <c r="F157" s="16"/>
      <c r="G157" s="16"/>
    </row>
    <row r="158" spans="2:15">
      <c r="E158" s="16"/>
      <c r="F158" s="16"/>
      <c r="G158" s="16"/>
    </row>
    <row r="159" spans="2:15">
      <c r="E159" s="16"/>
      <c r="F159" s="16"/>
      <c r="G159" s="16"/>
    </row>
    <row r="160" spans="2:15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sheetProtection sheet="1" objects="1" scenarios="1"/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K9 A1:XFD4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topLeftCell="G1" workbookViewId="0">
      <selection activeCell="P12" sqref="P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s="94">
        <v>43465</v>
      </c>
      <c r="E1" s="16"/>
      <c r="F1" s="16"/>
      <c r="G1" s="16"/>
    </row>
    <row r="2" spans="2:63">
      <c r="B2" s="2" t="s">
        <v>1</v>
      </c>
      <c r="C2" s="12" t="s">
        <v>2071</v>
      </c>
      <c r="E2" s="16"/>
      <c r="F2" s="16"/>
      <c r="G2" s="16"/>
    </row>
    <row r="3" spans="2:63">
      <c r="B3" s="2" t="s">
        <v>2</v>
      </c>
      <c r="C3" s="26" t="s">
        <v>2072</v>
      </c>
      <c r="E3" s="16"/>
      <c r="F3" s="16"/>
      <c r="G3" s="16"/>
    </row>
    <row r="4" spans="2:63">
      <c r="B4" s="2" t="s">
        <v>3</v>
      </c>
      <c r="C4" s="95" t="s">
        <v>218</v>
      </c>
      <c r="E4" s="16"/>
      <c r="F4" s="16"/>
      <c r="G4" s="16"/>
    </row>
    <row r="5" spans="2:63">
      <c r="B5" s="89" t="s">
        <v>219</v>
      </c>
      <c r="C5" t="s">
        <v>220</v>
      </c>
    </row>
    <row r="6" spans="2:63" ht="26.25" customHeight="1">
      <c r="B6" s="115" t="s">
        <v>69</v>
      </c>
      <c r="C6" s="116"/>
      <c r="D6" s="116"/>
      <c r="E6" s="116"/>
      <c r="F6" s="116"/>
      <c r="G6" s="116"/>
      <c r="H6" s="116"/>
      <c r="I6" s="116"/>
      <c r="J6" s="116"/>
      <c r="K6" s="116"/>
      <c r="L6" s="116"/>
      <c r="M6" s="116"/>
      <c r="N6" s="117"/>
      <c r="BK6" s="19"/>
    </row>
    <row r="7" spans="2:63" ht="26.25" customHeight="1">
      <c r="B7" s="115" t="s">
        <v>94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7"/>
      <c r="BH7" s="19"/>
      <c r="BK7" s="19"/>
    </row>
    <row r="8" spans="2:63" s="19" customFormat="1" ht="78.75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195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90">
        <v>533818.18999999994</v>
      </c>
      <c r="I11" s="7"/>
      <c r="J11" s="90">
        <v>0</v>
      </c>
      <c r="K11" s="90">
        <v>25762.773867086002</v>
      </c>
      <c r="L11" s="7"/>
      <c r="M11" s="90">
        <v>100</v>
      </c>
      <c r="N11" s="90">
        <f>K11/'סכום נכסי הקרן'!$C$42*100</f>
        <v>10.115057449481807</v>
      </c>
      <c r="O11" s="35"/>
      <c r="BH11" s="16"/>
      <c r="BI11" s="19"/>
      <c r="BK11" s="16"/>
    </row>
    <row r="12" spans="2:63">
      <c r="B12" s="92" t="s">
        <v>223</v>
      </c>
      <c r="D12" s="16"/>
      <c r="E12" s="16"/>
      <c r="F12" s="16"/>
      <c r="G12" s="16"/>
      <c r="H12" s="93">
        <v>449020.19</v>
      </c>
      <c r="J12" s="93">
        <v>0</v>
      </c>
      <c r="K12" s="93">
        <v>1855.8933841380001</v>
      </c>
      <c r="M12" s="93">
        <v>7.2</v>
      </c>
      <c r="N12" s="93">
        <f>K12/'סכום נכסי הקרן'!$C$42*100</f>
        <v>0.72866641990955816</v>
      </c>
    </row>
    <row r="13" spans="2:63">
      <c r="B13" s="92" t="s">
        <v>1499</v>
      </c>
      <c r="D13" s="16"/>
      <c r="E13" s="16"/>
      <c r="F13" s="16"/>
      <c r="G13" s="16"/>
      <c r="H13" s="93">
        <v>0</v>
      </c>
      <c r="J13" s="93">
        <v>0</v>
      </c>
      <c r="K13" s="93">
        <v>0</v>
      </c>
      <c r="M13" s="93">
        <v>0</v>
      </c>
      <c r="N13" s="93">
        <f>K13/'סכום נכסי הקרן'!$C$42*100</f>
        <v>0</v>
      </c>
    </row>
    <row r="14" spans="2:63">
      <c r="B14" t="s">
        <v>248</v>
      </c>
      <c r="C14" t="s">
        <v>248</v>
      </c>
      <c r="D14" s="16"/>
      <c r="E14" s="16"/>
      <c r="F14" t="s">
        <v>248</v>
      </c>
      <c r="G14" t="s">
        <v>248</v>
      </c>
      <c r="H14" s="91">
        <v>0</v>
      </c>
      <c r="I14" s="91">
        <v>0</v>
      </c>
      <c r="K14" s="91">
        <v>0</v>
      </c>
      <c r="L14" s="91">
        <v>0</v>
      </c>
      <c r="M14" s="91">
        <v>0</v>
      </c>
      <c r="N14" s="91">
        <f>K14/'סכום נכסי הקרן'!$C$42*100</f>
        <v>0</v>
      </c>
    </row>
    <row r="15" spans="2:63">
      <c r="B15" s="92" t="s">
        <v>1500</v>
      </c>
      <c r="D15" s="16"/>
      <c r="E15" s="16"/>
      <c r="F15" s="16"/>
      <c r="G15" s="16"/>
      <c r="H15" s="93">
        <v>0</v>
      </c>
      <c r="J15" s="93">
        <v>0</v>
      </c>
      <c r="K15" s="93">
        <v>0</v>
      </c>
      <c r="M15" s="93">
        <v>0</v>
      </c>
      <c r="N15" s="93">
        <f>K15/'סכום נכסי הקרן'!$C$42*100</f>
        <v>0</v>
      </c>
    </row>
    <row r="16" spans="2:63">
      <c r="B16" t="s">
        <v>248</v>
      </c>
      <c r="C16" t="s">
        <v>248</v>
      </c>
      <c r="D16" s="16"/>
      <c r="E16" s="16"/>
      <c r="F16" t="s">
        <v>248</v>
      </c>
      <c r="G16" t="s">
        <v>248</v>
      </c>
      <c r="H16" s="91">
        <v>0</v>
      </c>
      <c r="I16" s="91">
        <v>0</v>
      </c>
      <c r="K16" s="91">
        <v>0</v>
      </c>
      <c r="L16" s="91">
        <v>0</v>
      </c>
      <c r="M16" s="91">
        <v>0</v>
      </c>
      <c r="N16" s="91">
        <f>K16/'סכום נכסי הקרן'!$C$42*100</f>
        <v>0</v>
      </c>
    </row>
    <row r="17" spans="2:14">
      <c r="B17" s="92" t="s">
        <v>1501</v>
      </c>
      <c r="D17" s="16"/>
      <c r="E17" s="16"/>
      <c r="F17" s="16"/>
      <c r="G17" s="16"/>
      <c r="H17" s="93">
        <v>449020.19</v>
      </c>
      <c r="J17" s="93">
        <v>0</v>
      </c>
      <c r="K17" s="93">
        <v>1855.8933841380001</v>
      </c>
      <c r="M17" s="93">
        <v>7.2</v>
      </c>
      <c r="N17" s="93">
        <f>K17/'סכום נכסי הקרן'!$C$42*100</f>
        <v>0.72866641990955816</v>
      </c>
    </row>
    <row r="18" spans="2:14">
      <c r="B18" t="s">
        <v>1502</v>
      </c>
      <c r="C18" t="s">
        <v>1503</v>
      </c>
      <c r="D18" t="s">
        <v>103</v>
      </c>
      <c r="E18" t="s">
        <v>1504</v>
      </c>
      <c r="F18" t="s">
        <v>126</v>
      </c>
      <c r="G18" t="s">
        <v>105</v>
      </c>
      <c r="H18" s="91">
        <v>8874.5499999999993</v>
      </c>
      <c r="I18" s="91">
        <v>311.27</v>
      </c>
      <c r="J18" s="91">
        <v>0</v>
      </c>
      <c r="K18" s="91">
        <v>27.623811785000001</v>
      </c>
      <c r="L18" s="91">
        <v>0</v>
      </c>
      <c r="M18" s="91">
        <v>0.11</v>
      </c>
      <c r="N18" s="91">
        <f>K18/'סכום נכסי הקרן'!$C$42*100</f>
        <v>1.0845743731653227E-2</v>
      </c>
    </row>
    <row r="19" spans="2:14">
      <c r="B19" t="s">
        <v>1505</v>
      </c>
      <c r="C19" t="s">
        <v>1506</v>
      </c>
      <c r="D19" t="s">
        <v>103</v>
      </c>
      <c r="E19" t="s">
        <v>1507</v>
      </c>
      <c r="F19" t="s">
        <v>131</v>
      </c>
      <c r="G19" t="s">
        <v>105</v>
      </c>
      <c r="H19" s="91">
        <v>98810.98</v>
      </c>
      <c r="I19" s="91">
        <v>322.60000000000002</v>
      </c>
      <c r="J19" s="91">
        <v>0</v>
      </c>
      <c r="K19" s="91">
        <v>318.76422148</v>
      </c>
      <c r="L19" s="91">
        <v>0.03</v>
      </c>
      <c r="M19" s="91">
        <v>1.24</v>
      </c>
      <c r="N19" s="91">
        <f>K19/'סכום נכסי הקרן'!$C$42*100</f>
        <v>0.12515416351299291</v>
      </c>
    </row>
    <row r="20" spans="2:14">
      <c r="B20" t="s">
        <v>1508</v>
      </c>
      <c r="C20" t="s">
        <v>1509</v>
      </c>
      <c r="D20" t="s">
        <v>103</v>
      </c>
      <c r="E20" t="s">
        <v>1507</v>
      </c>
      <c r="F20" t="s">
        <v>131</v>
      </c>
      <c r="G20" t="s">
        <v>105</v>
      </c>
      <c r="H20" s="91">
        <v>1976.85</v>
      </c>
      <c r="I20" s="91">
        <v>353.47</v>
      </c>
      <c r="J20" s="91">
        <v>0</v>
      </c>
      <c r="K20" s="91">
        <v>6.9875716949999997</v>
      </c>
      <c r="L20" s="91">
        <v>0</v>
      </c>
      <c r="M20" s="91">
        <v>0.03</v>
      </c>
      <c r="N20" s="91">
        <f>K20/'סכום נכסי הקרן'!$C$42*100</f>
        <v>2.7434813305409209E-3</v>
      </c>
    </row>
    <row r="21" spans="2:14">
      <c r="B21" t="s">
        <v>1510</v>
      </c>
      <c r="C21" t="s">
        <v>1511</v>
      </c>
      <c r="D21" t="s">
        <v>103</v>
      </c>
      <c r="E21" t="s">
        <v>1507</v>
      </c>
      <c r="F21" t="s">
        <v>131</v>
      </c>
      <c r="G21" t="s">
        <v>105</v>
      </c>
      <c r="H21" s="91">
        <v>4943.8</v>
      </c>
      <c r="I21" s="91">
        <v>332.84</v>
      </c>
      <c r="J21" s="91">
        <v>0</v>
      </c>
      <c r="K21" s="91">
        <v>16.454943920000002</v>
      </c>
      <c r="L21" s="91">
        <v>0</v>
      </c>
      <c r="M21" s="91">
        <v>0.06</v>
      </c>
      <c r="N21" s="91">
        <f>K21/'סכום נכסי הקרן'!$C$42*100</f>
        <v>6.4605893735474353E-3</v>
      </c>
    </row>
    <row r="22" spans="2:14">
      <c r="B22" t="s">
        <v>1512</v>
      </c>
      <c r="C22" t="s">
        <v>1513</v>
      </c>
      <c r="D22" t="s">
        <v>103</v>
      </c>
      <c r="E22" t="s">
        <v>1507</v>
      </c>
      <c r="F22" t="s">
        <v>131</v>
      </c>
      <c r="G22" t="s">
        <v>105</v>
      </c>
      <c r="H22" s="91">
        <v>19640.18</v>
      </c>
      <c r="I22" s="91">
        <v>311.19</v>
      </c>
      <c r="J22" s="91">
        <v>0</v>
      </c>
      <c r="K22" s="91">
        <v>61.118276141999999</v>
      </c>
      <c r="L22" s="91">
        <v>0.01</v>
      </c>
      <c r="M22" s="91">
        <v>0.24</v>
      </c>
      <c r="N22" s="91">
        <f>K22/'סכום נכסי הקרן'!$C$42*100</f>
        <v>2.3996440661983299E-2</v>
      </c>
    </row>
    <row r="23" spans="2:14">
      <c r="B23" t="s">
        <v>1514</v>
      </c>
      <c r="C23" t="s">
        <v>1515</v>
      </c>
      <c r="D23" t="s">
        <v>103</v>
      </c>
      <c r="E23" t="s">
        <v>1516</v>
      </c>
      <c r="F23" t="s">
        <v>131</v>
      </c>
      <c r="G23" t="s">
        <v>105</v>
      </c>
      <c r="H23" s="91">
        <v>76130.080000000002</v>
      </c>
      <c r="I23" s="91">
        <v>323.2</v>
      </c>
      <c r="J23" s="91">
        <v>0</v>
      </c>
      <c r="K23" s="91">
        <v>246.05241856000001</v>
      </c>
      <c r="L23" s="91">
        <v>0.01</v>
      </c>
      <c r="M23" s="91">
        <v>0.96</v>
      </c>
      <c r="N23" s="91">
        <f>K23/'סכום נכסי הקרן'!$C$42*100</f>
        <v>9.6605837638392963E-2</v>
      </c>
    </row>
    <row r="24" spans="2:14">
      <c r="B24" t="s">
        <v>1517</v>
      </c>
      <c r="C24" t="s">
        <v>1518</v>
      </c>
      <c r="D24" t="s">
        <v>103</v>
      </c>
      <c r="E24" t="s">
        <v>1516</v>
      </c>
      <c r="F24" t="s">
        <v>131</v>
      </c>
      <c r="G24" t="s">
        <v>105</v>
      </c>
      <c r="H24" s="91">
        <v>47073.95</v>
      </c>
      <c r="I24" s="91">
        <v>350.57</v>
      </c>
      <c r="J24" s="91">
        <v>0</v>
      </c>
      <c r="K24" s="91">
        <v>165.027146515</v>
      </c>
      <c r="L24" s="91">
        <v>0</v>
      </c>
      <c r="M24" s="91">
        <v>0.64</v>
      </c>
      <c r="N24" s="91">
        <f>K24/'סכום נכסי הקרן'!$C$42*100</f>
        <v>6.4793452612487812E-2</v>
      </c>
    </row>
    <row r="25" spans="2:14">
      <c r="B25" t="s">
        <v>1519</v>
      </c>
      <c r="C25" t="s">
        <v>1520</v>
      </c>
      <c r="D25" t="s">
        <v>103</v>
      </c>
      <c r="E25" t="s">
        <v>1516</v>
      </c>
      <c r="F25" t="s">
        <v>131</v>
      </c>
      <c r="G25" t="s">
        <v>105</v>
      </c>
      <c r="H25" s="91">
        <v>10714.77</v>
      </c>
      <c r="I25" s="91">
        <v>329.42</v>
      </c>
      <c r="J25" s="91">
        <v>0</v>
      </c>
      <c r="K25" s="91">
        <v>35.296595334000003</v>
      </c>
      <c r="L25" s="91">
        <v>0</v>
      </c>
      <c r="M25" s="91">
        <v>0.14000000000000001</v>
      </c>
      <c r="N25" s="91">
        <f>K25/'סכום נכסי הקרן'!$C$42*100</f>
        <v>1.3858254992900904E-2</v>
      </c>
    </row>
    <row r="26" spans="2:14">
      <c r="B26" t="s">
        <v>1521</v>
      </c>
      <c r="C26" t="s">
        <v>1522</v>
      </c>
      <c r="D26" t="s">
        <v>103</v>
      </c>
      <c r="E26" t="s">
        <v>1516</v>
      </c>
      <c r="F26" t="s">
        <v>131</v>
      </c>
      <c r="G26" t="s">
        <v>105</v>
      </c>
      <c r="H26" s="91">
        <v>10049.379999999999</v>
      </c>
      <c r="I26" s="91">
        <v>312.22000000000003</v>
      </c>
      <c r="J26" s="91">
        <v>0</v>
      </c>
      <c r="K26" s="91">
        <v>31.376174236000001</v>
      </c>
      <c r="L26" s="91">
        <v>0</v>
      </c>
      <c r="M26" s="91">
        <v>0.12</v>
      </c>
      <c r="N26" s="91">
        <f>K26/'סכום נכסי הקרן'!$C$42*100</f>
        <v>1.2319007517570099E-2</v>
      </c>
    </row>
    <row r="27" spans="2:14">
      <c r="B27" t="s">
        <v>1523</v>
      </c>
      <c r="C27" t="s">
        <v>1524</v>
      </c>
      <c r="D27" t="s">
        <v>103</v>
      </c>
      <c r="E27" t="s">
        <v>1525</v>
      </c>
      <c r="F27" t="s">
        <v>131</v>
      </c>
      <c r="G27" t="s">
        <v>105</v>
      </c>
      <c r="H27" s="91">
        <v>98.86</v>
      </c>
      <c r="I27" s="91">
        <v>3300.73</v>
      </c>
      <c r="J27" s="91">
        <v>0</v>
      </c>
      <c r="K27" s="91">
        <v>3.2631016779999999</v>
      </c>
      <c r="L27" s="91">
        <v>0</v>
      </c>
      <c r="M27" s="91">
        <v>0.01</v>
      </c>
      <c r="N27" s="91">
        <f>K27/'סכום נכסי הקרן'!$C$42*100</f>
        <v>1.2811687556144281E-3</v>
      </c>
    </row>
    <row r="28" spans="2:14">
      <c r="B28" t="s">
        <v>1526</v>
      </c>
      <c r="C28" t="s">
        <v>1527</v>
      </c>
      <c r="D28" t="s">
        <v>103</v>
      </c>
      <c r="E28" t="s">
        <v>1525</v>
      </c>
      <c r="F28" t="s">
        <v>131</v>
      </c>
      <c r="G28" t="s">
        <v>105</v>
      </c>
      <c r="H28" s="91">
        <v>6884.63</v>
      </c>
      <c r="I28" s="91">
        <v>3214.41</v>
      </c>
      <c r="J28" s="91">
        <v>0</v>
      </c>
      <c r="K28" s="91">
        <v>221.30023518300001</v>
      </c>
      <c r="L28" s="91">
        <v>0</v>
      </c>
      <c r="M28" s="91">
        <v>0.86</v>
      </c>
      <c r="N28" s="91">
        <f>K28/'סכום נכסי הקרן'!$C$42*100</f>
        <v>8.6887561254407358E-2</v>
      </c>
    </row>
    <row r="29" spans="2:14">
      <c r="B29" t="s">
        <v>1528</v>
      </c>
      <c r="C29" t="s">
        <v>1529</v>
      </c>
      <c r="D29" t="s">
        <v>103</v>
      </c>
      <c r="E29" t="s">
        <v>1525</v>
      </c>
      <c r="F29" t="s">
        <v>131</v>
      </c>
      <c r="G29" t="s">
        <v>105</v>
      </c>
      <c r="H29" s="91">
        <v>5426.17</v>
      </c>
      <c r="I29" s="91">
        <v>3525</v>
      </c>
      <c r="J29" s="91">
        <v>0</v>
      </c>
      <c r="K29" s="91">
        <v>191.2724925</v>
      </c>
      <c r="L29" s="91">
        <v>0.02</v>
      </c>
      <c r="M29" s="91">
        <v>0.74</v>
      </c>
      <c r="N29" s="91">
        <f>K29/'סכום נכסי הקרן'!$C$42*100</f>
        <v>7.5097978972475971E-2</v>
      </c>
    </row>
    <row r="30" spans="2:14">
      <c r="B30" t="s">
        <v>1530</v>
      </c>
      <c r="C30" t="s">
        <v>1531</v>
      </c>
      <c r="D30" t="s">
        <v>103</v>
      </c>
      <c r="E30" t="s">
        <v>1504</v>
      </c>
      <c r="F30" t="s">
        <v>131</v>
      </c>
      <c r="G30" t="s">
        <v>105</v>
      </c>
      <c r="H30" s="91">
        <v>438.04</v>
      </c>
      <c r="I30" s="91">
        <v>3103.38</v>
      </c>
      <c r="J30" s="91">
        <v>0</v>
      </c>
      <c r="K30" s="91">
        <v>13.594045752</v>
      </c>
      <c r="L30" s="91">
        <v>0</v>
      </c>
      <c r="M30" s="91">
        <v>0.05</v>
      </c>
      <c r="N30" s="91">
        <f>K30/'סכום נכסי הקרן'!$C$42*100</f>
        <v>5.3373349648516352E-3</v>
      </c>
    </row>
    <row r="31" spans="2:14">
      <c r="B31" t="s">
        <v>1532</v>
      </c>
      <c r="C31" t="s">
        <v>1533</v>
      </c>
      <c r="D31" t="s">
        <v>103</v>
      </c>
      <c r="E31" t="s">
        <v>1504</v>
      </c>
      <c r="F31" t="s">
        <v>131</v>
      </c>
      <c r="G31" t="s">
        <v>105</v>
      </c>
      <c r="H31" s="91">
        <v>13820.89</v>
      </c>
      <c r="I31" s="91">
        <v>330.38</v>
      </c>
      <c r="J31" s="91">
        <v>0</v>
      </c>
      <c r="K31" s="91">
        <v>45.661456381999997</v>
      </c>
      <c r="L31" s="91">
        <v>0</v>
      </c>
      <c r="M31" s="91">
        <v>0.18</v>
      </c>
      <c r="N31" s="91">
        <f>K31/'סכום נכסי הקרן'!$C$42*100</f>
        <v>1.7927737786070125E-2</v>
      </c>
    </row>
    <row r="32" spans="2:14">
      <c r="B32" t="s">
        <v>1534</v>
      </c>
      <c r="C32" t="s">
        <v>1535</v>
      </c>
      <c r="D32" t="s">
        <v>103</v>
      </c>
      <c r="E32" t="s">
        <v>1504</v>
      </c>
      <c r="F32" t="s">
        <v>131</v>
      </c>
      <c r="G32" t="s">
        <v>105</v>
      </c>
      <c r="H32" s="91">
        <v>120473.59</v>
      </c>
      <c r="I32" s="91">
        <v>322.45</v>
      </c>
      <c r="J32" s="91">
        <v>0</v>
      </c>
      <c r="K32" s="91">
        <v>388.467090955</v>
      </c>
      <c r="L32" s="91">
        <v>0.01</v>
      </c>
      <c r="M32" s="91">
        <v>1.51</v>
      </c>
      <c r="N32" s="91">
        <f>K32/'סכום נכסי הקרן'!$C$42*100</f>
        <v>0.15252111292499365</v>
      </c>
    </row>
    <row r="33" spans="2:14">
      <c r="B33" t="s">
        <v>1536</v>
      </c>
      <c r="C33" t="s">
        <v>1537</v>
      </c>
      <c r="D33" t="s">
        <v>103</v>
      </c>
      <c r="E33" t="s">
        <v>1504</v>
      </c>
      <c r="F33" t="s">
        <v>131</v>
      </c>
      <c r="G33" t="s">
        <v>105</v>
      </c>
      <c r="H33" s="91">
        <v>23663.47</v>
      </c>
      <c r="I33" s="91">
        <v>353.43</v>
      </c>
      <c r="J33" s="91">
        <v>0</v>
      </c>
      <c r="K33" s="91">
        <v>83.633802020999994</v>
      </c>
      <c r="L33" s="91">
        <v>0</v>
      </c>
      <c r="M33" s="91">
        <v>0.32</v>
      </c>
      <c r="N33" s="91">
        <f>K33/'סכום נכסי הקרן'!$C$42*100</f>
        <v>3.2836553879075296E-2</v>
      </c>
    </row>
    <row r="34" spans="2:14">
      <c r="B34" s="92" t="s">
        <v>1538</v>
      </c>
      <c r="D34" s="16"/>
      <c r="E34" s="16"/>
      <c r="F34" s="16"/>
      <c r="G34" s="16"/>
      <c r="H34" s="93">
        <v>0</v>
      </c>
      <c r="J34" s="93">
        <v>0</v>
      </c>
      <c r="K34" s="93">
        <v>0</v>
      </c>
      <c r="M34" s="93">
        <v>0</v>
      </c>
      <c r="N34" s="93">
        <f>K34/'סכום נכסי הקרן'!$C$42*100</f>
        <v>0</v>
      </c>
    </row>
    <row r="35" spans="2:14">
      <c r="B35" t="s">
        <v>248</v>
      </c>
      <c r="C35" t="s">
        <v>248</v>
      </c>
      <c r="D35" s="16"/>
      <c r="E35" s="16"/>
      <c r="F35" t="s">
        <v>248</v>
      </c>
      <c r="G35" t="s">
        <v>248</v>
      </c>
      <c r="H35" s="91">
        <v>0</v>
      </c>
      <c r="I35" s="91">
        <v>0</v>
      </c>
      <c r="K35" s="91">
        <v>0</v>
      </c>
      <c r="L35" s="91">
        <v>0</v>
      </c>
      <c r="M35" s="91">
        <v>0</v>
      </c>
      <c r="N35" s="91">
        <f>K35/'סכום נכסי הקרן'!$C$42*100</f>
        <v>0</v>
      </c>
    </row>
    <row r="36" spans="2:14">
      <c r="B36" s="92" t="s">
        <v>1137</v>
      </c>
      <c r="D36" s="16"/>
      <c r="E36" s="16"/>
      <c r="F36" s="16"/>
      <c r="G36" s="16"/>
      <c r="H36" s="93">
        <v>0</v>
      </c>
      <c r="J36" s="93">
        <v>0</v>
      </c>
      <c r="K36" s="93">
        <v>0</v>
      </c>
      <c r="M36" s="93">
        <v>0</v>
      </c>
      <c r="N36" s="93">
        <f>K36/'סכום נכסי הקרן'!$C$42*100</f>
        <v>0</v>
      </c>
    </row>
    <row r="37" spans="2:14">
      <c r="B37" t="s">
        <v>248</v>
      </c>
      <c r="C37" t="s">
        <v>248</v>
      </c>
      <c r="D37" s="16"/>
      <c r="E37" s="16"/>
      <c r="F37" t="s">
        <v>248</v>
      </c>
      <c r="G37" t="s">
        <v>248</v>
      </c>
      <c r="H37" s="91">
        <v>0</v>
      </c>
      <c r="I37" s="91">
        <v>0</v>
      </c>
      <c r="K37" s="91">
        <v>0</v>
      </c>
      <c r="L37" s="91">
        <v>0</v>
      </c>
      <c r="M37" s="91">
        <v>0</v>
      </c>
      <c r="N37" s="91">
        <f>K37/'סכום נכסי הקרן'!$C$42*100</f>
        <v>0</v>
      </c>
    </row>
    <row r="38" spans="2:14">
      <c r="B38" s="92" t="s">
        <v>1539</v>
      </c>
      <c r="D38" s="16"/>
      <c r="E38" s="16"/>
      <c r="F38" s="16"/>
      <c r="G38" s="16"/>
      <c r="H38" s="93">
        <v>0</v>
      </c>
      <c r="J38" s="93">
        <v>0</v>
      </c>
      <c r="K38" s="93">
        <v>0</v>
      </c>
      <c r="M38" s="93">
        <v>0</v>
      </c>
      <c r="N38" s="93">
        <f>K38/'סכום נכסי הקרן'!$C$42*100</f>
        <v>0</v>
      </c>
    </row>
    <row r="39" spans="2:14">
      <c r="B39" t="s">
        <v>248</v>
      </c>
      <c r="C39" t="s">
        <v>248</v>
      </c>
      <c r="D39" s="16"/>
      <c r="E39" s="16"/>
      <c r="F39" t="s">
        <v>248</v>
      </c>
      <c r="G39" t="s">
        <v>248</v>
      </c>
      <c r="H39" s="91">
        <v>0</v>
      </c>
      <c r="I39" s="91">
        <v>0</v>
      </c>
      <c r="K39" s="91">
        <v>0</v>
      </c>
      <c r="L39" s="91">
        <v>0</v>
      </c>
      <c r="M39" s="91">
        <v>0</v>
      </c>
      <c r="N39" s="91">
        <f>K39/'סכום נכסי הקרן'!$C$42*100</f>
        <v>0</v>
      </c>
    </row>
    <row r="40" spans="2:14">
      <c r="B40" s="92" t="s">
        <v>254</v>
      </c>
      <c r="D40" s="16"/>
      <c r="E40" s="16"/>
      <c r="F40" s="16"/>
      <c r="G40" s="16"/>
      <c r="H40" s="93">
        <v>84798</v>
      </c>
      <c r="J40" s="93">
        <v>0</v>
      </c>
      <c r="K40" s="93">
        <v>23906.880482948</v>
      </c>
      <c r="M40" s="93">
        <v>92.8</v>
      </c>
      <c r="N40" s="93">
        <f>K40/'סכום נכסי הקרן'!$C$42*100</f>
        <v>9.3863910295722484</v>
      </c>
    </row>
    <row r="41" spans="2:14">
      <c r="B41" s="92" t="s">
        <v>1540</v>
      </c>
      <c r="D41" s="16"/>
      <c r="E41" s="16"/>
      <c r="F41" s="16"/>
      <c r="G41" s="16"/>
      <c r="H41" s="93">
        <v>0</v>
      </c>
      <c r="J41" s="93">
        <v>0</v>
      </c>
      <c r="K41" s="93">
        <v>0</v>
      </c>
      <c r="M41" s="93">
        <v>0</v>
      </c>
      <c r="N41" s="93">
        <f>K41/'סכום נכסי הקרן'!$C$42*100</f>
        <v>0</v>
      </c>
    </row>
    <row r="42" spans="2:14">
      <c r="B42" t="s">
        <v>248</v>
      </c>
      <c r="C42" t="s">
        <v>248</v>
      </c>
      <c r="D42" s="16"/>
      <c r="E42" s="16"/>
      <c r="F42" t="s">
        <v>248</v>
      </c>
      <c r="G42" t="s">
        <v>248</v>
      </c>
      <c r="H42" s="91">
        <v>0</v>
      </c>
      <c r="I42" s="91">
        <v>0</v>
      </c>
      <c r="K42" s="91">
        <v>0</v>
      </c>
      <c r="L42" s="91">
        <v>0</v>
      </c>
      <c r="M42" s="91">
        <v>0</v>
      </c>
      <c r="N42" s="91">
        <f>K42/'סכום נכסי הקרן'!$C$42*100</f>
        <v>0</v>
      </c>
    </row>
    <row r="43" spans="2:14">
      <c r="B43" s="92" t="s">
        <v>1541</v>
      </c>
      <c r="D43" s="16"/>
      <c r="E43" s="16"/>
      <c r="F43" s="16"/>
      <c r="G43" s="16"/>
      <c r="H43" s="93">
        <v>84798</v>
      </c>
      <c r="J43" s="93">
        <v>0</v>
      </c>
      <c r="K43" s="93">
        <v>23906.880482948</v>
      </c>
      <c r="M43" s="93">
        <v>92.8</v>
      </c>
      <c r="N43" s="93">
        <f>K43/'סכום נכסי הקרן'!$C$42*100</f>
        <v>9.3863910295722484</v>
      </c>
    </row>
    <row r="44" spans="2:14">
      <c r="B44" t="s">
        <v>1542</v>
      </c>
      <c r="C44" t="s">
        <v>1543</v>
      </c>
      <c r="D44" t="s">
        <v>1434</v>
      </c>
      <c r="E44" t="s">
        <v>1544</v>
      </c>
      <c r="F44" t="s">
        <v>1545</v>
      </c>
      <c r="G44" t="s">
        <v>113</v>
      </c>
      <c r="H44" s="91">
        <v>1917</v>
      </c>
      <c r="I44" s="91">
        <v>18734</v>
      </c>
      <c r="J44" s="91">
        <v>0</v>
      </c>
      <c r="K44" s="91">
        <v>1541.245655448</v>
      </c>
      <c r="L44" s="91">
        <v>0.18</v>
      </c>
      <c r="M44" s="91">
        <v>5.98</v>
      </c>
      <c r="N44" s="91">
        <f>K44/'סכום נכסי הקרן'!$C$42*100</f>
        <v>0.60512848612695236</v>
      </c>
    </row>
    <row r="45" spans="2:14">
      <c r="B45" t="s">
        <v>1546</v>
      </c>
      <c r="C45" t="s">
        <v>1547</v>
      </c>
      <c r="D45" t="s">
        <v>1434</v>
      </c>
      <c r="E45" t="s">
        <v>1548</v>
      </c>
      <c r="F45" t="s">
        <v>1545</v>
      </c>
      <c r="G45" t="s">
        <v>109</v>
      </c>
      <c r="H45" s="91">
        <v>5301</v>
      </c>
      <c r="I45" s="91">
        <v>10813</v>
      </c>
      <c r="J45" s="91">
        <v>0</v>
      </c>
      <c r="K45" s="91">
        <v>2148.3428432400001</v>
      </c>
      <c r="L45" s="91">
        <v>0.01</v>
      </c>
      <c r="M45" s="91">
        <v>8.34</v>
      </c>
      <c r="N45" s="91">
        <f>K45/'סכום נכסי הקרן'!$C$42*100</f>
        <v>0.84348880259040271</v>
      </c>
    </row>
    <row r="46" spans="2:14">
      <c r="B46" t="s">
        <v>1549</v>
      </c>
      <c r="C46" t="s">
        <v>1550</v>
      </c>
      <c r="D46" t="s">
        <v>1434</v>
      </c>
      <c r="E46" t="s">
        <v>1551</v>
      </c>
      <c r="F46" t="s">
        <v>1545</v>
      </c>
      <c r="G46" t="s">
        <v>109</v>
      </c>
      <c r="H46" s="91">
        <v>5021</v>
      </c>
      <c r="I46" s="91">
        <v>9465.5</v>
      </c>
      <c r="J46" s="91">
        <v>0</v>
      </c>
      <c r="K46" s="91">
        <v>1781.2848057399999</v>
      </c>
      <c r="L46" s="91">
        <v>0.15</v>
      </c>
      <c r="M46" s="91">
        <v>6.91</v>
      </c>
      <c r="N46" s="91">
        <f>K46/'סכום נכסי הקרן'!$C$42*100</f>
        <v>0.69937337636489183</v>
      </c>
    </row>
    <row r="47" spans="2:14">
      <c r="B47" t="s">
        <v>1552</v>
      </c>
      <c r="C47" t="s">
        <v>1553</v>
      </c>
      <c r="D47" t="s">
        <v>1434</v>
      </c>
      <c r="E47" t="s">
        <v>1554</v>
      </c>
      <c r="F47" t="s">
        <v>1545</v>
      </c>
      <c r="G47" t="s">
        <v>109</v>
      </c>
      <c r="H47" s="91">
        <v>3521</v>
      </c>
      <c r="I47" s="91">
        <v>9675</v>
      </c>
      <c r="J47" s="91">
        <v>0</v>
      </c>
      <c r="K47" s="91">
        <v>1276.7814989999999</v>
      </c>
      <c r="L47" s="91">
        <v>0.01</v>
      </c>
      <c r="M47" s="91">
        <v>4.96</v>
      </c>
      <c r="N47" s="91">
        <f>K47/'סכום נכסי הקרן'!$C$42*100</f>
        <v>0.50129377680561327</v>
      </c>
    </row>
    <row r="48" spans="2:14">
      <c r="B48" t="s">
        <v>1555</v>
      </c>
      <c r="C48" t="s">
        <v>1556</v>
      </c>
      <c r="D48" t="s">
        <v>1434</v>
      </c>
      <c r="E48" t="s">
        <v>1557</v>
      </c>
      <c r="F48" t="s">
        <v>1545</v>
      </c>
      <c r="G48" t="s">
        <v>109</v>
      </c>
      <c r="H48" s="91">
        <v>5006</v>
      </c>
      <c r="I48" s="91">
        <v>3359</v>
      </c>
      <c r="J48" s="91">
        <v>0</v>
      </c>
      <c r="K48" s="91">
        <v>630.23197191999998</v>
      </c>
      <c r="L48" s="91">
        <v>0</v>
      </c>
      <c r="M48" s="91">
        <v>2.4500000000000002</v>
      </c>
      <c r="N48" s="91">
        <f>K48/'סכום נכסי הקרן'!$C$42*100</f>
        <v>0.2474435647092863</v>
      </c>
    </row>
    <row r="49" spans="2:14">
      <c r="B49" t="s">
        <v>1558</v>
      </c>
      <c r="C49" t="s">
        <v>1559</v>
      </c>
      <c r="D49" t="s">
        <v>1434</v>
      </c>
      <c r="E49" t="s">
        <v>1560</v>
      </c>
      <c r="F49" t="s">
        <v>1545</v>
      </c>
      <c r="G49" t="s">
        <v>109</v>
      </c>
      <c r="H49" s="91">
        <v>12422</v>
      </c>
      <c r="I49" s="91">
        <v>3304</v>
      </c>
      <c r="J49" s="91">
        <v>0</v>
      </c>
      <c r="K49" s="91">
        <v>1538.26495424</v>
      </c>
      <c r="L49" s="91">
        <v>0.01</v>
      </c>
      <c r="M49" s="91">
        <v>5.97</v>
      </c>
      <c r="N49" s="91">
        <f>K49/'סכום נכסי הקרן'!$C$42*100</f>
        <v>0.60395819428981523</v>
      </c>
    </row>
    <row r="50" spans="2:14">
      <c r="B50" t="s">
        <v>1561</v>
      </c>
      <c r="C50" t="s">
        <v>1562</v>
      </c>
      <c r="D50" t="s">
        <v>1434</v>
      </c>
      <c r="E50" t="s">
        <v>1560</v>
      </c>
      <c r="F50" t="s">
        <v>1545</v>
      </c>
      <c r="G50" t="s">
        <v>109</v>
      </c>
      <c r="H50" s="91">
        <v>2497</v>
      </c>
      <c r="I50" s="91">
        <v>6880</v>
      </c>
      <c r="J50" s="91">
        <v>0</v>
      </c>
      <c r="K50" s="91">
        <v>643.8824128</v>
      </c>
      <c r="L50" s="91">
        <v>0.01</v>
      </c>
      <c r="M50" s="91">
        <v>2.5</v>
      </c>
      <c r="N50" s="91">
        <f>K50/'סכום נכסי הקרן'!$C$42*100</f>
        <v>0.25280304169822798</v>
      </c>
    </row>
    <row r="51" spans="2:14">
      <c r="B51" t="s">
        <v>1563</v>
      </c>
      <c r="C51" t="s">
        <v>1564</v>
      </c>
      <c r="D51" t="s">
        <v>1434</v>
      </c>
      <c r="E51" t="s">
        <v>1565</v>
      </c>
      <c r="F51" t="s">
        <v>1545</v>
      </c>
      <c r="G51" t="s">
        <v>109</v>
      </c>
      <c r="H51" s="91">
        <v>49113</v>
      </c>
      <c r="I51" s="91">
        <v>7794</v>
      </c>
      <c r="J51" s="91">
        <v>0</v>
      </c>
      <c r="K51" s="91">
        <v>14346.84634056</v>
      </c>
      <c r="L51" s="91">
        <v>0.02</v>
      </c>
      <c r="M51" s="91">
        <v>55.69</v>
      </c>
      <c r="N51" s="91">
        <f>K51/'סכום נכסי הקרן'!$C$42*100</f>
        <v>5.6329017869870581</v>
      </c>
    </row>
    <row r="52" spans="2:14">
      <c r="B52" s="92" t="s">
        <v>1137</v>
      </c>
      <c r="D52" s="16"/>
      <c r="E52" s="16"/>
      <c r="F52" s="16"/>
      <c r="G52" s="16"/>
      <c r="H52" s="93">
        <v>0</v>
      </c>
      <c r="J52" s="93">
        <v>0</v>
      </c>
      <c r="K52" s="93">
        <v>0</v>
      </c>
      <c r="M52" s="93">
        <v>0</v>
      </c>
      <c r="N52" s="93">
        <f>K52/'סכום נכסי הקרן'!$C$42*100</f>
        <v>0</v>
      </c>
    </row>
    <row r="53" spans="2:14">
      <c r="B53" t="s">
        <v>248</v>
      </c>
      <c r="C53" t="s">
        <v>248</v>
      </c>
      <c r="D53" s="16"/>
      <c r="E53" s="16"/>
      <c r="F53" t="s">
        <v>248</v>
      </c>
      <c r="G53" t="s">
        <v>248</v>
      </c>
      <c r="H53" s="91">
        <v>0</v>
      </c>
      <c r="I53" s="91">
        <v>0</v>
      </c>
      <c r="K53" s="91">
        <v>0</v>
      </c>
      <c r="L53" s="91">
        <v>0</v>
      </c>
      <c r="M53" s="91">
        <v>0</v>
      </c>
      <c r="N53" s="91">
        <f>K53/'סכום נכסי הקרן'!$C$42*100</f>
        <v>0</v>
      </c>
    </row>
    <row r="54" spans="2:14">
      <c r="B54" s="92" t="s">
        <v>1539</v>
      </c>
      <c r="D54" s="16"/>
      <c r="E54" s="16"/>
      <c r="F54" s="16"/>
      <c r="G54" s="16"/>
      <c r="H54" s="93">
        <v>0</v>
      </c>
      <c r="J54" s="93">
        <v>0</v>
      </c>
      <c r="K54" s="93">
        <v>0</v>
      </c>
      <c r="M54" s="93">
        <v>0</v>
      </c>
      <c r="N54" s="93">
        <f>K54/'סכום נכסי הקרן'!$C$42*100</f>
        <v>0</v>
      </c>
    </row>
    <row r="55" spans="2:14">
      <c r="B55" t="s">
        <v>248</v>
      </c>
      <c r="C55" t="s">
        <v>248</v>
      </c>
      <c r="D55" s="16"/>
      <c r="E55" s="16"/>
      <c r="F55" t="s">
        <v>248</v>
      </c>
      <c r="G55" t="s">
        <v>248</v>
      </c>
      <c r="H55" s="91">
        <v>0</v>
      </c>
      <c r="I55" s="91">
        <v>0</v>
      </c>
      <c r="K55" s="91">
        <v>0</v>
      </c>
      <c r="L55" s="91">
        <v>0</v>
      </c>
      <c r="M55" s="91">
        <v>0</v>
      </c>
      <c r="N55" s="91">
        <f>K55/'סכום נכסי הקרן'!$C$42*100</f>
        <v>0</v>
      </c>
    </row>
    <row r="56" spans="2:14">
      <c r="B56" t="s">
        <v>256</v>
      </c>
      <c r="D56" s="16"/>
      <c r="E56" s="16"/>
      <c r="F56" s="16"/>
      <c r="G56" s="16"/>
    </row>
    <row r="57" spans="2:14">
      <c r="B57" t="s">
        <v>348</v>
      </c>
      <c r="D57" s="16"/>
      <c r="E57" s="16"/>
      <c r="F57" s="16"/>
      <c r="G57" s="16"/>
    </row>
    <row r="58" spans="2:14">
      <c r="B58" t="s">
        <v>349</v>
      </c>
      <c r="D58" s="16"/>
      <c r="E58" s="16"/>
      <c r="F58" s="16"/>
      <c r="G58" s="16"/>
    </row>
    <row r="59" spans="2:14">
      <c r="B59" t="s">
        <v>350</v>
      </c>
      <c r="D59" s="16"/>
      <c r="E59" s="16"/>
      <c r="F59" s="16"/>
      <c r="G59" s="16"/>
    </row>
    <row r="60" spans="2:14">
      <c r="B60" t="s">
        <v>351</v>
      </c>
      <c r="D60" s="16"/>
      <c r="E60" s="16"/>
      <c r="F60" s="16"/>
      <c r="G60" s="16"/>
    </row>
    <row r="61" spans="2:14">
      <c r="D61" s="16"/>
      <c r="E61" s="16"/>
      <c r="F61" s="16"/>
      <c r="G61" s="16"/>
    </row>
    <row r="62" spans="2:14">
      <c r="D62" s="16"/>
      <c r="E62" s="16"/>
      <c r="F62" s="16"/>
      <c r="G62" s="16"/>
    </row>
    <row r="63" spans="2:14">
      <c r="D63" s="16"/>
      <c r="E63" s="16"/>
      <c r="F63" s="16"/>
      <c r="G63" s="16"/>
    </row>
    <row r="64" spans="2:14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sheetProtection sheet="1" objects="1" scenarios="1"/>
  <mergeCells count="2">
    <mergeCell ref="B6:N6"/>
    <mergeCell ref="B7:N7"/>
  </mergeCells>
  <dataValidations count="1">
    <dataValidation allowBlank="1" showInputMessage="1" showErrorMessage="1" sqref="A1:XFD4 J9:J1048576 J5:N7 A5:I1048576 O5:XFD1048576 K8:N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s="94">
        <v>43465</v>
      </c>
      <c r="E1" s="16"/>
    </row>
    <row r="2" spans="2:65">
      <c r="B2" s="2" t="s">
        <v>1</v>
      </c>
      <c r="C2" s="12" t="s">
        <v>2071</v>
      </c>
      <c r="E2" s="16"/>
    </row>
    <row r="3" spans="2:65">
      <c r="B3" s="2" t="s">
        <v>2</v>
      </c>
      <c r="C3" s="26" t="s">
        <v>2072</v>
      </c>
      <c r="E3" s="16"/>
    </row>
    <row r="4" spans="2:65">
      <c r="B4" s="2" t="s">
        <v>3</v>
      </c>
      <c r="C4" s="95" t="s">
        <v>218</v>
      </c>
      <c r="E4" s="16"/>
    </row>
    <row r="5" spans="2:65">
      <c r="B5" s="89" t="s">
        <v>219</v>
      </c>
      <c r="C5" t="s">
        <v>220</v>
      </c>
    </row>
    <row r="6" spans="2:65" ht="26.25" customHeight="1">
      <c r="B6" s="115" t="s">
        <v>69</v>
      </c>
      <c r="C6" s="116"/>
      <c r="D6" s="116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7"/>
    </row>
    <row r="7" spans="2:65" ht="26.25" customHeight="1">
      <c r="B7" s="115" t="s">
        <v>96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7"/>
      <c r="BM7" s="19"/>
    </row>
    <row r="8" spans="2:65" s="19" customFormat="1" ht="78.75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90">
        <v>29507.88</v>
      </c>
      <c r="K11" s="7"/>
      <c r="L11" s="90">
        <v>7954.8177618844002</v>
      </c>
      <c r="M11" s="7"/>
      <c r="N11" s="90">
        <v>100</v>
      </c>
      <c r="O11" s="90">
        <v>3.12</v>
      </c>
      <c r="P11" s="35"/>
      <c r="BG11" s="16"/>
      <c r="BH11" s="19"/>
      <c r="BI11" s="16"/>
      <c r="BM11" s="16"/>
    </row>
    <row r="12" spans="2:65">
      <c r="B12" s="92" t="s">
        <v>223</v>
      </c>
      <c r="C12" s="16"/>
      <c r="D12" s="16"/>
      <c r="E12" s="16"/>
      <c r="J12" s="93">
        <v>0</v>
      </c>
      <c r="L12" s="93">
        <v>0</v>
      </c>
      <c r="N12" s="93">
        <v>0</v>
      </c>
      <c r="O12" s="93">
        <v>0</v>
      </c>
    </row>
    <row r="13" spans="2:65">
      <c r="B13" s="92" t="s">
        <v>1566</v>
      </c>
      <c r="C13" s="16"/>
      <c r="D13" s="16"/>
      <c r="E13" s="16"/>
      <c r="J13" s="93">
        <v>0</v>
      </c>
      <c r="L13" s="93">
        <v>0</v>
      </c>
      <c r="N13" s="93">
        <v>0</v>
      </c>
      <c r="O13" s="93">
        <v>0</v>
      </c>
    </row>
    <row r="14" spans="2:65">
      <c r="B14" t="s">
        <v>248</v>
      </c>
      <c r="C14" t="s">
        <v>248</v>
      </c>
      <c r="D14" s="16"/>
      <c r="E14" s="16"/>
      <c r="F14" t="s">
        <v>248</v>
      </c>
      <c r="G14" t="s">
        <v>248</v>
      </c>
      <c r="I14" t="s">
        <v>248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</row>
    <row r="15" spans="2:65">
      <c r="B15" s="92" t="s">
        <v>1567</v>
      </c>
      <c r="C15" s="16"/>
      <c r="D15" s="16"/>
      <c r="E15" s="16"/>
      <c r="J15" s="93">
        <v>0</v>
      </c>
      <c r="L15" s="93">
        <v>0</v>
      </c>
      <c r="N15" s="93">
        <v>0</v>
      </c>
      <c r="O15" s="93">
        <v>0</v>
      </c>
    </row>
    <row r="16" spans="2:65">
      <c r="B16" t="s">
        <v>248</v>
      </c>
      <c r="C16" t="s">
        <v>248</v>
      </c>
      <c r="D16" s="16"/>
      <c r="E16" s="16"/>
      <c r="F16" t="s">
        <v>248</v>
      </c>
      <c r="G16" t="s">
        <v>248</v>
      </c>
      <c r="I16" t="s">
        <v>248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</row>
    <row r="17" spans="2:15">
      <c r="B17" s="92" t="s">
        <v>93</v>
      </c>
      <c r="C17" s="16"/>
      <c r="D17" s="16"/>
      <c r="E17" s="16"/>
      <c r="J17" s="93">
        <v>0</v>
      </c>
      <c r="L17" s="93">
        <v>0</v>
      </c>
      <c r="N17" s="93">
        <v>0</v>
      </c>
      <c r="O17" s="93">
        <v>0</v>
      </c>
    </row>
    <row r="18" spans="2:15">
      <c r="B18" t="s">
        <v>248</v>
      </c>
      <c r="C18" t="s">
        <v>248</v>
      </c>
      <c r="D18" s="16"/>
      <c r="E18" s="16"/>
      <c r="F18" t="s">
        <v>248</v>
      </c>
      <c r="G18" t="s">
        <v>248</v>
      </c>
      <c r="I18" t="s">
        <v>248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</row>
    <row r="19" spans="2:15">
      <c r="B19" s="92" t="s">
        <v>1137</v>
      </c>
      <c r="C19" s="16"/>
      <c r="D19" s="16"/>
      <c r="E19" s="16"/>
      <c r="J19" s="93">
        <v>0</v>
      </c>
      <c r="L19" s="93">
        <v>0</v>
      </c>
      <c r="N19" s="93">
        <v>0</v>
      </c>
      <c r="O19" s="93">
        <v>0</v>
      </c>
    </row>
    <row r="20" spans="2:15">
      <c r="B20" t="s">
        <v>248</v>
      </c>
      <c r="C20" t="s">
        <v>248</v>
      </c>
      <c r="D20" s="16"/>
      <c r="E20" s="16"/>
      <c r="F20" t="s">
        <v>248</v>
      </c>
      <c r="G20" t="s">
        <v>248</v>
      </c>
      <c r="I20" t="s">
        <v>248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</row>
    <row r="21" spans="2:15">
      <c r="B21" s="92" t="s">
        <v>254</v>
      </c>
      <c r="C21" s="16"/>
      <c r="D21" s="16"/>
      <c r="E21" s="16"/>
      <c r="J21" s="93">
        <v>29507.88</v>
      </c>
      <c r="L21" s="93">
        <v>7954.8177618844002</v>
      </c>
      <c r="N21" s="93">
        <v>100</v>
      </c>
      <c r="O21" s="93">
        <v>3.12</v>
      </c>
    </row>
    <row r="22" spans="2:15">
      <c r="B22" s="92" t="s">
        <v>1566</v>
      </c>
      <c r="C22" s="16"/>
      <c r="D22" s="16"/>
      <c r="E22" s="16"/>
      <c r="J22" s="93">
        <v>0</v>
      </c>
      <c r="L22" s="93">
        <v>0</v>
      </c>
      <c r="N22" s="93">
        <v>0</v>
      </c>
      <c r="O22" s="93">
        <v>0</v>
      </c>
    </row>
    <row r="23" spans="2:15">
      <c r="B23" t="s">
        <v>248</v>
      </c>
      <c r="C23" t="s">
        <v>248</v>
      </c>
      <c r="D23" s="16"/>
      <c r="E23" s="16"/>
      <c r="F23" t="s">
        <v>248</v>
      </c>
      <c r="G23" t="s">
        <v>248</v>
      </c>
      <c r="I23" t="s">
        <v>248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</row>
    <row r="24" spans="2:15">
      <c r="B24" s="92" t="s">
        <v>1567</v>
      </c>
      <c r="C24" s="16"/>
      <c r="D24" s="16"/>
      <c r="E24" s="16"/>
      <c r="J24" s="93">
        <v>29507.88</v>
      </c>
      <c r="L24" s="93">
        <v>7954.8177618844002</v>
      </c>
      <c r="N24" s="93">
        <v>100</v>
      </c>
      <c r="O24" s="93">
        <v>3.12</v>
      </c>
    </row>
    <row r="25" spans="2:15">
      <c r="B25" t="s">
        <v>1568</v>
      </c>
      <c r="C25" t="s">
        <v>1569</v>
      </c>
      <c r="D25" t="s">
        <v>126</v>
      </c>
      <c r="E25" t="s">
        <v>1570</v>
      </c>
      <c r="F25" t="s">
        <v>1545</v>
      </c>
      <c r="G25" t="s">
        <v>248</v>
      </c>
      <c r="H25" t="s">
        <v>249</v>
      </c>
      <c r="I25" t="s">
        <v>109</v>
      </c>
      <c r="J25" s="91">
        <v>1188</v>
      </c>
      <c r="K25" s="91">
        <v>28345.72</v>
      </c>
      <c r="L25" s="91">
        <v>1262.1283316928</v>
      </c>
      <c r="M25" s="91">
        <v>0</v>
      </c>
      <c r="N25" s="91">
        <v>15.87</v>
      </c>
      <c r="O25" s="91">
        <v>0.5</v>
      </c>
    </row>
    <row r="26" spans="2:15">
      <c r="B26" t="s">
        <v>1571</v>
      </c>
      <c r="C26" t="s">
        <v>1572</v>
      </c>
      <c r="D26" t="s">
        <v>126</v>
      </c>
      <c r="E26" t="s">
        <v>1573</v>
      </c>
      <c r="F26" t="s">
        <v>1545</v>
      </c>
      <c r="G26" t="s">
        <v>248</v>
      </c>
      <c r="H26" t="s">
        <v>249</v>
      </c>
      <c r="I26" t="s">
        <v>109</v>
      </c>
      <c r="J26" s="91">
        <v>17474</v>
      </c>
      <c r="K26" s="91">
        <v>1548</v>
      </c>
      <c r="L26" s="91">
        <v>1013.82470496</v>
      </c>
      <c r="M26" s="91">
        <v>0</v>
      </c>
      <c r="N26" s="91">
        <v>12.74</v>
      </c>
      <c r="O26" s="91">
        <v>0.4</v>
      </c>
    </row>
    <row r="27" spans="2:15">
      <c r="B27" t="s">
        <v>1574</v>
      </c>
      <c r="C27" t="s">
        <v>1575</v>
      </c>
      <c r="D27" t="s">
        <v>126</v>
      </c>
      <c r="E27" t="s">
        <v>1576</v>
      </c>
      <c r="F27" t="s">
        <v>1545</v>
      </c>
      <c r="G27" t="s">
        <v>248</v>
      </c>
      <c r="H27" t="s">
        <v>249</v>
      </c>
      <c r="I27" t="s">
        <v>113</v>
      </c>
      <c r="J27" s="91">
        <v>1999.45</v>
      </c>
      <c r="K27" s="91">
        <v>24094</v>
      </c>
      <c r="L27" s="91">
        <v>2067.4674980427999</v>
      </c>
      <c r="M27" s="91">
        <v>0</v>
      </c>
      <c r="N27" s="91">
        <v>25.99</v>
      </c>
      <c r="O27" s="91">
        <v>0.81</v>
      </c>
    </row>
    <row r="28" spans="2:15">
      <c r="B28" t="s">
        <v>1577</v>
      </c>
      <c r="C28" t="s">
        <v>1578</v>
      </c>
      <c r="D28" t="s">
        <v>126</v>
      </c>
      <c r="E28" t="s">
        <v>1579</v>
      </c>
      <c r="F28" t="s">
        <v>1545</v>
      </c>
      <c r="G28" t="s">
        <v>248</v>
      </c>
      <c r="H28" t="s">
        <v>249</v>
      </c>
      <c r="I28" t="s">
        <v>109</v>
      </c>
      <c r="J28" s="91">
        <v>8846.43</v>
      </c>
      <c r="K28" s="91">
        <v>10892</v>
      </c>
      <c r="L28" s="91">
        <v>3611.3972271888001</v>
      </c>
      <c r="M28" s="91">
        <v>0</v>
      </c>
      <c r="N28" s="91">
        <v>45.4</v>
      </c>
      <c r="O28" s="91">
        <v>1.42</v>
      </c>
    </row>
    <row r="29" spans="2:15">
      <c r="B29" s="92" t="s">
        <v>93</v>
      </c>
      <c r="C29" s="16"/>
      <c r="D29" s="16"/>
      <c r="E29" s="16"/>
      <c r="J29" s="93">
        <v>0</v>
      </c>
      <c r="L29" s="93">
        <v>0</v>
      </c>
      <c r="N29" s="93">
        <v>0</v>
      </c>
      <c r="O29" s="93">
        <v>0</v>
      </c>
    </row>
    <row r="30" spans="2:15">
      <c r="B30" t="s">
        <v>248</v>
      </c>
      <c r="C30" t="s">
        <v>248</v>
      </c>
      <c r="D30" s="16"/>
      <c r="E30" s="16"/>
      <c r="F30" t="s">
        <v>248</v>
      </c>
      <c r="G30" t="s">
        <v>248</v>
      </c>
      <c r="I30" t="s">
        <v>248</v>
      </c>
      <c r="J30" s="91">
        <v>0</v>
      </c>
      <c r="K30" s="91">
        <v>0</v>
      </c>
      <c r="L30" s="91">
        <v>0</v>
      </c>
      <c r="M30" s="91">
        <v>0</v>
      </c>
      <c r="N30" s="91">
        <v>0</v>
      </c>
      <c r="O30" s="91">
        <v>0</v>
      </c>
    </row>
    <row r="31" spans="2:15">
      <c r="B31" s="92" t="s">
        <v>1137</v>
      </c>
      <c r="C31" s="16"/>
      <c r="D31" s="16"/>
      <c r="E31" s="16"/>
      <c r="J31" s="93">
        <v>0</v>
      </c>
      <c r="L31" s="93">
        <v>0</v>
      </c>
      <c r="N31" s="93">
        <v>0</v>
      </c>
      <c r="O31" s="93">
        <v>0</v>
      </c>
    </row>
    <row r="32" spans="2:15">
      <c r="B32" t="s">
        <v>248</v>
      </c>
      <c r="C32" t="s">
        <v>248</v>
      </c>
      <c r="D32" s="16"/>
      <c r="E32" s="16"/>
      <c r="F32" t="s">
        <v>248</v>
      </c>
      <c r="G32" t="s">
        <v>248</v>
      </c>
      <c r="I32" t="s">
        <v>248</v>
      </c>
      <c r="J32" s="91">
        <v>0</v>
      </c>
      <c r="K32" s="91">
        <v>0</v>
      </c>
      <c r="L32" s="91">
        <v>0</v>
      </c>
      <c r="M32" s="91">
        <v>0</v>
      </c>
      <c r="N32" s="91">
        <v>0</v>
      </c>
      <c r="O32" s="91">
        <v>0</v>
      </c>
    </row>
    <row r="33" spans="2:5">
      <c r="B33" t="s">
        <v>256</v>
      </c>
      <c r="C33" s="16"/>
      <c r="D33" s="16"/>
      <c r="E33" s="16"/>
    </row>
    <row r="34" spans="2:5">
      <c r="B34" t="s">
        <v>348</v>
      </c>
      <c r="C34" s="16"/>
      <c r="D34" s="16"/>
      <c r="E34" s="16"/>
    </row>
    <row r="35" spans="2:5">
      <c r="B35" t="s">
        <v>349</v>
      </c>
      <c r="C35" s="16"/>
      <c r="D35" s="16"/>
      <c r="E35" s="16"/>
    </row>
    <row r="36" spans="2:5">
      <c r="B36" t="s">
        <v>350</v>
      </c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sheetProtection sheet="1" objects="1" scenarios="1"/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94">
        <v>43465</v>
      </c>
      <c r="E1" s="16"/>
    </row>
    <row r="2" spans="2:60">
      <c r="B2" s="2" t="s">
        <v>1</v>
      </c>
      <c r="C2" s="12" t="s">
        <v>2071</v>
      </c>
      <c r="E2" s="16"/>
    </row>
    <row r="3" spans="2:60">
      <c r="B3" s="2" t="s">
        <v>2</v>
      </c>
      <c r="C3" s="26" t="s">
        <v>2072</v>
      </c>
      <c r="E3" s="16"/>
    </row>
    <row r="4" spans="2:60">
      <c r="B4" s="2" t="s">
        <v>3</v>
      </c>
      <c r="C4" s="95" t="s">
        <v>218</v>
      </c>
      <c r="E4" s="16"/>
    </row>
    <row r="5" spans="2:60">
      <c r="B5" s="89" t="s">
        <v>219</v>
      </c>
      <c r="C5" t="s">
        <v>220</v>
      </c>
    </row>
    <row r="6" spans="2:60" ht="26.25" customHeight="1">
      <c r="B6" s="115" t="s">
        <v>69</v>
      </c>
      <c r="C6" s="116"/>
      <c r="D6" s="116"/>
      <c r="E6" s="116"/>
      <c r="F6" s="116"/>
      <c r="G6" s="116"/>
      <c r="H6" s="116"/>
      <c r="I6" s="116"/>
      <c r="J6" s="116"/>
      <c r="K6" s="116"/>
      <c r="L6" s="117"/>
    </row>
    <row r="7" spans="2:60" ht="26.25" customHeight="1">
      <c r="B7" s="115" t="s">
        <v>98</v>
      </c>
      <c r="C7" s="116"/>
      <c r="D7" s="116"/>
      <c r="E7" s="116"/>
      <c r="F7" s="116"/>
      <c r="G7" s="116"/>
      <c r="H7" s="116"/>
      <c r="I7" s="116"/>
      <c r="J7" s="116"/>
      <c r="K7" s="116"/>
      <c r="L7" s="117"/>
      <c r="BH7" s="19"/>
    </row>
    <row r="8" spans="2:60" s="19" customFormat="1" ht="78.75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90">
        <v>0.06</v>
      </c>
      <c r="H11" s="7"/>
      <c r="I11" s="90">
        <v>1.808E-5</v>
      </c>
      <c r="J11" s="25"/>
      <c r="K11" s="90">
        <v>96.79</v>
      </c>
      <c r="L11" s="90">
        <v>0</v>
      </c>
      <c r="BC11" s="16"/>
      <c r="BD11" s="19"/>
      <c r="BE11" s="16"/>
      <c r="BG11" s="16"/>
    </row>
    <row r="12" spans="2:60">
      <c r="B12" s="92" t="s">
        <v>223</v>
      </c>
      <c r="D12" s="16"/>
      <c r="E12" s="16"/>
      <c r="G12" s="93">
        <v>0.06</v>
      </c>
      <c r="I12" s="93">
        <v>1.808E-5</v>
      </c>
      <c r="K12" s="93">
        <v>96.79</v>
      </c>
      <c r="L12" s="93">
        <v>0</v>
      </c>
    </row>
    <row r="13" spans="2:60">
      <c r="B13" s="92" t="s">
        <v>1580</v>
      </c>
      <c r="D13" s="16"/>
      <c r="E13" s="16"/>
      <c r="G13" s="93">
        <v>0.06</v>
      </c>
      <c r="I13" s="93">
        <v>1.808E-5</v>
      </c>
      <c r="K13" s="93">
        <v>96.79</v>
      </c>
      <c r="L13" s="93">
        <v>0</v>
      </c>
    </row>
    <row r="14" spans="2:60">
      <c r="B14" t="s">
        <v>1581</v>
      </c>
      <c r="C14" t="s">
        <v>1582</v>
      </c>
      <c r="D14" t="s">
        <v>103</v>
      </c>
      <c r="E14" t="s">
        <v>126</v>
      </c>
      <c r="F14" t="s">
        <v>105</v>
      </c>
      <c r="G14" s="91">
        <v>0.01</v>
      </c>
      <c r="H14" s="91">
        <v>5.8</v>
      </c>
      <c r="I14" s="91">
        <v>5.7999999999999995E-7</v>
      </c>
      <c r="J14" s="91">
        <v>0</v>
      </c>
      <c r="K14" s="91">
        <v>0</v>
      </c>
      <c r="L14" s="91">
        <v>0</v>
      </c>
    </row>
    <row r="15" spans="2:60">
      <c r="B15" t="s">
        <v>1583</v>
      </c>
      <c r="C15" t="s">
        <v>1584</v>
      </c>
      <c r="D15" t="s">
        <v>103</v>
      </c>
      <c r="E15" t="s">
        <v>1376</v>
      </c>
      <c r="F15" t="s">
        <v>105</v>
      </c>
      <c r="G15" s="91">
        <v>0.05</v>
      </c>
      <c r="H15" s="91">
        <v>35</v>
      </c>
      <c r="I15" s="91">
        <v>1.7499999999999998E-5</v>
      </c>
      <c r="J15" s="91">
        <v>0</v>
      </c>
      <c r="K15" s="91">
        <v>96.79</v>
      </c>
      <c r="L15" s="91">
        <v>0</v>
      </c>
    </row>
    <row r="16" spans="2:60">
      <c r="B16" s="92" t="s">
        <v>254</v>
      </c>
      <c r="D16" s="16"/>
      <c r="E16" s="16"/>
      <c r="G16" s="93">
        <v>0</v>
      </c>
      <c r="I16" s="93">
        <v>0</v>
      </c>
      <c r="K16" s="93">
        <v>0</v>
      </c>
      <c r="L16" s="93">
        <v>0</v>
      </c>
    </row>
    <row r="17" spans="2:12">
      <c r="B17" s="92" t="s">
        <v>1585</v>
      </c>
      <c r="D17" s="16"/>
      <c r="E17" s="16"/>
      <c r="G17" s="93">
        <v>0</v>
      </c>
      <c r="I17" s="93">
        <v>0</v>
      </c>
      <c r="K17" s="93">
        <v>0</v>
      </c>
      <c r="L17" s="93">
        <v>0</v>
      </c>
    </row>
    <row r="18" spans="2:12">
      <c r="B18" t="s">
        <v>248</v>
      </c>
      <c r="C18" t="s">
        <v>248</v>
      </c>
      <c r="D18" s="16"/>
      <c r="E18" t="s">
        <v>248</v>
      </c>
      <c r="F18" t="s">
        <v>248</v>
      </c>
      <c r="G18" s="91">
        <v>0</v>
      </c>
      <c r="H18" s="91">
        <v>0</v>
      </c>
      <c r="I18" s="91">
        <v>0</v>
      </c>
      <c r="J18" s="91">
        <v>0</v>
      </c>
      <c r="K18" s="91">
        <v>0</v>
      </c>
      <c r="L18" s="91">
        <v>0</v>
      </c>
    </row>
    <row r="19" spans="2:12">
      <c r="B19" t="s">
        <v>256</v>
      </c>
      <c r="D19" s="16"/>
      <c r="E19" s="16"/>
    </row>
    <row r="20" spans="2:12">
      <c r="B20" t="s">
        <v>348</v>
      </c>
      <c r="D20" s="16"/>
      <c r="E20" s="16"/>
    </row>
    <row r="21" spans="2:12">
      <c r="B21" t="s">
        <v>349</v>
      </c>
      <c r="D21" s="16"/>
      <c r="E21" s="16"/>
    </row>
    <row r="22" spans="2:12">
      <c r="B22" t="s">
        <v>350</v>
      </c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summary xmlns="bfcfe556-96ce-4d01-8fd6-8e85e8b36402" xsi:nil="true"/>
    <product xmlns="bfcfe556-96ce-4d01-8fd6-8e85e8b36402">Yozma</product>
    <_x05ea__x05d0__x05e8__x05d9__x05da_ xmlns="556d651a-f128-4b84-9e10-e5d878421e87">2019-03-27T09:47:42+00:00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C207BCAC-621C-4BFD-82E4-D778CBDBCB5B}"/>
</file>

<file path=customXml/itemProps2.xml><?xml version="1.0" encoding="utf-8"?>
<ds:datastoreItem xmlns:ds="http://schemas.openxmlformats.org/officeDocument/2006/customXml" ds:itemID="{2E6D7218-D124-4222-BC13-314746E4C5CD}"/>
</file>

<file path=customXml/itemProps3.xml><?xml version="1.0" encoding="utf-8"?>
<ds:datastoreItem xmlns:ds="http://schemas.openxmlformats.org/officeDocument/2006/customXml" ds:itemID="{A9DB4041-F0D0-443D-AC44-44E978AE720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31</vt:i4>
      </vt:variant>
      <vt:variant>
        <vt:lpstr>טווחים בעלי שם</vt:lpstr>
      </vt:variant>
      <vt:variant>
        <vt:i4>27</vt:i4>
      </vt:variant>
    </vt:vector>
  </HeadingPairs>
  <TitlesOfParts>
    <vt:vector size="58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T18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Yuli</dc:creator>
  <cp:lastModifiedBy>אופיר שנקר</cp:lastModifiedBy>
  <dcterms:created xsi:type="dcterms:W3CDTF">2015-11-10T09:34:27Z</dcterms:created>
  <dcterms:modified xsi:type="dcterms:W3CDTF">2019-03-26T14:49:36Z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0x0101003AD5DD09B7E788449783873D031F677A</vt:lpwstr>
  </property>
  <property fmtid="{D5CDD505-2E9C-101B-9397-08002B2CF9AE}" pid="3" name="TemplateUrl">
    <vt:lpwstr/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SourceUrl">
    <vt:lpwstr/>
  </property>
  <property fmtid="{D5CDD505-2E9C-101B-9397-08002B2CF9AE}" pid="7" name="_SharedFileIndex">
    <vt:lpwstr/>
  </property>
</Properties>
</file>