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16" i="2" l="1"/>
  <c r="L16" i="2" s="1"/>
  <c r="J33" i="2"/>
  <c r="L33" i="2" s="1"/>
  <c r="L59" i="2"/>
  <c r="L58" i="2"/>
  <c r="L57" i="2"/>
  <c r="L56" i="2"/>
  <c r="L55" i="2"/>
  <c r="L54" i="2"/>
  <c r="L53" i="2"/>
  <c r="L52" i="2"/>
  <c r="L51" i="2"/>
  <c r="L50" i="2"/>
  <c r="L49" i="2"/>
  <c r="L48" i="2"/>
  <c r="L46" i="2"/>
  <c r="L45" i="2"/>
  <c r="L43" i="2"/>
  <c r="L41" i="2"/>
  <c r="L40" i="2"/>
  <c r="L39" i="2"/>
  <c r="L38" i="2"/>
  <c r="L37" i="2"/>
  <c r="L36" i="2"/>
  <c r="L35" i="2"/>
  <c r="L34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J47" i="2"/>
  <c r="L47" i="2" s="1"/>
  <c r="J45" i="2"/>
  <c r="J42" i="2"/>
  <c r="L42" i="2" s="1"/>
  <c r="J17" i="2"/>
  <c r="J19" i="26"/>
  <c r="J18" i="26"/>
  <c r="J17" i="26"/>
  <c r="J16" i="26"/>
  <c r="J15" i="26"/>
  <c r="J14" i="26"/>
  <c r="J13" i="26"/>
  <c r="J12" i="26"/>
  <c r="J11" i="26"/>
  <c r="I11" i="26"/>
  <c r="C37" i="1" s="1"/>
  <c r="I12" i="26"/>
  <c r="I13" i="26"/>
  <c r="C43" i="1"/>
  <c r="C38" i="27"/>
  <c r="C12" i="27"/>
  <c r="C11" i="27" s="1"/>
  <c r="J13" i="2" l="1"/>
  <c r="L13" i="2" s="1"/>
  <c r="J12" i="2"/>
  <c r="L12" i="2" s="1"/>
  <c r="J44" i="2"/>
  <c r="L44" i="2" s="1"/>
  <c r="C42" i="1"/>
  <c r="J11" i="2" l="1"/>
  <c r="K46" i="2" s="1"/>
  <c r="K19" i="26"/>
  <c r="K15" i="26"/>
  <c r="K11" i="26"/>
  <c r="K13" i="26"/>
  <c r="K12" i="26"/>
  <c r="K18" i="26"/>
  <c r="K14" i="26"/>
  <c r="K17" i="26"/>
  <c r="K16" i="26"/>
  <c r="D22" i="1"/>
  <c r="D19" i="1"/>
  <c r="D36" i="1"/>
  <c r="D28" i="1"/>
  <c r="D39" i="1"/>
  <c r="D16" i="1"/>
  <c r="D33" i="1"/>
  <c r="D25" i="1"/>
  <c r="D11" i="1"/>
  <c r="D15" i="1"/>
  <c r="D32" i="1"/>
  <c r="D24" i="1"/>
  <c r="D20" i="1"/>
  <c r="D29" i="1"/>
  <c r="D40" i="1"/>
  <c r="D27" i="1"/>
  <c r="D17" i="1"/>
  <c r="D14" i="1"/>
  <c r="D42" i="1"/>
  <c r="D13" i="1"/>
  <c r="D41" i="1"/>
  <c r="D31" i="1"/>
  <c r="D21" i="1"/>
  <c r="D30" i="1"/>
  <c r="D18" i="1"/>
  <c r="D26" i="1"/>
  <c r="D35" i="1"/>
  <c r="D43" i="1"/>
  <c r="D34" i="1"/>
  <c r="D37" i="1"/>
  <c r="K33" i="2" l="1"/>
  <c r="K20" i="2"/>
  <c r="K57" i="2"/>
  <c r="K16" i="2"/>
  <c r="K13" i="2"/>
  <c r="K40" i="2"/>
  <c r="K47" i="2"/>
  <c r="K54" i="2"/>
  <c r="K49" i="2"/>
  <c r="K44" i="2"/>
  <c r="K11" i="2"/>
  <c r="K58" i="2"/>
  <c r="K24" i="2"/>
  <c r="K32" i="2"/>
  <c r="K55" i="2"/>
  <c r="K25" i="2"/>
  <c r="K43" i="2"/>
  <c r="K28" i="2"/>
  <c r="K35" i="2"/>
  <c r="K21" i="2"/>
  <c r="K29" i="2"/>
  <c r="K45" i="2"/>
  <c r="K34" i="2"/>
  <c r="K59" i="2"/>
  <c r="K48" i="2"/>
  <c r="K56" i="2"/>
  <c r="K22" i="2"/>
  <c r="K30" i="2"/>
  <c r="K41" i="2"/>
  <c r="K23" i="2"/>
  <c r="K31" i="2"/>
  <c r="K37" i="2"/>
  <c r="K51" i="2"/>
  <c r="K36" i="2"/>
  <c r="K50" i="2"/>
  <c r="K17" i="2"/>
  <c r="K12" i="2"/>
  <c r="K39" i="2"/>
  <c r="K53" i="2"/>
  <c r="K14" i="2"/>
  <c r="K38" i="2"/>
  <c r="K52" i="2"/>
  <c r="K18" i="2"/>
  <c r="K26" i="2"/>
  <c r="K15" i="2"/>
  <c r="K19" i="2"/>
  <c r="K27" i="2"/>
  <c r="L11" i="2"/>
  <c r="K42" i="2"/>
</calcChain>
</file>

<file path=xl/sharedStrings.xml><?xml version="1.0" encoding="utf-8"?>
<sst xmlns="http://schemas.openxmlformats.org/spreadsheetml/2006/main" count="9758" uniqueCount="3039">
  <si>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</si>
  <si>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</si>
  <si>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</si>
  <si>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</si>
  <si>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</si>
  <si>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</si>
  <si>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</si>
  <si>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</si>
  <si>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</si>
  <si>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</si>
  <si>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</si>
  <si>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</si>
  <si>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</si>
  <si>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</si>
  <si>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</si>
  <si>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</si>
  <si>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</si>
  <si>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</si>
  <si>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</si>
  <si>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</si>
  <si>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</si>
  <si>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</si>
  <si>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</si>
  <si>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</si>
  <si>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</si>
  <si>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</si>
  <si>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</si>
  <si>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</si>
  <si>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</si>
  <si>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</si>
  <si>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</si>
  <si>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</si>
  <si>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</si>
  <si>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</si>
  <si>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</si>
  <si>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</si>
  <si>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</si>
  <si>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</si>
  <si>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</si>
  <si>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</si>
  <si>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</si>
  <si>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</si>
  <si>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</si>
  <si>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</si>
  <si>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</si>
  <si>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</si>
  <si>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</si>
  <si>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</si>
  <si>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</si>
  <si>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</si>
  <si>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</si>
  <si>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</si>
  <si>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</si>
  <si>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</si>
  <si>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</si>
  <si>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</si>
  <si>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</si>
  <si>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</si>
  <si>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</si>
  <si>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</si>
  <si>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</si>
  <si>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</si>
  <si>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</si>
  <si>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</si>
  <si>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</si>
  <si>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</si>
  <si>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</si>
  <si>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</si>
  <si>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</si>
  <si>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</si>
  <si>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</si>
  <si>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</si>
  <si>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</si>
  <si>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</si>
  <si>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</si>
  <si>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</si>
  <si>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</si>
  <si>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</si>
  <si>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</si>
  <si>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</si>
  <si>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</si>
  <si>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</si>
  <si>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</si>
  <si>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</si>
  <si>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</si>
  <si>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</si>
  <si>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</si>
  <si>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</si>
  <si>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</si>
  <si>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</si>
  <si>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</si>
  <si>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</si>
  <si>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</si>
  <si>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</si>
  <si>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</si>
  <si>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</si>
  <si>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</si>
  <si>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</si>
  <si>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</si>
  <si>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</si>
  <si>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</si>
  <si>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</si>
  <si>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</si>
  <si>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</si>
  <si>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</si>
  <si>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</si>
  <si>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</si>
  <si>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</si>
  <si>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</si>
  <si>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</si>
  <si>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</si>
  <si>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</si>
  <si>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</si>
  <si>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</si>
  <si>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</si>
  <si>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</si>
  <si>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</si>
  <si>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</si>
  <si>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</si>
  <si>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</si>
  <si>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</si>
  <si>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</si>
  <si>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</si>
  <si>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</si>
  <si>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</si>
  <si>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</si>
  <si>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</si>
  <si>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</si>
  <si>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</si>
  <si>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</si>
  <si>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</si>
  <si>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</si>
  <si>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</si>
  <si>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</si>
  <si>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</si>
  <si>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</si>
  <si>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</si>
  <si>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</si>
  <si>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</si>
  <si>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</si>
  <si>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</si>
  <si>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</si>
  <si>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</si>
  <si>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</si>
  <si>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</si>
  <si>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</si>
  <si>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</si>
  <si>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</si>
  <si>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</si>
  <si>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</si>
  <si>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</si>
  <si>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</si>
  <si>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</si>
  <si>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</si>
  <si>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</si>
  <si>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</si>
  <si>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</si>
  <si>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</si>
  <si>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</si>
  <si>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</si>
  <si>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</si>
  <si>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</si>
  <si>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</si>
  <si>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</si>
  <si>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</si>
  <si>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</si>
  <si>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</si>
  <si>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</si>
  <si>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</si>
  <si>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</si>
  <si>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</si>
  <si>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</si>
  <si>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</si>
  <si>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</si>
  <si>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</si>
  <si>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</si>
  <si>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</si>
  <si>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</si>
  <si>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</si>
  <si>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</si>
  <si>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</si>
  <si>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</si>
  <si>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</si>
  <si>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</si>
  <si>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</si>
  <si>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</si>
  <si>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</si>
  <si>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</si>
  <si>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</si>
  <si>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</si>
  <si>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</si>
  <si>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</si>
  <si>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</si>
  <si>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</si>
  <si>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</si>
  <si>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</si>
  <si>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</si>
  <si>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</si>
  <si>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</si>
  <si>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</si>
  <si>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</si>
  <si>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</si>
  <si>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</si>
  <si>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</si>
  <si>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</si>
  <si>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</si>
  <si>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</si>
  <si>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</si>
  <si>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</si>
  <si>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</si>
  <si>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</si>
  <si>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</si>
  <si>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</si>
  <si>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</si>
  <si>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</si>
  <si>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</si>
  <si>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</si>
  <si>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</si>
  <si>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744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</si>
  <si>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</si>
  <si>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</si>
  <si>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</si>
  <si>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</si>
  <si>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</si>
  <si>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</si>
  <si>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</si>
  <si>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</si>
  <si>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</si>
  <si>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</si>
  <si>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</si>
  <si>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</si>
  <si>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</si>
  <si>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</si>
  <si>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</si>
  <si>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</si>
  <si>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</si>
  <si>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</si>
  <si>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</si>
  <si>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</si>
  <si>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</si>
  <si>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</si>
  <si>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</si>
  <si>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</si>
  <si>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130018- 10- לאומי</t>
  </si>
  <si>
    <t>20001- 60- UBS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</si>
  <si>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</si>
  <si>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</si>
  <si>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</si>
  <si>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</si>
  <si>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</si>
  <si>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</si>
  <si>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</si>
  <si>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</si>
  <si>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</si>
  <si>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</si>
  <si>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</si>
  <si>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80031- 12- בנק הפועלים</t>
  </si>
  <si>
    <t>80031- 26- יובנק בע"מ</t>
  </si>
  <si>
    <t>80031- 10- לאומי</t>
  </si>
  <si>
    <t>200010- 60- UBS</t>
  </si>
  <si>
    <t>200010- 12- בנק הפועלים</t>
  </si>
  <si>
    <t>200005- 60- UBS</t>
  </si>
  <si>
    <t>70002- 60- UBS</t>
  </si>
  <si>
    <t>70002- 12- בנק הפועלים</t>
  </si>
  <si>
    <t>70002- 26- יובנק בע"מ</t>
  </si>
  <si>
    <t>70002- 10- לאומי</t>
  </si>
  <si>
    <t>200037- 60- UBS</t>
  </si>
  <si>
    <t>30005- 60- UBS</t>
  </si>
  <si>
    <t>סה"כ פח"ק/פר"י</t>
  </si>
  <si>
    <t>1111111110- 33- גמול פועלים סהר</t>
  </si>
  <si>
    <t>33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</si>
  <si>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</si>
  <si>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</si>
  <si>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</si>
  <si>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</si>
  <si>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</si>
  <si>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</si>
  <si>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</si>
  <si>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</si>
  <si>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</si>
  <si>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</si>
  <si>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</si>
  <si>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</si>
  <si>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</si>
  <si>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</si>
  <si>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19/12/08</t>
  </si>
  <si>
    <t>גליל 5904- גליל</t>
  </si>
  <si>
    <t>9590431</t>
  </si>
  <si>
    <t>31/12/12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</si>
  <si>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</si>
  <si>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</si>
  <si>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</si>
  <si>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</si>
  <si>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</si>
  <si>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</si>
  <si>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</si>
  <si>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</si>
  <si>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</si>
  <si>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</si>
  <si>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</si>
  <si>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</si>
  <si>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 צמודה 1025- גליל</t>
  </si>
  <si>
    <t>1135912</t>
  </si>
  <si>
    <t>10/08/15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</si>
  <si>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</si>
  <si>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</si>
  <si>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</si>
  <si>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</si>
  <si>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</si>
  <si>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</si>
  <si>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</si>
  <si>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</si>
  <si>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</si>
  <si>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</si>
  <si>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</si>
  <si>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</si>
  <si>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</si>
  <si>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</si>
  <si>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</si>
  <si>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</si>
  <si>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</si>
  <si>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</si>
  <si>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</si>
  <si>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</si>
  <si>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</si>
  <si>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</si>
  <si>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23/06/11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</si>
  <si>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</si>
  <si>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</si>
  <si>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</si>
  <si>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</si>
  <si>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</si>
  <si>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</si>
  <si>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</si>
  <si>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</si>
  <si>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20/03/17</t>
  </si>
  <si>
    <t>ממשל שקלית 0825- שחר</t>
  </si>
  <si>
    <t>1135557</t>
  </si>
  <si>
    <t>05/05/15</t>
  </si>
  <si>
    <t>ממשל שקלית 120- שחר</t>
  </si>
  <si>
    <t>1115773</t>
  </si>
  <si>
    <t>24/01/12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</si>
  <si>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</si>
  <si>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</si>
  <si>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</si>
  <si>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</si>
  <si>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</si>
  <si>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</si>
  <si>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</si>
  <si>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</si>
  <si>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</si>
  <si>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</si>
  <si>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</si>
  <si>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</si>
  <si>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</si>
  <si>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</si>
  <si>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</si>
  <si>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</si>
  <si>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</si>
  <si>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</si>
  <si>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</si>
  <si>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</si>
  <si>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</si>
  <si>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</si>
  <si>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</si>
  <si>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</si>
  <si>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</si>
  <si>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</si>
  <si>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</si>
  <si>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</si>
  <si>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</si>
  <si>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</si>
  <si>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</si>
  <si>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</si>
  <si>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</si>
  <si>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</si>
  <si>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</si>
  <si>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</si>
  <si>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</si>
  <si>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</si>
  <si>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</si>
  <si>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</si>
  <si>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</si>
  <si>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</si>
  <si>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</si>
  <si>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</si>
  <si>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</si>
  <si>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</si>
  <si>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</si>
  <si>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</si>
  <si>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</si>
  <si>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</si>
  <si>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</si>
  <si>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</si>
  <si>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</si>
  <si>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</si>
  <si>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</si>
  <si>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</si>
  <si>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</si>
  <si>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</si>
  <si>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</si>
  <si>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</si>
  <si>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</si>
  <si>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</si>
  <si>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</si>
  <si>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</si>
  <si>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</si>
  <si>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</si>
  <si>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</si>
  <si>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</si>
  <si>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</si>
  <si>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</si>
  <si>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</si>
  <si>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</si>
  <si>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</si>
  <si>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</si>
  <si>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</si>
  <si>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</si>
  <si>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</si>
  <si>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</si>
  <si>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</si>
  <si>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</si>
  <si>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</si>
  <si>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</si>
  <si>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</si>
  <si>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</si>
  <si>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</si>
  <si>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</si>
  <si>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</si>
  <si>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</si>
  <si>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</si>
  <si>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</si>
  <si>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</si>
  <si>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</si>
  <si>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</si>
  <si>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</si>
  <si>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</si>
  <si>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</si>
  <si>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</si>
  <si>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</si>
  <si>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</si>
  <si>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</si>
  <si>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</si>
  <si>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</si>
  <si>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</si>
  <si>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</si>
  <si>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</si>
  <si>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</si>
  <si>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</si>
  <si>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</si>
  <si>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</si>
  <si>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</si>
  <si>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</si>
  <si>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</si>
  <si>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</si>
  <si>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</si>
  <si>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</si>
  <si>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</si>
  <si>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</si>
  <si>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</si>
  <si>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</si>
  <si>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</si>
  <si>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</si>
  <si>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</si>
  <si>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</si>
  <si>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</si>
  <si>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</si>
  <si>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</si>
  <si>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</si>
  <si>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</si>
  <si>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</si>
  <si>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</si>
  <si>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</si>
  <si>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</si>
  <si>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</si>
  <si>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</si>
  <si>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</si>
  <si>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</si>
  <si>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</si>
  <si>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</si>
  <si>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</si>
  <si>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</si>
  <si>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</si>
  <si>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</si>
  <si>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</si>
  <si>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</si>
  <si>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</si>
  <si>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</si>
  <si>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</si>
  <si>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</si>
  <si>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</si>
  <si>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</si>
  <si>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</si>
  <si>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</si>
  <si>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</si>
  <si>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</si>
  <si>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</si>
  <si>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</si>
  <si>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</si>
  <si>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</si>
  <si>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21/06/16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</si>
  <si>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</si>
  <si>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</si>
  <si>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</si>
  <si>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</si>
  <si>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</si>
  <si>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</si>
  <si>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</si>
  <si>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</si>
  <si>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</si>
  <si>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</si>
  <si>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</si>
  <si>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</si>
  <si>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</si>
  <si>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</si>
  <si>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</si>
  <si>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</si>
  <si>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</si>
  <si>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</si>
  <si>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</si>
  <si>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</si>
  <si>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</si>
  <si>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</si>
  <si>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</si>
  <si>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</si>
  <si>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</si>
  <si>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</si>
  <si>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</si>
  <si>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</si>
  <si>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</si>
  <si>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</si>
  <si>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</si>
  <si>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</si>
  <si>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</si>
  <si>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</si>
  <si>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</si>
  <si>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</si>
  <si>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</si>
  <si>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</si>
  <si>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</si>
  <si>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</si>
  <si>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</si>
  <si>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</si>
  <si>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</si>
  <si>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</si>
  <si>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</si>
  <si>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</si>
  <si>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</si>
  <si>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</si>
  <si>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</si>
  <si>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</si>
  <si>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</si>
  <si>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</si>
  <si>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</si>
  <si>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</si>
  <si>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</si>
  <si>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</si>
  <si>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</si>
  <si>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</si>
  <si>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</si>
  <si>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</si>
  <si>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</si>
  <si>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</si>
  <si>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</si>
  <si>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</si>
  <si>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</si>
  <si>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</si>
  <si>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</si>
  <si>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</si>
  <si>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</si>
  <si>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</si>
  <si>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</si>
  <si>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</si>
  <si>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</si>
  <si>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</si>
  <si>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</si>
  <si>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</si>
  <si>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</si>
  <si>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</si>
  <si>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</si>
  <si>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</si>
  <si>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</si>
  <si>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</si>
  <si>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</si>
  <si>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</si>
  <si>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</si>
  <si>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</si>
  <si>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</si>
  <si>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</si>
  <si>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</si>
  <si>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</si>
  <si>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</si>
  <si>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</si>
  <si>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</si>
  <si>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</si>
  <si>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</si>
  <si>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</si>
  <si>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</si>
  <si>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</si>
  <si>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</si>
  <si>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</si>
  <si>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</si>
  <si>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</si>
  <si>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</si>
  <si>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</si>
  <si>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</si>
  <si>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</si>
  <si>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</si>
  <si>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</si>
  <si>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</si>
  <si>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</si>
  <si>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</si>
  <si>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</si>
  <si>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24/04/12</t>
  </si>
  <si>
    <t>ביג אגח ד- ביג מרכזי קניות (2004) בע"מ</t>
  </si>
  <si>
    <t>1118033</t>
  </si>
  <si>
    <t>13/10/16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</si>
  <si>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</si>
  <si>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</si>
  <si>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</si>
  <si>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</si>
  <si>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</si>
  <si>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</si>
  <si>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</si>
  <si>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</si>
  <si>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</si>
  <si>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</si>
  <si>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</si>
  <si>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</si>
  <si>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</si>
  <si>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</si>
  <si>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</si>
  <si>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ד- גזית-גלוב בע"מ</t>
  </si>
  <si>
    <t>1260397</t>
  </si>
  <si>
    <t>520033234</t>
  </si>
  <si>
    <t>26/07/11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</si>
  <si>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</si>
  <si>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</si>
  <si>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</si>
  <si>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</si>
  <si>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</si>
  <si>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</si>
  <si>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</si>
  <si>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</si>
  <si>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</si>
  <si>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</si>
  <si>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</si>
  <si>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</si>
  <si>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</si>
  <si>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</si>
  <si>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</si>
  <si>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</si>
  <si>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</si>
  <si>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</si>
  <si>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</si>
  <si>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</si>
  <si>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</si>
  <si>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</si>
  <si>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</si>
  <si>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</si>
  <si>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</si>
  <si>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</si>
  <si>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</si>
  <si>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</si>
  <si>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</si>
  <si>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</si>
  <si>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</si>
  <si>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28/07/10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</si>
  <si>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</si>
  <si>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</si>
  <si>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</si>
  <si>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</si>
  <si>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</si>
  <si>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</si>
  <si>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</si>
  <si>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</si>
  <si>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</si>
  <si>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</si>
  <si>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</si>
  <si>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</si>
  <si>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</si>
  <si>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</si>
  <si>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</si>
  <si>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</si>
  <si>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</si>
  <si>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</si>
  <si>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</si>
  <si>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</si>
  <si>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</si>
  <si>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</si>
  <si>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</si>
  <si>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</si>
  <si>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</si>
  <si>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</si>
  <si>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</si>
  <si>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</si>
  <si>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</si>
  <si>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</si>
  <si>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</si>
  <si>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</si>
  <si>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</si>
  <si>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</si>
  <si>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</si>
  <si>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</si>
  <si>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</si>
  <si>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</si>
  <si>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</si>
  <si>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</si>
  <si>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16/05/12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</si>
  <si>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</si>
  <si>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</si>
  <si>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</si>
  <si>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</si>
  <si>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</si>
  <si>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</si>
  <si>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</si>
  <si>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</si>
  <si>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</si>
  <si>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</si>
  <si>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</si>
  <si>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</si>
  <si>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</si>
  <si>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</si>
  <si>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</si>
  <si>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</si>
  <si>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</si>
  <si>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</si>
  <si>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01/02/18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</si>
  <si>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</si>
  <si>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</si>
  <si>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</si>
  <si>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</si>
  <si>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</si>
  <si>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</si>
  <si>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</si>
  <si>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</si>
  <si>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</si>
  <si>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</si>
  <si>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</si>
  <si>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</si>
  <si>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</si>
  <si>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</si>
  <si>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</si>
  <si>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</si>
  <si>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</si>
  <si>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</si>
  <si>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</si>
  <si>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</si>
  <si>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</si>
  <si>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</si>
  <si>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</si>
  <si>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</si>
  <si>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</si>
  <si>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</si>
  <si>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</si>
  <si>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</si>
  <si>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</si>
  <si>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</si>
  <si>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</si>
  <si>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</si>
  <si>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</si>
  <si>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</si>
  <si>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</si>
  <si>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</si>
  <si>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</si>
  <si>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</si>
  <si>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</si>
  <si>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</si>
  <si>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</si>
  <si>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</si>
  <si>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</si>
  <si>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</si>
  <si>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</si>
  <si>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</si>
  <si>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</si>
  <si>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</si>
  <si>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</si>
  <si>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</si>
  <si>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</si>
  <si>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</si>
  <si>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520021171</t>
  </si>
  <si>
    <t>A.IL</t>
  </si>
  <si>
    <t>27/01/14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</si>
  <si>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</si>
  <si>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</si>
  <si>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</si>
  <si>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</si>
  <si>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</si>
  <si>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</si>
  <si>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</si>
  <si>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</si>
  <si>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דיסקונט שה 1 סחיר- בנק דיסקונט לישראל בע"מ</t>
  </si>
  <si>
    <t>6910095</t>
  </si>
  <si>
    <t>דלק קבוצה אגח כב- קבוצת דלק בע"מ</t>
  </si>
  <si>
    <t>1106046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</si>
  <si>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</si>
  <si>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</si>
  <si>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</si>
  <si>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</si>
  <si>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</si>
  <si>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</si>
  <si>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</si>
  <si>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</si>
  <si>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</si>
  <si>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</si>
  <si>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</si>
  <si>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</si>
  <si>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</si>
  <si>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</si>
  <si>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</si>
  <si>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</si>
  <si>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</si>
  <si>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</si>
  <si>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</si>
  <si>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</si>
  <si>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אדגר אגח ט- אדגר השקעות ופיתוח בע"מ</t>
  </si>
  <si>
    <t>1820190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</si>
  <si>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</si>
  <si>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</si>
  <si>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</si>
  <si>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</si>
  <si>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</si>
  <si>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</si>
  <si>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</si>
  <si>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</si>
  <si>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</si>
  <si>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</si>
  <si>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</si>
  <si>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</si>
  <si>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</si>
  <si>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</si>
  <si>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</si>
  <si>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</si>
  <si>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</si>
  <si>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</si>
  <si>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</si>
  <si>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</si>
  <si>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</si>
  <si>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</si>
  <si>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</si>
  <si>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</si>
  <si>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</si>
  <si>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</si>
  <si>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</si>
  <si>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</si>
  <si>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</si>
  <si>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</si>
  <si>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</si>
  <si>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</si>
  <si>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</si>
  <si>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</si>
  <si>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</si>
  <si>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</si>
  <si>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25/08/11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</si>
  <si>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</si>
  <si>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</si>
  <si>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</si>
  <si>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</si>
  <si>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</si>
  <si>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אדרי-אל   אגח ב(פדיון לקבל)- אדרי-אל החזקות בע"מ</t>
  </si>
  <si>
    <t>1123371</t>
  </si>
  <si>
    <t>513910091</t>
  </si>
  <si>
    <t>D.IL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</si>
  <si>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</si>
  <si>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</si>
  <si>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</si>
  <si>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</si>
  <si>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</si>
  <si>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16/12/08</t>
  </si>
  <si>
    <t>אלביט הדמיה ט- אלביט הדמיה בע"מ</t>
  </si>
  <si>
    <t>1131275</t>
  </si>
  <si>
    <t>520043035</t>
  </si>
  <si>
    <t>21/02/14</t>
  </si>
  <si>
    <t>אלעזרא  אגח ב- אלעזרא החזקות בע"מ</t>
  </si>
  <si>
    <t>1128289</t>
  </si>
  <si>
    <t>513785634</t>
  </si>
  <si>
    <t>06/05/13</t>
  </si>
  <si>
    <t>אפריקה אגח כח- אפריקה-ישראל להשקעות בע"מ</t>
  </si>
  <si>
    <t>6110480</t>
  </si>
  <si>
    <t>520005067</t>
  </si>
  <si>
    <t>04/11/14</t>
  </si>
  <si>
    <t>פלאזה סנטרס אגח ב- פלאזה סנטרס</t>
  </si>
  <si>
    <t>1109503</t>
  </si>
  <si>
    <t>33248324</t>
  </si>
  <si>
    <t>30/05/11</t>
  </si>
  <si>
    <t>מזרחי אגח 41- מזרחי טפחות חברה להנפקות בע"מ</t>
  </si>
  <si>
    <t>2310175</t>
  </si>
  <si>
    <t>30/08/17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</si>
  <si>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</si>
  <si>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</si>
  <si>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</si>
  <si>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</si>
  <si>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</si>
  <si>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</si>
  <si>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</si>
  <si>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</si>
  <si>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</si>
  <si>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</si>
  <si>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</si>
  <si>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</si>
  <si>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</si>
  <si>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</si>
  <si>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</si>
  <si>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</si>
  <si>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</si>
  <si>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</si>
  <si>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</si>
  <si>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</si>
  <si>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</si>
  <si>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</si>
  <si>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</si>
  <si>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</si>
  <si>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</si>
  <si>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</si>
  <si>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</si>
  <si>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</si>
  <si>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</si>
  <si>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</si>
  <si>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</si>
  <si>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</si>
  <si>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</si>
  <si>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</si>
  <si>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</si>
  <si>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</si>
  <si>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</si>
  <si>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</si>
  <si>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</si>
  <si>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</si>
  <si>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</si>
  <si>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</si>
  <si>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</si>
  <si>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</si>
  <si>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</si>
  <si>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</si>
  <si>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</si>
  <si>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</si>
  <si>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</si>
  <si>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</si>
  <si>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</si>
  <si>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</si>
  <si>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</si>
  <si>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</si>
  <si>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</si>
  <si>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</si>
  <si>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</si>
  <si>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</si>
  <si>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17/08/10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</si>
  <si>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</si>
  <si>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</si>
  <si>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</si>
  <si>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</si>
  <si>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</si>
  <si>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</si>
  <si>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</si>
  <si>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</si>
  <si>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</si>
  <si>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</si>
  <si>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</si>
  <si>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</si>
  <si>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</si>
  <si>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</si>
  <si>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</si>
  <si>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</si>
  <si>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</si>
  <si>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</si>
  <si>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</si>
  <si>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</si>
  <si>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</si>
  <si>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</si>
  <si>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</si>
  <si>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</si>
  <si>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</si>
  <si>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</si>
  <si>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</si>
  <si>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</si>
  <si>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</si>
  <si>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28/04/10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</si>
  <si>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</si>
  <si>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</si>
  <si>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</si>
  <si>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</si>
  <si>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</si>
  <si>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</si>
  <si>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</si>
  <si>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</si>
  <si>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</si>
  <si>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</si>
  <si>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</si>
  <si>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</si>
  <si>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</si>
  <si>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</si>
  <si>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</si>
  <si>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</si>
  <si>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</si>
  <si>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</si>
  <si>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</si>
  <si>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</si>
  <si>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</si>
  <si>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</si>
  <si>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</si>
  <si>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</si>
  <si>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</si>
  <si>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</si>
  <si>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</si>
  <si>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</si>
  <si>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</si>
  <si>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</si>
  <si>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</si>
  <si>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</si>
  <si>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</si>
  <si>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</si>
  <si>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</si>
  <si>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</si>
  <si>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</si>
  <si>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</si>
  <si>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</si>
  <si>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</si>
  <si>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</si>
  <si>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</si>
  <si>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</si>
  <si>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</si>
  <si>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</si>
  <si>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</si>
  <si>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</si>
  <si>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</si>
  <si>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</si>
  <si>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</si>
  <si>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</si>
  <si>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</si>
  <si>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</si>
  <si>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</si>
  <si>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</si>
  <si>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</si>
  <si>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</si>
  <si>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</si>
  <si>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</si>
  <si>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</si>
  <si>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</si>
  <si>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</si>
  <si>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</si>
  <si>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</si>
  <si>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</si>
  <si>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</si>
  <si>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</si>
  <si>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</si>
  <si>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</si>
  <si>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</si>
  <si>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</si>
  <si>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</si>
  <si>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</si>
  <si>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</si>
  <si>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</si>
  <si>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</si>
  <si>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</si>
  <si>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</si>
  <si>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</si>
  <si>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</si>
  <si>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</si>
  <si>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</si>
  <si>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</si>
  <si>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</si>
  <si>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</si>
  <si>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</si>
  <si>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</si>
  <si>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</si>
  <si>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</si>
  <si>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</si>
  <si>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</si>
  <si>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</si>
  <si>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</si>
  <si>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</si>
  <si>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</si>
  <si>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</si>
  <si>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</si>
  <si>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</si>
  <si>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</si>
  <si>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</si>
  <si>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</si>
  <si>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</si>
  <si>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</si>
  <si>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</si>
  <si>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</si>
  <si>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</si>
  <si>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</si>
  <si>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</si>
  <si>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</si>
  <si>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</si>
  <si>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</si>
  <si>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</si>
  <si>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</si>
  <si>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</si>
  <si>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</si>
  <si>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</si>
  <si>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</si>
  <si>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</si>
  <si>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</si>
  <si>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</si>
  <si>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</si>
  <si>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</si>
  <si>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</si>
  <si>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</si>
  <si>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</si>
  <si>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</si>
  <si>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</si>
  <si>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</si>
  <si>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</si>
  <si>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</si>
  <si>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</si>
  <si>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</si>
  <si>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</si>
  <si>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</si>
  <si>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</si>
  <si>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</si>
  <si>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</si>
  <si>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</si>
  <si>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</si>
  <si>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</si>
  <si>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</si>
  <si>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</si>
  <si>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</si>
  <si>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</si>
  <si>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</si>
  <si>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</si>
  <si>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</si>
  <si>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</si>
  <si>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</si>
  <si>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</si>
  <si>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</si>
  <si>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</si>
  <si>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</si>
  <si>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</si>
  <si>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</si>
  <si>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</si>
  <si>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</si>
  <si>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</si>
  <si>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</si>
  <si>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</si>
  <si>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</si>
  <si>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</si>
  <si>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</si>
  <si>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</si>
  <si>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</si>
  <si>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</si>
  <si>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</si>
  <si>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</si>
  <si>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</si>
  <si>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</si>
  <si>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</si>
  <si>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</si>
  <si>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</si>
  <si>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</si>
  <si>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</si>
  <si>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</si>
  <si>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</si>
  <si>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</si>
  <si>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</si>
  <si>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</si>
  <si>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</si>
  <si>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</si>
  <si>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</si>
  <si>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</si>
  <si>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</si>
  <si>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</si>
  <si>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</si>
  <si>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</si>
  <si>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</si>
  <si>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</si>
  <si>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</si>
  <si>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</si>
  <si>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</si>
  <si>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</si>
  <si>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</si>
  <si>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</si>
  <si>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</si>
  <si>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</si>
  <si>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</si>
  <si>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</si>
  <si>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</si>
  <si>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</si>
  <si>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</si>
  <si>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</si>
  <si>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</si>
  <si>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</si>
  <si>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</si>
  <si>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</si>
  <si>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</si>
  <si>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</si>
  <si>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</si>
  <si>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</si>
  <si>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</si>
  <si>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</si>
  <si>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</si>
  <si>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</si>
  <si>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</si>
  <si>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</si>
  <si>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</si>
  <si>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</si>
  <si>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</si>
  <si>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</si>
  <si>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</si>
  <si>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</si>
  <si>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</si>
  <si>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</si>
  <si>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</si>
  <si>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</si>
  <si>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</si>
  <si>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</si>
  <si>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</si>
  <si>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</si>
  <si>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</si>
  <si>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</si>
  <si>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</si>
  <si>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</si>
  <si>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</si>
  <si>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</si>
  <si>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</si>
  <si>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</si>
  <si>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</si>
  <si>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</si>
  <si>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</si>
  <si>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</si>
  <si>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</si>
  <si>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</si>
  <si>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</si>
  <si>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</si>
  <si>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</si>
  <si>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</si>
  <si>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</si>
  <si>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</si>
  <si>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</si>
  <si>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</si>
  <si>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</si>
  <si>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</si>
  <si>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</si>
  <si>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</si>
  <si>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</si>
  <si>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</si>
  <si>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</si>
  <si>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</si>
  <si>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</si>
  <si>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</si>
  <si>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</si>
  <si>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</si>
  <si>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</si>
  <si>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</si>
  <si>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</si>
  <si>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</si>
  <si>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</si>
  <si>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</si>
  <si>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</si>
  <si>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</si>
  <si>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</si>
  <si>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</si>
  <si>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</si>
  <si>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</si>
  <si>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</si>
  <si>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</si>
  <si>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</si>
  <si>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</si>
  <si>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</si>
  <si>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</si>
  <si>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</si>
  <si>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</si>
  <si>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</si>
  <si>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</si>
  <si>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</si>
  <si>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</si>
  <si>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</si>
  <si>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</si>
  <si>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</si>
  <si>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</si>
  <si>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</si>
  <si>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</si>
  <si>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</si>
  <si>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</si>
  <si>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</si>
  <si>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</si>
  <si>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</si>
  <si>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</si>
  <si>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</si>
  <si>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</si>
  <si>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</si>
  <si>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</si>
  <si>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</si>
  <si>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</si>
  <si>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</si>
  <si>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</si>
  <si>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</si>
  <si>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</si>
  <si>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</si>
  <si>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</si>
  <si>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</si>
  <si>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</si>
  <si>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</si>
  <si>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</si>
  <si>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</si>
  <si>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</si>
  <si>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</si>
  <si>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</si>
  <si>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</si>
  <si>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</si>
  <si>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</si>
  <si>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</si>
  <si>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</si>
  <si>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</si>
  <si>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</si>
  <si>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</si>
  <si>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</si>
  <si>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</si>
  <si>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</si>
  <si>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</si>
  <si>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</si>
  <si>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</si>
  <si>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</si>
  <si>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</si>
  <si>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</si>
  <si>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</si>
  <si>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</si>
  <si>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</si>
  <si>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</si>
  <si>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</si>
  <si>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</si>
  <si>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</si>
  <si>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</si>
  <si>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</si>
  <si>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</si>
  <si>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</si>
  <si>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</si>
  <si>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</si>
  <si>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</si>
  <si>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</si>
  <si>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</si>
  <si>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</si>
  <si>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</si>
  <si>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</si>
  <si>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</si>
  <si>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</si>
  <si>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</si>
  <si>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</si>
  <si>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</si>
  <si>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</si>
  <si>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</si>
  <si>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</si>
  <si>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</si>
  <si>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</si>
  <si>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</si>
  <si>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</si>
  <si>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</si>
  <si>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</si>
  <si>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</si>
  <si>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</si>
  <si>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</si>
  <si>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</si>
  <si>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</si>
  <si>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</si>
  <si>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</si>
  <si>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</si>
  <si>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</si>
  <si>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</si>
  <si>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</si>
  <si>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</si>
  <si>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</si>
  <si>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</si>
  <si>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</si>
  <si>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</si>
  <si>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</si>
  <si>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</si>
  <si>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</si>
  <si>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</si>
  <si>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</si>
  <si>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</si>
  <si>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</si>
  <si>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</si>
  <si>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</si>
  <si>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</si>
  <si>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</si>
  <si>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</si>
  <si>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</si>
  <si>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</si>
  <si>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</si>
  <si>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</si>
  <si>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</si>
  <si>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</si>
  <si>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</si>
  <si>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</si>
  <si>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</si>
  <si>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</si>
  <si>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</si>
  <si>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</si>
  <si>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</si>
  <si>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</si>
  <si>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</si>
  <si>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</si>
  <si>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</si>
  <si>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</si>
  <si>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</si>
  <si>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</si>
  <si>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</si>
  <si>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</si>
  <si>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</si>
  <si>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</si>
  <si>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</si>
  <si>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</si>
  <si>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</si>
  <si>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</si>
  <si>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</si>
  <si>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</si>
  <si>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</si>
  <si>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</si>
  <si>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</si>
  <si>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</si>
  <si>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</si>
  <si>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</si>
  <si>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</si>
  <si>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</si>
  <si>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</si>
  <si>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</si>
  <si>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</si>
  <si>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</si>
  <si>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</si>
  <si>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</si>
  <si>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</si>
  <si>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</si>
  <si>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</si>
  <si>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</si>
  <si>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</si>
  <si>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</si>
  <si>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</si>
  <si>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</si>
  <si>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</si>
  <si>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</si>
  <si>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</si>
  <si>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</si>
  <si>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</si>
  <si>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</si>
  <si>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</si>
  <si>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</si>
  <si>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</si>
  <si>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</si>
  <si>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</si>
  <si>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</si>
  <si>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</si>
  <si>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</si>
  <si>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</si>
  <si>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</si>
  <si>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</si>
  <si>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</si>
  <si>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</si>
  <si>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</si>
  <si>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</si>
  <si>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</si>
  <si>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</si>
  <si>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</si>
  <si>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</si>
  <si>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</si>
  <si>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</si>
  <si>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</si>
  <si>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</si>
  <si>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</si>
  <si>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</si>
  <si>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</si>
  <si>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</si>
  <si>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</si>
  <si>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</si>
  <si>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</si>
  <si>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</si>
  <si>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</si>
  <si>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</si>
  <si>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</si>
  <si>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</si>
  <si>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</si>
  <si>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</si>
  <si>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</si>
  <si>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</si>
  <si>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</si>
  <si>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</si>
  <si>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</si>
  <si>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</si>
  <si>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</si>
  <si>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</si>
  <si>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</si>
  <si>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</si>
  <si>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</si>
  <si>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</si>
  <si>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</si>
  <si>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</si>
  <si>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</si>
  <si>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</si>
  <si>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</si>
  <si>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</si>
  <si>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</si>
  <si>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</si>
  <si>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</si>
  <si>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</si>
  <si>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</si>
  <si>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</si>
  <si>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</si>
  <si>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</si>
  <si>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</si>
  <si>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</si>
  <si>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</si>
  <si>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</si>
  <si>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</si>
  <si>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</si>
  <si>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</si>
  <si>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</si>
  <si>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</si>
  <si>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</si>
  <si>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</si>
  <si>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</si>
  <si>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</si>
  <si>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</si>
  <si>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</si>
  <si>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</si>
  <si>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</si>
  <si>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</si>
  <si>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</si>
  <si>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</si>
  <si>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</si>
  <si>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</si>
  <si>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</si>
  <si>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</si>
  <si>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</si>
  <si>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</si>
  <si>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</si>
  <si>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</si>
  <si>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</si>
  <si>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</si>
  <si>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</si>
  <si>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</si>
  <si>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</si>
  <si>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</si>
  <si>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</si>
  <si>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</si>
  <si>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</si>
  <si>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</si>
  <si>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</si>
  <si>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</si>
  <si>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</si>
  <si>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</si>
  <si>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</si>
  <si>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</si>
  <si>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</si>
  <si>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</si>
  <si>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</si>
  <si>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</si>
  <si>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</si>
  <si>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</si>
  <si>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</si>
  <si>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</si>
  <si>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</si>
  <si>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</si>
  <si>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</si>
  <si>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</si>
  <si>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</si>
  <si>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</si>
  <si>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</si>
  <si>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</si>
  <si>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European Aeronautic- AIRBUS GROUP</t>
  </si>
  <si>
    <t>NL0000235190</t>
  </si>
  <si>
    <t>EURONEXT</t>
  </si>
  <si>
    <t>11195</t>
  </si>
  <si>
    <t>BAE SYSTEMS PLC- BAE Systems</t>
  </si>
  <si>
    <t>GB0002634946</t>
  </si>
  <si>
    <t>12995</t>
  </si>
  <si>
    <t>EIFFAGE- EIFFAGE</t>
  </si>
  <si>
    <t>FR0000130452</t>
  </si>
  <si>
    <t>27267</t>
  </si>
  <si>
    <t>MOSAIC CO/THE- MOSAIC CO</t>
  </si>
  <si>
    <t>US61945C1036</t>
  </si>
  <si>
    <t>10850</t>
  </si>
  <si>
    <t>SAAB AB-B BTA- SAAB AB-B RTS</t>
  </si>
  <si>
    <t>SE0011984772</t>
  </si>
  <si>
    <t>27863</t>
  </si>
  <si>
    <t>SAAB AB-B- SAAB AB-B RTS</t>
  </si>
  <si>
    <t>SE0000112385</t>
  </si>
  <si>
    <t>SIEMENS REGISTERD- SIEMENS</t>
  </si>
  <si>
    <t>de0007236101</t>
  </si>
  <si>
    <t>FWB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</si>
  <si>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</si>
  <si>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</si>
  <si>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</si>
  <si>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</si>
  <si>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</si>
  <si>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</si>
  <si>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</si>
  <si>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Consumer Durables &amp; Apparel</t>
  </si>
  <si>
    <t>NKE US NIKE INC- NIKE INC</t>
  </si>
  <si>
    <t>US6541061031</t>
  </si>
  <si>
    <t>10310</t>
  </si>
  <si>
    <t>BLACKROCK INC- BLACKROCK GLOBAL FUNDS</t>
  </si>
  <si>
    <t>US09247X1019</t>
  </si>
  <si>
    <t>26017</t>
  </si>
  <si>
    <t>Diversified Financials</t>
  </si>
  <si>
    <t>DEUTSCHE WOHNEN AG BR- DEUTCHE BOERSE</t>
  </si>
  <si>
    <t>DE000A0HN5C6</t>
  </si>
  <si>
    <t>10873</t>
  </si>
  <si>
    <t>MODDYS CORP- Moody's corporation</t>
  </si>
  <si>
    <t>US6153691059</t>
  </si>
  <si>
    <t>12067</t>
  </si>
  <si>
    <t>S&amp;P GLOBAL INC- S&amp;P 500</t>
  </si>
  <si>
    <t>US78409V1044</t>
  </si>
  <si>
    <t>10369</t>
  </si>
  <si>
    <t>THALES SA- THALES SA</t>
  </si>
  <si>
    <t>FR0000121329</t>
  </si>
  <si>
    <t>27820</t>
  </si>
  <si>
    <t>British Petroleum PLC- BP CAPITAL</t>
  </si>
  <si>
    <t>gb0007980591</t>
  </si>
  <si>
    <t>LSE</t>
  </si>
  <si>
    <t>10056</t>
  </si>
  <si>
    <t>Energy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</si>
  <si>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</si>
  <si>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</si>
  <si>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</si>
  <si>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</si>
  <si>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</si>
  <si>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</si>
  <si>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Inpex corp- INPEX CORP</t>
  </si>
  <si>
    <t>JP3294460005</t>
  </si>
  <si>
    <t>27814</t>
  </si>
  <si>
    <t>Royal Dutch Shell plc- ROYAL DUTCH SHELL PLC-A SHS</t>
  </si>
  <si>
    <t>GB00B03MLX29</t>
  </si>
  <si>
    <t>10795</t>
  </si>
  <si>
    <t>WOODSIDE PETROLEUM- WOODSIDE PETROL</t>
  </si>
  <si>
    <t>AU000000WPL2</t>
  </si>
  <si>
    <t>11241</t>
  </si>
  <si>
    <t>BECTON DICKSON &amp; CO- BECTON DICKINSON</t>
  </si>
  <si>
    <t>US0758871091</t>
  </si>
  <si>
    <t>27631</t>
  </si>
  <si>
    <t>Health Care Equipment &amp; Services</t>
  </si>
  <si>
    <t>BHP BILLITON PLC- ALLISON TRANSMISSION</t>
  </si>
  <si>
    <t>GB00BH0P3Z91</t>
  </si>
  <si>
    <t>27459</t>
  </si>
  <si>
    <t>Materials</t>
  </si>
  <si>
    <t>Cf Industries Holding inc- CF INDUSTRIES HOLDINGS INC</t>
  </si>
  <si>
    <t>US1252691001</t>
  </si>
  <si>
    <t>10877</t>
  </si>
  <si>
    <t>K+S AG REG- K+S AG</t>
  </si>
  <si>
    <t>DE0007162000 - 70373030</t>
  </si>
  <si>
    <t>10868</t>
  </si>
  <si>
    <t>NUTRIEN LTD- NXP SEMICONDUCTORS NV</t>
  </si>
  <si>
    <t>CA67077M1086</t>
  </si>
  <si>
    <t>27264</t>
  </si>
  <si>
    <t>Rio tinto- RIO TINTO PLC</t>
  </si>
  <si>
    <t>gb0007188757</t>
  </si>
  <si>
    <t>10751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</si>
  <si>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</si>
  <si>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</si>
  <si>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</si>
  <si>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</si>
  <si>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</si>
  <si>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</si>
  <si>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</si>
  <si>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</si>
  <si>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</si>
  <si>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Perrigo Co Plc- פריגו קומפני דואלי</t>
  </si>
  <si>
    <t>IE00BGH1M568</t>
  </si>
  <si>
    <t>ALEXANDRIA REAL EST- alexandria</t>
  </si>
  <si>
    <t>US0152711091</t>
  </si>
  <si>
    <t>27594</t>
  </si>
  <si>
    <t>BOSTON PROPERTIES- Boston Scientific</t>
  </si>
  <si>
    <t>US1011211018</t>
  </si>
  <si>
    <t>10054</t>
  </si>
  <si>
    <t>BRITISH LAND CO PLC- BRITISH LAND CO PLC</t>
  </si>
  <si>
    <t>GB0001367019</t>
  </si>
  <si>
    <t>27815</t>
  </si>
  <si>
    <t>Deutsche Annington Immobilie- DEUTSCHE ANNINGTON IMMOBILE</t>
  </si>
  <si>
    <t>DE000A1ML7J1</t>
  </si>
  <si>
    <t>11264</t>
  </si>
  <si>
    <t>GECINA SA- GECINA SA</t>
  </si>
  <si>
    <t>FR0010040865</t>
  </si>
  <si>
    <t>27727</t>
  </si>
  <si>
    <t>SEGRO- SEGRO PLC</t>
  </si>
  <si>
    <t>GB00B52N1N88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</si>
  <si>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</si>
  <si>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</si>
  <si>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</si>
  <si>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</si>
  <si>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</si>
  <si>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</si>
  <si>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</si>
  <si>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Amazon inc- amazon.com</t>
  </si>
  <si>
    <t>US0231351067</t>
  </si>
  <si>
    <t>11069</t>
  </si>
  <si>
    <t>Retailing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</si>
  <si>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</si>
  <si>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</si>
  <si>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</si>
  <si>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</si>
  <si>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</si>
  <si>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</si>
  <si>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</si>
  <si>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</si>
  <si>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</si>
  <si>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</si>
  <si>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</si>
  <si>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</si>
  <si>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</si>
  <si>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</si>
  <si>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</si>
  <si>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ASML_ASML HOLDING NV-NY REG- ASML HOLDING NV-NY</t>
  </si>
  <si>
    <t>NL0010273215</t>
  </si>
  <si>
    <t>27028</t>
  </si>
  <si>
    <t>Alibaba group holdin- ALIBABA COM LTD</t>
  </si>
  <si>
    <t>us01609w1027</t>
  </si>
  <si>
    <t>10825</t>
  </si>
  <si>
    <t>Facebook Inc- FACEBOOK INC - A</t>
  </si>
  <si>
    <t>US30303M1027</t>
  </si>
  <si>
    <t>12310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</si>
  <si>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</si>
  <si>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</si>
  <si>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</si>
  <si>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</si>
  <si>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</si>
  <si>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</si>
  <si>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</si>
  <si>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</si>
  <si>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</si>
  <si>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</si>
  <si>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</si>
  <si>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</si>
  <si>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</si>
  <si>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</si>
  <si>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</si>
  <si>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</si>
  <si>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</si>
  <si>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</si>
  <si>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</si>
  <si>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</si>
  <si>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</si>
  <si>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</si>
  <si>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</si>
  <si>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</si>
  <si>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</si>
  <si>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</si>
  <si>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</si>
  <si>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</si>
  <si>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</si>
  <si>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Palo alto networks- Palo alto networks inc</t>
  </si>
  <si>
    <t>us6974351057</t>
  </si>
  <si>
    <t>12997</t>
  </si>
  <si>
    <t>Telefonaktiebol- TELEFONAKTIEBOL</t>
  </si>
  <si>
    <t>SE0000108656</t>
  </si>
  <si>
    <t>11259</t>
  </si>
  <si>
    <t>DEUTSCHE POST A- DEUTCHE POST AG</t>
  </si>
  <si>
    <t>DE0005552004</t>
  </si>
  <si>
    <t>12215</t>
  </si>
  <si>
    <t>Transportation</t>
  </si>
  <si>
    <t>*Ormat Technologies MG-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</si>
  <si>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</si>
  <si>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</si>
  <si>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</si>
  <si>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</si>
  <si>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</si>
  <si>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תכלית קרן סל.תא35- תכלית מדדים ניהול קרנות נאמנות בע"מ</t>
  </si>
  <si>
    <t>1143700</t>
  </si>
  <si>
    <t>513534974</t>
  </si>
  <si>
    <t>פסגות קרן סל תא צמיחה- פסגות קרנות מדדים בע"מ</t>
  </si>
  <si>
    <t>1148782</t>
  </si>
  <si>
    <t>513865626</t>
  </si>
  <si>
    <t>קסם תא 35- קסם קרנות נאמנות בע"מ</t>
  </si>
  <si>
    <t>1146570</t>
  </si>
  <si>
    <t>510938608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</si>
  <si>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</si>
  <si>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</si>
  <si>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</si>
  <si>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</si>
  <si>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</si>
  <si>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</si>
  <si>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</si>
  <si>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</si>
  <si>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</si>
  <si>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</si>
  <si>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</si>
  <si>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</si>
  <si>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</si>
  <si>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</si>
  <si>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</si>
  <si>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</si>
  <si>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</si>
  <si>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</si>
  <si>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</si>
  <si>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</si>
  <si>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</si>
  <si>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</si>
  <si>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</si>
  <si>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</si>
  <si>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</si>
  <si>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</si>
  <si>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</si>
  <si>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</si>
  <si>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</si>
  <si>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</si>
  <si>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</si>
  <si>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</si>
  <si>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</si>
  <si>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</si>
  <si>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</si>
  <si>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</si>
  <si>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</si>
  <si>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</si>
  <si>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ISHR MSCI EM SC- BLACK ROCK</t>
  </si>
  <si>
    <t>IE00B3F81G20</t>
  </si>
  <si>
    <t>27495</t>
  </si>
  <si>
    <t>ISHARES US AEROSPACE &amp; DEF- BLACKROCK FUND ADVISORS</t>
  </si>
  <si>
    <t>US4642887602</t>
  </si>
  <si>
    <t>27567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</si>
  <si>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</si>
  <si>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</si>
  <si>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</si>
  <si>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</si>
  <si>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</si>
  <si>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</si>
  <si>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</si>
  <si>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</si>
  <si>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</si>
  <si>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xsc6 ln- DB x TRACKERS</t>
  </si>
  <si>
    <t>LU0514695690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</si>
  <si>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</si>
  <si>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</si>
  <si>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</si>
  <si>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</si>
  <si>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</si>
  <si>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DEUTSCHE X-TRAC- DEUTSCHE BANK AG</t>
  </si>
  <si>
    <t>US2330511013</t>
  </si>
  <si>
    <t>10113</t>
  </si>
  <si>
    <t>FIN sel sector spdr- Financial Select</t>
  </si>
  <si>
    <t>US81369Y6059</t>
  </si>
  <si>
    <t>10152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</si>
  <si>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</si>
  <si>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</si>
  <si>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</si>
  <si>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</si>
  <si>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</si>
  <si>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</si>
  <si>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ITB US Equity-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</si>
  <si>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</si>
  <si>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</si>
  <si>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</si>
  <si>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</si>
  <si>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</si>
  <si>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</si>
  <si>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</si>
  <si>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</si>
  <si>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EURO STOXX- ISHARES EURO STOXX</t>
  </si>
  <si>
    <t>IE00B53L3W79</t>
  </si>
  <si>
    <t>27620</t>
  </si>
  <si>
    <t>ISHR EURSTOXX MID- ISHARES EURO STOXX</t>
  </si>
  <si>
    <t>IE00B02KXL92</t>
  </si>
  <si>
    <t>FTSE 100 SOURCE- Ishares ftse 100</t>
  </si>
  <si>
    <t>IE0005042456</t>
  </si>
  <si>
    <t>20005</t>
  </si>
  <si>
    <t>Ishares Crncy Hedge-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</si>
  <si>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</si>
  <si>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</si>
  <si>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</si>
  <si>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</si>
  <si>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</si>
  <si>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</si>
  <si>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</si>
  <si>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</si>
  <si>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GVI_Ishares  S&amp;P North Am- ISHARES S&amp;P gsti soft</t>
  </si>
  <si>
    <t>US4642875151</t>
  </si>
  <si>
    <t>20018</t>
  </si>
  <si>
    <t>SHA CORE EM- ISHARES S&amp;P/TOPIX 1 ITF</t>
  </si>
  <si>
    <t>US0268747849</t>
  </si>
  <si>
    <t>20025</t>
  </si>
  <si>
    <t>ISHARES STOXX E-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</si>
  <si>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</si>
  <si>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</si>
  <si>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</si>
  <si>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</si>
  <si>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</si>
  <si>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</si>
  <si>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</si>
  <si>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</si>
  <si>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ISHS SP MIDCAP- ISHS SP MIDCAP</t>
  </si>
  <si>
    <t>US4642875078</t>
  </si>
  <si>
    <t>20024</t>
  </si>
  <si>
    <t>Kraneshares Csi China- Kraneshares Csi China</t>
  </si>
  <si>
    <t>US5007673065</t>
  </si>
  <si>
    <t>12941</t>
  </si>
  <si>
    <t>LYXOR CAC MID 60- LYXOR ETF</t>
  </si>
  <si>
    <t>FR0011041334</t>
  </si>
  <si>
    <t>10267</t>
  </si>
  <si>
    <t>Lyxor etf basic rs- LYXOR ETF</t>
  </si>
  <si>
    <t>FR0010345389</t>
  </si>
  <si>
    <t>LYXOR ETF STX 600 O- LYXOR ETF</t>
  </si>
  <si>
    <t>FR0010344960</t>
  </si>
  <si>
    <t>Market Vectors semiconduct- MARKET VECTORS</t>
  </si>
  <si>
    <t>US57060U2336</t>
  </si>
  <si>
    <t>10271</t>
  </si>
  <si>
    <t>Daiwa etf Topix- Nomura-Nikkei</t>
  </si>
  <si>
    <t>JP3027620008</t>
  </si>
  <si>
    <t>20081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</si>
  <si>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</si>
  <si>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</si>
  <si>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</si>
  <si>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</si>
  <si>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</si>
  <si>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</si>
  <si>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Industrail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</si>
  <si>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</si>
  <si>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</si>
  <si>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</si>
  <si>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</si>
  <si>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</si>
  <si>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</si>
  <si>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</si>
  <si>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UBS ETF MSCI EMU SMALL- UBS AG</t>
  </si>
  <si>
    <t>LU0671493277</t>
  </si>
  <si>
    <t>10440</t>
  </si>
  <si>
    <t>VANGUARD FUNDS-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</si>
  <si>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</si>
  <si>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</si>
  <si>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</si>
  <si>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</si>
  <si>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</si>
  <si>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</si>
  <si>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</si>
  <si>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</si>
  <si>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</si>
  <si>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</si>
  <si>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Spdr s&amp;p biotech etf- Spdr s&amp;p biotech etf</t>
  </si>
  <si>
    <t>US78464A8707</t>
  </si>
  <si>
    <t>22001</t>
  </si>
  <si>
    <t>ISHARES-IND G&amp;S- ISHARES-IND G&amp;S</t>
  </si>
  <si>
    <t>DE000A0H08J9</t>
  </si>
  <si>
    <t>27658</t>
  </si>
  <si>
    <t>סה"כ שמחקות מדדים אחרים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</si>
  <si>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</si>
  <si>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</si>
  <si>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</si>
  <si>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</si>
  <si>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</si>
  <si>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</si>
  <si>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</si>
  <si>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</si>
  <si>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</si>
  <si>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</si>
  <si>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</si>
  <si>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</si>
  <si>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</si>
  <si>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</si>
  <si>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</si>
  <si>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</si>
  <si>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</si>
  <si>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</si>
  <si>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</si>
  <si>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</si>
  <si>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</si>
  <si>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</si>
  <si>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</si>
  <si>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</si>
  <si>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</si>
  <si>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cheyne redf a1- Cheyn Capital</t>
  </si>
  <si>
    <t>KYG210181171</t>
  </si>
  <si>
    <t>12342</t>
  </si>
  <si>
    <t>Neuber Berman- Neuberger Berman</t>
  </si>
  <si>
    <t>SPIOHYZ LX- Eurizon EasyFund</t>
  </si>
  <si>
    <t>LU0335991534</t>
  </si>
  <si>
    <t>12436</t>
  </si>
  <si>
    <t>Ubs lux bond- UBS LUXEM</t>
  </si>
  <si>
    <t>LU0396367608</t>
  </si>
  <si>
    <t>10441</t>
  </si>
  <si>
    <t>AMUNDI IND MSCI EMU- AMUNDI FUNDS</t>
  </si>
  <si>
    <t>LU0389810994</t>
  </si>
  <si>
    <t>27531</t>
  </si>
  <si>
    <t>COMEEIA ID Comgest Gr PLC - EU- Comgest</t>
  </si>
  <si>
    <t>IE00B5WN3467</t>
  </si>
  <si>
    <t>12656</t>
  </si>
  <si>
    <t>CS INDEX LUX EQ EMU EB- CREDIT SUISSE</t>
  </si>
  <si>
    <t>LU1390074414</t>
  </si>
  <si>
    <t>10103</t>
  </si>
  <si>
    <t>CS IX-EE-QBEUR- CREDIT SUISSE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</si>
  <si>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</si>
  <si>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</si>
  <si>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</si>
  <si>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</si>
  <si>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</si>
  <si>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</si>
  <si>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ISHR-EMK IF-IA$H- ISHR-EMK IF-IA$H</t>
  </si>
  <si>
    <t>US4642868719</t>
  </si>
  <si>
    <t>27834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</si>
  <si>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</si>
  <si>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</si>
  <si>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</si>
  <si>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</si>
  <si>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</si>
  <si>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</si>
  <si>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</si>
  <si>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</si>
  <si>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</si>
  <si>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</si>
  <si>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</si>
  <si>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</si>
  <si>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</si>
  <si>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</si>
  <si>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</si>
  <si>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</si>
  <si>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</si>
  <si>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</si>
  <si>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</si>
  <si>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</si>
  <si>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</si>
  <si>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</si>
  <si>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</si>
  <si>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</si>
  <si>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</si>
  <si>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</si>
  <si>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</si>
  <si>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</si>
  <si>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SX5E DIVIDEND DEC10</t>
  </si>
  <si>
    <t>70701180</t>
  </si>
  <si>
    <t>ESH9_S&amp;P500 EMINI FUT MAR19- חוזים עתידיים בחול</t>
  </si>
  <si>
    <t>70616479</t>
  </si>
  <si>
    <t>RTYH9- russell 2000_fut Mar19- חוזים עתידיים בחול</t>
  </si>
  <si>
    <t>70143334</t>
  </si>
  <si>
    <t>SX5E DIVIDEND  DEC 19- חוזים עתידיים בחול</t>
  </si>
  <si>
    <t>70701172</t>
  </si>
  <si>
    <t>TPH9_Topix indx futr Mar19- חוזים עתידיים בחול</t>
  </si>
  <si>
    <t>70159793</t>
  </si>
  <si>
    <t>VGH9_Euro Stoxx 50 Fut Mar19- חוזים עתידיים בחול</t>
  </si>
  <si>
    <t>70191788</t>
  </si>
  <si>
    <t>XPH9_spi 200 fut Mar19- חוזים עתידיים בחול</t>
  </si>
  <si>
    <t>70160478</t>
  </si>
  <si>
    <t>Z H9_FTSE 100 IDX FUT Mar18- חוזים עתידיים בחול</t>
  </si>
  <si>
    <t>70161674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</si>
  <si>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</si>
  <si>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</si>
  <si>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</si>
  <si>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</si>
  <si>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</si>
  <si>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</si>
  <si>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</si>
  <si>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</si>
  <si>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</si>
  <si>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</si>
  <si>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</si>
  <si>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</si>
  <si>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</si>
  <si>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</si>
  <si>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</si>
  <si>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</si>
  <si>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</si>
  <si>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</si>
  <si>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</si>
  <si>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</si>
  <si>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</si>
  <si>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</si>
  <si>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</si>
  <si>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</si>
  <si>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</si>
  <si>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</si>
  <si>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</si>
  <si>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</si>
  <si>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</si>
  <si>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</si>
  <si>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</si>
  <si>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</si>
  <si>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</si>
  <si>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</si>
  <si>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</si>
  <si>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</si>
  <si>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02/02/17</t>
  </si>
  <si>
    <t>נתיבי גז אג"ח א - רמ- נתיבי הגז הטבעי לישראל בע"מ</t>
  </si>
  <si>
    <t>1103084</t>
  </si>
  <si>
    <t>513436394</t>
  </si>
  <si>
    <t>דור גז בטוחות אגח 1-ל- דור גז בטוחות בע"מ</t>
  </si>
  <si>
    <t>1093491</t>
  </si>
  <si>
    <t>513689059</t>
  </si>
  <si>
    <t>חשמל צמוד 2022 רמ- חברת החשמל לישראל בע"מ</t>
  </si>
  <si>
    <t>6000129</t>
  </si>
  <si>
    <t>18/01/11</t>
  </si>
  <si>
    <t>פועלים ש"ה ג ר"מ- בנק הפועלים בע"מ</t>
  </si>
  <si>
    <t>6620280</t>
  </si>
  <si>
    <t>אספיסי אלעד אגח 2 רמ ms- אס.פי.סי אל-עד</t>
  </si>
  <si>
    <t>10927742</t>
  </si>
  <si>
    <t>514667021</t>
  </si>
  <si>
    <t>04/09/11</t>
  </si>
  <si>
    <t>אספיסי אלעד אגח 3 רמ- אס.פי.סי אל-עד</t>
  </si>
  <si>
    <t>1093939</t>
  </si>
  <si>
    <t>קרדן אן_וי ב חש81/2- קרדן אן.וי.</t>
  </si>
  <si>
    <t>6094</t>
  </si>
  <si>
    <t>21/11/18</t>
  </si>
  <si>
    <t>אלון חברת הדלק אגח סד' א MG- אלון חברת הדלק לישראל בע"מ</t>
  </si>
  <si>
    <t>11015671</t>
  </si>
  <si>
    <t>520041690</t>
  </si>
  <si>
    <t>16/12/13</t>
  </si>
  <si>
    <t>כרמל משכנתאות 4%- כרמל-אגוד למשכנתאות והשקעות בע"מ</t>
  </si>
  <si>
    <t>1710250</t>
  </si>
  <si>
    <t>520024373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</si>
  <si>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</si>
  <si>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</si>
  <si>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</si>
  <si>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</si>
  <si>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</si>
  <si>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</si>
  <si>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</si>
  <si>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</si>
  <si>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</si>
  <si>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</si>
  <si>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</si>
  <si>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</si>
  <si>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</si>
  <si>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</si>
  <si>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</si>
  <si>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</si>
  <si>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</si>
  <si>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</si>
  <si>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</si>
  <si>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</si>
  <si>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</si>
  <si>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</si>
  <si>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</si>
  <si>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</si>
  <si>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Crslnx 4.555 06/30/5- Crosslinx Transit Solutions</t>
  </si>
  <si>
    <t>CA22766TAB04</t>
  </si>
  <si>
    <t>12985</t>
  </si>
  <si>
    <t>Baa2</t>
  </si>
  <si>
    <t>07/04/16</t>
  </si>
  <si>
    <t>Rplllc 6% 04/01/22- Ruby Pipeline Llc</t>
  </si>
  <si>
    <t>USU7501KAB71</t>
  </si>
  <si>
    <t>12861</t>
  </si>
  <si>
    <t>BBB-</t>
  </si>
  <si>
    <t>S&amp;P</t>
  </si>
  <si>
    <t>12/05/15</t>
  </si>
  <si>
    <t>Transed 3.951 9/50- TRANSED PARTNERS GP</t>
  </si>
  <si>
    <t>CA89366TAA57</t>
  </si>
  <si>
    <t>27306</t>
  </si>
  <si>
    <t>אלון דלק מניה לא סחירה- אלון חברת הדלק לישראל בע"מ</t>
  </si>
  <si>
    <t>499906</t>
  </si>
  <si>
    <t>BIG USA מניה לא סחירה- BIG USA</t>
  </si>
  <si>
    <t>29991765</t>
  </si>
  <si>
    <t>514435395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</si>
  <si>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</si>
  <si>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</si>
  <si>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</si>
  <si>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</si>
  <si>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</si>
  <si>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סה"כ קרנות הון סיכון</t>
  </si>
  <si>
    <t>אורבימד 2</t>
  </si>
  <si>
    <t>5277</t>
  </si>
  <si>
    <t>23/06/16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</si>
  <si>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</si>
  <si>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</si>
  <si>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</si>
  <si>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</si>
  <si>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</si>
  <si>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</si>
  <si>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</si>
  <si>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</si>
  <si>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</si>
  <si>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</si>
  <si>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</si>
  <si>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</si>
  <si>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</si>
  <si>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</si>
  <si>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</si>
  <si>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</si>
  <si>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</si>
  <si>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</si>
  <si>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</si>
  <si>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TENE GROWTH CAPITAL 4- טנא השקעות</t>
  </si>
  <si>
    <t>5310</t>
  </si>
  <si>
    <t>16/01/18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</si>
  <si>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</si>
  <si>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</si>
  <si>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</si>
  <si>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</si>
  <si>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</si>
  <si>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</si>
  <si>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</si>
  <si>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</si>
  <si>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</si>
  <si>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</si>
  <si>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</si>
  <si>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</si>
  <si>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</si>
  <si>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Accelmed Growth Partners L.P 2- Accelmed Growth Partners L.P</t>
  </si>
  <si>
    <t>5271</t>
  </si>
  <si>
    <t>30/05/18</t>
  </si>
  <si>
    <t>הליוס</t>
  </si>
  <si>
    <t>5323</t>
  </si>
  <si>
    <t>15/04/18</t>
  </si>
  <si>
    <t>אנלייט ENLITHT- אנלייט אנרגיה מתחדשת בע"מ</t>
  </si>
  <si>
    <t>5322</t>
  </si>
  <si>
    <t>סה"כ קרנות הון סיכון בחו"ל</t>
  </si>
  <si>
    <t>HORSLEY BRIDGE XII VENTURES</t>
  </si>
  <si>
    <t>5295</t>
  </si>
  <si>
    <t>18/12/17</t>
  </si>
  <si>
    <t>29992450</t>
  </si>
  <si>
    <t>05/09/18</t>
  </si>
  <si>
    <t>5333</t>
  </si>
  <si>
    <t>29/08/18</t>
  </si>
  <si>
    <t>Vintage Investments Partners 9-קופת"ג</t>
  </si>
  <si>
    <t>17/05/16</t>
  </si>
  <si>
    <t>סה"כ קרנות גידור בחו"ל</t>
  </si>
  <si>
    <t>eden rock fin ma red- EDEN ROCK STRUC.FIN</t>
  </si>
  <si>
    <t>71246953</t>
  </si>
  <si>
    <t>JP MORGAN IIF- Moneda Latin American Corporate</t>
  </si>
  <si>
    <t>6213</t>
  </si>
  <si>
    <t>25/06/18</t>
  </si>
  <si>
    <t>m realzation d invest- UBP</t>
  </si>
  <si>
    <t>71192256</t>
  </si>
  <si>
    <t>28/11/16</t>
  </si>
  <si>
    <t>CHEYNE 1/A/20/1/GB</t>
  </si>
  <si>
    <t>385197</t>
  </si>
  <si>
    <t>סה"כ קרנות נדל"ן בחו"ל</t>
  </si>
  <si>
    <t>Co-Invest Antlia BSREP III</t>
  </si>
  <si>
    <t>5344</t>
  </si>
  <si>
    <t>05/12/18</t>
  </si>
  <si>
    <t>Portfolio EDGE- Portfolio EDGE</t>
  </si>
  <si>
    <t>5343</t>
  </si>
  <si>
    <t>Brookfield real estate partners II</t>
  </si>
  <si>
    <t>5274</t>
  </si>
  <si>
    <t>12/04/16</t>
  </si>
  <si>
    <t>WATERTON RESIDENTIAL P V XIII</t>
  </si>
  <si>
    <t>5334</t>
  </si>
  <si>
    <t>24/10/18</t>
  </si>
  <si>
    <t>Blackstone R.E. partners VIII.F- Blackstone Real Estate Partners</t>
  </si>
  <si>
    <t>5264</t>
  </si>
  <si>
    <t>18/08/15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</si>
  <si>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</si>
  <si>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</si>
  <si>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</si>
  <si>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</si>
  <si>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</si>
  <si>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</si>
  <si>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</si>
  <si>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</si>
  <si>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</si>
  <si>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</si>
  <si>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AUDAX DIRECT LENDING SOLUTIONS- Ares special situation fund IB</t>
  </si>
  <si>
    <t>5339</t>
  </si>
  <si>
    <t>28/10/18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</si>
  <si>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</si>
  <si>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</si>
  <si>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</si>
  <si>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</si>
  <si>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</si>
  <si>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</si>
  <si>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</si>
  <si>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</si>
  <si>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</si>
  <si>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</si>
  <si>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KELSO INVESTMENT ASSOCIATES X - HARB B- ארקלייט</t>
  </si>
  <si>
    <t>6644</t>
  </si>
  <si>
    <t>14/12/18</t>
  </si>
  <si>
    <t>ACE 4</t>
  </si>
  <si>
    <t>5238</t>
  </si>
  <si>
    <t>13/08/18</t>
  </si>
  <si>
    <t>ADVENT INTERNATIONAL 8</t>
  </si>
  <si>
    <t>5273</t>
  </si>
  <si>
    <t>27/09/16</t>
  </si>
  <si>
    <t>APOLLO</t>
  </si>
  <si>
    <t>5281</t>
  </si>
  <si>
    <t>BLUEBAY</t>
  </si>
  <si>
    <t>5284</t>
  </si>
  <si>
    <t>25/10/16</t>
  </si>
  <si>
    <t>BROOKFIELD IV</t>
  </si>
  <si>
    <t>5266</t>
  </si>
  <si>
    <t>12/08/15</t>
  </si>
  <si>
    <t>cdl 2</t>
  </si>
  <si>
    <t>5237</t>
  </si>
  <si>
    <t>22/06/18</t>
  </si>
  <si>
    <t>co-inv DNLD</t>
  </si>
  <si>
    <t>5292</t>
  </si>
  <si>
    <t>CRESCENT</t>
  </si>
  <si>
    <t>5290</t>
  </si>
  <si>
    <t>14/02/17</t>
  </si>
  <si>
    <t>Cruise.co.uk</t>
  </si>
  <si>
    <t>5280</t>
  </si>
  <si>
    <t>31/08/16</t>
  </si>
  <si>
    <t>DOVER</t>
  </si>
  <si>
    <t>5285</t>
  </si>
  <si>
    <t>GRAPH TECH BROOKFIELD</t>
  </si>
  <si>
    <t>5270</t>
  </si>
  <si>
    <t>30/11/15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</si>
  <si>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</si>
  <si>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</si>
  <si>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</si>
  <si>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</si>
  <si>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</si>
  <si>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</si>
  <si>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</si>
  <si>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</si>
  <si>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</si>
  <si>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</si>
  <si>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</si>
  <si>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IK HarbourVest Tranche B</t>
  </si>
  <si>
    <t>5336</t>
  </si>
  <si>
    <t>INCLINE</t>
  </si>
  <si>
    <t>5308</t>
  </si>
  <si>
    <t>06/12/17</t>
  </si>
  <si>
    <t>InfraRed Infrastructure Fund V</t>
  </si>
  <si>
    <t>5309</t>
  </si>
  <si>
    <t>29/01/18</t>
  </si>
  <si>
    <t>KARTESIA</t>
  </si>
  <si>
    <t>5303</t>
  </si>
  <si>
    <t>29/10/17</t>
  </si>
  <si>
    <t>MERIDIAM 3</t>
  </si>
  <si>
    <t>5278</t>
  </si>
  <si>
    <t>11/07/16</t>
  </si>
  <si>
    <t>Migdal HarbourVest CO-INV DWYER</t>
  </si>
  <si>
    <t>5329</t>
  </si>
  <si>
    <t>11/06/18</t>
  </si>
  <si>
    <t>migdal harbourvest project saxa</t>
  </si>
  <si>
    <t>5330</t>
  </si>
  <si>
    <t>5239</t>
  </si>
  <si>
    <t>18/05/18</t>
  </si>
  <si>
    <t>Migdal-HarbourVes Elatec</t>
  </si>
  <si>
    <t>5318</t>
  </si>
  <si>
    <t>Migdal-HarbourVes project Draco</t>
  </si>
  <si>
    <t>5319</t>
  </si>
  <si>
    <t>OWEL ROCK</t>
  </si>
  <si>
    <t>5316</t>
  </si>
  <si>
    <t>22/03/18</t>
  </si>
  <si>
    <t>PAMILCO 4</t>
  </si>
  <si>
    <t>5311</t>
  </si>
  <si>
    <t>27/12/17</t>
  </si>
  <si>
    <t>Patria Private Equity Fund VI</t>
  </si>
  <si>
    <t>5320</t>
  </si>
  <si>
    <t>PERMIRA</t>
  </si>
  <si>
    <t>5287</t>
  </si>
  <si>
    <t>15/03/17</t>
  </si>
  <si>
    <t>PGCO 4 CO-MINGLED FUND SCSP</t>
  </si>
  <si>
    <t>5335</t>
  </si>
  <si>
    <t>12/09/18</t>
  </si>
  <si>
    <t>RHONE V</t>
  </si>
  <si>
    <t>5268</t>
  </si>
  <si>
    <t>TDL IV</t>
  </si>
  <si>
    <t>6646</t>
  </si>
  <si>
    <t>27/12/18</t>
  </si>
  <si>
    <t>Thoma Bravo Harbourvest B</t>
  </si>
  <si>
    <t>6642</t>
  </si>
  <si>
    <t>TOMA BRAVO</t>
  </si>
  <si>
    <t>5276</t>
  </si>
  <si>
    <t>31/05/16</t>
  </si>
  <si>
    <t>Trilantic capital partners V</t>
  </si>
  <si>
    <t>5269</t>
  </si>
  <si>
    <t>24/09/15</t>
  </si>
  <si>
    <t>VESTCOM</t>
  </si>
  <si>
    <t>5312</t>
  </si>
  <si>
    <t>WARBURG PINCUS</t>
  </si>
  <si>
    <t>5286</t>
  </si>
  <si>
    <t>22/12/16</t>
  </si>
  <si>
    <t>windjammer V har A</t>
  </si>
  <si>
    <t>6641</t>
  </si>
  <si>
    <t>קרן נוי 1</t>
  </si>
  <si>
    <t>5315</t>
  </si>
  <si>
    <t>30/01/18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</si>
  <si>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</si>
  <si>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</si>
  <si>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</si>
  <si>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</si>
  <si>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</si>
  <si>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</si>
  <si>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</si>
  <si>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</si>
  <si>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ICG SDP 3- Cheyn Capital</t>
  </si>
  <si>
    <t>5304</t>
  </si>
  <si>
    <t>25/03/18</t>
  </si>
  <si>
    <t>LS POWER FUND IV- Gatewood Capital Opportunity Fund</t>
  </si>
  <si>
    <t>5317</t>
  </si>
  <si>
    <t>27/11/18</t>
  </si>
  <si>
    <t>HARBOURVEST CO INV PERSTON- HARBOURVEST</t>
  </si>
  <si>
    <t>5296</t>
  </si>
  <si>
    <t>HARBOURVEST medi fox - HARBOURVEST</t>
  </si>
  <si>
    <t>5340</t>
  </si>
  <si>
    <t>17/10/18</t>
  </si>
  <si>
    <t>HARBOURVEST WESTVIEW 4  - HARBOURVEST</t>
  </si>
  <si>
    <t>5338</t>
  </si>
  <si>
    <t>ICGL V- ICG Fund</t>
  </si>
  <si>
    <t>5326</t>
  </si>
  <si>
    <t>14/05/18</t>
  </si>
  <si>
    <t>Klirmark Opportunity fund II MG- Klirmark Opportunity L.P</t>
  </si>
  <si>
    <t>29992298</t>
  </si>
  <si>
    <t>01/02/15</t>
  </si>
  <si>
    <t>Pantheon Global Secondary Fund VI- Pantheon Global</t>
  </si>
  <si>
    <t>5331</t>
  </si>
  <si>
    <t>21/12/18</t>
  </si>
  <si>
    <t>ויולה פרייבט אקווטי 2- ויולה</t>
  </si>
  <si>
    <t>5257</t>
  </si>
  <si>
    <t>29/01/15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</si>
  <si>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</si>
  <si>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</si>
  <si>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</si>
  <si>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</si>
  <si>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</si>
  <si>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</si>
  <si>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</si>
  <si>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</si>
  <si>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</si>
  <si>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</si>
  <si>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</si>
  <si>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CCY\ILS 20180207 USD\ILS 3.4108000 20190212</t>
  </si>
  <si>
    <t>90006076</t>
  </si>
  <si>
    <t>FWD CCY\ILS 20180731 USD\ILS 3.5706000 20190729</t>
  </si>
  <si>
    <t>90006977</t>
  </si>
  <si>
    <t>FW 11.04.19דולר שקל- בנק הפועלים בע"מ</t>
  </si>
  <si>
    <t>90007210</t>
  </si>
  <si>
    <t>10/10/18</t>
  </si>
  <si>
    <t>FW 19.02.19 יורו שקל- בנק הפועלים בע"מ</t>
  </si>
  <si>
    <t>90007019</t>
  </si>
  <si>
    <t>FWD CCY\ILS 20180129 USD\ILS 3.3300000 20190205- בנק לאומי לישראל בע"מ</t>
  </si>
  <si>
    <t>90005992</t>
  </si>
  <si>
    <t>FWD CCY\ILS 20180604 USD\ILS 3.4995000 20190212- בנק לאומי לישראל בע"מ</t>
  </si>
  <si>
    <t>90006693</t>
  </si>
  <si>
    <t>04/06/18</t>
  </si>
  <si>
    <t>FWD CCY\ILS 20180607 USD\ILS 3.5010000 20190205- בנק לאומי לישראל בע"מ</t>
  </si>
  <si>
    <t>90006727</t>
  </si>
  <si>
    <t>07/06/18</t>
  </si>
  <si>
    <t>FWD CCY\ILS 20180614 USD\ILS 3.5350000 20190225- בנק לאומי לישראל בע"מ</t>
  </si>
  <si>
    <t>90006758</t>
  </si>
  <si>
    <t>14/06/18</t>
  </si>
  <si>
    <t>FWD CCY\ILS 20180618 USD\ILS 3.5320000 20190618- בנק לאומי לישראל בע"מ</t>
  </si>
  <si>
    <t>90006764</t>
  </si>
  <si>
    <t>18/06/18</t>
  </si>
  <si>
    <t>FWD CCY\ILS 20180620 USD\ILS 3.5382000 20190625- בנק לאומי לישראל בע"מ</t>
  </si>
  <si>
    <t>90006780</t>
  </si>
  <si>
    <t>20/06/18</t>
  </si>
  <si>
    <t>FWD CCY\ILS 20180625 USD\ILS 3.5270000 20190627- בנק לאומי לישראל בע"מ</t>
  </si>
  <si>
    <t>90006796</t>
  </si>
  <si>
    <t>FWD CCY\ILS 20180710 USD\ILS 3.5745000 20190312- בנק לאומי לישראל בע"מ</t>
  </si>
  <si>
    <t>90006876</t>
  </si>
  <si>
    <t>10/07/18</t>
  </si>
  <si>
    <t>FWD CCY\ILS 20180716 USD\ILS 3.5750000 20190319- בנק לאומי לישראל בע"מ</t>
  </si>
  <si>
    <t>90006896</t>
  </si>
  <si>
    <t>FWD CCY\ILS 20180724 USD\ILS 3.5516000 20190718- בנק לאומי לישראל בע"מ</t>
  </si>
  <si>
    <t>90006940</t>
  </si>
  <si>
    <t>24/07/18</t>
  </si>
  <si>
    <t>FWD CCY\ILS 20180726 USD\ILS 3.5448000 20190718- בנק לאומי לישראל בע"מ</t>
  </si>
  <si>
    <t>90006963</t>
  </si>
  <si>
    <t>FWD CCY\ILS 20180802 USD\ILS 3.5930000 20190806- בנק לאומי לישראל בע"מ</t>
  </si>
  <si>
    <t>90006988</t>
  </si>
  <si>
    <t>FWD CCY\ILS 20180815 USD\ILS 3.5826000 20190905- בנק לאומי לישראל בע"מ</t>
  </si>
  <si>
    <t>90007028</t>
  </si>
  <si>
    <t>15/08/18</t>
  </si>
  <si>
    <t>FWD CCY\ILS 20180912 USD\ILS 3.5411000 20190314- בנק לאומי לישראל בע"מ</t>
  </si>
  <si>
    <t>90007144</t>
  </si>
  <si>
    <t>FWD CCY\ILS 20181002 USD\ILS 3.5721000 20190618- בנק לאומי לישראל בע"מ</t>
  </si>
  <si>
    <t>90007169</t>
  </si>
  <si>
    <t>02/10/18</t>
  </si>
  <si>
    <t>FWD CCY\ILS 20181022 USD\ILS 3.5910000 20190515- בנק לאומי לישראל בע"מ</t>
  </si>
  <si>
    <t>90007252</t>
  </si>
  <si>
    <t>22/10/18</t>
  </si>
  <si>
    <t>FWD CCY\ILS 20181105 USD\ILS 3.6718000 20190205- בנק לאומי לישראל בע"מ</t>
  </si>
  <si>
    <t>90007331</t>
  </si>
  <si>
    <t>05/11/18</t>
  </si>
  <si>
    <t>FWD CCY\ILS 20181119 EUR\ILS 4.2380000 20190530- בנק לאומי לישראל בע"מ</t>
  </si>
  <si>
    <t>90007405</t>
  </si>
  <si>
    <t>19/11/18</t>
  </si>
  <si>
    <t>FWD CCY\ILS 20181120 USD\ILS 3.6395000 20190718- בנק לאומי לישראל בע"מ</t>
  </si>
  <si>
    <t>90007410</t>
  </si>
  <si>
    <t>20/11/18</t>
  </si>
  <si>
    <t>FWD CCY\ILS 20181126 USD\ILS 3.7120000 20190205- בנק לאומי לישראל בע"מ</t>
  </si>
  <si>
    <t>90007444</t>
  </si>
  <si>
    <t>26/11/18</t>
  </si>
  <si>
    <t>FWD CCY\ILS 20181127 USD\ILS 3.7099000 20190205- בנק לאומי לישראל בע"מ</t>
  </si>
  <si>
    <t>90007461</t>
  </si>
  <si>
    <t>FWD CCY\ILS 20181204 USD\ILS 3.7014000 20190307- בנק לאומי לישראל בע"מ</t>
  </si>
  <si>
    <t>90007496</t>
  </si>
  <si>
    <t>04/12/18</t>
  </si>
  <si>
    <t>FWD CCY\ILS 20181206 USD\ILS 3.7177000 20190205- בנק לאומי לישראל בע"מ</t>
  </si>
  <si>
    <t>90007516</t>
  </si>
  <si>
    <t>FWD CCY\ILS 20181210 USD\ILS 3.7180000 20190307- בנק לאומי לישראל בע"מ</t>
  </si>
  <si>
    <t>90007528</t>
  </si>
  <si>
    <t>FWD CCY\ILS 20181212 USD\ILS 3.7398000 20190205- בנק לאומי לישראל בע"מ</t>
  </si>
  <si>
    <t>90007557</t>
  </si>
  <si>
    <t>12/12/18</t>
  </si>
  <si>
    <t>FWD CCY\ILS 20181220 USD\ILS 3.7175000 20190522- בנק לאומי לישראל בע"מ</t>
  </si>
  <si>
    <t>90007612</t>
  </si>
  <si>
    <t>20/12/18</t>
  </si>
  <si>
    <t>FWD CCY\ILS 20181226 USD\ILS 3.7517000 20190307- בנק לאומי לישראל בע"מ</t>
  </si>
  <si>
    <t>90007647</t>
  </si>
  <si>
    <t>26/12/18</t>
  </si>
  <si>
    <t>FWD CCY\ILS 20181226 USD\ILS 3.7606000 20190207- בנק לאומי לישראל בע"מ</t>
  </si>
  <si>
    <t>90007648</t>
  </si>
  <si>
    <t>FWD CCY\ILS 20181231 USD\ILS 3.7379000 20190128- בנק לאומי לישראל בע"מ</t>
  </si>
  <si>
    <t>90007659</t>
  </si>
  <si>
    <t>FWD CCY\CCY19.02.19  GBP\USD 1.15258- בנק הפועלים בע"מ</t>
  </si>
  <si>
    <t>90007360</t>
  </si>
  <si>
    <t>FWD CCY\CCY30.04.19 GBP\USD 1.31121- בנק הפועלים בע"מ</t>
  </si>
  <si>
    <t>90007344</t>
  </si>
  <si>
    <t>FWD CCY\EUR USD\EUR1.152419.06.19- בנק הפועלים בע"מ</t>
  </si>
  <si>
    <t>90007465</t>
  </si>
  <si>
    <t>FWD USD\JPY 15.04.18 USD\JPY 111.33- בנק הפועלים בע"מ</t>
  </si>
  <si>
    <t>90007209</t>
  </si>
  <si>
    <t>FWD CCY\CCY 20180712 EUR\USD 1.1826500 20190114- בנק לאומי לישראל בע"מ</t>
  </si>
  <si>
    <t>90006888</t>
  </si>
  <si>
    <t>12/07/18</t>
  </si>
  <si>
    <t>FWD CCY\CCY 20180718 USD\JPY 111.2700000 20190116- בנק לאומי לישראל בע"מ</t>
  </si>
  <si>
    <t>90006914</t>
  </si>
  <si>
    <t>18/07/18</t>
  </si>
  <si>
    <t>FWD CCY\CCY 20180725 EUR\USD 1.1865400 20190129- בנק לאומי לישראל בע"מ</t>
  </si>
  <si>
    <t>90006951</t>
  </si>
  <si>
    <t>FWD CCY\CCY 20180726 GBP\USD 1.3300000 20190130- בנק לאומי לישראל בע"מ</t>
  </si>
  <si>
    <t>90006962</t>
  </si>
  <si>
    <t>FWD CCY\CCY 20180815 EUR\USD 1.1466000 20190129- בנק לאומי לישראל בע"מ</t>
  </si>
  <si>
    <t>90007029</t>
  </si>
  <si>
    <t>FWD CCY\CCY 20180830 USD\JPY 110.1050000 20190304- בנק לאומי לישראל בע"מ</t>
  </si>
  <si>
    <t>90007111</t>
  </si>
  <si>
    <t>30/08/18</t>
  </si>
  <si>
    <t>FWD CCY\CCY 20180905 EUR\USD 1.1777800 20190318- בנק לאומי לישראל בע"מ</t>
  </si>
  <si>
    <t>90007132</t>
  </si>
  <si>
    <t>FWD CCY\CCY 20180917 USD\JPY 110.8600000 20190116- בנק לאומי לישראל בע"מ</t>
  </si>
  <si>
    <t>90007151</t>
  </si>
  <si>
    <t>17/09/18</t>
  </si>
  <si>
    <t>FWD CCY\CCY 20181002 USD\CAD 1.2773900 20190403- בנק לאומי לישראל בע"מ</t>
  </si>
  <si>
    <t>90007171</t>
  </si>
  <si>
    <t>FWD CCY\CCY 20181004 USD\SEK 8.8960000 20190408- בנק לאומי לישראל בע"מ</t>
  </si>
  <si>
    <t>90007185</t>
  </si>
  <si>
    <t>04/10/18</t>
  </si>
  <si>
    <t>FWD CCY\CCY 20181101 USD\JPY 111.6960000 20190304- בנק לאומי לישראל בע"מ</t>
  </si>
  <si>
    <t>90007312</t>
  </si>
  <si>
    <t>FWD CCY\CCY 20181105 GBP\USD 1.3108300 20190430- בנק לאומי לישראל בע"מ</t>
  </si>
  <si>
    <t>90007330</t>
  </si>
  <si>
    <t>FWD CCY\CCY 20181106 EUR\USD 1.1599000 20190507- בנק לאומי לישראל בע"מ</t>
  </si>
  <si>
    <t>90007350</t>
  </si>
  <si>
    <t>FWD CCY\CCY 20181108 USD\SEK 8.8298000 20190528- בנק לאומי לישראל בע"מ</t>
  </si>
  <si>
    <t>90007369</t>
  </si>
  <si>
    <t>08/11/18</t>
  </si>
  <si>
    <t>FWD CCY\CCY 20181113 EUR\USD 1.1487500 20190612- בנק לאומי לישראל בע"מ</t>
  </si>
  <si>
    <t>90007376</t>
  </si>
  <si>
    <t>FWD CCY\CCY 20181126 GBP\USD 1.2967500 20190617- בנק לאומי לישראל בע"מ</t>
  </si>
  <si>
    <t>90007443</t>
  </si>
  <si>
    <t>FWD CCY\CCY 20181127 EUR\USD 1.1522000 20190619- בנק לאומי לישראל בע"מ</t>
  </si>
  <si>
    <t>90007460</t>
  </si>
  <si>
    <t>FWD CCY\CCY 20181203 GBP\USD 1.2768000 20190130- בנק לאומי לישראל בע"מ</t>
  </si>
  <si>
    <t>90007480</t>
  </si>
  <si>
    <t>03/12/18</t>
  </si>
  <si>
    <t>FWD CCY\CCY 20181206 USD\JPY 111.7710000 20190304- בנק לאומי לישראל בע"מ</t>
  </si>
  <si>
    <t>90007515</t>
  </si>
  <si>
    <t>FWD CCY\CCY 20181210 USD\CAD 1.3261000 20190703- בנק לאומי לישראל בע"מ</t>
  </si>
  <si>
    <t>90007533</t>
  </si>
  <si>
    <t>FWD CCY\CCY 20181210 USD\CAD 1.3266000 20190703- בנק לאומי לישראל בע"מ</t>
  </si>
  <si>
    <t>90007531</t>
  </si>
  <si>
    <t>FWD CCY\CCY 20181217 USD\SEK 8.9310000 20190528- בנק לאומי לישראל בע"מ</t>
  </si>
  <si>
    <t>90007579</t>
  </si>
  <si>
    <t>17/12/18</t>
  </si>
  <si>
    <t>FWD CCY\CCY 20181219 EUR\USD 1.1457000 20190211- בנק לאומי לישראל בע"מ</t>
  </si>
  <si>
    <t>90007604</t>
  </si>
  <si>
    <t>19/12/18</t>
  </si>
  <si>
    <t>FWD CCY\CCY 20181219 EUR\USD 1.1471500 20190226- בנק לאומי לישראל בע"מ</t>
  </si>
  <si>
    <t>90007605</t>
  </si>
  <si>
    <t>FWD CCY\CCY 20181219 EUR\USD 1.1479500 20190306- בנק לאומי לישראל בע"מ</t>
  </si>
  <si>
    <t>90007606</t>
  </si>
  <si>
    <t>FWD CCY\CCY 20181231 EUR\USD 1.1460700 20190129- בנק לאומי לישראל בע"מ</t>
  </si>
  <si>
    <t>90007661</t>
  </si>
  <si>
    <t>פרטנר חוזה עתידי לאג"ח</t>
  </si>
  <si>
    <t>496761</t>
  </si>
  <si>
    <t>25/01/18</t>
  </si>
  <si>
    <t>PANTH VAR 3/84- Plenum</t>
  </si>
  <si>
    <t>XS0276075198</t>
  </si>
  <si>
    <t>09/11/18</t>
  </si>
  <si>
    <t>סה"כ כנגד חסכון עמיתים/מבוטחים</t>
  </si>
  <si>
    <t>הלוואות לחברים גמל כללי 292</t>
  </si>
  <si>
    <t>לא</t>
  </si>
  <si>
    <t>29991170</t>
  </si>
  <si>
    <t>10517</t>
  </si>
  <si>
    <t>AA+</t>
  </si>
  <si>
    <t>07/02/08</t>
  </si>
  <si>
    <t>דירוג פנימי</t>
  </si>
  <si>
    <t>סה"כ מבוטחות במשכנתא או תיקי משכנתאות</t>
  </si>
  <si>
    <t>גורם 01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</si>
  <si>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</si>
  <si>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</si>
  <si>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</si>
  <si>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</si>
  <si>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</si>
  <si>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</si>
  <si>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</si>
  <si>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</si>
  <si>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</si>
  <si>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</si>
  <si>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</si>
  <si>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</si>
  <si>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</si>
  <si>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</si>
  <si>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</si>
  <si>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</si>
  <si>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</si>
  <si>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</si>
  <si>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</si>
  <si>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</si>
  <si>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</si>
  <si>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</si>
  <si>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</si>
  <si>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</si>
  <si>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</si>
  <si>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</si>
  <si>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</si>
  <si>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</si>
  <si>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</si>
  <si>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</si>
  <si>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</si>
  <si>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</si>
  <si>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</si>
  <si>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55061</t>
  </si>
  <si>
    <t>51275203</t>
  </si>
  <si>
    <t>90150400</t>
  </si>
  <si>
    <t>Aa2</t>
  </si>
  <si>
    <t>גורם 29</t>
  </si>
  <si>
    <t>29991703</t>
  </si>
  <si>
    <t>512686114</t>
  </si>
  <si>
    <t>AA</t>
  </si>
  <si>
    <t>18/07/11</t>
  </si>
  <si>
    <t>4410</t>
  </si>
  <si>
    <t>20/07/15</t>
  </si>
  <si>
    <t>גורם 68</t>
  </si>
  <si>
    <t>507852</t>
  </si>
  <si>
    <t>גורם 94</t>
  </si>
  <si>
    <t>455531</t>
  </si>
  <si>
    <t>510242670</t>
  </si>
  <si>
    <t>19/12/16</t>
  </si>
  <si>
    <t>50013</t>
  </si>
  <si>
    <t>גורם 106</t>
  </si>
  <si>
    <t>513783</t>
  </si>
  <si>
    <t>513642553</t>
  </si>
  <si>
    <t>02/05/18</t>
  </si>
  <si>
    <t>519337</t>
  </si>
  <si>
    <t>27/06/18</t>
  </si>
  <si>
    <t>530503</t>
  </si>
  <si>
    <t>גורם 35</t>
  </si>
  <si>
    <t>95350102</t>
  </si>
  <si>
    <t>550236269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</si>
  <si>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</si>
  <si>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</si>
  <si>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</si>
  <si>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</si>
  <si>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</si>
  <si>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</si>
  <si>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</si>
  <si>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</si>
  <si>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</si>
  <si>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</si>
  <si>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</si>
  <si>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</si>
  <si>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</si>
  <si>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</si>
  <si>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</si>
  <si>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</si>
  <si>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</si>
  <si>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</si>
  <si>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</si>
  <si>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</si>
  <si>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</si>
  <si>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</si>
  <si>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</si>
  <si>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</si>
  <si>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</si>
  <si>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</si>
  <si>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</si>
  <si>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</si>
  <si>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</si>
  <si>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</si>
  <si>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</si>
  <si>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</si>
  <si>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</si>
  <si>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</si>
  <si>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</si>
  <si>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</si>
  <si>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</si>
  <si>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</si>
  <si>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</si>
  <si>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</si>
  <si>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</si>
  <si>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</si>
  <si>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</si>
  <si>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</si>
  <si>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512562422</t>
  </si>
  <si>
    <t>A+</t>
  </si>
  <si>
    <t>31/12/13</t>
  </si>
  <si>
    <t>364477</t>
  </si>
  <si>
    <t>31/12/14</t>
  </si>
  <si>
    <t>458869</t>
  </si>
  <si>
    <t>24/01/17</t>
  </si>
  <si>
    <t>458870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</si>
  <si>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</si>
  <si>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</si>
  <si>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</si>
  <si>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</si>
  <si>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</si>
  <si>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</si>
  <si>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</si>
  <si>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</si>
  <si>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</si>
  <si>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</si>
  <si>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</si>
  <si>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</si>
  <si>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</si>
  <si>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</si>
  <si>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</si>
  <si>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</si>
  <si>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</si>
  <si>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12/12/16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</si>
  <si>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</si>
  <si>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</si>
  <si>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</si>
  <si>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</si>
  <si>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</si>
  <si>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</si>
  <si>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</si>
  <si>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</si>
  <si>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</si>
  <si>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</si>
  <si>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</si>
  <si>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908395120</t>
  </si>
  <si>
    <t>908395160</t>
  </si>
  <si>
    <t>16/09/15</t>
  </si>
  <si>
    <t>גורם 47</t>
  </si>
  <si>
    <t>455954</t>
  </si>
  <si>
    <t>515267953</t>
  </si>
  <si>
    <t>גורם 61</t>
  </si>
  <si>
    <t>4201</t>
  </si>
  <si>
    <t>512659780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</si>
  <si>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</si>
  <si>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</si>
  <si>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</si>
  <si>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</si>
  <si>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</si>
  <si>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</si>
  <si>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</si>
  <si>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</si>
  <si>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</si>
  <si>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</si>
  <si>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</si>
  <si>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</si>
  <si>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</si>
  <si>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</si>
  <si>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</si>
  <si>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550236079</t>
  </si>
  <si>
    <t>17/02/15</t>
  </si>
  <si>
    <t>372051</t>
  </si>
  <si>
    <t>19/02/15</t>
  </si>
  <si>
    <t>גורם 63</t>
  </si>
  <si>
    <t>371197</t>
  </si>
  <si>
    <t>550236236</t>
  </si>
  <si>
    <t>גורם 64</t>
  </si>
  <si>
    <t>371706</t>
  </si>
  <si>
    <t>550236087</t>
  </si>
  <si>
    <t>גורם 81</t>
  </si>
  <si>
    <t>כן</t>
  </si>
  <si>
    <t>429027</t>
  </si>
  <si>
    <t>515170611</t>
  </si>
  <si>
    <t>27/05/16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</si>
  <si>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</si>
  <si>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</si>
  <si>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</si>
  <si>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</si>
  <si>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</si>
  <si>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</si>
  <si>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</si>
  <si>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</si>
  <si>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</si>
  <si>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523632</t>
  </si>
  <si>
    <t>09/08/18</t>
  </si>
  <si>
    <t>524747</t>
  </si>
  <si>
    <t>31/08/18</t>
  </si>
  <si>
    <t>גורם 97</t>
  </si>
  <si>
    <t>6565</t>
  </si>
  <si>
    <t>520018946</t>
  </si>
  <si>
    <t>גורם 98</t>
  </si>
  <si>
    <t>475998</t>
  </si>
  <si>
    <t>513869347</t>
  </si>
  <si>
    <t>23/07/17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</si>
  <si>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</si>
  <si>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</si>
  <si>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</si>
  <si>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</si>
  <si>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</si>
  <si>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</si>
  <si>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</si>
  <si>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</si>
  <si>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</si>
  <si>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</si>
  <si>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גורם 30</t>
  </si>
  <si>
    <t>392454</t>
  </si>
  <si>
    <t>520025818</t>
  </si>
  <si>
    <t>26/08/15</t>
  </si>
  <si>
    <t>גורם 38</t>
  </si>
  <si>
    <t>2571</t>
  </si>
  <si>
    <t>512705153</t>
  </si>
  <si>
    <t>A</t>
  </si>
  <si>
    <t>06/03/13</t>
  </si>
  <si>
    <t>2572</t>
  </si>
  <si>
    <t>5977</t>
  </si>
  <si>
    <t>511548307</t>
  </si>
  <si>
    <t>25/12/17</t>
  </si>
  <si>
    <t>6525</t>
  </si>
  <si>
    <t>26/09/18</t>
  </si>
  <si>
    <t>482153</t>
  </si>
  <si>
    <t>510033822</t>
  </si>
  <si>
    <t>31/08/17</t>
  </si>
  <si>
    <t>482154</t>
  </si>
  <si>
    <t>487742</t>
  </si>
  <si>
    <t>501113</t>
  </si>
  <si>
    <t>550255400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</si>
  <si>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</si>
  <si>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</si>
  <si>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</si>
  <si>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</si>
  <si>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</si>
  <si>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</si>
  <si>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</si>
  <si>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</si>
  <si>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</si>
  <si>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</si>
  <si>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</si>
  <si>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67</t>
  </si>
  <si>
    <t>29993125</t>
  </si>
  <si>
    <t>513769091</t>
  </si>
  <si>
    <t>29993126</t>
  </si>
  <si>
    <t>6609</t>
  </si>
  <si>
    <t>גורם 76</t>
  </si>
  <si>
    <t>414968</t>
  </si>
  <si>
    <t>514507532</t>
  </si>
  <si>
    <t>03/03/16</t>
  </si>
  <si>
    <t>גורם 77</t>
  </si>
  <si>
    <t>439968</t>
  </si>
  <si>
    <t>514566009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</si>
  <si>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</si>
  <si>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</si>
  <si>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</si>
  <si>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</si>
  <si>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</si>
  <si>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</si>
  <si>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</si>
  <si>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</si>
  <si>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</si>
  <si>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</si>
  <si>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</si>
  <si>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</si>
  <si>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</si>
  <si>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</si>
  <si>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</si>
  <si>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</si>
  <si>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</si>
  <si>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</si>
  <si>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531814</t>
  </si>
  <si>
    <t>28/12/18</t>
  </si>
  <si>
    <t>6431</t>
  </si>
  <si>
    <t>23/07/18</t>
  </si>
  <si>
    <t>6615</t>
  </si>
  <si>
    <t>6679</t>
  </si>
  <si>
    <t>462345</t>
  </si>
  <si>
    <t>514496660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</si>
  <si>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</si>
  <si>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</si>
  <si>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</si>
  <si>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</si>
  <si>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</si>
  <si>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</si>
  <si>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</si>
  <si>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</si>
  <si>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גורם 17</t>
  </si>
  <si>
    <t>66241</t>
  </si>
  <si>
    <t>513795088</t>
  </si>
  <si>
    <t>סה"כ מובטחות בשיעבוד כלי רכב</t>
  </si>
  <si>
    <t>385055</t>
  </si>
  <si>
    <t>28/06/15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</si>
  <si>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</si>
  <si>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</si>
  <si>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</si>
  <si>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</si>
  <si>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</si>
  <si>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</si>
  <si>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</si>
  <si>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</si>
  <si>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</si>
  <si>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</si>
  <si>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</si>
  <si>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</si>
  <si>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</si>
  <si>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84</t>
  </si>
  <si>
    <t>404555</t>
  </si>
  <si>
    <t>12939</t>
  </si>
  <si>
    <t>16/12/15</t>
  </si>
  <si>
    <t>גורם 79</t>
  </si>
  <si>
    <t>474436</t>
  </si>
  <si>
    <t>27600</t>
  </si>
  <si>
    <t>474437</t>
  </si>
  <si>
    <t>גורם 86</t>
  </si>
  <si>
    <t>487556</t>
  </si>
  <si>
    <t>27597</t>
  </si>
  <si>
    <t>14/11/17</t>
  </si>
  <si>
    <t>487557</t>
  </si>
  <si>
    <t>15/11/17</t>
  </si>
  <si>
    <t>גורם 87</t>
  </si>
  <si>
    <t>524748</t>
  </si>
  <si>
    <t>27601</t>
  </si>
  <si>
    <t>6483</t>
  </si>
  <si>
    <t>22/08/18</t>
  </si>
  <si>
    <t>6526</t>
  </si>
  <si>
    <t>25/09/18</t>
  </si>
  <si>
    <t>6587</t>
  </si>
  <si>
    <t>31/10/18</t>
  </si>
  <si>
    <t>6614</t>
  </si>
  <si>
    <t>גורם 88</t>
  </si>
  <si>
    <t>491469</t>
  </si>
  <si>
    <t>27602</t>
  </si>
  <si>
    <t>14/12/17</t>
  </si>
  <si>
    <t>גורם 91</t>
  </si>
  <si>
    <t>487447</t>
  </si>
  <si>
    <t>27605</t>
  </si>
  <si>
    <t>12/11/17</t>
  </si>
  <si>
    <t>גורם 93</t>
  </si>
  <si>
    <t>471677</t>
  </si>
  <si>
    <t>27604</t>
  </si>
  <si>
    <t>07/06/17</t>
  </si>
  <si>
    <t>464740</t>
  </si>
  <si>
    <t>27598</t>
  </si>
  <si>
    <t>30/03/17</t>
  </si>
  <si>
    <t>491619</t>
  </si>
  <si>
    <t>499017</t>
  </si>
  <si>
    <t>27683</t>
  </si>
  <si>
    <t>31/01/18</t>
  </si>
  <si>
    <t>5988</t>
  </si>
  <si>
    <t>28/12/17</t>
  </si>
  <si>
    <t>פקדון בבנק פועלים- בנק הפועלים בע"מ</t>
  </si>
  <si>
    <t>494677</t>
  </si>
  <si>
    <t>501502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</si>
  <si>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</si>
  <si>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</si>
  <si>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</si>
  <si>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</si>
  <si>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</si>
  <si>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</si>
  <si>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</si>
  <si>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</si>
  <si>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</si>
  <si>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</si>
  <si>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</si>
  <si>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</si>
  <si>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ביטחונות חוזים עתידיים במטבע 20001- בנק לאומי</t>
  </si>
  <si>
    <t>88821001</t>
  </si>
  <si>
    <t>מגדל מקפת קרנות פנסיה וקופות גמל בע"מ</t>
  </si>
  <si>
    <t>מגדל לתגמולים ולפיצויים מסלול כללי</t>
  </si>
  <si>
    <t>Sky I</t>
  </si>
  <si>
    <t>פרטנר - חוזה לא סחיר</t>
  </si>
  <si>
    <t>Fimi Israel Opportunity II</t>
  </si>
  <si>
    <t>ANATOMY I</t>
  </si>
  <si>
    <t>איגודן תשתיות איכות סביבה</t>
  </si>
  <si>
    <t>נטפים</t>
  </si>
  <si>
    <t>נבטים אנרגיות מסגרת להגדלת מינוף</t>
  </si>
  <si>
    <t>דלק קידוחים - מאוחד</t>
  </si>
  <si>
    <t>IPM</t>
  </si>
  <si>
    <t>Helios Renewable Energy 1</t>
  </si>
  <si>
    <t>ANATOMY 2</t>
  </si>
  <si>
    <t>Reality III</t>
  </si>
  <si>
    <t>שניאור צאלים</t>
  </si>
  <si>
    <t>פי אס פי</t>
  </si>
  <si>
    <t>NOY 2 infra &amp; energy investment LP</t>
  </si>
  <si>
    <t>NOY 2 co-investment Ashalim plot A</t>
  </si>
  <si>
    <t>Accelmed growth partners</t>
  </si>
  <si>
    <t>FIMI 6</t>
  </si>
  <si>
    <t>כוכב הירדן</t>
  </si>
  <si>
    <t>Orbimed  II</t>
  </si>
  <si>
    <t>TENE GROWTH CAPITAL IV</t>
  </si>
  <si>
    <t>sky III</t>
  </si>
  <si>
    <t>Vintage IX Migdal LP</t>
  </si>
  <si>
    <t>Vintage fund of funds ISRAEL V</t>
  </si>
  <si>
    <t>Patria VI</t>
  </si>
  <si>
    <t>CPV FAIRVEIW</t>
  </si>
  <si>
    <t>OWL ROCK</t>
  </si>
  <si>
    <t>SUNRUN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</si>
  <si>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</si>
  <si>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</si>
  <si>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</si>
  <si>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</si>
  <si>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</si>
  <si>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</si>
  <si>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ARES private credit solutions</t>
  </si>
  <si>
    <t>ICG SDP III</t>
  </si>
  <si>
    <t>Viola PE II LP</t>
  </si>
  <si>
    <t>CDL II</t>
  </si>
  <si>
    <t>Kartesia Credit Opportunities IV SCS</t>
  </si>
  <si>
    <t>Blackstone RE VIII</t>
  </si>
  <si>
    <t>ICGL V</t>
  </si>
  <si>
    <t>ACE IV</t>
  </si>
  <si>
    <t>Silverfleet II</t>
  </si>
  <si>
    <t>Rhone Capital Partners V</t>
  </si>
  <si>
    <t xml:space="preserve">TDLIV </t>
  </si>
  <si>
    <t>Portfolio EDGE</t>
  </si>
  <si>
    <t>Crescent mezzanine VII</t>
  </si>
  <si>
    <t>THOMA BRAVO</t>
  </si>
  <si>
    <t>Advent</t>
  </si>
  <si>
    <t>Brookfield  RE  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</si>
  <si>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</si>
  <si>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</si>
  <si>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</si>
  <si>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</si>
  <si>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</si>
  <si>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 xml:space="preserve">ADLS </t>
  </si>
  <si>
    <t>ADLS  co-inv</t>
  </si>
  <si>
    <t>waterton</t>
  </si>
  <si>
    <t>Vintage Migdal Co-investment</t>
  </si>
  <si>
    <t>Apollo Fund IX</t>
  </si>
  <si>
    <t>TPG ASIA VII L.P</t>
  </si>
  <si>
    <t>incline</t>
  </si>
  <si>
    <t>Permira</t>
  </si>
  <si>
    <t>IK harbourvest tranche B</t>
  </si>
  <si>
    <t>KELSO INVESTMENT ASSOCIATES X - HARB B</t>
  </si>
  <si>
    <t>brookfield III</t>
  </si>
  <si>
    <t>LS POWER FUND IV</t>
  </si>
  <si>
    <t>harbourvest Sec gridiron</t>
  </si>
  <si>
    <t>HARBOURVEST co-inv preston</t>
  </si>
  <si>
    <t>project Celtics</t>
  </si>
  <si>
    <t>Pamlico capital IV</t>
  </si>
  <si>
    <t>harbourvest ח-ן מנוהל</t>
  </si>
  <si>
    <t>migdal harbourvest ABENEX partners 7</t>
  </si>
  <si>
    <t>Migdal-HarbourVest Project Saxa</t>
  </si>
  <si>
    <t>Court Square IV</t>
  </si>
  <si>
    <t>HARBOURVEST A AE II</t>
  </si>
  <si>
    <t>WestView IV harbourvest</t>
  </si>
  <si>
    <t>MediFox harbourvest</t>
  </si>
  <si>
    <t>harbourvest DOVER</t>
  </si>
  <si>
    <t>SVB</t>
  </si>
  <si>
    <t>Warburg Pincus China I</t>
  </si>
  <si>
    <t>Thoma Bravo Fund XIII</t>
  </si>
  <si>
    <t>Brookfield Capital Partners V</t>
  </si>
  <si>
    <t>Blackstone Real Estate Partners IX</t>
  </si>
  <si>
    <t>Astorg VII</t>
  </si>
  <si>
    <t>Horsley Bridge XII Ventures</t>
  </si>
  <si>
    <t>Enlight</t>
  </si>
  <si>
    <t>Pantheon Global Secondary Fund VI</t>
  </si>
  <si>
    <t>Vintage Fund of Funds (access) V</t>
  </si>
  <si>
    <t>PGCO IV Co-mingled Fund SCSP</t>
  </si>
  <si>
    <t>SVB IX</t>
  </si>
  <si>
    <t>Copenhagen Infrastructure III</t>
  </si>
  <si>
    <t>meridiam III</t>
  </si>
  <si>
    <t>IFM GIF</t>
  </si>
  <si>
    <t>בנק הפועלים</t>
  </si>
  <si>
    <t>יובנק בע"מ</t>
  </si>
  <si>
    <t>בנק לאומי</t>
  </si>
  <si>
    <t>פועלים סהר</t>
  </si>
  <si>
    <t>UBS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</si>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</sst>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I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9" width="6.7109375" style="1" customWidth="1"/>
    <col min="30" max="32" width="7.7109375" style="1" customWidth="1"/>
    <col min="33" max="33" width="7.140625" style="1" customWidth="1"/>
    <col min="34" max="34" width="6" style="1" customWidth="1"/>
    <col min="35" max="35" width="7.85546875" style="1" customWidth="1"/>
    <col min="36" max="36" width="8.140625" style="1" customWidth="1"/>
    <col min="37" max="37" width="6.28515625" style="1" customWidth="1"/>
    <col min="38" max="38" width="8" style="1" customWidth="1"/>
    <col min="39" max="39" width="8.7109375" style="1" customWidth="1"/>
    <col min="40" max="40" width="10" style="1" customWidth="1"/>
    <col min="41" max="41" width="9.5703125" style="1" customWidth="1"/>
    <col min="42" max="42" width="6.140625" style="1" customWidth="1"/>
    <col min="43" max="44" width="5.7109375" style="1" customWidth="1"/>
    <col min="45" max="45" width="6.85546875" style="1" customWidth="1"/>
    <col min="46" max="46" width="6.42578125" style="1" customWidth="1"/>
    <col min="47" max="47" width="6.7109375" style="1" customWidth="1"/>
    <col min="48" max="48" width="7.28515625" style="1" customWidth="1"/>
    <col min="49" max="60" width="5.7109375" style="1" customWidth="1"/>
    <col min="61" max="16384" width="9.140625" style="1"/>
  </cols>
  <sheetData>
    <row r="1" spans="1:35" s="16" customFormat="1">
      <c r="B1" s="2" t="s">
        <v>0</v>
      </c>
      <c r="C1" s="94">
        <v>43465</v>
      </c>
      <c r="D1" s="15"/>
    </row>
    <row r="2" spans="1:35" s="16" customFormat="1">
      <c r="B2" s="2" t="s">
        <v>1</v>
      </c>
      <c r="C2" s="12" t="s">
        <v>2937</v>
      </c>
      <c r="D2" s="15"/>
    </row>
    <row r="3" spans="1:35" s="16" customFormat="1">
      <c r="B3" s="2" t="s">
        <v>2</v>
      </c>
      <c r="C3" s="26" t="s">
        <v>2938</v>
      </c>
      <c r="D3" s="15"/>
    </row>
    <row r="4" spans="1:35" s="16" customFormat="1">
      <c r="B4" s="2" t="s">
        <v>3</v>
      </c>
      <c r="C4" s="95" t="s">
        <v>218</v>
      </c>
      <c r="D4" s="15"/>
    </row>
    <row r="5" spans="1:35">
      <c r="B5" s="89" t="s">
        <v>219</v>
      </c>
      <c r="C5" t="s">
        <v>220</v>
      </c>
    </row>
    <row r="6" spans="1:35" ht="26.25" customHeight="1">
      <c r="B6" s="103" t="s">
        <v>4</v>
      </c>
      <c r="C6" s="104"/>
      <c r="D6" s="105"/>
    </row>
    <row r="7" spans="1:35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I7" s="5" t="s">
        <v>5</v>
      </c>
    </row>
    <row r="8" spans="1:35" s="3" customFormat="1">
      <c r="B8" s="4"/>
      <c r="C8" s="63" t="s">
        <v>6</v>
      </c>
      <c r="D8" s="64" t="s">
        <v>7</v>
      </c>
      <c r="AI8" s="5" t="s">
        <v>8</v>
      </c>
    </row>
    <row r="9" spans="1:35" s="6" customFormat="1" ht="18" customHeight="1">
      <c r="B9" s="67"/>
      <c r="C9" s="66" t="s">
        <v>9</v>
      </c>
      <c r="D9" s="65" t="s">
        <v>10</v>
      </c>
      <c r="AI9" s="5" t="s">
        <v>11</v>
      </c>
    </row>
    <row r="10" spans="1:35" s="6" customFormat="1" ht="18" customHeight="1">
      <c r="B10" s="68" t="s">
        <v>12</v>
      </c>
      <c r="C10" s="58"/>
      <c r="D10" s="59"/>
      <c r="AI10" s="8"/>
    </row>
    <row r="11" spans="1:35">
      <c r="A11" s="9" t="s">
        <v>13</v>
      </c>
      <c r="B11" s="69" t="s">
        <v>14</v>
      </c>
      <c r="C11" s="90">
        <v>117505.63043561937</v>
      </c>
      <c r="D11" s="90">
        <f>C11/$C$42*100</f>
        <v>10.717703265484428</v>
      </c>
    </row>
    <row r="12" spans="1:35">
      <c r="B12" s="69" t="s">
        <v>15</v>
      </c>
      <c r="C12" s="60"/>
      <c r="D12" s="60"/>
    </row>
    <row r="13" spans="1:35">
      <c r="A13" s="10" t="s">
        <v>13</v>
      </c>
      <c r="B13" s="70" t="s">
        <v>16</v>
      </c>
      <c r="C13" s="91">
        <v>198961.009550085</v>
      </c>
      <c r="D13" s="91">
        <f t="shared" ref="D13:D22" si="0">C13/$C$42*100</f>
        <v>18.147258593939089</v>
      </c>
    </row>
    <row r="14" spans="1:35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5">
      <c r="A15" s="10" t="s">
        <v>13</v>
      </c>
      <c r="B15" s="70" t="s">
        <v>18</v>
      </c>
      <c r="C15" s="91">
        <v>187656.12556271011</v>
      </c>
      <c r="D15" s="91">
        <f t="shared" si="0"/>
        <v>17.116138709911109</v>
      </c>
    </row>
    <row r="16" spans="1:35">
      <c r="A16" s="10" t="s">
        <v>13</v>
      </c>
      <c r="B16" s="70" t="s">
        <v>19</v>
      </c>
      <c r="C16" s="91">
        <v>135380.40035218236</v>
      </c>
      <c r="D16" s="91">
        <f t="shared" si="0"/>
        <v>12.348063267761027</v>
      </c>
    </row>
    <row r="17" spans="1:4">
      <c r="A17" s="10" t="s">
        <v>13</v>
      </c>
      <c r="B17" s="70" t="s">
        <v>20</v>
      </c>
      <c r="C17" s="91">
        <v>176329.3701544076</v>
      </c>
      <c r="D17" s="91">
        <f t="shared" si="0"/>
        <v>16.083023930841694</v>
      </c>
    </row>
    <row r="18" spans="1:4" ht="33">
      <c r="A18" s="10" t="s">
        <v>13</v>
      </c>
      <c r="B18" s="70" t="s">
        <v>21</v>
      </c>
      <c r="C18" s="91">
        <v>49050.384542033324</v>
      </c>
      <c r="D18" s="91">
        <f t="shared" si="0"/>
        <v>4.4738917159161096</v>
      </c>
    </row>
    <row r="19" spans="1:4">
      <c r="A19" s="10" t="s">
        <v>13</v>
      </c>
      <c r="B19" s="70" t="s">
        <v>22</v>
      </c>
      <c r="C19" s="91">
        <v>2.4485993800000001</v>
      </c>
      <c r="D19" s="91">
        <f t="shared" si="0"/>
        <v>2.2333705605083939E-4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-4551.8099317492406</v>
      </c>
      <c r="D21" s="91">
        <f t="shared" si="0"/>
        <v>-0.41517115382911174</v>
      </c>
    </row>
    <row r="22" spans="1:4">
      <c r="A22" s="10" t="s">
        <v>13</v>
      </c>
      <c r="B22" s="70" t="s">
        <v>25</v>
      </c>
      <c r="C22" s="91">
        <v>2996.144847176</v>
      </c>
      <c r="D22" s="91">
        <f t="shared" si="0"/>
        <v>0.27327874667279378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25504.617960113912</v>
      </c>
      <c r="D26" s="91">
        <f t="shared" si="1"/>
        <v>2.3262793976992699</v>
      </c>
    </row>
    <row r="27" spans="1:4">
      <c r="A27" s="10" t="s">
        <v>13</v>
      </c>
      <c r="B27" s="70" t="s">
        <v>29</v>
      </c>
      <c r="C27" s="91">
        <v>4654.5461908191492</v>
      </c>
      <c r="D27" s="91">
        <f t="shared" si="1"/>
        <v>0.4245417408829848</v>
      </c>
    </row>
    <row r="28" spans="1:4">
      <c r="A28" s="10" t="s">
        <v>13</v>
      </c>
      <c r="B28" s="70" t="s">
        <v>30</v>
      </c>
      <c r="C28" s="91">
        <v>57576.600282463522</v>
      </c>
      <c r="D28" s="91">
        <f t="shared" si="1"/>
        <v>5.2515689212096959</v>
      </c>
    </row>
    <row r="29" spans="1:4">
      <c r="A29" s="10" t="s">
        <v>13</v>
      </c>
      <c r="B29" s="70" t="s">
        <v>31</v>
      </c>
      <c r="C29" s="91">
        <v>414.71831372249079</v>
      </c>
      <c r="D29" s="91">
        <f t="shared" si="1"/>
        <v>3.7826509323525812E-2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-7898.7857039815699</v>
      </c>
      <c r="D31" s="91">
        <f t="shared" si="1"/>
        <v>-0.72044923310553999</v>
      </c>
    </row>
    <row r="32" spans="1:4">
      <c r="A32" s="10" t="s">
        <v>13</v>
      </c>
      <c r="B32" s="70" t="s">
        <v>34</v>
      </c>
      <c r="C32" s="91">
        <v>4.2915999999999999</v>
      </c>
      <c r="D32" s="91">
        <f t="shared" si="1"/>
        <v>3.914373733721121E-4</v>
      </c>
    </row>
    <row r="33" spans="1:4">
      <c r="A33" s="10" t="s">
        <v>13</v>
      </c>
      <c r="B33" s="69" t="s">
        <v>35</v>
      </c>
      <c r="C33" s="91">
        <v>117098.6816529301</v>
      </c>
      <c r="D33" s="91">
        <f t="shared" si="1"/>
        <v>10.680585416059301</v>
      </c>
    </row>
    <row r="34" spans="1:4">
      <c r="A34" s="10" t="s">
        <v>13</v>
      </c>
      <c r="B34" s="69" t="s">
        <v>36</v>
      </c>
      <c r="C34" s="91">
        <v>17075.400000000001</v>
      </c>
      <c r="D34" s="91">
        <f t="shared" si="1"/>
        <v>1.557449372093896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18609.732425120001</v>
      </c>
      <c r="D37" s="91">
        <f t="shared" si="1"/>
        <v>1.6973960247103177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1096369.506833032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93721.563821771691</v>
      </c>
      <c r="D43" s="91">
        <f>C43/$C$42*100</f>
        <v>8.5483555715167032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222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223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123</v>
      </c>
      <c r="D53">
        <v>2.6452</v>
      </c>
    </row>
    <row r="54" spans="3:4">
      <c r="C54" t="s">
        <v>224</v>
      </c>
      <c r="D54">
        <v>0.41889999999999999</v>
      </c>
    </row>
    <row r="55" spans="3:4">
      <c r="C55" t="s">
        <v>225</v>
      </c>
      <c r="D55">
        <v>0.5746</v>
      </c>
    </row>
    <row r="56" spans="3:4">
      <c r="C56" t="s">
        <v>226</v>
      </c>
      <c r="D56">
        <v>0.47849999999999998</v>
      </c>
    </row>
    <row r="57" spans="3:4">
      <c r="C57" t="s">
        <v>126</v>
      </c>
      <c r="D57">
        <v>1</v>
      </c>
    </row>
    <row r="58" spans="3:4">
      <c r="C58" t="s">
        <v>227</v>
      </c>
      <c r="D58">
        <v>0.1908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43465</v>
      </c>
      <c r="E1" s="16"/>
    </row>
    <row r="2" spans="2:61">
      <c r="B2" s="2" t="s">
        <v>1</v>
      </c>
      <c r="C2" s="12" t="s">
        <v>2937</v>
      </c>
      <c r="E2" s="16"/>
    </row>
    <row r="3" spans="2:61">
      <c r="B3" s="2" t="s">
        <v>2</v>
      </c>
      <c r="C3" s="26" t="s">
        <v>2938</v>
      </c>
      <c r="E3" s="16"/>
    </row>
    <row r="4" spans="2:61">
      <c r="B4" s="2" t="s">
        <v>3</v>
      </c>
      <c r="C4" s="95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1" ht="26.25" customHeight="1">
      <c r="B7" s="116" t="s">
        <v>101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228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2007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271</v>
      </c>
      <c r="C14" t="s">
        <v>271</v>
      </c>
      <c r="D14" s="16"/>
      <c r="E14" t="s">
        <v>271</v>
      </c>
      <c r="F14" t="s">
        <v>271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2008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271</v>
      </c>
      <c r="C16" t="s">
        <v>271</v>
      </c>
      <c r="D16" s="16"/>
      <c r="E16" t="s">
        <v>271</v>
      </c>
      <c r="F16" t="s">
        <v>271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2009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271</v>
      </c>
      <c r="C18" t="s">
        <v>271</v>
      </c>
      <c r="D18" s="16"/>
      <c r="E18" t="s">
        <v>271</v>
      </c>
      <c r="F18" t="s">
        <v>271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1157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271</v>
      </c>
      <c r="C20" t="s">
        <v>271</v>
      </c>
      <c r="D20" s="16"/>
      <c r="E20" t="s">
        <v>271</v>
      </c>
      <c r="F20" t="s">
        <v>271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277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2007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271</v>
      </c>
      <c r="C23" t="s">
        <v>271</v>
      </c>
      <c r="D23" s="16"/>
      <c r="E23" t="s">
        <v>271</v>
      </c>
      <c r="F23" t="s">
        <v>271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2010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271</v>
      </c>
      <c r="C25" t="s">
        <v>271</v>
      </c>
      <c r="D25" s="16"/>
      <c r="E25" t="s">
        <v>271</v>
      </c>
      <c r="F25" t="s">
        <v>271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2009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271</v>
      </c>
      <c r="C27" t="s">
        <v>271</v>
      </c>
      <c r="D27" s="16"/>
      <c r="E27" t="s">
        <v>271</v>
      </c>
      <c r="F27" t="s">
        <v>271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2011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271</v>
      </c>
      <c r="C29" t="s">
        <v>271</v>
      </c>
      <c r="D29" s="16"/>
      <c r="E29" t="s">
        <v>271</v>
      </c>
      <c r="F29" t="s">
        <v>271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1157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271</v>
      </c>
      <c r="C31" t="s">
        <v>271</v>
      </c>
      <c r="D31" s="16"/>
      <c r="E31" t="s">
        <v>271</v>
      </c>
      <c r="F31" t="s">
        <v>271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279</v>
      </c>
      <c r="C32" s="16"/>
      <c r="D32" s="16"/>
      <c r="E32" s="16"/>
    </row>
    <row r="33" spans="2:5">
      <c r="B33" t="s">
        <v>369</v>
      </c>
      <c r="C33" s="16"/>
      <c r="D33" s="16"/>
      <c r="E33" s="16"/>
    </row>
    <row r="34" spans="2:5">
      <c r="B34" t="s">
        <v>370</v>
      </c>
      <c r="C34" s="16"/>
      <c r="D34" s="16"/>
      <c r="E34" s="16"/>
    </row>
    <row r="35" spans="2:5">
      <c r="B35" t="s">
        <v>371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43465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2937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2938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5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8"/>
      <c r="BD6" s="16" t="s">
        <v>103</v>
      </c>
      <c r="BF6" s="16" t="s">
        <v>104</v>
      </c>
      <c r="BH6" s="19" t="s">
        <v>105</v>
      </c>
    </row>
    <row r="7" spans="1:60" ht="26.25" customHeight="1">
      <c r="B7" s="116" t="s">
        <v>106</v>
      </c>
      <c r="C7" s="117"/>
      <c r="D7" s="117"/>
      <c r="E7" s="117"/>
      <c r="F7" s="117"/>
      <c r="G7" s="117"/>
      <c r="H7" s="117"/>
      <c r="I7" s="117"/>
      <c r="J7" s="117"/>
      <c r="K7" s="118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329</v>
      </c>
      <c r="H11" s="25"/>
      <c r="I11" s="90">
        <v>-4551.8099317492406</v>
      </c>
      <c r="J11" s="90">
        <v>100</v>
      </c>
      <c r="K11" s="90">
        <v>-0.42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228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271</v>
      </c>
      <c r="C13" t="s">
        <v>271</v>
      </c>
      <c r="D13" s="19"/>
      <c r="E13" t="s">
        <v>271</v>
      </c>
      <c r="F13" t="s">
        <v>271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277</v>
      </c>
      <c r="C14" s="19"/>
      <c r="D14" s="19"/>
      <c r="E14" s="19"/>
      <c r="F14" s="19"/>
      <c r="G14" s="93">
        <v>329</v>
      </c>
      <c r="H14" s="19"/>
      <c r="I14" s="93">
        <v>-4551.8099317492406</v>
      </c>
      <c r="J14" s="93">
        <v>100</v>
      </c>
      <c r="K14" s="93">
        <v>-0.42</v>
      </c>
      <c r="BF14" s="16" t="s">
        <v>129</v>
      </c>
    </row>
    <row r="15" spans="1:60">
      <c r="B15" t="s">
        <v>2012</v>
      </c>
      <c r="C15" t="s">
        <v>2013</v>
      </c>
      <c r="D15" t="s">
        <v>126</v>
      </c>
      <c r="E15" t="s">
        <v>126</v>
      </c>
      <c r="F15" t="s">
        <v>113</v>
      </c>
      <c r="G15" s="91">
        <v>14</v>
      </c>
      <c r="H15" s="91">
        <v>-91540.135714285716</v>
      </c>
      <c r="I15" s="91">
        <v>-54.9995105004</v>
      </c>
      <c r="J15" s="91">
        <v>1.21</v>
      </c>
      <c r="K15" s="91">
        <v>-0.01</v>
      </c>
      <c r="BF15" s="16" t="s">
        <v>130</v>
      </c>
    </row>
    <row r="16" spans="1:60">
      <c r="B16" t="s">
        <v>2014</v>
      </c>
      <c r="C16" t="s">
        <v>2015</v>
      </c>
      <c r="D16" t="s">
        <v>126</v>
      </c>
      <c r="E16" t="s">
        <v>126</v>
      </c>
      <c r="F16" t="s">
        <v>109</v>
      </c>
      <c r="G16" s="91">
        <v>248</v>
      </c>
      <c r="H16" s="91">
        <v>-452347.15118951508</v>
      </c>
      <c r="I16" s="91">
        <v>-4204.5848641925904</v>
      </c>
      <c r="J16" s="91">
        <v>92.37</v>
      </c>
      <c r="K16" s="91">
        <v>-0.38</v>
      </c>
      <c r="BF16" s="16" t="s">
        <v>131</v>
      </c>
    </row>
    <row r="17" spans="2:58">
      <c r="B17" t="s">
        <v>2016</v>
      </c>
      <c r="C17" t="s">
        <v>2017</v>
      </c>
      <c r="D17" t="s">
        <v>126</v>
      </c>
      <c r="E17" t="s">
        <v>126</v>
      </c>
      <c r="F17" t="s">
        <v>109</v>
      </c>
      <c r="G17" s="91">
        <v>11</v>
      </c>
      <c r="H17" s="91">
        <v>-335135.26</v>
      </c>
      <c r="I17" s="91">
        <v>-138.16956499279999</v>
      </c>
      <c r="J17" s="91">
        <v>3.04</v>
      </c>
      <c r="K17" s="91">
        <v>-0.01</v>
      </c>
      <c r="BF17" s="16" t="s">
        <v>132</v>
      </c>
    </row>
    <row r="18" spans="2:58">
      <c r="B18" t="s">
        <v>2018</v>
      </c>
      <c r="C18" t="s">
        <v>2019</v>
      </c>
      <c r="D18" t="s">
        <v>126</v>
      </c>
      <c r="E18" t="s">
        <v>126</v>
      </c>
      <c r="F18" t="s">
        <v>113</v>
      </c>
      <c r="G18" s="91">
        <v>13</v>
      </c>
      <c r="H18" s="91">
        <v>-2999.9999999998745</v>
      </c>
      <c r="I18" s="91">
        <v>-1.67372399999993</v>
      </c>
      <c r="J18" s="91">
        <v>0.04</v>
      </c>
      <c r="K18" s="91">
        <v>0</v>
      </c>
      <c r="BF18" s="16" t="s">
        <v>133</v>
      </c>
    </row>
    <row r="19" spans="2:58">
      <c r="B19" t="s">
        <v>2020</v>
      </c>
      <c r="C19" t="s">
        <v>2021</v>
      </c>
      <c r="D19" t="s">
        <v>126</v>
      </c>
      <c r="E19" t="s">
        <v>126</v>
      </c>
      <c r="F19" t="s">
        <v>223</v>
      </c>
      <c r="G19" s="91">
        <v>1</v>
      </c>
      <c r="H19" s="91">
        <v>-89000000</v>
      </c>
      <c r="I19" s="91">
        <v>-30.360569999999999</v>
      </c>
      <c r="J19" s="91">
        <v>0.67</v>
      </c>
      <c r="K19" s="91">
        <v>0</v>
      </c>
      <c r="BF19" s="16" t="s">
        <v>134</v>
      </c>
    </row>
    <row r="20" spans="2:58">
      <c r="B20" t="s">
        <v>2022</v>
      </c>
      <c r="C20" t="s">
        <v>2023</v>
      </c>
      <c r="D20" t="s">
        <v>126</v>
      </c>
      <c r="E20" t="s">
        <v>126</v>
      </c>
      <c r="F20" t="s">
        <v>113</v>
      </c>
      <c r="G20" s="91">
        <v>23</v>
      </c>
      <c r="H20" s="91">
        <v>-35180.930130434681</v>
      </c>
      <c r="I20" s="91">
        <v>-34.725970341987903</v>
      </c>
      <c r="J20" s="91">
        <v>0.76</v>
      </c>
      <c r="K20" s="91">
        <v>0</v>
      </c>
      <c r="BF20" s="16" t="s">
        <v>135</v>
      </c>
    </row>
    <row r="21" spans="2:58">
      <c r="B21" t="s">
        <v>2024</v>
      </c>
      <c r="C21" t="s">
        <v>2025</v>
      </c>
      <c r="D21" t="s">
        <v>126</v>
      </c>
      <c r="E21" t="s">
        <v>126</v>
      </c>
      <c r="F21" t="s">
        <v>123</v>
      </c>
      <c r="G21" s="91">
        <v>4</v>
      </c>
      <c r="H21" s="91">
        <v>46875</v>
      </c>
      <c r="I21" s="91">
        <v>4.9597499999999997</v>
      </c>
      <c r="J21" s="91">
        <v>-0.11</v>
      </c>
      <c r="K21" s="91">
        <v>0</v>
      </c>
      <c r="BF21" s="16" t="s">
        <v>126</v>
      </c>
    </row>
    <row r="22" spans="2:58">
      <c r="B22" t="s">
        <v>2026</v>
      </c>
      <c r="C22" t="s">
        <v>2027</v>
      </c>
      <c r="D22" t="s">
        <v>126</v>
      </c>
      <c r="E22" t="s">
        <v>126</v>
      </c>
      <c r="F22" t="s">
        <v>116</v>
      </c>
      <c r="G22" s="91">
        <v>15</v>
      </c>
      <c r="H22" s="91">
        <v>-128309.03286666806</v>
      </c>
      <c r="I22" s="91">
        <v>-92.255477721462995</v>
      </c>
      <c r="J22" s="91">
        <v>2.0299999999999998</v>
      </c>
      <c r="K22" s="91">
        <v>-0.01</v>
      </c>
    </row>
    <row r="23" spans="2:58">
      <c r="B23" t="s">
        <v>279</v>
      </c>
      <c r="C23" s="19"/>
      <c r="D23" s="19"/>
      <c r="E23" s="19"/>
      <c r="F23" s="19"/>
      <c r="G23" s="19"/>
      <c r="H23" s="19"/>
    </row>
    <row r="24" spans="2:58">
      <c r="B24" t="s">
        <v>369</v>
      </c>
      <c r="C24" s="19"/>
      <c r="D24" s="19"/>
      <c r="E24" s="19"/>
      <c r="F24" s="19"/>
      <c r="G24" s="19"/>
      <c r="H24" s="19"/>
    </row>
    <row r="25" spans="2:58">
      <c r="B25" t="s">
        <v>370</v>
      </c>
      <c r="C25" s="19"/>
      <c r="D25" s="19"/>
      <c r="E25" s="19"/>
      <c r="F25" s="19"/>
      <c r="G25" s="19"/>
      <c r="H25" s="19"/>
    </row>
    <row r="26" spans="2:58">
      <c r="B26" t="s">
        <v>371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43465</v>
      </c>
    </row>
    <row r="2" spans="2:81">
      <c r="B2" s="2" t="s">
        <v>1</v>
      </c>
      <c r="C2" s="12" t="s">
        <v>2937</v>
      </c>
    </row>
    <row r="3" spans="2:81">
      <c r="B3" s="2" t="s">
        <v>2</v>
      </c>
      <c r="C3" s="26" t="s">
        <v>2938</v>
      </c>
    </row>
    <row r="4" spans="2:8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81" ht="26.25" customHeight="1">
      <c r="B7" s="116" t="s">
        <v>136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2970008.77</v>
      </c>
      <c r="M11" s="7"/>
      <c r="N11" s="90">
        <v>2996.144847176</v>
      </c>
      <c r="O11" s="7"/>
      <c r="P11" s="90">
        <v>100</v>
      </c>
      <c r="Q11" s="90">
        <v>0.27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228</v>
      </c>
      <c r="H12" s="93">
        <v>3.8</v>
      </c>
      <c r="K12" s="93">
        <v>0.73</v>
      </c>
      <c r="L12" s="93">
        <v>2970008.77</v>
      </c>
      <c r="N12" s="93">
        <v>2996.144847176</v>
      </c>
      <c r="P12" s="93">
        <v>100</v>
      </c>
      <c r="Q12" s="93">
        <v>0.27</v>
      </c>
    </row>
    <row r="13" spans="2:81">
      <c r="B13" s="92" t="s">
        <v>2028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271</v>
      </c>
      <c r="C14" t="s">
        <v>271</v>
      </c>
      <c r="E14" t="s">
        <v>271</v>
      </c>
      <c r="H14" s="91">
        <v>0</v>
      </c>
      <c r="I14" t="s">
        <v>271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2029</v>
      </c>
      <c r="H15" s="93">
        <v>3.8</v>
      </c>
      <c r="K15" s="93">
        <v>0.73</v>
      </c>
      <c r="L15" s="93">
        <v>2970008.77</v>
      </c>
      <c r="N15" s="93">
        <v>2996.144847176</v>
      </c>
      <c r="P15" s="93">
        <v>100</v>
      </c>
      <c r="Q15" s="93">
        <v>0.27</v>
      </c>
    </row>
    <row r="16" spans="2:81">
      <c r="B16" t="s">
        <v>2030</v>
      </c>
      <c r="C16" t="s">
        <v>2031</v>
      </c>
      <c r="D16" t="s">
        <v>2032</v>
      </c>
      <c r="E16" t="s">
        <v>232</v>
      </c>
      <c r="F16" t="s">
        <v>233</v>
      </c>
      <c r="G16" t="s">
        <v>2033</v>
      </c>
      <c r="H16" s="91">
        <v>3.8</v>
      </c>
      <c r="I16" t="s">
        <v>105</v>
      </c>
      <c r="J16" s="91">
        <v>0.62</v>
      </c>
      <c r="K16" s="91">
        <v>0.73</v>
      </c>
      <c r="L16" s="91">
        <v>2970008.77</v>
      </c>
      <c r="M16" s="91">
        <v>100.88</v>
      </c>
      <c r="N16" s="91">
        <v>2996.144847176</v>
      </c>
      <c r="O16" s="91">
        <v>0.06</v>
      </c>
      <c r="P16" s="91">
        <v>100</v>
      </c>
      <c r="Q16" s="91">
        <v>0.27</v>
      </c>
    </row>
    <row r="17" spans="2:17">
      <c r="B17" s="92" t="s">
        <v>2034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2035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271</v>
      </c>
      <c r="C19" t="s">
        <v>271</v>
      </c>
      <c r="E19" t="s">
        <v>271</v>
      </c>
      <c r="H19" s="91">
        <v>0</v>
      </c>
      <c r="I19" t="s">
        <v>271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2036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271</v>
      </c>
      <c r="C21" t="s">
        <v>271</v>
      </c>
      <c r="E21" t="s">
        <v>271</v>
      </c>
      <c r="H21" s="91">
        <v>0</v>
      </c>
      <c r="I21" t="s">
        <v>271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2037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271</v>
      </c>
      <c r="C23" t="s">
        <v>271</v>
      </c>
      <c r="E23" t="s">
        <v>271</v>
      </c>
      <c r="H23" s="91">
        <v>0</v>
      </c>
      <c r="I23" t="s">
        <v>271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2038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271</v>
      </c>
      <c r="C25" t="s">
        <v>271</v>
      </c>
      <c r="E25" t="s">
        <v>271</v>
      </c>
      <c r="H25" s="91">
        <v>0</v>
      </c>
      <c r="I25" t="s">
        <v>271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277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2028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271</v>
      </c>
      <c r="C28" t="s">
        <v>271</v>
      </c>
      <c r="E28" t="s">
        <v>271</v>
      </c>
      <c r="H28" s="91">
        <v>0</v>
      </c>
      <c r="I28" t="s">
        <v>271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2029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271</v>
      </c>
      <c r="C30" t="s">
        <v>271</v>
      </c>
      <c r="E30" t="s">
        <v>271</v>
      </c>
      <c r="H30" s="91">
        <v>0</v>
      </c>
      <c r="I30" t="s">
        <v>271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2034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2035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271</v>
      </c>
      <c r="C33" t="s">
        <v>271</v>
      </c>
      <c r="E33" t="s">
        <v>271</v>
      </c>
      <c r="H33" s="91">
        <v>0</v>
      </c>
      <c r="I33" t="s">
        <v>271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2036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271</v>
      </c>
      <c r="C35" t="s">
        <v>271</v>
      </c>
      <c r="E35" t="s">
        <v>271</v>
      </c>
      <c r="H35" s="91">
        <v>0</v>
      </c>
      <c r="I35" t="s">
        <v>271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2037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271</v>
      </c>
      <c r="C37" t="s">
        <v>271</v>
      </c>
      <c r="E37" t="s">
        <v>271</v>
      </c>
      <c r="H37" s="91">
        <v>0</v>
      </c>
      <c r="I37" t="s">
        <v>271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2038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271</v>
      </c>
      <c r="C39" t="s">
        <v>271</v>
      </c>
      <c r="E39" t="s">
        <v>271</v>
      </c>
      <c r="H39" s="91">
        <v>0</v>
      </c>
      <c r="I39" t="s">
        <v>271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279</v>
      </c>
    </row>
    <row r="41" spans="2:17">
      <c r="B41" t="s">
        <v>369</v>
      </c>
    </row>
    <row r="42" spans="2:17">
      <c r="B42" t="s">
        <v>370</v>
      </c>
    </row>
    <row r="43" spans="2:17">
      <c r="B43" t="s">
        <v>371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43465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2937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2938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5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</row>
    <row r="7" spans="2:72" ht="26.2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228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2039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271</v>
      </c>
      <c r="C14" t="s">
        <v>271</v>
      </c>
      <c r="D14" t="s">
        <v>271</v>
      </c>
      <c r="G14" s="91">
        <v>0</v>
      </c>
      <c r="H14" t="s">
        <v>271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2040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271</v>
      </c>
      <c r="C16" t="s">
        <v>271</v>
      </c>
      <c r="D16" t="s">
        <v>271</v>
      </c>
      <c r="G16" s="91">
        <v>0</v>
      </c>
      <c r="H16" t="s">
        <v>271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2041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271</v>
      </c>
      <c r="C18" t="s">
        <v>271</v>
      </c>
      <c r="D18" t="s">
        <v>271</v>
      </c>
      <c r="G18" s="91">
        <v>0</v>
      </c>
      <c r="H18" t="s">
        <v>271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2042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271</v>
      </c>
      <c r="C20" t="s">
        <v>271</v>
      </c>
      <c r="D20" t="s">
        <v>271</v>
      </c>
      <c r="G20" s="91">
        <v>0</v>
      </c>
      <c r="H20" t="s">
        <v>271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1157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271</v>
      </c>
      <c r="C22" t="s">
        <v>271</v>
      </c>
      <c r="D22" t="s">
        <v>271</v>
      </c>
      <c r="G22" s="91">
        <v>0</v>
      </c>
      <c r="H22" t="s">
        <v>271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277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367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271</v>
      </c>
      <c r="C25" t="s">
        <v>271</v>
      </c>
      <c r="D25" t="s">
        <v>271</v>
      </c>
      <c r="G25" s="91">
        <v>0</v>
      </c>
      <c r="H25" t="s">
        <v>271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2043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271</v>
      </c>
      <c r="C27" t="s">
        <v>271</v>
      </c>
      <c r="D27" t="s">
        <v>271</v>
      </c>
      <c r="G27" s="91">
        <v>0</v>
      </c>
      <c r="H27" t="s">
        <v>271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369</v>
      </c>
    </row>
    <row r="29" spans="2:16">
      <c r="B29" t="s">
        <v>370</v>
      </c>
    </row>
    <row r="30" spans="2:16">
      <c r="B30" t="s">
        <v>371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43465</v>
      </c>
      <c r="E1" s="16"/>
      <c r="F1" s="16"/>
    </row>
    <row r="2" spans="2:65">
      <c r="B2" s="2" t="s">
        <v>1</v>
      </c>
      <c r="C2" s="12" t="s">
        <v>2937</v>
      </c>
      <c r="E2" s="16"/>
      <c r="F2" s="16"/>
    </row>
    <row r="3" spans="2:65">
      <c r="B3" s="2" t="s">
        <v>2</v>
      </c>
      <c r="C3" s="26" t="s">
        <v>2938</v>
      </c>
      <c r="E3" s="16"/>
      <c r="F3" s="16"/>
    </row>
    <row r="4" spans="2:65">
      <c r="B4" s="2" t="s">
        <v>3</v>
      </c>
      <c r="C4" s="95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65" ht="26.25" customHeight="1">
      <c r="B7" s="116" t="s">
        <v>83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228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2044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271</v>
      </c>
      <c r="C14" t="s">
        <v>271</v>
      </c>
      <c r="D14" s="16"/>
      <c r="E14" s="16"/>
      <c r="F14" t="s">
        <v>271</v>
      </c>
      <c r="G14" t="s">
        <v>271</v>
      </c>
      <c r="J14" s="91">
        <v>0</v>
      </c>
      <c r="K14" t="s">
        <v>271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2045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271</v>
      </c>
      <c r="C16" t="s">
        <v>271</v>
      </c>
      <c r="D16" s="16"/>
      <c r="E16" s="16"/>
      <c r="F16" t="s">
        <v>271</v>
      </c>
      <c r="G16" t="s">
        <v>271</v>
      </c>
      <c r="J16" s="91">
        <v>0</v>
      </c>
      <c r="K16" t="s">
        <v>271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374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271</v>
      </c>
      <c r="C18" t="s">
        <v>271</v>
      </c>
      <c r="D18" s="16"/>
      <c r="E18" s="16"/>
      <c r="F18" t="s">
        <v>271</v>
      </c>
      <c r="G18" t="s">
        <v>271</v>
      </c>
      <c r="J18" s="91">
        <v>0</v>
      </c>
      <c r="K18" t="s">
        <v>271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1157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271</v>
      </c>
      <c r="C20" t="s">
        <v>271</v>
      </c>
      <c r="D20" s="16"/>
      <c r="E20" s="16"/>
      <c r="F20" t="s">
        <v>271</v>
      </c>
      <c r="G20" t="s">
        <v>271</v>
      </c>
      <c r="J20" s="91">
        <v>0</v>
      </c>
      <c r="K20" t="s">
        <v>271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277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2046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271</v>
      </c>
      <c r="C23" t="s">
        <v>271</v>
      </c>
      <c r="D23" s="16"/>
      <c r="E23" s="16"/>
      <c r="F23" t="s">
        <v>271</v>
      </c>
      <c r="G23" t="s">
        <v>271</v>
      </c>
      <c r="J23" s="91">
        <v>0</v>
      </c>
      <c r="K23" t="s">
        <v>271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2047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271</v>
      </c>
      <c r="C25" t="s">
        <v>271</v>
      </c>
      <c r="D25" s="16"/>
      <c r="E25" s="16"/>
      <c r="F25" t="s">
        <v>271</v>
      </c>
      <c r="G25" t="s">
        <v>271</v>
      </c>
      <c r="J25" s="91">
        <v>0</v>
      </c>
      <c r="K25" t="s">
        <v>271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279</v>
      </c>
      <c r="D26" s="16"/>
      <c r="E26" s="16"/>
      <c r="F26" s="16"/>
    </row>
    <row r="27" spans="2:19">
      <c r="B27" t="s">
        <v>369</v>
      </c>
      <c r="D27" s="16"/>
      <c r="E27" s="16"/>
      <c r="F27" s="16"/>
    </row>
    <row r="28" spans="2:19">
      <c r="B28" t="s">
        <v>370</v>
      </c>
      <c r="D28" s="16"/>
      <c r="E28" s="16"/>
      <c r="F28" s="16"/>
    </row>
    <row r="29" spans="2:19">
      <c r="B29" t="s">
        <v>371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43465</v>
      </c>
      <c r="E1" s="16"/>
    </row>
    <row r="2" spans="2:81">
      <c r="B2" s="2" t="s">
        <v>1</v>
      </c>
      <c r="C2" s="12" t="s">
        <v>2937</v>
      </c>
      <c r="E2" s="16"/>
    </row>
    <row r="3" spans="2:81">
      <c r="B3" s="2" t="s">
        <v>2</v>
      </c>
      <c r="C3" s="26" t="s">
        <v>2938</v>
      </c>
      <c r="E3" s="16"/>
    </row>
    <row r="4" spans="2:81">
      <c r="B4" s="2" t="s">
        <v>3</v>
      </c>
      <c r="C4" s="95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81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5.88</v>
      </c>
      <c r="K11" s="7"/>
      <c r="L11" s="7"/>
      <c r="M11" s="90">
        <v>4.17</v>
      </c>
      <c r="N11" s="90">
        <v>19468736.07</v>
      </c>
      <c r="O11" s="7"/>
      <c r="P11" s="90">
        <v>25504.617960113912</v>
      </c>
      <c r="Q11" s="7"/>
      <c r="R11" s="90">
        <v>100</v>
      </c>
      <c r="S11" s="90">
        <v>2.33</v>
      </c>
      <c r="T11" s="35"/>
      <c r="BZ11" s="16"/>
      <c r="CC11" s="16"/>
    </row>
    <row r="12" spans="2:81">
      <c r="B12" s="92" t="s">
        <v>228</v>
      </c>
      <c r="C12" s="16"/>
      <c r="D12" s="16"/>
      <c r="E12" s="16"/>
      <c r="J12" s="93">
        <v>5.58</v>
      </c>
      <c r="M12" s="93">
        <v>3.86</v>
      </c>
      <c r="N12" s="93">
        <v>18644880.010000002</v>
      </c>
      <c r="P12" s="93">
        <v>23132.844004177132</v>
      </c>
      <c r="R12" s="93">
        <v>90.7</v>
      </c>
      <c r="S12" s="93">
        <v>2.11</v>
      </c>
    </row>
    <row r="13" spans="2:81">
      <c r="B13" s="92" t="s">
        <v>2044</v>
      </c>
      <c r="C13" s="16"/>
      <c r="D13" s="16"/>
      <c r="E13" s="16"/>
      <c r="J13" s="93">
        <v>6.12</v>
      </c>
      <c r="M13" s="93">
        <v>4.0599999999999996</v>
      </c>
      <c r="N13" s="93">
        <v>12428272.390000001</v>
      </c>
      <c r="P13" s="93">
        <v>15735.04443112493</v>
      </c>
      <c r="R13" s="93">
        <v>61.69</v>
      </c>
      <c r="S13" s="93">
        <v>1.44</v>
      </c>
    </row>
    <row r="14" spans="2:81">
      <c r="B14" t="s">
        <v>2048</v>
      </c>
      <c r="C14" t="s">
        <v>2049</v>
      </c>
      <c r="D14" t="s">
        <v>126</v>
      </c>
      <c r="E14" t="s">
        <v>2050</v>
      </c>
      <c r="F14" t="s">
        <v>130</v>
      </c>
      <c r="G14" t="s">
        <v>232</v>
      </c>
      <c r="H14" t="s">
        <v>233</v>
      </c>
      <c r="I14" t="s">
        <v>288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957016</v>
      </c>
      <c r="O14" s="91">
        <v>148.15</v>
      </c>
      <c r="P14" s="91">
        <v>1417.8192039999999</v>
      </c>
      <c r="Q14" s="91">
        <v>0.05</v>
      </c>
      <c r="R14" s="91">
        <v>5.56</v>
      </c>
      <c r="S14" s="91">
        <v>0.13</v>
      </c>
    </row>
    <row r="15" spans="2:81">
      <c r="B15" t="s">
        <v>2051</v>
      </c>
      <c r="C15" t="s">
        <v>2052</v>
      </c>
      <c r="D15" t="s">
        <v>126</v>
      </c>
      <c r="E15" t="s">
        <v>2050</v>
      </c>
      <c r="F15" t="s">
        <v>130</v>
      </c>
      <c r="G15" t="s">
        <v>232</v>
      </c>
      <c r="H15" t="s">
        <v>233</v>
      </c>
      <c r="I15" t="s">
        <v>2053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4391585.96</v>
      </c>
      <c r="O15" s="91">
        <v>120.95</v>
      </c>
      <c r="P15" s="91">
        <v>5311.6232186200004</v>
      </c>
      <c r="Q15" s="91">
        <v>0.1</v>
      </c>
      <c r="R15" s="91">
        <v>20.83</v>
      </c>
      <c r="S15" s="91">
        <v>0.48</v>
      </c>
    </row>
    <row r="16" spans="2:81">
      <c r="B16" t="s">
        <v>2054</v>
      </c>
      <c r="C16" t="s">
        <v>2055</v>
      </c>
      <c r="D16" t="s">
        <v>126</v>
      </c>
      <c r="E16" t="s">
        <v>2056</v>
      </c>
      <c r="F16" t="s">
        <v>130</v>
      </c>
      <c r="G16" t="s">
        <v>232</v>
      </c>
      <c r="H16" t="s">
        <v>233</v>
      </c>
      <c r="I16" t="s">
        <v>288</v>
      </c>
      <c r="J16" s="91">
        <v>1.35</v>
      </c>
      <c r="K16" t="s">
        <v>105</v>
      </c>
      <c r="L16" s="91">
        <v>5</v>
      </c>
      <c r="M16" s="91">
        <v>0.22</v>
      </c>
      <c r="N16" s="91">
        <v>29941.119999999999</v>
      </c>
      <c r="O16" s="91">
        <v>127.01</v>
      </c>
      <c r="P16" s="91">
        <v>38.028216512</v>
      </c>
      <c r="Q16" s="91">
        <v>0.16</v>
      </c>
      <c r="R16" s="91">
        <v>0.15</v>
      </c>
      <c r="S16" s="91">
        <v>0</v>
      </c>
    </row>
    <row r="17" spans="2:19">
      <c r="B17" t="s">
        <v>2057</v>
      </c>
      <c r="C17" t="s">
        <v>2058</v>
      </c>
      <c r="D17" t="s">
        <v>126</v>
      </c>
      <c r="E17" t="s">
        <v>2059</v>
      </c>
      <c r="F17" t="s">
        <v>1261</v>
      </c>
      <c r="G17" t="s">
        <v>2060</v>
      </c>
      <c r="H17" t="s">
        <v>153</v>
      </c>
      <c r="I17" t="s">
        <v>2061</v>
      </c>
      <c r="J17" s="91">
        <v>0.62</v>
      </c>
      <c r="K17" t="s">
        <v>105</v>
      </c>
      <c r="L17" s="91">
        <v>2.14</v>
      </c>
      <c r="M17" s="91">
        <v>2.0499999999999998</v>
      </c>
      <c r="N17" s="91">
        <v>1242000</v>
      </c>
      <c r="O17" s="91">
        <v>104.14</v>
      </c>
      <c r="P17" s="91">
        <v>1293.4187999999999</v>
      </c>
      <c r="Q17" s="91">
        <v>0.48</v>
      </c>
      <c r="R17" s="91">
        <v>5.07</v>
      </c>
      <c r="S17" s="91">
        <v>0.12</v>
      </c>
    </row>
    <row r="18" spans="2:19">
      <c r="B18" t="s">
        <v>2062</v>
      </c>
      <c r="C18" t="s">
        <v>2063</v>
      </c>
      <c r="D18" t="s">
        <v>126</v>
      </c>
      <c r="E18" t="s">
        <v>553</v>
      </c>
      <c r="F18" t="s">
        <v>554</v>
      </c>
      <c r="G18" t="s">
        <v>236</v>
      </c>
      <c r="H18" t="s">
        <v>233</v>
      </c>
      <c r="I18" t="s">
        <v>2064</v>
      </c>
      <c r="J18" s="91">
        <v>1.06</v>
      </c>
      <c r="K18" t="s">
        <v>105</v>
      </c>
      <c r="L18" s="91">
        <v>6.85</v>
      </c>
      <c r="M18" s="91">
        <v>4.1100000000000003</v>
      </c>
      <c r="N18" s="91">
        <v>96600</v>
      </c>
      <c r="O18" s="91">
        <v>122.65</v>
      </c>
      <c r="P18" s="91">
        <v>118.4799</v>
      </c>
      <c r="Q18" s="91">
        <v>0.02</v>
      </c>
      <c r="R18" s="91">
        <v>0.46</v>
      </c>
      <c r="S18" s="91">
        <v>0.01</v>
      </c>
    </row>
    <row r="19" spans="2:19">
      <c r="B19" t="s">
        <v>2065</v>
      </c>
      <c r="C19" t="s">
        <v>2066</v>
      </c>
      <c r="D19" t="s">
        <v>126</v>
      </c>
      <c r="E19" t="s">
        <v>2067</v>
      </c>
      <c r="F19" t="s">
        <v>130</v>
      </c>
      <c r="G19" t="s">
        <v>236</v>
      </c>
      <c r="H19" t="s">
        <v>233</v>
      </c>
      <c r="I19" t="s">
        <v>288</v>
      </c>
      <c r="J19" s="91">
        <v>4.21</v>
      </c>
      <c r="K19" t="s">
        <v>105</v>
      </c>
      <c r="L19" s="91">
        <v>5.6</v>
      </c>
      <c r="M19" s="91">
        <v>2.54</v>
      </c>
      <c r="N19" s="91">
        <v>408082.25</v>
      </c>
      <c r="O19" s="91">
        <v>146.83000000000001</v>
      </c>
      <c r="P19" s="91">
        <v>599.18716767499996</v>
      </c>
      <c r="Q19" s="91">
        <v>0.05</v>
      </c>
      <c r="R19" s="91">
        <v>2.35</v>
      </c>
      <c r="S19" s="91">
        <v>0.05</v>
      </c>
    </row>
    <row r="20" spans="2:19">
      <c r="B20" t="s">
        <v>2068</v>
      </c>
      <c r="C20" t="s">
        <v>2069</v>
      </c>
      <c r="D20" t="s">
        <v>126</v>
      </c>
      <c r="E20" t="s">
        <v>2070</v>
      </c>
      <c r="F20" t="s">
        <v>130</v>
      </c>
      <c r="G20" t="s">
        <v>461</v>
      </c>
      <c r="H20" t="s">
        <v>233</v>
      </c>
      <c r="I20" t="s">
        <v>288</v>
      </c>
      <c r="J20" s="91">
        <v>0.78</v>
      </c>
      <c r="K20" t="s">
        <v>105</v>
      </c>
      <c r="L20" s="91">
        <v>4.95</v>
      </c>
      <c r="M20" s="91">
        <v>0.36</v>
      </c>
      <c r="N20" s="91">
        <v>32000.34</v>
      </c>
      <c r="O20" s="91">
        <v>128.84</v>
      </c>
      <c r="P20" s="91">
        <v>41.229238056</v>
      </c>
      <c r="Q20" s="91">
        <v>0.08</v>
      </c>
      <c r="R20" s="91">
        <v>0.16</v>
      </c>
      <c r="S20" s="91">
        <v>0</v>
      </c>
    </row>
    <row r="21" spans="2:19">
      <c r="B21" t="s">
        <v>2071</v>
      </c>
      <c r="C21" t="s">
        <v>2072</v>
      </c>
      <c r="D21" t="s">
        <v>126</v>
      </c>
      <c r="E21" t="s">
        <v>553</v>
      </c>
      <c r="F21" t="s">
        <v>554</v>
      </c>
      <c r="G21" t="s">
        <v>555</v>
      </c>
      <c r="H21" t="s">
        <v>153</v>
      </c>
      <c r="I21" t="s">
        <v>2073</v>
      </c>
      <c r="J21" s="91">
        <v>2.58</v>
      </c>
      <c r="K21" t="s">
        <v>105</v>
      </c>
      <c r="L21" s="91">
        <v>6</v>
      </c>
      <c r="M21" s="91">
        <v>1.05</v>
      </c>
      <c r="N21" s="91">
        <v>1947300</v>
      </c>
      <c r="O21" s="91">
        <v>123.89</v>
      </c>
      <c r="P21" s="91">
        <v>2412.5099700000001</v>
      </c>
      <c r="Q21" s="91">
        <v>0.05</v>
      </c>
      <c r="R21" s="91">
        <v>9.4600000000000009</v>
      </c>
      <c r="S21" s="91">
        <v>0.22</v>
      </c>
    </row>
    <row r="22" spans="2:19">
      <c r="B22" t="s">
        <v>2074</v>
      </c>
      <c r="C22" t="s">
        <v>2075</v>
      </c>
      <c r="D22" t="s">
        <v>126</v>
      </c>
      <c r="E22" t="s">
        <v>1181</v>
      </c>
      <c r="F22" t="s">
        <v>380</v>
      </c>
      <c r="G22" t="s">
        <v>720</v>
      </c>
      <c r="H22" t="s">
        <v>233</v>
      </c>
      <c r="I22" t="s">
        <v>288</v>
      </c>
      <c r="J22" s="91">
        <v>3.42</v>
      </c>
      <c r="K22" t="s">
        <v>105</v>
      </c>
      <c r="L22" s="91">
        <v>5.75</v>
      </c>
      <c r="M22" s="91">
        <v>7.69</v>
      </c>
      <c r="N22" s="91">
        <v>2777924</v>
      </c>
      <c r="O22" s="91">
        <v>143.04</v>
      </c>
      <c r="P22" s="91">
        <v>3973.5424896</v>
      </c>
      <c r="Q22" s="91">
        <v>0.21</v>
      </c>
      <c r="R22" s="91">
        <v>15.58</v>
      </c>
      <c r="S22" s="91">
        <v>0.36</v>
      </c>
    </row>
    <row r="23" spans="2:19">
      <c r="B23" t="s">
        <v>2076</v>
      </c>
      <c r="C23" t="s">
        <v>2077</v>
      </c>
      <c r="D23" t="s">
        <v>126</v>
      </c>
      <c r="E23" t="s">
        <v>2078</v>
      </c>
      <c r="F23" t="s">
        <v>426</v>
      </c>
      <c r="G23" t="s">
        <v>828</v>
      </c>
      <c r="H23" t="s">
        <v>233</v>
      </c>
      <c r="I23" t="s">
        <v>2079</v>
      </c>
      <c r="J23" s="91">
        <v>1.1000000000000001</v>
      </c>
      <c r="K23" t="s">
        <v>105</v>
      </c>
      <c r="L23" s="91">
        <v>6.7</v>
      </c>
      <c r="M23" s="91">
        <v>2.29</v>
      </c>
      <c r="N23" s="91">
        <v>85232.51</v>
      </c>
      <c r="O23" s="91">
        <v>130.47999999999999</v>
      </c>
      <c r="P23" s="91">
        <v>111.211379048</v>
      </c>
      <c r="Q23" s="91">
        <v>7.0000000000000007E-2</v>
      </c>
      <c r="R23" s="91">
        <v>0.44</v>
      </c>
      <c r="S23" s="91">
        <v>0.01</v>
      </c>
    </row>
    <row r="24" spans="2:19">
      <c r="B24" t="s">
        <v>2080</v>
      </c>
      <c r="C24" t="s">
        <v>2081</v>
      </c>
      <c r="D24" t="s">
        <v>126</v>
      </c>
      <c r="E24" t="s">
        <v>2078</v>
      </c>
      <c r="F24" t="s">
        <v>426</v>
      </c>
      <c r="G24" t="s">
        <v>828</v>
      </c>
      <c r="H24" t="s">
        <v>233</v>
      </c>
      <c r="I24" t="s">
        <v>1012</v>
      </c>
      <c r="J24" s="91">
        <v>9.24</v>
      </c>
      <c r="K24" t="s">
        <v>105</v>
      </c>
      <c r="L24" s="91">
        <v>6.7</v>
      </c>
      <c r="M24" s="91">
        <v>3.74</v>
      </c>
      <c r="N24" s="91">
        <v>38078.15</v>
      </c>
      <c r="O24" s="91">
        <v>130.53</v>
      </c>
      <c r="P24" s="91">
        <v>49.703409194999999</v>
      </c>
      <c r="Q24" s="91">
        <v>0.08</v>
      </c>
      <c r="R24" s="91">
        <v>0.19</v>
      </c>
      <c r="S24" s="91">
        <v>0</v>
      </c>
    </row>
    <row r="25" spans="2:19">
      <c r="B25" t="s">
        <v>2082</v>
      </c>
      <c r="C25" t="s">
        <v>2083</v>
      </c>
      <c r="D25" t="s">
        <v>126</v>
      </c>
      <c r="E25" t="s">
        <v>865</v>
      </c>
      <c r="F25" t="s">
        <v>796</v>
      </c>
      <c r="G25" t="s">
        <v>862</v>
      </c>
      <c r="H25" t="s">
        <v>233</v>
      </c>
      <c r="I25" t="s">
        <v>2084</v>
      </c>
      <c r="K25" t="s">
        <v>105</v>
      </c>
      <c r="L25" s="91">
        <v>4.9000000000000004</v>
      </c>
      <c r="M25" s="91">
        <v>0</v>
      </c>
      <c r="N25" s="91">
        <v>86872.03</v>
      </c>
      <c r="O25" s="91">
        <v>53</v>
      </c>
      <c r="P25" s="91">
        <v>34.931158948990003</v>
      </c>
      <c r="Q25" s="91">
        <v>0</v>
      </c>
      <c r="R25" s="91">
        <v>0.14000000000000001</v>
      </c>
      <c r="S25" s="91">
        <v>0</v>
      </c>
    </row>
    <row r="26" spans="2:19">
      <c r="B26" t="s">
        <v>2085</v>
      </c>
      <c r="C26" t="s">
        <v>2086</v>
      </c>
      <c r="D26" t="s">
        <v>126</v>
      </c>
      <c r="E26" t="s">
        <v>2087</v>
      </c>
      <c r="F26" t="s">
        <v>796</v>
      </c>
      <c r="G26" t="s">
        <v>271</v>
      </c>
      <c r="H26" t="s">
        <v>272</v>
      </c>
      <c r="I26" t="s">
        <v>2088</v>
      </c>
      <c r="J26" s="91">
        <v>2.5</v>
      </c>
      <c r="K26" t="s">
        <v>105</v>
      </c>
      <c r="L26" s="91">
        <v>5.6</v>
      </c>
      <c r="M26" s="91">
        <v>22.99</v>
      </c>
      <c r="N26" s="91">
        <v>335411.81</v>
      </c>
      <c r="O26" s="91">
        <v>99.314625000000007</v>
      </c>
      <c r="P26" s="91">
        <v>333.11298130721298</v>
      </c>
      <c r="Q26" s="91">
        <v>0.05</v>
      </c>
      <c r="R26" s="91">
        <v>1.31</v>
      </c>
      <c r="S26" s="91">
        <v>0.03</v>
      </c>
    </row>
    <row r="27" spans="2:19">
      <c r="B27" t="s">
        <v>2089</v>
      </c>
      <c r="C27" t="s">
        <v>2090</v>
      </c>
      <c r="D27" t="s">
        <v>126</v>
      </c>
      <c r="E27" t="s">
        <v>2091</v>
      </c>
      <c r="F27" t="s">
        <v>380</v>
      </c>
      <c r="G27" t="s">
        <v>271</v>
      </c>
      <c r="H27" t="s">
        <v>272</v>
      </c>
      <c r="I27" t="s">
        <v>288</v>
      </c>
      <c r="J27" s="91">
        <v>2.98</v>
      </c>
      <c r="K27" t="s">
        <v>105</v>
      </c>
      <c r="L27" s="91">
        <v>4</v>
      </c>
      <c r="M27" s="91">
        <v>1.92</v>
      </c>
      <c r="N27" s="91">
        <v>228.22</v>
      </c>
      <c r="O27" s="91">
        <v>108.359549</v>
      </c>
      <c r="P27" s="91">
        <v>0.2472981627278</v>
      </c>
      <c r="Q27" s="91">
        <v>0</v>
      </c>
      <c r="R27" s="91">
        <v>0</v>
      </c>
      <c r="S27" s="91">
        <v>0</v>
      </c>
    </row>
    <row r="28" spans="2:19">
      <c r="B28" s="92" t="s">
        <v>2045</v>
      </c>
      <c r="C28" s="16"/>
      <c r="D28" s="16"/>
      <c r="E28" s="16"/>
      <c r="J28" s="93">
        <v>4.54</v>
      </c>
      <c r="M28" s="93">
        <v>3.38</v>
      </c>
      <c r="N28" s="93">
        <v>6125031</v>
      </c>
      <c r="P28" s="93">
        <v>7112.5563074729998</v>
      </c>
      <c r="R28" s="93">
        <v>27.89</v>
      </c>
      <c r="S28" s="93">
        <v>0.65</v>
      </c>
    </row>
    <row r="29" spans="2:19">
      <c r="B29" t="s">
        <v>2092</v>
      </c>
      <c r="C29" t="s">
        <v>2093</v>
      </c>
      <c r="D29" t="s">
        <v>126</v>
      </c>
      <c r="E29" t="s">
        <v>2059</v>
      </c>
      <c r="F29" t="s">
        <v>1261</v>
      </c>
      <c r="G29" t="s">
        <v>2060</v>
      </c>
      <c r="H29" t="s">
        <v>153</v>
      </c>
      <c r="I29" t="s">
        <v>2061</v>
      </c>
      <c r="J29" s="91">
        <v>3.96</v>
      </c>
      <c r="K29" t="s">
        <v>105</v>
      </c>
      <c r="L29" s="91">
        <v>2.5</v>
      </c>
      <c r="M29" s="91">
        <v>2.06</v>
      </c>
      <c r="N29" s="91">
        <v>1932460</v>
      </c>
      <c r="O29" s="91">
        <v>101.83</v>
      </c>
      <c r="P29" s="91">
        <v>1967.824018</v>
      </c>
      <c r="Q29" s="91">
        <v>0.27</v>
      </c>
      <c r="R29" s="91">
        <v>7.72</v>
      </c>
      <c r="S29" s="91">
        <v>0.18</v>
      </c>
    </row>
    <row r="30" spans="2:19">
      <c r="B30" t="s">
        <v>2094</v>
      </c>
      <c r="C30" t="s">
        <v>2095</v>
      </c>
      <c r="D30" t="s">
        <v>126</v>
      </c>
      <c r="E30" t="s">
        <v>2059</v>
      </c>
      <c r="F30" t="s">
        <v>1261</v>
      </c>
      <c r="G30" t="s">
        <v>232</v>
      </c>
      <c r="H30" t="s">
        <v>233</v>
      </c>
      <c r="I30" t="s">
        <v>2061</v>
      </c>
      <c r="J30" s="91">
        <v>7.39</v>
      </c>
      <c r="K30" t="s">
        <v>105</v>
      </c>
      <c r="L30" s="91">
        <v>3.74</v>
      </c>
      <c r="M30" s="91">
        <v>2.68</v>
      </c>
      <c r="N30" s="91">
        <v>1242000</v>
      </c>
      <c r="O30" s="91">
        <v>102.52</v>
      </c>
      <c r="P30" s="91">
        <v>1273.2983999999999</v>
      </c>
      <c r="Q30" s="91">
        <v>0.24</v>
      </c>
      <c r="R30" s="91">
        <v>4.99</v>
      </c>
      <c r="S30" s="91">
        <v>0.12</v>
      </c>
    </row>
    <row r="31" spans="2:19">
      <c r="B31" t="s">
        <v>2096</v>
      </c>
      <c r="C31" t="s">
        <v>2097</v>
      </c>
      <c r="D31" t="s">
        <v>126</v>
      </c>
      <c r="E31" t="s">
        <v>2098</v>
      </c>
      <c r="F31" t="s">
        <v>426</v>
      </c>
      <c r="G31" t="s">
        <v>555</v>
      </c>
      <c r="H31" t="s">
        <v>153</v>
      </c>
      <c r="I31" t="s">
        <v>2099</v>
      </c>
      <c r="J31" s="91">
        <v>5.42</v>
      </c>
      <c r="K31" t="s">
        <v>105</v>
      </c>
      <c r="L31" s="91">
        <v>3.1</v>
      </c>
      <c r="M31" s="91">
        <v>3.02</v>
      </c>
      <c r="N31" s="91">
        <v>1835702.53</v>
      </c>
      <c r="O31" s="91">
        <v>98.29</v>
      </c>
      <c r="P31" s="91">
        <v>1804.312016737</v>
      </c>
      <c r="Q31" s="91">
        <v>0.26</v>
      </c>
      <c r="R31" s="91">
        <v>7.07</v>
      </c>
      <c r="S31" s="91">
        <v>0.16</v>
      </c>
    </row>
    <row r="32" spans="2:19">
      <c r="B32" t="s">
        <v>2100</v>
      </c>
      <c r="C32" t="s">
        <v>2101</v>
      </c>
      <c r="D32" t="s">
        <v>126</v>
      </c>
      <c r="E32" t="s">
        <v>1219</v>
      </c>
      <c r="F32" t="s">
        <v>128</v>
      </c>
      <c r="G32" t="s">
        <v>584</v>
      </c>
      <c r="H32" t="s">
        <v>233</v>
      </c>
      <c r="I32" t="s">
        <v>559</v>
      </c>
      <c r="J32" s="91">
        <v>3.42</v>
      </c>
      <c r="K32" t="s">
        <v>109</v>
      </c>
      <c r="L32" s="91">
        <v>4.45</v>
      </c>
      <c r="M32" s="91">
        <v>5.57</v>
      </c>
      <c r="N32" s="91">
        <v>350855</v>
      </c>
      <c r="O32" s="91">
        <v>99.77</v>
      </c>
      <c r="P32" s="91">
        <v>1311.9800295580001</v>
      </c>
      <c r="Q32" s="91">
        <v>0.26</v>
      </c>
      <c r="R32" s="91">
        <v>5.14</v>
      </c>
      <c r="S32" s="91">
        <v>0.12</v>
      </c>
    </row>
    <row r="33" spans="2:19">
      <c r="B33" t="s">
        <v>2102</v>
      </c>
      <c r="C33" t="s">
        <v>2103</v>
      </c>
      <c r="D33" t="s">
        <v>126</v>
      </c>
      <c r="E33" t="s">
        <v>483</v>
      </c>
      <c r="F33" t="s">
        <v>426</v>
      </c>
      <c r="G33" t="s">
        <v>720</v>
      </c>
      <c r="H33" t="s">
        <v>233</v>
      </c>
      <c r="I33" t="s">
        <v>2104</v>
      </c>
      <c r="J33" s="91">
        <v>0.99</v>
      </c>
      <c r="K33" t="s">
        <v>105</v>
      </c>
      <c r="L33" s="91">
        <v>3.55</v>
      </c>
      <c r="M33" s="91">
        <v>4.34</v>
      </c>
      <c r="N33" s="91">
        <v>643000</v>
      </c>
      <c r="O33" s="91">
        <v>97.54</v>
      </c>
      <c r="P33" s="91">
        <v>627.18219999999997</v>
      </c>
      <c r="Q33" s="91">
        <v>0.2</v>
      </c>
      <c r="R33" s="91">
        <v>2.46</v>
      </c>
      <c r="S33" s="91">
        <v>0.06</v>
      </c>
    </row>
    <row r="34" spans="2:19">
      <c r="B34" t="s">
        <v>2105</v>
      </c>
      <c r="C34" t="s">
        <v>2106</v>
      </c>
      <c r="D34" t="s">
        <v>126</v>
      </c>
      <c r="E34" t="s">
        <v>2107</v>
      </c>
      <c r="F34" t="s">
        <v>130</v>
      </c>
      <c r="G34" t="s">
        <v>814</v>
      </c>
      <c r="H34" t="s">
        <v>153</v>
      </c>
      <c r="I34" t="s">
        <v>2108</v>
      </c>
      <c r="J34" s="91">
        <v>1.45</v>
      </c>
      <c r="K34" t="s">
        <v>105</v>
      </c>
      <c r="L34" s="91">
        <v>5.15</v>
      </c>
      <c r="M34" s="91">
        <v>8.82</v>
      </c>
      <c r="N34" s="91">
        <v>121013.47</v>
      </c>
      <c r="O34" s="91">
        <v>105.74</v>
      </c>
      <c r="P34" s="91">
        <v>127.95964317799999</v>
      </c>
      <c r="Q34" s="91">
        <v>0.19</v>
      </c>
      <c r="R34" s="91">
        <v>0.5</v>
      </c>
      <c r="S34" s="91">
        <v>0.01</v>
      </c>
    </row>
    <row r="35" spans="2:19">
      <c r="B35" s="92" t="s">
        <v>374</v>
      </c>
      <c r="C35" s="16"/>
      <c r="D35" s="16"/>
      <c r="E35" s="16"/>
      <c r="J35" s="93">
        <v>1.63</v>
      </c>
      <c r="M35" s="93">
        <v>4.84</v>
      </c>
      <c r="N35" s="93">
        <v>91576.62</v>
      </c>
      <c r="P35" s="93">
        <v>285.2432655792</v>
      </c>
      <c r="R35" s="93">
        <v>1.1200000000000001</v>
      </c>
      <c r="S35" s="93">
        <v>0.03</v>
      </c>
    </row>
    <row r="36" spans="2:19">
      <c r="B36" t="s">
        <v>2109</v>
      </c>
      <c r="C36" t="s">
        <v>2110</v>
      </c>
      <c r="D36" t="s">
        <v>126</v>
      </c>
      <c r="E36" t="s">
        <v>1219</v>
      </c>
      <c r="F36" t="s">
        <v>128</v>
      </c>
      <c r="G36" t="s">
        <v>584</v>
      </c>
      <c r="H36" t="s">
        <v>233</v>
      </c>
      <c r="I36" t="s">
        <v>2111</v>
      </c>
      <c r="J36" s="91">
        <v>1.65</v>
      </c>
      <c r="K36" t="s">
        <v>109</v>
      </c>
      <c r="L36" s="91">
        <v>3.7</v>
      </c>
      <c r="M36" s="91">
        <v>5.2</v>
      </c>
      <c r="N36" s="91">
        <v>55457</v>
      </c>
      <c r="O36" s="91">
        <v>100.76</v>
      </c>
      <c r="P36" s="91">
        <v>209.43251755360001</v>
      </c>
      <c r="Q36" s="91">
        <v>0.08</v>
      </c>
      <c r="R36" s="91">
        <v>0.82</v>
      </c>
      <c r="S36" s="91">
        <v>0.02</v>
      </c>
    </row>
    <row r="37" spans="2:19">
      <c r="B37" t="s">
        <v>2112</v>
      </c>
      <c r="C37" t="s">
        <v>2113</v>
      </c>
      <c r="D37" t="s">
        <v>126</v>
      </c>
      <c r="E37" t="s">
        <v>2114</v>
      </c>
      <c r="F37" t="s">
        <v>130</v>
      </c>
      <c r="G37" t="s">
        <v>271</v>
      </c>
      <c r="H37" t="s">
        <v>272</v>
      </c>
      <c r="I37" t="s">
        <v>2115</v>
      </c>
      <c r="J37" s="91">
        <v>1.58</v>
      </c>
      <c r="K37" t="s">
        <v>109</v>
      </c>
      <c r="L37" s="91">
        <v>4.26</v>
      </c>
      <c r="M37" s="91">
        <v>3.86</v>
      </c>
      <c r="N37" s="91">
        <v>36119.620000000003</v>
      </c>
      <c r="O37" s="91">
        <v>56</v>
      </c>
      <c r="P37" s="91">
        <v>75.810748025600006</v>
      </c>
      <c r="Q37" s="91">
        <v>0</v>
      </c>
      <c r="R37" s="91">
        <v>0.3</v>
      </c>
      <c r="S37" s="91">
        <v>0.01</v>
      </c>
    </row>
    <row r="38" spans="2:19">
      <c r="B38" s="92" t="s">
        <v>1157</v>
      </c>
      <c r="C38" s="16"/>
      <c r="D38" s="16"/>
      <c r="E38" s="16"/>
      <c r="J38" s="93">
        <v>0</v>
      </c>
      <c r="M38" s="93">
        <v>0</v>
      </c>
      <c r="N38" s="93">
        <v>0</v>
      </c>
      <c r="P38" s="93">
        <v>0</v>
      </c>
      <c r="R38" s="93">
        <v>0</v>
      </c>
      <c r="S38" s="93">
        <v>0</v>
      </c>
    </row>
    <row r="39" spans="2:19">
      <c r="B39" t="s">
        <v>271</v>
      </c>
      <c r="C39" t="s">
        <v>271</v>
      </c>
      <c r="D39" s="16"/>
      <c r="E39" s="16"/>
      <c r="F39" t="s">
        <v>271</v>
      </c>
      <c r="G39" t="s">
        <v>271</v>
      </c>
      <c r="J39" s="91">
        <v>0</v>
      </c>
      <c r="K39" t="s">
        <v>271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</row>
    <row r="40" spans="2:19">
      <c r="B40" s="92" t="s">
        <v>277</v>
      </c>
      <c r="C40" s="16"/>
      <c r="D40" s="16"/>
      <c r="E40" s="16"/>
      <c r="J40" s="93">
        <v>8.77</v>
      </c>
      <c r="M40" s="93">
        <v>7.22</v>
      </c>
      <c r="N40" s="93">
        <v>823856.06</v>
      </c>
      <c r="P40" s="93">
        <v>2371.7739559367801</v>
      </c>
      <c r="R40" s="93">
        <v>9.3000000000000007</v>
      </c>
      <c r="S40" s="93">
        <v>0.22</v>
      </c>
    </row>
    <row r="41" spans="2:19">
      <c r="B41" s="92" t="s">
        <v>375</v>
      </c>
      <c r="C41" s="16"/>
      <c r="D41" s="16"/>
      <c r="E41" s="16"/>
      <c r="J41" s="93">
        <v>0</v>
      </c>
      <c r="M41" s="93">
        <v>0</v>
      </c>
      <c r="N41" s="93">
        <v>0</v>
      </c>
      <c r="P41" s="93">
        <v>0</v>
      </c>
      <c r="R41" s="93">
        <v>0</v>
      </c>
      <c r="S41" s="93">
        <v>0</v>
      </c>
    </row>
    <row r="42" spans="2:19">
      <c r="B42" t="s">
        <v>271</v>
      </c>
      <c r="C42" t="s">
        <v>271</v>
      </c>
      <c r="D42" s="16"/>
      <c r="E42" s="16"/>
      <c r="F42" t="s">
        <v>271</v>
      </c>
      <c r="G42" t="s">
        <v>271</v>
      </c>
      <c r="J42" s="91">
        <v>0</v>
      </c>
      <c r="K42" t="s">
        <v>271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  <c r="R42" s="91">
        <v>0</v>
      </c>
      <c r="S42" s="91">
        <v>0</v>
      </c>
    </row>
    <row r="43" spans="2:19">
      <c r="B43" s="92" t="s">
        <v>376</v>
      </c>
      <c r="C43" s="16"/>
      <c r="D43" s="16"/>
      <c r="E43" s="16"/>
      <c r="J43" s="93">
        <v>8.77</v>
      </c>
      <c r="M43" s="93">
        <v>7.22</v>
      </c>
      <c r="N43" s="93">
        <v>823856.06</v>
      </c>
      <c r="P43" s="93">
        <v>2371.7739559367801</v>
      </c>
      <c r="R43" s="93">
        <v>9.3000000000000007</v>
      </c>
      <c r="S43" s="93">
        <v>0.22</v>
      </c>
    </row>
    <row r="44" spans="2:19">
      <c r="B44" t="s">
        <v>2116</v>
      </c>
      <c r="C44" t="s">
        <v>2117</v>
      </c>
      <c r="D44" t="s">
        <v>1472</v>
      </c>
      <c r="E44" t="s">
        <v>2118</v>
      </c>
      <c r="F44" t="s">
        <v>1516</v>
      </c>
      <c r="G44" t="s">
        <v>2119</v>
      </c>
      <c r="H44" t="s">
        <v>242</v>
      </c>
      <c r="I44" t="s">
        <v>2120</v>
      </c>
      <c r="J44" s="91">
        <v>15.89</v>
      </c>
      <c r="K44" t="s">
        <v>119</v>
      </c>
      <c r="L44" s="91">
        <v>4.5599999999999996</v>
      </c>
      <c r="M44" s="91">
        <v>5.55</v>
      </c>
      <c r="N44" s="91">
        <v>266000</v>
      </c>
      <c r="O44" s="91">
        <v>87.17</v>
      </c>
      <c r="P44" s="91">
        <v>638.04273274000002</v>
      </c>
      <c r="Q44" s="91">
        <v>0.16</v>
      </c>
      <c r="R44" s="91">
        <v>2.5</v>
      </c>
      <c r="S44" s="91">
        <v>0.06</v>
      </c>
    </row>
    <row r="45" spans="2:19">
      <c r="B45" t="s">
        <v>2121</v>
      </c>
      <c r="C45" t="s">
        <v>2122</v>
      </c>
      <c r="D45" t="s">
        <v>126</v>
      </c>
      <c r="E45" t="s">
        <v>2123</v>
      </c>
      <c r="F45" t="s">
        <v>1530</v>
      </c>
      <c r="G45" t="s">
        <v>2124</v>
      </c>
      <c r="H45" t="s">
        <v>2125</v>
      </c>
      <c r="I45" t="s">
        <v>2126</v>
      </c>
      <c r="J45" s="91">
        <v>2.94</v>
      </c>
      <c r="K45" t="s">
        <v>109</v>
      </c>
      <c r="L45" s="91">
        <v>6</v>
      </c>
      <c r="M45" s="91">
        <v>9.24</v>
      </c>
      <c r="N45" s="91">
        <v>341856.06</v>
      </c>
      <c r="O45" s="91">
        <v>93.071279999999931</v>
      </c>
      <c r="P45" s="91">
        <v>1192.50045087678</v>
      </c>
      <c r="Q45" s="91">
        <v>0.04</v>
      </c>
      <c r="R45" s="91">
        <v>4.68</v>
      </c>
      <c r="S45" s="91">
        <v>0.11</v>
      </c>
    </row>
    <row r="46" spans="2:19">
      <c r="B46" t="s">
        <v>2127</v>
      </c>
      <c r="C46" t="s">
        <v>2128</v>
      </c>
      <c r="D46" t="s">
        <v>126</v>
      </c>
      <c r="E46" t="s">
        <v>2129</v>
      </c>
      <c r="F46" t="s">
        <v>1593</v>
      </c>
      <c r="G46" t="s">
        <v>271</v>
      </c>
      <c r="H46" t="s">
        <v>272</v>
      </c>
      <c r="I46" t="s">
        <v>389</v>
      </c>
      <c r="J46" s="91">
        <v>13.23</v>
      </c>
      <c r="K46" t="s">
        <v>119</v>
      </c>
      <c r="L46" s="91">
        <v>3.95</v>
      </c>
      <c r="M46" s="91">
        <v>4.72</v>
      </c>
      <c r="N46" s="91">
        <v>216000</v>
      </c>
      <c r="O46" s="91">
        <v>91.06</v>
      </c>
      <c r="P46" s="91">
        <v>541.23077232000003</v>
      </c>
      <c r="Q46" s="91">
        <v>0.05</v>
      </c>
      <c r="R46" s="91">
        <v>2.12</v>
      </c>
      <c r="S46" s="91">
        <v>0.05</v>
      </c>
    </row>
    <row r="47" spans="2:19">
      <c r="B47" t="s">
        <v>279</v>
      </c>
      <c r="C47" s="16"/>
      <c r="D47" s="16"/>
      <c r="E47" s="16"/>
    </row>
    <row r="48" spans="2:19">
      <c r="B48" t="s">
        <v>369</v>
      </c>
      <c r="C48" s="16"/>
      <c r="D48" s="16"/>
      <c r="E48" s="16"/>
    </row>
    <row r="49" spans="2:5">
      <c r="B49" t="s">
        <v>370</v>
      </c>
      <c r="C49" s="16"/>
      <c r="D49" s="16"/>
      <c r="E49" s="16"/>
    </row>
    <row r="50" spans="2:5">
      <c r="B50" t="s">
        <v>371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43465</v>
      </c>
      <c r="E1" s="16"/>
    </row>
    <row r="2" spans="2:98">
      <c r="B2" s="2" t="s">
        <v>1</v>
      </c>
      <c r="C2" s="12" t="s">
        <v>2937</v>
      </c>
      <c r="E2" s="16"/>
    </row>
    <row r="3" spans="2:98">
      <c r="B3" s="2" t="s">
        <v>2</v>
      </c>
      <c r="C3" s="26" t="s">
        <v>2938</v>
      </c>
      <c r="E3" s="16"/>
    </row>
    <row r="4" spans="2:98">
      <c r="B4" s="2" t="s">
        <v>3</v>
      </c>
      <c r="C4" s="95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98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166624.18</v>
      </c>
      <c r="I11" s="7"/>
      <c r="J11" s="90">
        <v>4654.5461908191492</v>
      </c>
      <c r="K11" s="7"/>
      <c r="L11" s="90">
        <v>100</v>
      </c>
      <c r="M11" s="90">
        <v>0.42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228</v>
      </c>
      <c r="C12" s="16"/>
      <c r="D12" s="16"/>
      <c r="E12" s="16"/>
      <c r="H12" s="93">
        <v>166624.18</v>
      </c>
      <c r="J12" s="93">
        <v>4654.5461908191492</v>
      </c>
      <c r="L12" s="93">
        <v>100</v>
      </c>
      <c r="M12" s="93">
        <v>0.42</v>
      </c>
    </row>
    <row r="13" spans="2:98">
      <c r="B13" t="s">
        <v>2130</v>
      </c>
      <c r="C13" t="s">
        <v>2131</v>
      </c>
      <c r="D13" t="s">
        <v>126</v>
      </c>
      <c r="E13" t="s">
        <v>2087</v>
      </c>
      <c r="F13" t="s">
        <v>796</v>
      </c>
      <c r="G13" t="s">
        <v>105</v>
      </c>
      <c r="H13" s="91">
        <v>14489</v>
      </c>
      <c r="I13" s="91">
        <v>150.6405</v>
      </c>
      <c r="J13" s="91">
        <v>21.826302044999998</v>
      </c>
      <c r="K13" s="91">
        <v>0.05</v>
      </c>
      <c r="L13" s="91">
        <v>0.47</v>
      </c>
      <c r="M13" s="91">
        <v>0</v>
      </c>
    </row>
    <row r="14" spans="2:98">
      <c r="B14" t="s">
        <v>2132</v>
      </c>
      <c r="C14" t="s">
        <v>2133</v>
      </c>
      <c r="D14" t="s">
        <v>126</v>
      </c>
      <c r="E14" t="s">
        <v>2134</v>
      </c>
      <c r="F14" t="s">
        <v>426</v>
      </c>
      <c r="G14" t="s">
        <v>109</v>
      </c>
      <c r="H14" s="91">
        <v>149206.72</v>
      </c>
      <c r="I14" s="91">
        <v>799.94720000000063</v>
      </c>
      <c r="J14" s="91">
        <v>4473.5190207367004</v>
      </c>
      <c r="K14" s="91">
        <v>0.26</v>
      </c>
      <c r="L14" s="91">
        <v>96.11</v>
      </c>
      <c r="M14" s="91">
        <v>0.41</v>
      </c>
    </row>
    <row r="15" spans="2:98">
      <c r="B15" t="s">
        <v>2135</v>
      </c>
      <c r="C15" t="s">
        <v>2136</v>
      </c>
      <c r="D15" t="s">
        <v>126</v>
      </c>
      <c r="E15" t="s">
        <v>2137</v>
      </c>
      <c r="F15" t="s">
        <v>130</v>
      </c>
      <c r="G15" t="s">
        <v>105</v>
      </c>
      <c r="H15" s="91">
        <v>0.08</v>
      </c>
      <c r="I15" s="91">
        <v>14032.855611000001</v>
      </c>
      <c r="J15" s="91">
        <v>1.12262844888E-2</v>
      </c>
      <c r="K15" s="91">
        <v>0</v>
      </c>
      <c r="L15" s="91">
        <v>0</v>
      </c>
      <c r="M15" s="91">
        <v>0</v>
      </c>
    </row>
    <row r="16" spans="2:98">
      <c r="B16" t="s">
        <v>2138</v>
      </c>
      <c r="C16" t="s">
        <v>2139</v>
      </c>
      <c r="D16" t="s">
        <v>126</v>
      </c>
      <c r="E16" t="s">
        <v>2114</v>
      </c>
      <c r="F16" t="s">
        <v>130</v>
      </c>
      <c r="G16" t="s">
        <v>109</v>
      </c>
      <c r="H16" s="91">
        <v>2928.38</v>
      </c>
      <c r="I16" s="91">
        <v>1450.4</v>
      </c>
      <c r="J16" s="91">
        <v>159.18964175296</v>
      </c>
      <c r="K16" s="91">
        <v>0.03</v>
      </c>
      <c r="L16" s="91">
        <v>3.42</v>
      </c>
      <c r="M16" s="91">
        <v>0.01</v>
      </c>
    </row>
    <row r="17" spans="2:13">
      <c r="B17" s="92" t="s">
        <v>277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s="92" t="s">
        <v>375</v>
      </c>
      <c r="C18" s="16"/>
      <c r="D18" s="16"/>
      <c r="E18" s="16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271</v>
      </c>
      <c r="C19" t="s">
        <v>271</v>
      </c>
      <c r="D19" s="16"/>
      <c r="E19" s="16"/>
      <c r="F19" t="s">
        <v>271</v>
      </c>
      <c r="G19" t="s">
        <v>271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s="92" t="s">
        <v>376</v>
      </c>
      <c r="C20" s="16"/>
      <c r="D20" s="16"/>
      <c r="E20" s="16"/>
      <c r="H20" s="93">
        <v>0</v>
      </c>
      <c r="J20" s="93">
        <v>0</v>
      </c>
      <c r="L20" s="93">
        <v>0</v>
      </c>
      <c r="M20" s="93">
        <v>0</v>
      </c>
    </row>
    <row r="21" spans="2:13">
      <c r="B21" t="s">
        <v>271</v>
      </c>
      <c r="C21" t="s">
        <v>271</v>
      </c>
      <c r="D21" s="16"/>
      <c r="E21" s="16"/>
      <c r="F21" t="s">
        <v>271</v>
      </c>
      <c r="G21" t="s">
        <v>271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</row>
    <row r="22" spans="2:13">
      <c r="B22" t="s">
        <v>279</v>
      </c>
      <c r="C22" s="16"/>
      <c r="D22" s="16"/>
      <c r="E22" s="16"/>
    </row>
    <row r="23" spans="2:13">
      <c r="B23" t="s">
        <v>369</v>
      </c>
      <c r="C23" s="16"/>
      <c r="D23" s="16"/>
      <c r="E23" s="16"/>
    </row>
    <row r="24" spans="2:13">
      <c r="B24" t="s">
        <v>370</v>
      </c>
      <c r="C24" s="16"/>
      <c r="D24" s="16"/>
      <c r="E24" s="16"/>
    </row>
    <row r="25" spans="2:13">
      <c r="B25" t="s">
        <v>371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2937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2938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55" ht="26.25" customHeight="1">
      <c r="B7" s="116" t="s">
        <v>142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17679491.149999999</v>
      </c>
      <c r="G11" s="7"/>
      <c r="H11" s="90">
        <v>57576.600282463522</v>
      </c>
      <c r="I11" s="7"/>
      <c r="J11" s="90">
        <v>100</v>
      </c>
      <c r="K11" s="90">
        <v>5.25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228</v>
      </c>
      <c r="C12" s="16"/>
      <c r="F12" s="93">
        <v>3737911.58</v>
      </c>
      <c r="H12" s="93">
        <v>7183.105077478589</v>
      </c>
      <c r="J12" s="93">
        <v>12.48</v>
      </c>
      <c r="K12" s="93">
        <v>0.66</v>
      </c>
    </row>
    <row r="13" spans="2:55">
      <c r="B13" s="92" t="s">
        <v>2140</v>
      </c>
      <c r="C13" s="16"/>
      <c r="F13" s="93">
        <v>297448.74</v>
      </c>
      <c r="H13" s="93">
        <v>637.84957376230602</v>
      </c>
      <c r="J13" s="93">
        <v>1.1100000000000001</v>
      </c>
      <c r="K13" s="93">
        <v>0.06</v>
      </c>
    </row>
    <row r="14" spans="2:55">
      <c r="B14" t="s">
        <v>2141</v>
      </c>
      <c r="C14" t="s">
        <v>2142</v>
      </c>
      <c r="D14" t="s">
        <v>109</v>
      </c>
      <c r="E14" t="s">
        <v>2143</v>
      </c>
      <c r="F14" s="91">
        <v>73430.64</v>
      </c>
      <c r="G14" s="91">
        <v>104.51169999999992</v>
      </c>
      <c r="H14" s="91">
        <v>287.63505097293</v>
      </c>
      <c r="I14" s="91">
        <v>0.02</v>
      </c>
      <c r="J14" s="91">
        <v>0.5</v>
      </c>
      <c r="K14" s="91">
        <v>0.03</v>
      </c>
    </row>
    <row r="15" spans="2:55">
      <c r="B15" t="s">
        <v>2144</v>
      </c>
      <c r="C15" t="s">
        <v>2145</v>
      </c>
      <c r="D15" t="s">
        <v>109</v>
      </c>
      <c r="E15" t="s">
        <v>288</v>
      </c>
      <c r="F15" s="91">
        <v>34993.040000000001</v>
      </c>
      <c r="G15" s="91">
        <v>157.04810000000001</v>
      </c>
      <c r="H15" s="91">
        <v>205.97472988699599</v>
      </c>
      <c r="I15" s="91">
        <v>0.21</v>
      </c>
      <c r="J15" s="91">
        <v>0.36</v>
      </c>
      <c r="K15" s="91">
        <v>0.02</v>
      </c>
    </row>
    <row r="16" spans="2:55">
      <c r="B16" t="s">
        <v>2146</v>
      </c>
      <c r="C16" t="s">
        <v>2147</v>
      </c>
      <c r="D16" t="s">
        <v>105</v>
      </c>
      <c r="E16" t="s">
        <v>2148</v>
      </c>
      <c r="F16" s="91">
        <v>25533.06</v>
      </c>
      <c r="G16" s="91">
        <v>83.252300000000005</v>
      </c>
      <c r="H16" s="91">
        <v>21.256859710379999</v>
      </c>
      <c r="I16" s="91">
        <v>0.03</v>
      </c>
      <c r="J16" s="91">
        <v>0.04</v>
      </c>
      <c r="K16" s="91">
        <v>0</v>
      </c>
    </row>
    <row r="17" spans="2:11">
      <c r="B17" t="s">
        <v>2149</v>
      </c>
      <c r="C17" t="s">
        <v>2150</v>
      </c>
      <c r="D17" t="s">
        <v>105</v>
      </c>
      <c r="E17" t="s">
        <v>288</v>
      </c>
      <c r="F17" s="91">
        <v>163492</v>
      </c>
      <c r="G17" s="91">
        <v>75.2226</v>
      </c>
      <c r="H17" s="91">
        <v>122.982933192</v>
      </c>
      <c r="I17" s="91">
        <v>0.22</v>
      </c>
      <c r="J17" s="91">
        <v>0.21</v>
      </c>
      <c r="K17" s="91">
        <v>0.01</v>
      </c>
    </row>
    <row r="18" spans="2:11">
      <c r="B18" s="92" t="s">
        <v>2151</v>
      </c>
      <c r="C18" s="16"/>
      <c r="F18" s="93">
        <v>0</v>
      </c>
      <c r="H18" s="93">
        <v>0</v>
      </c>
      <c r="J18" s="93">
        <v>0</v>
      </c>
      <c r="K18" s="93">
        <v>0</v>
      </c>
    </row>
    <row r="19" spans="2:11">
      <c r="B19" t="s">
        <v>271</v>
      </c>
      <c r="C19" t="s">
        <v>271</v>
      </c>
      <c r="D19" t="s">
        <v>271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B20" s="92" t="s">
        <v>2152</v>
      </c>
      <c r="C20" s="16"/>
      <c r="F20" s="93">
        <v>1103267</v>
      </c>
      <c r="H20" s="93">
        <v>1130.8578983121199</v>
      </c>
      <c r="J20" s="93">
        <v>1.96</v>
      </c>
      <c r="K20" s="93">
        <v>0.1</v>
      </c>
    </row>
    <row r="21" spans="2:11">
      <c r="B21" t="s">
        <v>2153</v>
      </c>
      <c r="C21" t="s">
        <v>2154</v>
      </c>
      <c r="D21" t="s">
        <v>105</v>
      </c>
      <c r="E21" t="s">
        <v>2155</v>
      </c>
      <c r="F21" s="91">
        <v>1103267</v>
      </c>
      <c r="G21" s="91">
        <v>102.50083600000001</v>
      </c>
      <c r="H21" s="91">
        <v>1130.8578983121199</v>
      </c>
      <c r="I21" s="91">
        <v>0.12</v>
      </c>
      <c r="J21" s="91">
        <v>1.96</v>
      </c>
      <c r="K21" s="91">
        <v>0.1</v>
      </c>
    </row>
    <row r="22" spans="2:11">
      <c r="B22" s="92" t="s">
        <v>2156</v>
      </c>
      <c r="C22" s="16"/>
      <c r="F22" s="93">
        <v>2337195.84</v>
      </c>
      <c r="H22" s="93">
        <v>5414.3976054041623</v>
      </c>
      <c r="J22" s="93">
        <v>9.4</v>
      </c>
      <c r="K22" s="93">
        <v>0.49</v>
      </c>
    </row>
    <row r="23" spans="2:11">
      <c r="B23" t="s">
        <v>2157</v>
      </c>
      <c r="C23" t="s">
        <v>2158</v>
      </c>
      <c r="D23" t="s">
        <v>105</v>
      </c>
      <c r="E23" t="s">
        <v>2159</v>
      </c>
      <c r="F23" s="91">
        <v>712567.08</v>
      </c>
      <c r="G23" s="91">
        <v>102.301</v>
      </c>
      <c r="H23" s="91">
        <v>728.96324851079999</v>
      </c>
      <c r="I23" s="91">
        <v>0.15</v>
      </c>
      <c r="J23" s="91">
        <v>1.27</v>
      </c>
      <c r="K23" s="91">
        <v>7.0000000000000007E-2</v>
      </c>
    </row>
    <row r="24" spans="2:11">
      <c r="B24" t="s">
        <v>2160</v>
      </c>
      <c r="C24" t="s">
        <v>2161</v>
      </c>
      <c r="D24" t="s">
        <v>105</v>
      </c>
      <c r="E24" t="s">
        <v>2162</v>
      </c>
      <c r="F24" s="91">
        <v>736200.69</v>
      </c>
      <c r="G24" s="91">
        <v>98.662400000000005</v>
      </c>
      <c r="H24" s="91">
        <v>726.35326957055997</v>
      </c>
      <c r="I24" s="91">
        <v>0.05</v>
      </c>
      <c r="J24" s="91">
        <v>1.26</v>
      </c>
      <c r="K24" s="91">
        <v>7.0000000000000007E-2</v>
      </c>
    </row>
    <row r="25" spans="2:11">
      <c r="B25" t="s">
        <v>2163</v>
      </c>
      <c r="C25" t="s">
        <v>2164</v>
      </c>
      <c r="D25" t="s">
        <v>109</v>
      </c>
      <c r="E25" t="s">
        <v>2165</v>
      </c>
      <c r="F25" s="91">
        <v>63706.53</v>
      </c>
      <c r="G25" s="91">
        <v>98.39630000000011</v>
      </c>
      <c r="H25" s="91">
        <v>234.94288668220599</v>
      </c>
      <c r="I25" s="91">
        <v>0.13</v>
      </c>
      <c r="J25" s="91">
        <v>0.41</v>
      </c>
      <c r="K25" s="91">
        <v>0.02</v>
      </c>
    </row>
    <row r="26" spans="2:11">
      <c r="B26" t="s">
        <v>2166</v>
      </c>
      <c r="C26" t="s">
        <v>2167</v>
      </c>
      <c r="D26" t="s">
        <v>109</v>
      </c>
      <c r="E26" t="s">
        <v>2168</v>
      </c>
      <c r="F26" s="91">
        <v>69115.320000000007</v>
      </c>
      <c r="G26" s="91">
        <v>98.999300000000204</v>
      </c>
      <c r="H26" s="91">
        <v>256.45196385686501</v>
      </c>
      <c r="I26" s="91">
        <v>0.03</v>
      </c>
      <c r="J26" s="91">
        <v>0.45</v>
      </c>
      <c r="K26" s="91">
        <v>0.02</v>
      </c>
    </row>
    <row r="27" spans="2:11">
      <c r="B27" t="s">
        <v>2169</v>
      </c>
      <c r="C27" t="s">
        <v>2170</v>
      </c>
      <c r="D27" t="s">
        <v>109</v>
      </c>
      <c r="E27" t="s">
        <v>2171</v>
      </c>
      <c r="F27" s="91">
        <v>46526</v>
      </c>
      <c r="G27" s="91">
        <v>108.63639999999999</v>
      </c>
      <c r="H27" s="91">
        <v>189.43955464707199</v>
      </c>
      <c r="I27" s="91">
        <v>0</v>
      </c>
      <c r="J27" s="91">
        <v>0.33</v>
      </c>
      <c r="K27" s="91">
        <v>0.02</v>
      </c>
    </row>
    <row r="28" spans="2:11">
      <c r="B28" t="s">
        <v>2172</v>
      </c>
      <c r="C28" t="s">
        <v>2173</v>
      </c>
      <c r="D28" t="s">
        <v>109</v>
      </c>
      <c r="E28" t="s">
        <v>288</v>
      </c>
      <c r="F28" s="91">
        <v>23889.85</v>
      </c>
      <c r="G28" s="91">
        <v>0.37569999999999998</v>
      </c>
      <c r="H28" s="91">
        <v>0.33639861585460001</v>
      </c>
      <c r="I28" s="91">
        <v>0.02</v>
      </c>
      <c r="J28" s="91">
        <v>0</v>
      </c>
      <c r="K28" s="91">
        <v>0</v>
      </c>
    </row>
    <row r="29" spans="2:11">
      <c r="B29" t="s">
        <v>2174</v>
      </c>
      <c r="C29" t="s">
        <v>2175</v>
      </c>
      <c r="D29" t="s">
        <v>109</v>
      </c>
      <c r="E29" t="s">
        <v>2176</v>
      </c>
      <c r="F29" s="91">
        <v>183819.55</v>
      </c>
      <c r="G29" s="91">
        <v>106.39379999999997</v>
      </c>
      <c r="H29" s="91">
        <v>733.00612124584904</v>
      </c>
      <c r="I29" s="91">
        <v>0.01</v>
      </c>
      <c r="J29" s="91">
        <v>1.27</v>
      </c>
      <c r="K29" s="91">
        <v>7.0000000000000007E-2</v>
      </c>
    </row>
    <row r="30" spans="2:11">
      <c r="B30" t="s">
        <v>2177</v>
      </c>
      <c r="C30" t="s">
        <v>2178</v>
      </c>
      <c r="D30" t="s">
        <v>109</v>
      </c>
      <c r="E30" t="s">
        <v>288</v>
      </c>
      <c r="F30" s="91">
        <v>24228.25</v>
      </c>
      <c r="G30" s="91">
        <v>37.671700000000001</v>
      </c>
      <c r="H30" s="91">
        <v>34.208721819876999</v>
      </c>
      <c r="I30" s="91">
        <v>0.01</v>
      </c>
      <c r="J30" s="91">
        <v>0.06</v>
      </c>
      <c r="K30" s="91">
        <v>0</v>
      </c>
    </row>
    <row r="31" spans="2:11">
      <c r="B31" t="s">
        <v>2179</v>
      </c>
      <c r="C31" t="s">
        <v>2180</v>
      </c>
      <c r="D31" t="s">
        <v>109</v>
      </c>
      <c r="E31" t="s">
        <v>2181</v>
      </c>
      <c r="F31" s="91">
        <v>264986.87</v>
      </c>
      <c r="G31" s="91">
        <v>108.88949999999998</v>
      </c>
      <c r="H31" s="91">
        <v>1081.45870602682</v>
      </c>
      <c r="I31" s="91">
        <v>0.13</v>
      </c>
      <c r="J31" s="91">
        <v>1.88</v>
      </c>
      <c r="K31" s="91">
        <v>0.1</v>
      </c>
    </row>
    <row r="32" spans="2:11">
      <c r="B32" t="s">
        <v>2182</v>
      </c>
      <c r="C32" t="s">
        <v>2183</v>
      </c>
      <c r="D32" t="s">
        <v>105</v>
      </c>
      <c r="E32" t="s">
        <v>2184</v>
      </c>
      <c r="F32" s="91">
        <v>3413.03</v>
      </c>
      <c r="G32" s="91">
        <v>14218.221485579998</v>
      </c>
      <c r="H32" s="91">
        <v>485.27216476929101</v>
      </c>
      <c r="I32" s="91">
        <v>0</v>
      </c>
      <c r="J32" s="91">
        <v>0.84</v>
      </c>
      <c r="K32" s="91">
        <v>0.04</v>
      </c>
    </row>
    <row r="33" spans="2:11">
      <c r="B33" t="s">
        <v>2185</v>
      </c>
      <c r="C33" t="s">
        <v>2186</v>
      </c>
      <c r="D33" t="s">
        <v>113</v>
      </c>
      <c r="E33" t="s">
        <v>2184</v>
      </c>
      <c r="F33" s="91">
        <v>208742.67</v>
      </c>
      <c r="G33" s="91">
        <v>105.37200000000001</v>
      </c>
      <c r="H33" s="91">
        <v>943.964569658968</v>
      </c>
      <c r="I33" s="91">
        <v>0.27</v>
      </c>
      <c r="J33" s="91">
        <v>1.64</v>
      </c>
      <c r="K33" s="91">
        <v>0.09</v>
      </c>
    </row>
    <row r="34" spans="2:11">
      <c r="B34" s="92" t="s">
        <v>277</v>
      </c>
      <c r="C34" s="16"/>
      <c r="F34" s="93">
        <v>13941579.57</v>
      </c>
      <c r="H34" s="93">
        <v>50393.495204984938</v>
      </c>
      <c r="J34" s="93">
        <v>87.52</v>
      </c>
      <c r="K34" s="93">
        <v>4.5999999999999996</v>
      </c>
    </row>
    <row r="35" spans="2:11">
      <c r="B35" s="92" t="s">
        <v>2187</v>
      </c>
      <c r="C35" s="16"/>
      <c r="F35" s="93">
        <v>581906.25</v>
      </c>
      <c r="H35" s="93">
        <v>2288.7698675490342</v>
      </c>
      <c r="J35" s="93">
        <v>3.98</v>
      </c>
      <c r="K35" s="93">
        <v>0.21</v>
      </c>
    </row>
    <row r="36" spans="2:11">
      <c r="B36" t="s">
        <v>2188</v>
      </c>
      <c r="C36" t="s">
        <v>2189</v>
      </c>
      <c r="D36" t="s">
        <v>109</v>
      </c>
      <c r="E36" t="s">
        <v>2190</v>
      </c>
      <c r="F36" s="91">
        <v>67960.639999999999</v>
      </c>
      <c r="G36" s="91">
        <v>98.068600000000032</v>
      </c>
      <c r="H36" s="91">
        <v>249.796884650002</v>
      </c>
      <c r="I36" s="91">
        <v>0</v>
      </c>
      <c r="J36" s="91">
        <v>0.43</v>
      </c>
      <c r="K36" s="91">
        <v>0.02</v>
      </c>
    </row>
    <row r="37" spans="2:11">
      <c r="B37" t="s">
        <v>2169</v>
      </c>
      <c r="C37" t="s">
        <v>2191</v>
      </c>
      <c r="D37" t="s">
        <v>109</v>
      </c>
      <c r="E37" t="s">
        <v>2064</v>
      </c>
      <c r="F37" s="91">
        <v>156828.21</v>
      </c>
      <c r="G37" s="91">
        <v>117.65940000000008</v>
      </c>
      <c r="H37" s="91">
        <v>691.59269467594197</v>
      </c>
      <c r="I37" s="91">
        <v>0.09</v>
      </c>
      <c r="J37" s="91">
        <v>1.2</v>
      </c>
      <c r="K37" s="91">
        <v>0.06</v>
      </c>
    </row>
    <row r="38" spans="2:11">
      <c r="B38" t="s">
        <v>2169</v>
      </c>
      <c r="C38" t="s">
        <v>2191</v>
      </c>
      <c r="D38" t="s">
        <v>109</v>
      </c>
      <c r="E38" t="s">
        <v>2192</v>
      </c>
      <c r="F38" s="91">
        <v>12022.98</v>
      </c>
      <c r="G38" s="91">
        <v>98.347900000000095</v>
      </c>
      <c r="H38" s="91">
        <v>44.317657606130197</v>
      </c>
      <c r="I38" s="91">
        <v>0.06</v>
      </c>
      <c r="J38" s="91">
        <v>0.08</v>
      </c>
      <c r="K38" s="91">
        <v>0</v>
      </c>
    </row>
    <row r="39" spans="2:11">
      <c r="B39" t="s">
        <v>2169</v>
      </c>
      <c r="C39" t="s">
        <v>2193</v>
      </c>
      <c r="D39" t="s">
        <v>109</v>
      </c>
      <c r="E39" t="s">
        <v>2194</v>
      </c>
      <c r="F39" s="91">
        <v>13174.42</v>
      </c>
      <c r="G39" s="91">
        <v>100</v>
      </c>
      <c r="H39" s="91">
        <v>49.377726160000002</v>
      </c>
      <c r="I39" s="91">
        <v>0.17</v>
      </c>
      <c r="J39" s="91">
        <v>0.09</v>
      </c>
      <c r="K39" s="91">
        <v>0</v>
      </c>
    </row>
    <row r="40" spans="2:11">
      <c r="B40" t="s">
        <v>2195</v>
      </c>
      <c r="C40" t="s">
        <v>2191</v>
      </c>
      <c r="D40" t="s">
        <v>109</v>
      </c>
      <c r="E40" t="s">
        <v>2196</v>
      </c>
      <c r="F40" s="91">
        <v>331920</v>
      </c>
      <c r="G40" s="91">
        <v>100.7756</v>
      </c>
      <c r="H40" s="91">
        <v>1253.6849044569601</v>
      </c>
      <c r="I40" s="91">
        <v>0.11</v>
      </c>
      <c r="J40" s="91">
        <v>2.1800000000000002</v>
      </c>
      <c r="K40" s="91">
        <v>0.11</v>
      </c>
    </row>
    <row r="41" spans="2:11">
      <c r="B41" s="92" t="s">
        <v>2197</v>
      </c>
      <c r="C41" s="16"/>
      <c r="F41" s="93">
        <v>1095092.53</v>
      </c>
      <c r="H41" s="93">
        <v>4910.4008094954506</v>
      </c>
      <c r="J41" s="93">
        <v>8.5299999999999994</v>
      </c>
      <c r="K41" s="93">
        <v>0.45</v>
      </c>
    </row>
    <row r="42" spans="2:11">
      <c r="B42" t="s">
        <v>2198</v>
      </c>
      <c r="C42" t="s">
        <v>2199</v>
      </c>
      <c r="D42" t="s">
        <v>109</v>
      </c>
      <c r="E42" t="s">
        <v>288</v>
      </c>
      <c r="F42" s="91">
        <v>154616.06</v>
      </c>
      <c r="G42" s="91">
        <v>1E-4</v>
      </c>
      <c r="H42" s="91">
        <v>5.7950099288000005E-4</v>
      </c>
      <c r="I42" s="91">
        <v>25598.69</v>
      </c>
      <c r="J42" s="91">
        <v>0</v>
      </c>
      <c r="K42" s="91">
        <v>0</v>
      </c>
    </row>
    <row r="43" spans="2:11">
      <c r="B43" t="s">
        <v>2200</v>
      </c>
      <c r="C43" t="s">
        <v>2201</v>
      </c>
      <c r="D43" t="s">
        <v>109</v>
      </c>
      <c r="E43" t="s">
        <v>2202</v>
      </c>
      <c r="F43" s="91">
        <v>938340.05</v>
      </c>
      <c r="G43" s="91">
        <v>100.83499999999999</v>
      </c>
      <c r="H43" s="91">
        <v>3546.2646099367898</v>
      </c>
      <c r="I43" s="91">
        <v>0</v>
      </c>
      <c r="J43" s="91">
        <v>6.16</v>
      </c>
      <c r="K43" s="91">
        <v>0.32</v>
      </c>
    </row>
    <row r="44" spans="2:11">
      <c r="B44" t="s">
        <v>2203</v>
      </c>
      <c r="C44" t="s">
        <v>2204</v>
      </c>
      <c r="D44" t="s">
        <v>109</v>
      </c>
      <c r="E44" t="s">
        <v>2205</v>
      </c>
      <c r="F44" s="91">
        <v>3.08</v>
      </c>
      <c r="G44" s="91">
        <v>60704.32</v>
      </c>
      <c r="H44" s="91">
        <v>7.0076095738879998</v>
      </c>
      <c r="I44" s="91">
        <v>0</v>
      </c>
      <c r="J44" s="91">
        <v>0.01</v>
      </c>
      <c r="K44" s="91">
        <v>0</v>
      </c>
    </row>
    <row r="45" spans="2:11">
      <c r="B45" t="s">
        <v>2206</v>
      </c>
      <c r="C45" t="s">
        <v>2207</v>
      </c>
      <c r="D45" t="s">
        <v>116</v>
      </c>
      <c r="E45" t="s">
        <v>893</v>
      </c>
      <c r="F45" s="91">
        <v>2133.34</v>
      </c>
      <c r="G45" s="91">
        <v>13271.410000000003</v>
      </c>
      <c r="H45" s="91">
        <v>1357.1280104837799</v>
      </c>
      <c r="I45" s="91">
        <v>0</v>
      </c>
      <c r="J45" s="91">
        <v>2.36</v>
      </c>
      <c r="K45" s="91">
        <v>0.12</v>
      </c>
    </row>
    <row r="46" spans="2:11">
      <c r="B46" s="92" t="s">
        <v>2208</v>
      </c>
      <c r="C46" s="16"/>
      <c r="F46" s="93">
        <v>1995497.74</v>
      </c>
      <c r="H46" s="93">
        <v>7309.3340986310277</v>
      </c>
      <c r="J46" s="93">
        <v>12.69</v>
      </c>
      <c r="K46" s="93">
        <v>0.67</v>
      </c>
    </row>
    <row r="47" spans="2:11">
      <c r="B47" t="s">
        <v>2209</v>
      </c>
      <c r="C47" t="s">
        <v>2210</v>
      </c>
      <c r="D47" t="s">
        <v>109</v>
      </c>
      <c r="E47" t="s">
        <v>2211</v>
      </c>
      <c r="F47" s="91">
        <v>352367.63</v>
      </c>
      <c r="G47" s="91">
        <v>100</v>
      </c>
      <c r="H47" s="91">
        <v>1320.6738772399999</v>
      </c>
      <c r="I47" s="91">
        <v>0.47</v>
      </c>
      <c r="J47" s="91">
        <v>2.29</v>
      </c>
      <c r="K47" s="91">
        <v>0.12</v>
      </c>
    </row>
    <row r="48" spans="2:11">
      <c r="B48" t="s">
        <v>2212</v>
      </c>
      <c r="C48" t="s">
        <v>2213</v>
      </c>
      <c r="D48" t="s">
        <v>109</v>
      </c>
      <c r="E48" t="s">
        <v>2211</v>
      </c>
      <c r="F48" s="91">
        <v>161063.03</v>
      </c>
      <c r="G48" s="91">
        <v>100</v>
      </c>
      <c r="H48" s="91">
        <v>603.66423643999997</v>
      </c>
      <c r="I48" s="91">
        <v>0.76</v>
      </c>
      <c r="J48" s="91">
        <v>1.05</v>
      </c>
      <c r="K48" s="91">
        <v>0.06</v>
      </c>
    </row>
    <row r="49" spans="2:11">
      <c r="B49" t="s">
        <v>2214</v>
      </c>
      <c r="C49" t="s">
        <v>2215</v>
      </c>
      <c r="D49" t="s">
        <v>109</v>
      </c>
      <c r="E49" t="s">
        <v>2216</v>
      </c>
      <c r="F49" s="91">
        <v>645731.31999999995</v>
      </c>
      <c r="G49" s="91">
        <v>103.15200000000011</v>
      </c>
      <c r="H49" s="91">
        <v>2496.4857224815901</v>
      </c>
      <c r="I49" s="91">
        <v>0.01</v>
      </c>
      <c r="J49" s="91">
        <v>4.34</v>
      </c>
      <c r="K49" s="91">
        <v>0.23</v>
      </c>
    </row>
    <row r="50" spans="2:11">
      <c r="B50" t="s">
        <v>2217</v>
      </c>
      <c r="C50" t="s">
        <v>2218</v>
      </c>
      <c r="D50" t="s">
        <v>109</v>
      </c>
      <c r="E50" t="s">
        <v>2219</v>
      </c>
      <c r="F50" s="91">
        <v>144618.09</v>
      </c>
      <c r="G50" s="91">
        <v>96.770300000000006</v>
      </c>
      <c r="H50" s="91">
        <v>524.52270358316798</v>
      </c>
      <c r="I50" s="91">
        <v>0.23</v>
      </c>
      <c r="J50" s="91">
        <v>0.91</v>
      </c>
      <c r="K50" s="91">
        <v>0.05</v>
      </c>
    </row>
    <row r="51" spans="2:11">
      <c r="B51" t="s">
        <v>2220</v>
      </c>
      <c r="C51" t="s">
        <v>2221</v>
      </c>
      <c r="D51" t="s">
        <v>109</v>
      </c>
      <c r="E51" t="s">
        <v>2222</v>
      </c>
      <c r="F51" s="91">
        <v>691717.67</v>
      </c>
      <c r="G51" s="91">
        <v>91.183600000000169</v>
      </c>
      <c r="H51" s="91">
        <v>2363.9875588862701</v>
      </c>
      <c r="I51" s="91">
        <v>0</v>
      </c>
      <c r="J51" s="91">
        <v>4.1100000000000003</v>
      </c>
      <c r="K51" s="91">
        <v>0.22</v>
      </c>
    </row>
    <row r="52" spans="2:11">
      <c r="B52" s="92" t="s">
        <v>2223</v>
      </c>
      <c r="C52" s="16"/>
      <c r="F52" s="93">
        <v>10269083.050000001</v>
      </c>
      <c r="H52" s="93">
        <v>35884.990429309422</v>
      </c>
      <c r="J52" s="93">
        <v>62.33</v>
      </c>
      <c r="K52" s="93">
        <v>3.27</v>
      </c>
    </row>
    <row r="53" spans="2:11">
      <c r="B53" t="s">
        <v>2224</v>
      </c>
      <c r="C53" t="s">
        <v>2225</v>
      </c>
      <c r="D53" t="s">
        <v>109</v>
      </c>
      <c r="E53" t="s">
        <v>2226</v>
      </c>
      <c r="F53" s="91">
        <v>96.88</v>
      </c>
      <c r="G53" s="91">
        <v>100</v>
      </c>
      <c r="H53" s="91">
        <v>0.36310624000000002</v>
      </c>
      <c r="I53" s="91">
        <v>0</v>
      </c>
      <c r="J53" s="91">
        <v>0</v>
      </c>
      <c r="K53" s="91">
        <v>0</v>
      </c>
    </row>
    <row r="54" spans="2:11">
      <c r="B54" t="s">
        <v>2227</v>
      </c>
      <c r="C54" t="s">
        <v>2228</v>
      </c>
      <c r="D54" t="s">
        <v>109</v>
      </c>
      <c r="E54" t="s">
        <v>2229</v>
      </c>
      <c r="F54" s="91">
        <v>187085.84</v>
      </c>
      <c r="G54" s="91">
        <v>101.92330000000007</v>
      </c>
      <c r="H54" s="91">
        <v>714.68386422877904</v>
      </c>
      <c r="I54" s="91">
        <v>0.01</v>
      </c>
      <c r="J54" s="91">
        <v>1.24</v>
      </c>
      <c r="K54" s="91">
        <v>7.0000000000000007E-2</v>
      </c>
    </row>
    <row r="55" spans="2:11">
      <c r="B55" t="s">
        <v>2230</v>
      </c>
      <c r="C55" t="s">
        <v>2231</v>
      </c>
      <c r="D55" t="s">
        <v>109</v>
      </c>
      <c r="E55" t="s">
        <v>2232</v>
      </c>
      <c r="F55" s="91">
        <v>390590.98</v>
      </c>
      <c r="G55" s="91">
        <v>81.898799999999753</v>
      </c>
      <c r="H55" s="91">
        <v>1198.9451920798399</v>
      </c>
      <c r="I55" s="91">
        <v>0.02</v>
      </c>
      <c r="J55" s="91">
        <v>2.08</v>
      </c>
      <c r="K55" s="91">
        <v>0.11</v>
      </c>
    </row>
    <row r="56" spans="2:11">
      <c r="B56" t="s">
        <v>2233</v>
      </c>
      <c r="C56" t="s">
        <v>2234</v>
      </c>
      <c r="D56" t="s">
        <v>109</v>
      </c>
      <c r="E56" t="s">
        <v>2235</v>
      </c>
      <c r="F56" s="91">
        <v>32638.26</v>
      </c>
      <c r="G56" s="91">
        <v>100</v>
      </c>
      <c r="H56" s="91">
        <v>122.32819848</v>
      </c>
      <c r="I56" s="91">
        <v>0.03</v>
      </c>
      <c r="J56" s="91">
        <v>0.21</v>
      </c>
      <c r="K56" s="91">
        <v>0.01</v>
      </c>
    </row>
    <row r="57" spans="2:11">
      <c r="B57" t="s">
        <v>1955</v>
      </c>
      <c r="C57" t="s">
        <v>2236</v>
      </c>
      <c r="D57" t="s">
        <v>116</v>
      </c>
      <c r="E57" t="s">
        <v>2237</v>
      </c>
      <c r="F57" s="91">
        <v>559314.16</v>
      </c>
      <c r="G57" s="91">
        <v>102.60010000000005</v>
      </c>
      <c r="H57" s="91">
        <v>2750.7256044186402</v>
      </c>
      <c r="I57" s="91">
        <v>0.17</v>
      </c>
      <c r="J57" s="91">
        <v>4.78</v>
      </c>
      <c r="K57" s="91">
        <v>0.25</v>
      </c>
    </row>
    <row r="58" spans="2:11">
      <c r="B58" t="s">
        <v>2238</v>
      </c>
      <c r="C58" t="s">
        <v>2239</v>
      </c>
      <c r="D58" t="s">
        <v>109</v>
      </c>
      <c r="E58" t="s">
        <v>2240</v>
      </c>
      <c r="F58" s="91">
        <v>253200.44</v>
      </c>
      <c r="G58" s="91">
        <v>110.58489999999969</v>
      </c>
      <c r="H58" s="91">
        <v>1049.4454472441</v>
      </c>
      <c r="I58" s="91">
        <v>0.01</v>
      </c>
      <c r="J58" s="91">
        <v>1.82</v>
      </c>
      <c r="K58" s="91">
        <v>0.1</v>
      </c>
    </row>
    <row r="59" spans="2:11">
      <c r="B59" t="s">
        <v>2241</v>
      </c>
      <c r="C59" t="s">
        <v>2242</v>
      </c>
      <c r="D59" t="s">
        <v>109</v>
      </c>
      <c r="E59" t="s">
        <v>2243</v>
      </c>
      <c r="F59" s="91">
        <v>10037.49</v>
      </c>
      <c r="G59" s="91">
        <v>82.030500000000004</v>
      </c>
      <c r="H59" s="91">
        <v>30.860294522718601</v>
      </c>
      <c r="I59" s="91">
        <v>7.0000000000000007E-2</v>
      </c>
      <c r="J59" s="91">
        <v>0.05</v>
      </c>
      <c r="K59" s="91">
        <v>0</v>
      </c>
    </row>
    <row r="60" spans="2:11">
      <c r="B60" t="s">
        <v>2244</v>
      </c>
      <c r="C60" t="s">
        <v>2245</v>
      </c>
      <c r="D60" t="s">
        <v>109</v>
      </c>
      <c r="E60" t="s">
        <v>2184</v>
      </c>
      <c r="F60" s="91">
        <v>46118.79</v>
      </c>
      <c r="G60" s="91">
        <v>97.498599999999925</v>
      </c>
      <c r="H60" s="91">
        <v>168.52947435185101</v>
      </c>
      <c r="I60" s="91">
        <v>0.31</v>
      </c>
      <c r="J60" s="91">
        <v>0.28999999999999998</v>
      </c>
      <c r="K60" s="91">
        <v>0.02</v>
      </c>
    </row>
    <row r="61" spans="2:11">
      <c r="B61" t="s">
        <v>2246</v>
      </c>
      <c r="C61" t="s">
        <v>2247</v>
      </c>
      <c r="D61" t="s">
        <v>109</v>
      </c>
      <c r="E61" t="s">
        <v>2248</v>
      </c>
      <c r="F61" s="91">
        <v>588.45000000000005</v>
      </c>
      <c r="G61" s="91">
        <v>100</v>
      </c>
      <c r="H61" s="91">
        <v>2.2055106000000002</v>
      </c>
      <c r="I61" s="91">
        <v>0</v>
      </c>
      <c r="J61" s="91">
        <v>0</v>
      </c>
      <c r="K61" s="91">
        <v>0</v>
      </c>
    </row>
    <row r="62" spans="2:11">
      <c r="B62" t="s">
        <v>2249</v>
      </c>
      <c r="C62" t="s">
        <v>2250</v>
      </c>
      <c r="D62" t="s">
        <v>113</v>
      </c>
      <c r="E62" t="s">
        <v>2251</v>
      </c>
      <c r="F62" s="91">
        <v>71963.95</v>
      </c>
      <c r="G62" s="91">
        <v>101.34910000000012</v>
      </c>
      <c r="H62" s="91">
        <v>313.00705484117998</v>
      </c>
      <c r="I62" s="91">
        <v>1.44</v>
      </c>
      <c r="J62" s="91">
        <v>0.54</v>
      </c>
      <c r="K62" s="91">
        <v>0.03</v>
      </c>
    </row>
    <row r="63" spans="2:11">
      <c r="B63" t="s">
        <v>2252</v>
      </c>
      <c r="C63" t="s">
        <v>2253</v>
      </c>
      <c r="D63" t="s">
        <v>113</v>
      </c>
      <c r="E63" t="s">
        <v>2254</v>
      </c>
      <c r="F63" s="91">
        <v>256600</v>
      </c>
      <c r="G63" s="91">
        <v>114.2799</v>
      </c>
      <c r="H63" s="91">
        <v>1258.47832594344</v>
      </c>
      <c r="I63" s="91">
        <v>0</v>
      </c>
      <c r="J63" s="91">
        <v>2.19</v>
      </c>
      <c r="K63" s="91">
        <v>0.11</v>
      </c>
    </row>
    <row r="64" spans="2:11">
      <c r="B64" t="s">
        <v>2255</v>
      </c>
      <c r="C64" t="s">
        <v>2256</v>
      </c>
      <c r="D64" t="s">
        <v>109</v>
      </c>
      <c r="E64" t="s">
        <v>1053</v>
      </c>
      <c r="F64" s="91">
        <v>491776.47</v>
      </c>
      <c r="G64" s="91">
        <v>76.128300000000252</v>
      </c>
      <c r="H64" s="91">
        <v>1403.1802369084701</v>
      </c>
      <c r="I64" s="91">
        <v>0.01</v>
      </c>
      <c r="J64" s="91">
        <v>2.44</v>
      </c>
      <c r="K64" s="91">
        <v>0.13</v>
      </c>
    </row>
    <row r="65" spans="2:11">
      <c r="B65" t="s">
        <v>2257</v>
      </c>
      <c r="C65" t="s">
        <v>2258</v>
      </c>
      <c r="D65" t="s">
        <v>113</v>
      </c>
      <c r="E65" t="s">
        <v>2259</v>
      </c>
      <c r="F65" s="91">
        <v>343329.35</v>
      </c>
      <c r="G65" s="91">
        <v>89.112400000000065</v>
      </c>
      <c r="H65" s="91">
        <v>1313.0108300654299</v>
      </c>
      <c r="I65" s="91">
        <v>0.03</v>
      </c>
      <c r="J65" s="91">
        <v>2.2799999999999998</v>
      </c>
      <c r="K65" s="91">
        <v>0.12</v>
      </c>
    </row>
    <row r="66" spans="2:11">
      <c r="B66" t="s">
        <v>2260</v>
      </c>
      <c r="C66" t="s">
        <v>2261</v>
      </c>
      <c r="D66" t="s">
        <v>109</v>
      </c>
      <c r="E66" t="s">
        <v>2262</v>
      </c>
      <c r="F66" s="91">
        <v>529924.67000000004</v>
      </c>
      <c r="G66" s="91">
        <v>126.09010000000015</v>
      </c>
      <c r="H66" s="91">
        <v>2504.3481836361102</v>
      </c>
      <c r="I66" s="91">
        <v>0.01</v>
      </c>
      <c r="J66" s="91">
        <v>4.3499999999999996</v>
      </c>
      <c r="K66" s="91">
        <v>0.23</v>
      </c>
    </row>
    <row r="67" spans="2:11">
      <c r="B67" t="s">
        <v>2263</v>
      </c>
      <c r="C67" t="s">
        <v>2264</v>
      </c>
      <c r="D67" t="s">
        <v>109</v>
      </c>
      <c r="E67" t="s">
        <v>2265</v>
      </c>
      <c r="F67" s="91">
        <v>157517.69</v>
      </c>
      <c r="G67" s="91">
        <v>101.26390000000005</v>
      </c>
      <c r="H67" s="91">
        <v>597.83806820249504</v>
      </c>
      <c r="I67" s="91">
        <v>0.11</v>
      </c>
      <c r="J67" s="91">
        <v>1.04</v>
      </c>
      <c r="K67" s="91">
        <v>0.05</v>
      </c>
    </row>
    <row r="68" spans="2:11">
      <c r="B68" t="s">
        <v>2266</v>
      </c>
      <c r="C68" t="s">
        <v>2267</v>
      </c>
      <c r="D68" t="s">
        <v>113</v>
      </c>
      <c r="E68" t="s">
        <v>335</v>
      </c>
      <c r="F68" s="91">
        <v>16054.42</v>
      </c>
      <c r="G68" s="91">
        <v>1E-4</v>
      </c>
      <c r="H68" s="91">
        <v>6.8899148872000006E-5</v>
      </c>
      <c r="I68" s="91">
        <v>0.89</v>
      </c>
      <c r="J68" s="91">
        <v>0</v>
      </c>
      <c r="K68" s="91">
        <v>0</v>
      </c>
    </row>
    <row r="69" spans="2:11">
      <c r="B69" t="s">
        <v>2268</v>
      </c>
      <c r="C69" t="s">
        <v>2269</v>
      </c>
      <c r="D69" t="s">
        <v>109</v>
      </c>
      <c r="E69" t="s">
        <v>2270</v>
      </c>
      <c r="F69" s="91">
        <v>217484.14</v>
      </c>
      <c r="G69" s="91">
        <v>82.226699999999965</v>
      </c>
      <c r="H69" s="91">
        <v>670.25495748248397</v>
      </c>
      <c r="I69" s="91">
        <v>0</v>
      </c>
      <c r="J69" s="91">
        <v>1.1599999999999999</v>
      </c>
      <c r="K69" s="91">
        <v>0.06</v>
      </c>
    </row>
    <row r="70" spans="2:11">
      <c r="B70" t="s">
        <v>2271</v>
      </c>
      <c r="C70" t="s">
        <v>2272</v>
      </c>
      <c r="D70" t="s">
        <v>116</v>
      </c>
      <c r="E70" t="s">
        <v>2273</v>
      </c>
      <c r="F70" s="91">
        <v>13246.3</v>
      </c>
      <c r="G70" s="91">
        <v>109.63540000000003</v>
      </c>
      <c r="H70" s="91">
        <v>69.612793768624698</v>
      </c>
      <c r="I70" s="91">
        <v>0.63</v>
      </c>
      <c r="J70" s="91">
        <v>0.12</v>
      </c>
      <c r="K70" s="91">
        <v>0.01</v>
      </c>
    </row>
    <row r="71" spans="2:11">
      <c r="B71" t="s">
        <v>2274</v>
      </c>
      <c r="C71" t="s">
        <v>2275</v>
      </c>
      <c r="D71" t="s">
        <v>109</v>
      </c>
      <c r="E71" t="s">
        <v>474</v>
      </c>
      <c r="F71" s="91">
        <v>298778.78999999998</v>
      </c>
      <c r="G71" s="91">
        <v>101.82210000000023</v>
      </c>
      <c r="H71" s="91">
        <v>1140.22719807055</v>
      </c>
      <c r="I71" s="91">
        <v>0.01</v>
      </c>
      <c r="J71" s="91">
        <v>1.98</v>
      </c>
      <c r="K71" s="91">
        <v>0.1</v>
      </c>
    </row>
    <row r="72" spans="2:11">
      <c r="B72" t="s">
        <v>2276</v>
      </c>
      <c r="C72" t="s">
        <v>2277</v>
      </c>
      <c r="D72" t="s">
        <v>109</v>
      </c>
      <c r="E72" t="s">
        <v>2278</v>
      </c>
      <c r="F72" s="91">
        <v>202201.04</v>
      </c>
      <c r="G72" s="91">
        <v>298.32030000000032</v>
      </c>
      <c r="H72" s="91">
        <v>2260.81889574344</v>
      </c>
      <c r="I72" s="91">
        <v>0.15</v>
      </c>
      <c r="J72" s="91">
        <v>3.93</v>
      </c>
      <c r="K72" s="91">
        <v>0.21</v>
      </c>
    </row>
    <row r="73" spans="2:11">
      <c r="B73" t="s">
        <v>2279</v>
      </c>
      <c r="C73" t="s">
        <v>2280</v>
      </c>
      <c r="D73" t="s">
        <v>109</v>
      </c>
      <c r="E73" t="s">
        <v>2281</v>
      </c>
      <c r="F73" s="91">
        <v>121.29</v>
      </c>
      <c r="G73" s="91">
        <v>100</v>
      </c>
      <c r="H73" s="91">
        <v>0.45459492000000001</v>
      </c>
      <c r="I73" s="91">
        <v>0</v>
      </c>
      <c r="J73" s="91">
        <v>0</v>
      </c>
      <c r="K73" s="91">
        <v>0</v>
      </c>
    </row>
    <row r="74" spans="2:11">
      <c r="B74" t="s">
        <v>2282</v>
      </c>
      <c r="C74" t="s">
        <v>2283</v>
      </c>
      <c r="D74" t="s">
        <v>113</v>
      </c>
      <c r="E74" t="s">
        <v>2284</v>
      </c>
      <c r="F74" s="91">
        <v>16269.26</v>
      </c>
      <c r="G74" s="91">
        <v>100.97159999999992</v>
      </c>
      <c r="H74" s="91">
        <v>70.499538569794595</v>
      </c>
      <c r="I74" s="91">
        <v>0.99</v>
      </c>
      <c r="J74" s="91">
        <v>0.12</v>
      </c>
      <c r="K74" s="91">
        <v>0.01</v>
      </c>
    </row>
    <row r="75" spans="2:11">
      <c r="B75" t="s">
        <v>2285</v>
      </c>
      <c r="C75" t="s">
        <v>2286</v>
      </c>
      <c r="D75" t="s">
        <v>109</v>
      </c>
      <c r="E75" t="s">
        <v>2284</v>
      </c>
      <c r="F75" s="91">
        <v>34726.300000000003</v>
      </c>
      <c r="G75" s="91">
        <v>126.77640000000031</v>
      </c>
      <c r="H75" s="91">
        <v>165.004774218514</v>
      </c>
      <c r="I75" s="91">
        <v>0.99</v>
      </c>
      <c r="J75" s="91">
        <v>0.28999999999999998</v>
      </c>
      <c r="K75" s="91">
        <v>0.02</v>
      </c>
    </row>
    <row r="76" spans="2:11">
      <c r="B76" t="s">
        <v>2287</v>
      </c>
      <c r="C76" t="s">
        <v>2288</v>
      </c>
      <c r="D76" t="s">
        <v>109</v>
      </c>
      <c r="E76" t="s">
        <v>2289</v>
      </c>
      <c r="F76" s="91">
        <v>15195.31</v>
      </c>
      <c r="G76" s="91">
        <v>108.73189999999997</v>
      </c>
      <c r="H76" s="91">
        <v>61.925015478539699</v>
      </c>
      <c r="I76" s="91">
        <v>0</v>
      </c>
      <c r="J76" s="91">
        <v>0.11</v>
      </c>
      <c r="K76" s="91">
        <v>0.01</v>
      </c>
    </row>
    <row r="77" spans="2:11">
      <c r="B77" t="s">
        <v>2290</v>
      </c>
      <c r="C77" t="s">
        <v>2291</v>
      </c>
      <c r="D77" t="s">
        <v>113</v>
      </c>
      <c r="E77" t="s">
        <v>294</v>
      </c>
      <c r="F77" s="91">
        <v>4380.8100000000004</v>
      </c>
      <c r="G77" s="91">
        <v>81.706399999999761</v>
      </c>
      <c r="H77" s="91">
        <v>15.3613622319205</v>
      </c>
      <c r="I77" s="91">
        <v>0.05</v>
      </c>
      <c r="J77" s="91">
        <v>0.03</v>
      </c>
      <c r="K77" s="91">
        <v>0</v>
      </c>
    </row>
    <row r="78" spans="2:11">
      <c r="B78" t="s">
        <v>2292</v>
      </c>
      <c r="C78" t="s">
        <v>2293</v>
      </c>
      <c r="D78" t="s">
        <v>109</v>
      </c>
      <c r="E78" t="s">
        <v>2294</v>
      </c>
      <c r="F78" s="91">
        <v>11046.38</v>
      </c>
      <c r="G78" s="91">
        <v>92.405900000000102</v>
      </c>
      <c r="H78" s="91">
        <v>38.257735697862202</v>
      </c>
      <c r="I78" s="91">
        <v>0</v>
      </c>
      <c r="J78" s="91">
        <v>7.0000000000000007E-2</v>
      </c>
      <c r="K78" s="91">
        <v>0</v>
      </c>
    </row>
    <row r="79" spans="2:11">
      <c r="B79" t="s">
        <v>2295</v>
      </c>
      <c r="C79" t="s">
        <v>2296</v>
      </c>
      <c r="D79" t="s">
        <v>109</v>
      </c>
      <c r="E79" t="s">
        <v>2297</v>
      </c>
      <c r="F79" s="91">
        <v>118093.61</v>
      </c>
      <c r="G79" s="91">
        <v>95.86799999999991</v>
      </c>
      <c r="H79" s="91">
        <v>424.32600466642998</v>
      </c>
      <c r="I79" s="91">
        <v>0.12</v>
      </c>
      <c r="J79" s="91">
        <v>0.74</v>
      </c>
      <c r="K79" s="91">
        <v>0.04</v>
      </c>
    </row>
    <row r="80" spans="2:11">
      <c r="B80" t="s">
        <v>2298</v>
      </c>
      <c r="C80" t="s">
        <v>2299</v>
      </c>
      <c r="D80" t="s">
        <v>113</v>
      </c>
      <c r="E80" t="s">
        <v>2300</v>
      </c>
      <c r="F80" s="91">
        <v>188292.88</v>
      </c>
      <c r="G80" s="91">
        <v>104.04820000000007</v>
      </c>
      <c r="H80" s="91">
        <v>840.79032622319596</v>
      </c>
      <c r="I80" s="91">
        <v>0.02</v>
      </c>
      <c r="J80" s="91">
        <v>1.46</v>
      </c>
      <c r="K80" s="91">
        <v>0.08</v>
      </c>
    </row>
    <row r="81" spans="2:11">
      <c r="B81" t="s">
        <v>2301</v>
      </c>
      <c r="C81" t="s">
        <v>2302</v>
      </c>
      <c r="D81" t="s">
        <v>113</v>
      </c>
      <c r="E81" t="s">
        <v>2303</v>
      </c>
      <c r="F81" s="91">
        <v>177704.81</v>
      </c>
      <c r="G81" s="91">
        <v>78.966900000000038</v>
      </c>
      <c r="H81" s="91">
        <v>602.23155728522102</v>
      </c>
      <c r="I81" s="91">
        <v>0.02</v>
      </c>
      <c r="J81" s="91">
        <v>1.05</v>
      </c>
      <c r="K81" s="91">
        <v>0.05</v>
      </c>
    </row>
    <row r="82" spans="2:11">
      <c r="B82" t="s">
        <v>2304</v>
      </c>
      <c r="C82" t="s">
        <v>2305</v>
      </c>
      <c r="D82" t="s">
        <v>109</v>
      </c>
      <c r="E82" t="s">
        <v>2306</v>
      </c>
      <c r="F82" s="91">
        <v>26303.89</v>
      </c>
      <c r="G82" s="91">
        <v>100</v>
      </c>
      <c r="H82" s="91">
        <v>98.586979720000002</v>
      </c>
      <c r="I82" s="91">
        <v>1.22</v>
      </c>
      <c r="J82" s="91">
        <v>0.17</v>
      </c>
      <c r="K82" s="91">
        <v>0.01</v>
      </c>
    </row>
    <row r="83" spans="2:11">
      <c r="B83" t="s">
        <v>2307</v>
      </c>
      <c r="C83" t="s">
        <v>2308</v>
      </c>
      <c r="D83" t="s">
        <v>109</v>
      </c>
      <c r="E83" t="s">
        <v>291</v>
      </c>
      <c r="F83" s="91">
        <v>34876.559999999998</v>
      </c>
      <c r="G83" s="91">
        <v>100</v>
      </c>
      <c r="H83" s="91">
        <v>130.71734688000001</v>
      </c>
      <c r="I83" s="91">
        <v>1</v>
      </c>
      <c r="J83" s="91">
        <v>0.23</v>
      </c>
      <c r="K83" s="91">
        <v>0.01</v>
      </c>
    </row>
    <row r="84" spans="2:11">
      <c r="B84" t="s">
        <v>2224</v>
      </c>
      <c r="C84" t="s">
        <v>2309</v>
      </c>
      <c r="D84" t="s">
        <v>109</v>
      </c>
      <c r="E84" t="s">
        <v>2310</v>
      </c>
      <c r="F84" s="91">
        <v>8027.66</v>
      </c>
      <c r="G84" s="91">
        <v>87.103600000000071</v>
      </c>
      <c r="H84" s="91">
        <v>26.207443447388499</v>
      </c>
      <c r="I84" s="91">
        <v>0.16</v>
      </c>
      <c r="J84" s="91">
        <v>0.05</v>
      </c>
      <c r="K84" s="91">
        <v>0</v>
      </c>
    </row>
    <row r="85" spans="2:11">
      <c r="B85" t="s">
        <v>2311</v>
      </c>
      <c r="C85" t="s">
        <v>2312</v>
      </c>
      <c r="D85" t="s">
        <v>113</v>
      </c>
      <c r="E85" t="s">
        <v>893</v>
      </c>
      <c r="F85" s="91">
        <v>13518.41</v>
      </c>
      <c r="G85" s="91">
        <v>96.992699999999985</v>
      </c>
      <c r="H85" s="91">
        <v>56.270904965909999</v>
      </c>
      <c r="I85" s="91">
        <v>1.01</v>
      </c>
      <c r="J85" s="91">
        <v>0.1</v>
      </c>
      <c r="K85" s="91">
        <v>0.01</v>
      </c>
    </row>
    <row r="86" spans="2:11">
      <c r="B86" t="s">
        <v>2313</v>
      </c>
      <c r="C86" t="s">
        <v>2314</v>
      </c>
      <c r="D86" t="s">
        <v>109</v>
      </c>
      <c r="E86" t="s">
        <v>893</v>
      </c>
      <c r="F86" s="91">
        <v>11167.39</v>
      </c>
      <c r="G86" s="91">
        <v>148.20259999999996</v>
      </c>
      <c r="H86" s="91">
        <v>62.030758020860702</v>
      </c>
      <c r="I86" s="91">
        <v>1.1000000000000001</v>
      </c>
      <c r="J86" s="91">
        <v>0.11</v>
      </c>
      <c r="K86" s="91">
        <v>0.01</v>
      </c>
    </row>
    <row r="87" spans="2:11">
      <c r="B87" t="s">
        <v>2315</v>
      </c>
      <c r="C87" t="s">
        <v>2316</v>
      </c>
      <c r="D87" t="s">
        <v>109</v>
      </c>
      <c r="E87" t="s">
        <v>2317</v>
      </c>
      <c r="F87" s="91">
        <v>280935.52</v>
      </c>
      <c r="G87" s="91">
        <v>101.22859999999976</v>
      </c>
      <c r="H87" s="91">
        <v>1065.8828275576</v>
      </c>
      <c r="I87" s="91">
        <v>0.28000000000000003</v>
      </c>
      <c r="J87" s="91">
        <v>1.85</v>
      </c>
      <c r="K87" s="91">
        <v>0.1</v>
      </c>
    </row>
    <row r="88" spans="2:11">
      <c r="B88" t="s">
        <v>2318</v>
      </c>
      <c r="C88" t="s">
        <v>2319</v>
      </c>
      <c r="D88" t="s">
        <v>109</v>
      </c>
      <c r="E88" t="s">
        <v>2320</v>
      </c>
      <c r="F88" s="91">
        <v>26598.89</v>
      </c>
      <c r="G88" s="91">
        <v>96.621400000000023</v>
      </c>
      <c r="H88" s="91">
        <v>96.324424194420104</v>
      </c>
      <c r="I88" s="91">
        <v>0</v>
      </c>
      <c r="J88" s="91">
        <v>0.17</v>
      </c>
      <c r="K88" s="91">
        <v>0.01</v>
      </c>
    </row>
    <row r="89" spans="2:11">
      <c r="B89" t="s">
        <v>2321</v>
      </c>
      <c r="C89" t="s">
        <v>2322</v>
      </c>
      <c r="D89" t="s">
        <v>109</v>
      </c>
      <c r="E89" t="s">
        <v>2248</v>
      </c>
      <c r="F89" s="91">
        <v>515.91999999999996</v>
      </c>
      <c r="G89" s="91">
        <v>100</v>
      </c>
      <c r="H89" s="91">
        <v>1.9336681600000001</v>
      </c>
      <c r="I89" s="91">
        <v>0</v>
      </c>
      <c r="J89" s="91">
        <v>0</v>
      </c>
      <c r="K89" s="91">
        <v>0</v>
      </c>
    </row>
    <row r="90" spans="2:11">
      <c r="B90" t="s">
        <v>2323</v>
      </c>
      <c r="C90" t="s">
        <v>2324</v>
      </c>
      <c r="D90" t="s">
        <v>113</v>
      </c>
      <c r="E90" t="s">
        <v>2325</v>
      </c>
      <c r="F90" s="91">
        <v>473668.71</v>
      </c>
      <c r="G90" s="91">
        <v>97.981100000000154</v>
      </c>
      <c r="H90" s="91">
        <v>1991.75650455511</v>
      </c>
      <c r="I90" s="91">
        <v>0.02</v>
      </c>
      <c r="J90" s="91">
        <v>3.46</v>
      </c>
      <c r="K90" s="91">
        <v>0.18</v>
      </c>
    </row>
    <row r="91" spans="2:11">
      <c r="B91" t="s">
        <v>2326</v>
      </c>
      <c r="C91" t="s">
        <v>2327</v>
      </c>
      <c r="D91" t="s">
        <v>109</v>
      </c>
      <c r="E91" t="s">
        <v>2328</v>
      </c>
      <c r="F91" s="91">
        <v>188500.43</v>
      </c>
      <c r="G91" s="91">
        <v>100</v>
      </c>
      <c r="H91" s="91">
        <v>706.49961164000001</v>
      </c>
      <c r="I91" s="91">
        <v>0.06</v>
      </c>
      <c r="J91" s="91">
        <v>1.23</v>
      </c>
      <c r="K91" s="91">
        <v>0.06</v>
      </c>
    </row>
    <row r="92" spans="2:11">
      <c r="B92" t="s">
        <v>2329</v>
      </c>
      <c r="C92" t="s">
        <v>2330</v>
      </c>
      <c r="D92" t="s">
        <v>113</v>
      </c>
      <c r="E92" t="s">
        <v>383</v>
      </c>
      <c r="F92" s="91">
        <v>251637.16</v>
      </c>
      <c r="G92" s="91">
        <v>112.77449999999956</v>
      </c>
      <c r="H92" s="91">
        <v>1217.8811873064201</v>
      </c>
      <c r="I92" s="91">
        <v>0.01</v>
      </c>
      <c r="J92" s="91">
        <v>2.12</v>
      </c>
      <c r="K92" s="91">
        <v>0.11</v>
      </c>
    </row>
    <row r="93" spans="2:11">
      <c r="B93" t="s">
        <v>2331</v>
      </c>
      <c r="C93" t="s">
        <v>2332</v>
      </c>
      <c r="D93" t="s">
        <v>113</v>
      </c>
      <c r="E93" t="s">
        <v>2333</v>
      </c>
      <c r="F93" s="91">
        <v>158168.37</v>
      </c>
      <c r="G93" s="91">
        <v>100</v>
      </c>
      <c r="H93" s="91">
        <v>678.79537669199999</v>
      </c>
      <c r="I93" s="91">
        <v>0.01</v>
      </c>
      <c r="J93" s="91">
        <v>1.18</v>
      </c>
      <c r="K93" s="91">
        <v>0.06</v>
      </c>
    </row>
    <row r="94" spans="2:11">
      <c r="B94" t="s">
        <v>2334</v>
      </c>
      <c r="C94" t="s">
        <v>2335</v>
      </c>
      <c r="D94" t="s">
        <v>109</v>
      </c>
      <c r="E94" t="s">
        <v>2248</v>
      </c>
      <c r="F94" s="91">
        <v>15185.45</v>
      </c>
      <c r="G94" s="91">
        <v>100</v>
      </c>
      <c r="H94" s="91">
        <v>56.915066600000003</v>
      </c>
      <c r="I94" s="91">
        <v>0</v>
      </c>
      <c r="J94" s="91">
        <v>0.1</v>
      </c>
      <c r="K94" s="91">
        <v>0.01</v>
      </c>
    </row>
    <row r="95" spans="2:11">
      <c r="B95" t="s">
        <v>2336</v>
      </c>
      <c r="C95" t="s">
        <v>2337</v>
      </c>
      <c r="D95" t="s">
        <v>109</v>
      </c>
      <c r="E95" t="s">
        <v>2338</v>
      </c>
      <c r="F95" s="91">
        <v>456007.44</v>
      </c>
      <c r="G95" s="91">
        <v>106.4999000000003</v>
      </c>
      <c r="H95" s="91">
        <v>1820.2067085369199</v>
      </c>
      <c r="I95" s="91">
        <v>0.01</v>
      </c>
      <c r="J95" s="91">
        <v>3.16</v>
      </c>
      <c r="K95" s="91">
        <v>0.17</v>
      </c>
    </row>
    <row r="96" spans="2:11">
      <c r="B96" t="s">
        <v>2339</v>
      </c>
      <c r="C96" t="s">
        <v>2340</v>
      </c>
      <c r="D96" t="s">
        <v>113</v>
      </c>
      <c r="E96" t="s">
        <v>2341</v>
      </c>
      <c r="F96" s="91">
        <v>429540.57</v>
      </c>
      <c r="G96" s="91">
        <v>107.76069999999986</v>
      </c>
      <c r="H96" s="91">
        <v>1986.4783197986201</v>
      </c>
      <c r="I96" s="91">
        <v>0.08</v>
      </c>
      <c r="J96" s="91">
        <v>3.45</v>
      </c>
      <c r="K96" s="91">
        <v>0.18</v>
      </c>
    </row>
    <row r="97" spans="2:11">
      <c r="B97" t="s">
        <v>2342</v>
      </c>
      <c r="C97" t="s">
        <v>2343</v>
      </c>
      <c r="D97" t="s">
        <v>109</v>
      </c>
      <c r="E97" t="s">
        <v>2320</v>
      </c>
      <c r="F97" s="91">
        <v>12597.65</v>
      </c>
      <c r="G97" s="91">
        <v>104.0771</v>
      </c>
      <c r="H97" s="91">
        <v>49.141035417986203</v>
      </c>
      <c r="I97" s="91">
        <v>0.05</v>
      </c>
      <c r="J97" s="91">
        <v>0.09</v>
      </c>
      <c r="K97" s="91">
        <v>0</v>
      </c>
    </row>
    <row r="98" spans="2:11">
      <c r="B98" t="s">
        <v>2344</v>
      </c>
      <c r="C98" t="s">
        <v>2345</v>
      </c>
      <c r="D98" t="s">
        <v>109</v>
      </c>
      <c r="E98" t="s">
        <v>2346</v>
      </c>
      <c r="F98" s="91">
        <v>273600</v>
      </c>
      <c r="G98" s="91">
        <v>120.38979999999999</v>
      </c>
      <c r="H98" s="91">
        <v>1234.5405750144</v>
      </c>
      <c r="I98" s="91">
        <v>0.01</v>
      </c>
      <c r="J98" s="91">
        <v>2.14</v>
      </c>
      <c r="K98" s="91">
        <v>0.11</v>
      </c>
    </row>
    <row r="99" spans="2:11">
      <c r="B99" t="s">
        <v>2347</v>
      </c>
      <c r="C99" t="s">
        <v>2348</v>
      </c>
      <c r="D99" t="s">
        <v>109</v>
      </c>
      <c r="E99" t="s">
        <v>2333</v>
      </c>
      <c r="F99" s="91">
        <v>925.63</v>
      </c>
      <c r="G99" s="91">
        <v>100</v>
      </c>
      <c r="H99" s="91">
        <v>3.4692612399999998</v>
      </c>
      <c r="I99" s="91">
        <v>0.02</v>
      </c>
      <c r="J99" s="91">
        <v>0.01</v>
      </c>
      <c r="K99" s="91">
        <v>0</v>
      </c>
    </row>
    <row r="100" spans="2:11">
      <c r="B100" t="s">
        <v>2349</v>
      </c>
      <c r="C100" t="s">
        <v>2350</v>
      </c>
      <c r="D100" t="s">
        <v>225</v>
      </c>
      <c r="E100" t="s">
        <v>2351</v>
      </c>
      <c r="F100" s="91">
        <v>425995.15</v>
      </c>
      <c r="G100" s="91">
        <v>88.281799999999834</v>
      </c>
      <c r="H100" s="91">
        <v>216.09337666676899</v>
      </c>
      <c r="I100" s="91">
        <v>0.04</v>
      </c>
      <c r="J100" s="91">
        <v>0.38</v>
      </c>
      <c r="K100" s="91">
        <v>0.02</v>
      </c>
    </row>
    <row r="101" spans="2:11">
      <c r="B101" t="s">
        <v>2352</v>
      </c>
      <c r="C101" t="s">
        <v>2353</v>
      </c>
      <c r="D101" t="s">
        <v>113</v>
      </c>
      <c r="E101" t="s">
        <v>2354</v>
      </c>
      <c r="F101" s="91">
        <v>293937.37</v>
      </c>
      <c r="G101" s="91">
        <v>89.600599999999645</v>
      </c>
      <c r="H101" s="91">
        <v>1130.27717768413</v>
      </c>
      <c r="I101" s="91">
        <v>0.03</v>
      </c>
      <c r="J101" s="91">
        <v>1.96</v>
      </c>
      <c r="K101" s="91">
        <v>0.1</v>
      </c>
    </row>
    <row r="102" spans="2:11">
      <c r="B102" t="s">
        <v>2355</v>
      </c>
      <c r="C102" t="s">
        <v>2356</v>
      </c>
      <c r="D102" t="s">
        <v>109</v>
      </c>
      <c r="E102" t="s">
        <v>2357</v>
      </c>
      <c r="F102" s="91">
        <v>20156</v>
      </c>
      <c r="G102" s="91">
        <v>100</v>
      </c>
      <c r="H102" s="91">
        <v>75.544687999999994</v>
      </c>
      <c r="I102" s="91">
        <v>0.01</v>
      </c>
      <c r="J102" s="91">
        <v>0.13</v>
      </c>
      <c r="K102" s="91">
        <v>0.01</v>
      </c>
    </row>
    <row r="103" spans="2:11">
      <c r="B103" t="s">
        <v>2358</v>
      </c>
      <c r="C103" t="s">
        <v>2359</v>
      </c>
      <c r="D103" t="s">
        <v>113</v>
      </c>
      <c r="E103" t="s">
        <v>2357</v>
      </c>
      <c r="F103" s="91">
        <v>10245.08</v>
      </c>
      <c r="G103" s="91">
        <v>69.165900000000107</v>
      </c>
      <c r="H103" s="91">
        <v>30.410714432179201</v>
      </c>
      <c r="I103" s="91">
        <v>0</v>
      </c>
      <c r="J103" s="91">
        <v>0.05</v>
      </c>
      <c r="K103" s="91">
        <v>0</v>
      </c>
    </row>
    <row r="104" spans="2:11">
      <c r="B104" t="s">
        <v>2360</v>
      </c>
      <c r="C104" t="s">
        <v>2361</v>
      </c>
      <c r="D104" t="s">
        <v>113</v>
      </c>
      <c r="E104" t="s">
        <v>2362</v>
      </c>
      <c r="F104" s="91">
        <v>75878.75</v>
      </c>
      <c r="G104" s="91">
        <v>106.60370000000016</v>
      </c>
      <c r="H104" s="91">
        <v>347.14561429701001</v>
      </c>
      <c r="I104" s="91">
        <v>0.01</v>
      </c>
      <c r="J104" s="91">
        <v>0.6</v>
      </c>
      <c r="K104" s="91">
        <v>0.03</v>
      </c>
    </row>
    <row r="105" spans="2:11">
      <c r="B105" t="s">
        <v>2363</v>
      </c>
      <c r="C105" t="s">
        <v>2364</v>
      </c>
      <c r="D105" t="s">
        <v>109</v>
      </c>
      <c r="E105" t="s">
        <v>2365</v>
      </c>
      <c r="F105" s="91">
        <v>1681.46</v>
      </c>
      <c r="G105" s="91">
        <v>100</v>
      </c>
      <c r="H105" s="91">
        <v>6.3021120799999997</v>
      </c>
      <c r="I105" s="91">
        <v>0</v>
      </c>
      <c r="J105" s="91">
        <v>0.01</v>
      </c>
      <c r="K105" s="91">
        <v>0</v>
      </c>
    </row>
    <row r="106" spans="2:11">
      <c r="B106" t="s">
        <v>2366</v>
      </c>
      <c r="C106" t="s">
        <v>2367</v>
      </c>
      <c r="D106" t="s">
        <v>109</v>
      </c>
      <c r="E106" t="s">
        <v>2229</v>
      </c>
      <c r="F106" s="91">
        <v>18323.849999999999</v>
      </c>
      <c r="G106" s="91">
        <v>136.4023</v>
      </c>
      <c r="H106" s="91">
        <v>93.678084876365403</v>
      </c>
      <c r="I106" s="91">
        <v>0.15</v>
      </c>
      <c r="J106" s="91">
        <v>0.16</v>
      </c>
      <c r="K106" s="91">
        <v>0.01</v>
      </c>
    </row>
    <row r="107" spans="2:11">
      <c r="B107" t="s">
        <v>2368</v>
      </c>
      <c r="C107" t="s">
        <v>2369</v>
      </c>
      <c r="D107" t="s">
        <v>116</v>
      </c>
      <c r="E107" t="s">
        <v>2370</v>
      </c>
      <c r="F107" s="91">
        <v>22148.62</v>
      </c>
      <c r="G107" s="91">
        <v>100</v>
      </c>
      <c r="H107" s="91">
        <v>106.167195108</v>
      </c>
      <c r="I107" s="91">
        <v>1.03</v>
      </c>
      <c r="J107" s="91">
        <v>0.18</v>
      </c>
      <c r="K107" s="91">
        <v>0.01</v>
      </c>
    </row>
    <row r="108" spans="2:11">
      <c r="B108" t="s">
        <v>2371</v>
      </c>
      <c r="C108" t="s">
        <v>2372</v>
      </c>
      <c r="D108" t="s">
        <v>109</v>
      </c>
      <c r="E108" t="s">
        <v>2370</v>
      </c>
      <c r="F108" s="91">
        <v>4923.88</v>
      </c>
      <c r="G108" s="91">
        <v>100</v>
      </c>
      <c r="H108" s="91">
        <v>18.45470224</v>
      </c>
      <c r="I108" s="91">
        <v>0.12</v>
      </c>
      <c r="J108" s="91">
        <v>0.03</v>
      </c>
      <c r="K108" s="91">
        <v>0</v>
      </c>
    </row>
    <row r="109" spans="2:11">
      <c r="B109" t="s">
        <v>2373</v>
      </c>
      <c r="C109" t="s">
        <v>2374</v>
      </c>
      <c r="D109" t="s">
        <v>116</v>
      </c>
      <c r="E109" t="s">
        <v>2375</v>
      </c>
      <c r="F109" s="91">
        <v>89519.4</v>
      </c>
      <c r="G109" s="91">
        <v>99.961999999999946</v>
      </c>
      <c r="H109" s="91">
        <v>428.93923308905499</v>
      </c>
      <c r="I109" s="91">
        <v>0.09</v>
      </c>
      <c r="J109" s="91">
        <v>0.74</v>
      </c>
      <c r="K109" s="91">
        <v>0.04</v>
      </c>
    </row>
    <row r="110" spans="2:11">
      <c r="B110" t="s">
        <v>2376</v>
      </c>
      <c r="C110" t="s">
        <v>2377</v>
      </c>
      <c r="D110" t="s">
        <v>105</v>
      </c>
      <c r="E110" t="s">
        <v>2378</v>
      </c>
      <c r="F110" s="91">
        <v>1669582.5</v>
      </c>
      <c r="G110" s="91">
        <v>49.380142999999997</v>
      </c>
      <c r="H110" s="91">
        <v>824.44222600297496</v>
      </c>
      <c r="I110" s="91">
        <v>0.16</v>
      </c>
      <c r="J110" s="91">
        <v>1.43</v>
      </c>
      <c r="K110" s="91">
        <v>0.08</v>
      </c>
    </row>
    <row r="111" spans="2:11">
      <c r="B111" t="s">
        <v>2379</v>
      </c>
      <c r="C111" t="s">
        <v>2380</v>
      </c>
      <c r="D111" t="s">
        <v>109</v>
      </c>
      <c r="E111" t="s">
        <v>2381</v>
      </c>
      <c r="F111" s="91">
        <v>51123.55</v>
      </c>
      <c r="G111" s="91">
        <v>98.938400000000215</v>
      </c>
      <c r="H111" s="91">
        <v>189.57692232971399</v>
      </c>
      <c r="I111" s="91">
        <v>0.06</v>
      </c>
      <c r="J111" s="91">
        <v>0.33</v>
      </c>
      <c r="K111" s="91">
        <v>0.02</v>
      </c>
    </row>
    <row r="112" spans="2:11">
      <c r="B112" t="s">
        <v>2382</v>
      </c>
      <c r="C112" t="s">
        <v>2383</v>
      </c>
      <c r="D112" t="s">
        <v>109</v>
      </c>
      <c r="E112" t="s">
        <v>2384</v>
      </c>
      <c r="F112" s="91">
        <v>279413.03000000003</v>
      </c>
      <c r="G112" s="91">
        <v>128.58619999999988</v>
      </c>
      <c r="H112" s="91">
        <v>1346.60616773681</v>
      </c>
      <c r="I112" s="91">
        <v>0.09</v>
      </c>
      <c r="J112" s="91">
        <v>2.34</v>
      </c>
      <c r="K112" s="91">
        <v>0.12</v>
      </c>
    </row>
    <row r="113" spans="2:3">
      <c r="B113" t="s">
        <v>279</v>
      </c>
      <c r="C113" s="16"/>
    </row>
    <row r="114" spans="2:3">
      <c r="B114" t="s">
        <v>369</v>
      </c>
      <c r="C114" s="16"/>
    </row>
    <row r="115" spans="2:3">
      <c r="B115" t="s">
        <v>370</v>
      </c>
      <c r="C115" s="16"/>
    </row>
    <row r="116" spans="2:3">
      <c r="B116" t="s">
        <v>371</v>
      </c>
      <c r="C116" s="16"/>
    </row>
    <row r="117" spans="2:3">
      <c r="C117" s="16"/>
    </row>
    <row r="118" spans="2:3">
      <c r="C118" s="16"/>
    </row>
    <row r="119" spans="2:3">
      <c r="C119" s="16"/>
    </row>
    <row r="120" spans="2:3">
      <c r="C120" s="16"/>
    </row>
    <row r="121" spans="2:3">
      <c r="C121" s="16"/>
    </row>
    <row r="122" spans="2:3">
      <c r="C122" s="16"/>
    </row>
    <row r="123" spans="2:3">
      <c r="C123" s="16"/>
    </row>
    <row r="124" spans="2:3">
      <c r="C124" s="16"/>
    </row>
    <row r="125" spans="2:3">
      <c r="C125" s="16"/>
    </row>
    <row r="126" spans="2:3">
      <c r="C126" s="16"/>
    </row>
    <row r="127" spans="2:3">
      <c r="C127" s="16"/>
    </row>
    <row r="128" spans="2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2937</v>
      </c>
    </row>
    <row r="3" spans="2:59">
      <c r="B3" s="2" t="s">
        <v>2</v>
      </c>
      <c r="C3" s="26" t="s">
        <v>2938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9" ht="26.25" customHeight="1">
      <c r="B7" s="116" t="s">
        <v>144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311911.38</v>
      </c>
      <c r="H11" s="7"/>
      <c r="I11" s="90">
        <v>414.71831372249079</v>
      </c>
      <c r="J11" s="7"/>
      <c r="K11" s="90">
        <v>100</v>
      </c>
      <c r="L11" s="90">
        <v>0.04</v>
      </c>
      <c r="M11" s="16"/>
      <c r="N11" s="16"/>
      <c r="O11" s="16"/>
      <c r="P11" s="16"/>
      <c r="BG11" s="16"/>
    </row>
    <row r="12" spans="2:59">
      <c r="B12" s="92" t="s">
        <v>2385</v>
      </c>
      <c r="C12" s="16"/>
      <c r="D12" s="16"/>
      <c r="G12" s="93">
        <v>1352.88</v>
      </c>
      <c r="I12" s="93">
        <v>1.3528800000000001E-8</v>
      </c>
      <c r="K12" s="93">
        <v>0</v>
      </c>
      <c r="L12" s="93">
        <v>0</v>
      </c>
    </row>
    <row r="13" spans="2:59">
      <c r="B13" t="s">
        <v>2386</v>
      </c>
      <c r="C13" t="s">
        <v>2387</v>
      </c>
      <c r="D13" t="s">
        <v>796</v>
      </c>
      <c r="E13" t="s">
        <v>105</v>
      </c>
      <c r="F13" t="s">
        <v>2388</v>
      </c>
      <c r="G13" s="91">
        <v>1352.88</v>
      </c>
      <c r="H13" s="91">
        <v>9.9999999999999995E-7</v>
      </c>
      <c r="I13" s="91">
        <v>1.3528800000000001E-8</v>
      </c>
      <c r="J13" s="91">
        <v>0</v>
      </c>
      <c r="K13" s="91">
        <v>0</v>
      </c>
      <c r="L13" s="91">
        <v>0</v>
      </c>
    </row>
    <row r="14" spans="2:59">
      <c r="B14" s="92" t="s">
        <v>2006</v>
      </c>
      <c r="C14" s="16"/>
      <c r="D14" s="16"/>
      <c r="G14" s="93">
        <v>310558.5</v>
      </c>
      <c r="I14" s="93">
        <v>414.718313708962</v>
      </c>
      <c r="K14" s="93">
        <v>100</v>
      </c>
      <c r="L14" s="93">
        <v>0.04</v>
      </c>
    </row>
    <row r="15" spans="2:59">
      <c r="B15" t="s">
        <v>2389</v>
      </c>
      <c r="C15" t="s">
        <v>2390</v>
      </c>
      <c r="D15" t="s">
        <v>1629</v>
      </c>
      <c r="E15" t="s">
        <v>109</v>
      </c>
      <c r="F15" t="s">
        <v>2391</v>
      </c>
      <c r="G15" s="91">
        <v>310000</v>
      </c>
      <c r="H15" s="91">
        <v>35.666600000000003</v>
      </c>
      <c r="I15" s="91">
        <v>414.40309208000002</v>
      </c>
      <c r="J15" s="91">
        <v>0</v>
      </c>
      <c r="K15" s="91">
        <v>99.92</v>
      </c>
      <c r="L15" s="91">
        <v>0.04</v>
      </c>
    </row>
    <row r="16" spans="2:59">
      <c r="B16" t="s">
        <v>2392</v>
      </c>
      <c r="C16" t="s">
        <v>2393</v>
      </c>
      <c r="D16" t="s">
        <v>1474</v>
      </c>
      <c r="E16" t="s">
        <v>109</v>
      </c>
      <c r="F16" t="s">
        <v>2394</v>
      </c>
      <c r="G16" s="91">
        <v>558.5</v>
      </c>
      <c r="H16" s="91">
        <v>15.0589</v>
      </c>
      <c r="I16" s="91">
        <v>0.31522162896200001</v>
      </c>
      <c r="J16" s="91">
        <v>0</v>
      </c>
      <c r="K16" s="91">
        <v>0.08</v>
      </c>
      <c r="L16" s="91">
        <v>0</v>
      </c>
    </row>
    <row r="17" spans="2:4">
      <c r="B17" t="s">
        <v>279</v>
      </c>
      <c r="C17" s="16"/>
      <c r="D17" s="16"/>
    </row>
    <row r="18" spans="2:4">
      <c r="B18" t="s">
        <v>369</v>
      </c>
      <c r="C18" s="16"/>
      <c r="D18" s="16"/>
    </row>
    <row r="19" spans="2:4">
      <c r="B19" t="s">
        <v>370</v>
      </c>
      <c r="C19" s="16"/>
      <c r="D19" s="16"/>
    </row>
    <row r="20" spans="2:4">
      <c r="B20" t="s">
        <v>371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43465</v>
      </c>
    </row>
    <row r="2" spans="2:52">
      <c r="B2" s="2" t="s">
        <v>1</v>
      </c>
      <c r="C2" s="12" t="s">
        <v>2937</v>
      </c>
    </row>
    <row r="3" spans="2:52">
      <c r="B3" s="2" t="s">
        <v>2</v>
      </c>
      <c r="C3" s="26" t="s">
        <v>2938</v>
      </c>
    </row>
    <row r="4" spans="2:52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2" ht="26.25" customHeight="1">
      <c r="B7" s="116" t="s">
        <v>145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228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2007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271</v>
      </c>
      <c r="C14" t="s">
        <v>271</v>
      </c>
      <c r="D14" t="s">
        <v>271</v>
      </c>
      <c r="E14" t="s">
        <v>271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2008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271</v>
      </c>
      <c r="C16" t="s">
        <v>271</v>
      </c>
      <c r="D16" t="s">
        <v>271</v>
      </c>
      <c r="E16" t="s">
        <v>271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2395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271</v>
      </c>
      <c r="C18" t="s">
        <v>271</v>
      </c>
      <c r="D18" t="s">
        <v>271</v>
      </c>
      <c r="E18" t="s">
        <v>271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2009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271</v>
      </c>
      <c r="C20" t="s">
        <v>271</v>
      </c>
      <c r="D20" t="s">
        <v>271</v>
      </c>
      <c r="E20" t="s">
        <v>271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1157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271</v>
      </c>
      <c r="C22" t="s">
        <v>271</v>
      </c>
      <c r="D22" t="s">
        <v>271</v>
      </c>
      <c r="E22" t="s">
        <v>271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277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2007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271</v>
      </c>
      <c r="C25" t="s">
        <v>271</v>
      </c>
      <c r="D25" t="s">
        <v>271</v>
      </c>
      <c r="E25" t="s">
        <v>271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2010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271</v>
      </c>
      <c r="C27" t="s">
        <v>271</v>
      </c>
      <c r="D27" t="s">
        <v>271</v>
      </c>
      <c r="E27" t="s">
        <v>271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2009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271</v>
      </c>
      <c r="C29" t="s">
        <v>271</v>
      </c>
      <c r="D29" t="s">
        <v>271</v>
      </c>
      <c r="E29" t="s">
        <v>271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2011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271</v>
      </c>
      <c r="C31" t="s">
        <v>271</v>
      </c>
      <c r="D31" t="s">
        <v>271</v>
      </c>
      <c r="E31" t="s">
        <v>271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1157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271</v>
      </c>
      <c r="C33" t="s">
        <v>271</v>
      </c>
      <c r="D33" t="s">
        <v>271</v>
      </c>
      <c r="E33" t="s">
        <v>271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279</v>
      </c>
      <c r="C34" s="16"/>
      <c r="D34" s="16"/>
    </row>
    <row r="35" spans="2:12">
      <c r="B35" t="s">
        <v>369</v>
      </c>
      <c r="C35" s="16"/>
      <c r="D35" s="16"/>
    </row>
    <row r="36" spans="2:12">
      <c r="B36" t="s">
        <v>370</v>
      </c>
      <c r="C36" s="16"/>
      <c r="D36" s="16"/>
    </row>
    <row r="37" spans="2:12">
      <c r="B37" t="s">
        <v>371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G50" sqref="G5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43465</v>
      </c>
    </row>
    <row r="2" spans="2:13">
      <c r="B2" s="2" t="s">
        <v>1</v>
      </c>
      <c r="C2" s="12" t="s">
        <v>2937</v>
      </c>
    </row>
    <row r="3" spans="2:13">
      <c r="B3" s="2" t="s">
        <v>2</v>
      </c>
      <c r="C3" s="26" t="s">
        <v>2938</v>
      </c>
    </row>
    <row r="4" spans="2:13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6" t="s">
        <v>48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J12+J44</f>
        <v>117505.63043561937</v>
      </c>
      <c r="K11" s="96">
        <f>J11/$J$11*100</f>
        <v>100</v>
      </c>
      <c r="L11" s="96">
        <f>J11/'סכום נכסי הקרן'!$C$42*100</f>
        <v>10.717703265484428</v>
      </c>
    </row>
    <row r="12" spans="2:13">
      <c r="B12" s="97" t="s">
        <v>228</v>
      </c>
      <c r="C12" s="26"/>
      <c r="D12" s="27"/>
      <c r="E12" s="27"/>
      <c r="F12" s="27"/>
      <c r="G12" s="27"/>
      <c r="H12" s="27"/>
      <c r="I12" s="98">
        <v>0</v>
      </c>
      <c r="J12" s="98">
        <f>J13+J17+J33+J36+J38+J40+J42</f>
        <v>105472.18008220838</v>
      </c>
      <c r="K12" s="98">
        <f t="shared" ref="K12:K59" si="0">J12/$J$11*100</f>
        <v>89.759256378779185</v>
      </c>
      <c r="L12" s="98">
        <f>J12/'סכום נכסי הקרן'!$C$42*100</f>
        <v>9.6201307519829555</v>
      </c>
    </row>
    <row r="13" spans="2:13">
      <c r="B13" s="97" t="s">
        <v>229</v>
      </c>
      <c r="C13" s="26"/>
      <c r="D13" s="27"/>
      <c r="E13" s="27"/>
      <c r="F13" s="27"/>
      <c r="G13" s="27"/>
      <c r="H13" s="27"/>
      <c r="I13" s="98">
        <v>0</v>
      </c>
      <c r="J13" s="98">
        <f>SUM(J14:J16)</f>
        <v>76344.867480000001</v>
      </c>
      <c r="K13" s="98">
        <f t="shared" si="0"/>
        <v>64.971241971106139</v>
      </c>
      <c r="L13" s="98">
        <f>J13/'סכום נכסי הקרן'!$C$42*100</f>
        <v>6.9634249223630302</v>
      </c>
    </row>
    <row r="14" spans="2:13">
      <c r="B14" s="102" t="s">
        <v>3033</v>
      </c>
      <c r="C14" t="s">
        <v>230</v>
      </c>
      <c r="D14" t="s">
        <v>231</v>
      </c>
      <c r="E14" t="s">
        <v>232</v>
      </c>
      <c r="F14" t="s">
        <v>233</v>
      </c>
      <c r="G14" t="s">
        <v>105</v>
      </c>
      <c r="H14" s="91">
        <v>0</v>
      </c>
      <c r="I14" s="91">
        <v>0</v>
      </c>
      <c r="J14" s="91">
        <v>12081.545690000001</v>
      </c>
      <c r="K14" s="91">
        <f t="shared" si="0"/>
        <v>10.281673861253319</v>
      </c>
      <c r="L14" s="91">
        <f>J14/'סכום נכסי הקרן'!$C$42*100</f>
        <v>1.1019592951740056</v>
      </c>
    </row>
    <row r="15" spans="2:13">
      <c r="B15" s="102" t="s">
        <v>3034</v>
      </c>
      <c r="C15" t="s">
        <v>234</v>
      </c>
      <c r="D15" t="s">
        <v>235</v>
      </c>
      <c r="E15" t="s">
        <v>236</v>
      </c>
      <c r="F15" t="s">
        <v>233</v>
      </c>
      <c r="G15" t="s">
        <v>105</v>
      </c>
      <c r="H15" s="91">
        <v>0</v>
      </c>
      <c r="I15" s="91">
        <v>0</v>
      </c>
      <c r="J15" s="91">
        <v>5378.37392</v>
      </c>
      <c r="K15" s="91">
        <f t="shared" si="0"/>
        <v>4.5771201771874059</v>
      </c>
      <c r="L15" s="91">
        <f>J15/'סכום נכסי הקרן'!$C$42*100</f>
        <v>0.49056215869556113</v>
      </c>
    </row>
    <row r="16" spans="2:13">
      <c r="B16" s="102" t="s">
        <v>3035</v>
      </c>
      <c r="C16" t="s">
        <v>237</v>
      </c>
      <c r="D16" t="s">
        <v>238</v>
      </c>
      <c r="E16" t="s">
        <v>232</v>
      </c>
      <c r="F16" t="s">
        <v>233</v>
      </c>
      <c r="G16" t="s">
        <v>105</v>
      </c>
      <c r="H16" s="91">
        <v>0</v>
      </c>
      <c r="I16" s="91">
        <v>0</v>
      </c>
      <c r="J16" s="91">
        <f>8390.64075+50494.30712</f>
        <v>58884.947869999996</v>
      </c>
      <c r="K16" s="91">
        <f t="shared" si="0"/>
        <v>50.112447932665404</v>
      </c>
      <c r="L16" s="91">
        <f>J16/'סכום נכסי הקרן'!$C$42*100</f>
        <v>5.3709034684934629</v>
      </c>
    </row>
    <row r="17" spans="2:12">
      <c r="B17" s="97" t="s">
        <v>239</v>
      </c>
      <c r="D17" s="16"/>
      <c r="I17" s="98">
        <v>0</v>
      </c>
      <c r="J17" s="98">
        <f>SUM(J18:J32)</f>
        <v>28872.078191448367</v>
      </c>
      <c r="K17" s="98">
        <f t="shared" si="0"/>
        <v>24.570804040975045</v>
      </c>
      <c r="L17" s="98">
        <f>J17/'סכום נכסי הקרן'!$C$42*100</f>
        <v>2.6334258670553621</v>
      </c>
    </row>
    <row r="18" spans="2:12">
      <c r="B18" s="102" t="s">
        <v>3035</v>
      </c>
      <c r="C18" t="s">
        <v>243</v>
      </c>
      <c r="D18" t="s">
        <v>238</v>
      </c>
      <c r="E18" t="s">
        <v>232</v>
      </c>
      <c r="F18" t="s">
        <v>233</v>
      </c>
      <c r="G18" t="s">
        <v>123</v>
      </c>
      <c r="H18" s="91">
        <v>0</v>
      </c>
      <c r="I18" s="91">
        <v>0</v>
      </c>
      <c r="J18" s="91">
        <v>4.1607408880000003</v>
      </c>
      <c r="K18" s="91">
        <f t="shared" si="0"/>
        <v>3.5408864005709458E-3</v>
      </c>
      <c r="L18" s="91">
        <f>J18/'סכום נכסי הקרן'!$C$42*100</f>
        <v>3.7950169738108617E-4</v>
      </c>
    </row>
    <row r="19" spans="2:12">
      <c r="B19" s="102" t="s">
        <v>3033</v>
      </c>
      <c r="C19" t="s">
        <v>245</v>
      </c>
      <c r="D19" t="s">
        <v>231</v>
      </c>
      <c r="E19" t="s">
        <v>232</v>
      </c>
      <c r="F19" t="s">
        <v>233</v>
      </c>
      <c r="G19" t="s">
        <v>109</v>
      </c>
      <c r="H19" s="91">
        <v>0</v>
      </c>
      <c r="I19" s="91">
        <v>0</v>
      </c>
      <c r="J19" s="91">
        <v>4200.1453771200004</v>
      </c>
      <c r="K19" s="91">
        <f t="shared" si="0"/>
        <v>3.5744205290836972</v>
      </c>
      <c r="L19" s="91">
        <f>J19/'סכום נכסי הקרן'!$C$42*100</f>
        <v>0.38309578576774916</v>
      </c>
    </row>
    <row r="20" spans="2:12">
      <c r="B20" s="102" t="s">
        <v>3034</v>
      </c>
      <c r="C20" t="s">
        <v>247</v>
      </c>
      <c r="D20" t="s">
        <v>235</v>
      </c>
      <c r="E20" t="s">
        <v>236</v>
      </c>
      <c r="F20" t="s">
        <v>233</v>
      </c>
      <c r="G20" t="s">
        <v>109</v>
      </c>
      <c r="H20" s="91">
        <v>0</v>
      </c>
      <c r="I20" s="91">
        <v>0</v>
      </c>
      <c r="J20" s="91">
        <v>127.68165428</v>
      </c>
      <c r="K20" s="91">
        <f t="shared" si="0"/>
        <v>0.10866003084844178</v>
      </c>
      <c r="L20" s="91">
        <f>J20/'סכום נכסי הקרן'!$C$42*100</f>
        <v>1.164585967451983E-2</v>
      </c>
    </row>
    <row r="21" spans="2:12">
      <c r="B21" s="102" t="s">
        <v>3035</v>
      </c>
      <c r="C21" t="s">
        <v>248</v>
      </c>
      <c r="D21" t="s">
        <v>238</v>
      </c>
      <c r="E21" t="s">
        <v>232</v>
      </c>
      <c r="F21" t="s">
        <v>233</v>
      </c>
      <c r="G21" t="s">
        <v>109</v>
      </c>
      <c r="H21" s="91">
        <v>0</v>
      </c>
      <c r="I21" s="91">
        <v>0</v>
      </c>
      <c r="J21" s="91">
        <v>22176.417441040001</v>
      </c>
      <c r="K21" s="91">
        <f t="shared" si="0"/>
        <v>18.872642407710263</v>
      </c>
      <c r="L21" s="91">
        <f>J21/'סכום נכסי הקרן'!$C$42*100</f>
        <v>2.0227138116143619</v>
      </c>
    </row>
    <row r="22" spans="2:12">
      <c r="B22" s="102" t="s">
        <v>3035</v>
      </c>
      <c r="C22" t="s">
        <v>250</v>
      </c>
      <c r="D22" t="s">
        <v>238</v>
      </c>
      <c r="E22" t="s">
        <v>232</v>
      </c>
      <c r="F22" t="s">
        <v>233</v>
      </c>
      <c r="G22" t="s">
        <v>119</v>
      </c>
      <c r="H22" s="91">
        <v>0</v>
      </c>
      <c r="I22" s="91">
        <v>0</v>
      </c>
      <c r="J22" s="91">
        <v>0.83767251399999998</v>
      </c>
      <c r="K22" s="91">
        <f t="shared" si="0"/>
        <v>7.1287861772628485E-4</v>
      </c>
      <c r="L22" s="91">
        <f>J22/'סכום נכסי הקרן'!$C$42*100</f>
        <v>7.6404214890990265E-5</v>
      </c>
    </row>
    <row r="23" spans="2:12">
      <c r="B23" s="102" t="s">
        <v>3033</v>
      </c>
      <c r="C23" t="s">
        <v>252</v>
      </c>
      <c r="D23" t="s">
        <v>231</v>
      </c>
      <c r="E23" t="s">
        <v>232</v>
      </c>
      <c r="F23" t="s">
        <v>233</v>
      </c>
      <c r="G23" t="s">
        <v>113</v>
      </c>
      <c r="H23" s="91">
        <v>0</v>
      </c>
      <c r="I23" s="91">
        <v>0</v>
      </c>
      <c r="J23" s="91">
        <v>25.503519656000002</v>
      </c>
      <c r="K23" s="91">
        <f t="shared" si="0"/>
        <v>2.1704083082191732E-2</v>
      </c>
      <c r="L23" s="91">
        <f>J23/'סכום נכסי הקרן'!$C$42*100</f>
        <v>2.326179221243516E-3</v>
      </c>
    </row>
    <row r="24" spans="2:12">
      <c r="B24" s="102" t="s">
        <v>3034</v>
      </c>
      <c r="C24" t="s">
        <v>253</v>
      </c>
      <c r="D24" t="s">
        <v>235</v>
      </c>
      <c r="E24" t="s">
        <v>236</v>
      </c>
      <c r="F24" t="s">
        <v>233</v>
      </c>
      <c r="G24" t="s">
        <v>113</v>
      </c>
      <c r="H24" s="91">
        <v>0</v>
      </c>
      <c r="I24" s="91">
        <v>0</v>
      </c>
      <c r="J24" s="91">
        <v>4.4574274239999996</v>
      </c>
      <c r="K24" s="91">
        <f t="shared" si="0"/>
        <v>3.7933734813177288E-3</v>
      </c>
      <c r="L24" s="91">
        <f>J24/'סכום נכסי הקרן'!$C$42*100</f>
        <v>4.065625134792105E-4</v>
      </c>
    </row>
    <row r="25" spans="2:12">
      <c r="B25" s="102" t="s">
        <v>3035</v>
      </c>
      <c r="C25" t="s">
        <v>254</v>
      </c>
      <c r="D25" t="s">
        <v>238</v>
      </c>
      <c r="E25" t="s">
        <v>232</v>
      </c>
      <c r="F25" t="s">
        <v>233</v>
      </c>
      <c r="G25" t="s">
        <v>113</v>
      </c>
      <c r="H25" s="91">
        <v>0</v>
      </c>
      <c r="I25" s="91">
        <v>0</v>
      </c>
      <c r="J25" s="91">
        <v>13.422837319999999</v>
      </c>
      <c r="K25" s="91">
        <f t="shared" si="0"/>
        <v>1.142314395509268E-2</v>
      </c>
      <c r="L25" s="91">
        <f>J25/'סכום נכסי הקרן'!$C$42*100</f>
        <v>1.2242986726959551E-3</v>
      </c>
    </row>
    <row r="26" spans="2:12">
      <c r="B26" s="102" t="s">
        <v>3033</v>
      </c>
      <c r="C26" t="s">
        <v>256</v>
      </c>
      <c r="D26" t="s">
        <v>231</v>
      </c>
      <c r="E26" t="s">
        <v>232</v>
      </c>
      <c r="F26" t="s">
        <v>233</v>
      </c>
      <c r="G26" t="s">
        <v>223</v>
      </c>
      <c r="H26" s="91">
        <v>0</v>
      </c>
      <c r="I26" s="91">
        <v>0</v>
      </c>
      <c r="J26" s="91">
        <v>1.6374239999999999E-5</v>
      </c>
      <c r="K26" s="91">
        <f t="shared" si="0"/>
        <v>1.3934855665466471E-8</v>
      </c>
      <c r="L26" s="91">
        <f>J26/'סכום נכסי הקרן'!$C$42*100</f>
        <v>1.4934964806982417E-9</v>
      </c>
    </row>
    <row r="27" spans="2:12">
      <c r="B27" s="102" t="s">
        <v>3034</v>
      </c>
      <c r="C27" t="s">
        <v>257</v>
      </c>
      <c r="D27" t="s">
        <v>235</v>
      </c>
      <c r="E27" t="s">
        <v>236</v>
      </c>
      <c r="F27" t="s">
        <v>233</v>
      </c>
      <c r="G27" t="s">
        <v>223</v>
      </c>
      <c r="H27" s="91">
        <v>0</v>
      </c>
      <c r="I27" s="91">
        <v>0</v>
      </c>
      <c r="J27" s="91">
        <v>-7.2319559999999995E-5</v>
      </c>
      <c r="K27" s="91">
        <f t="shared" si="0"/>
        <v>-6.1545612522476917E-8</v>
      </c>
      <c r="L27" s="91">
        <f>J27/'סכום נכסי הקרן'!$C$42*100</f>
        <v>-6.5962761230838997E-9</v>
      </c>
    </row>
    <row r="28" spans="2:12">
      <c r="B28" s="102" t="s">
        <v>3035</v>
      </c>
      <c r="C28" t="s">
        <v>258</v>
      </c>
      <c r="D28" t="s">
        <v>238</v>
      </c>
      <c r="E28" t="s">
        <v>232</v>
      </c>
      <c r="F28" t="s">
        <v>233</v>
      </c>
      <c r="G28" t="s">
        <v>223</v>
      </c>
      <c r="H28" s="91">
        <v>0</v>
      </c>
      <c r="I28" s="91">
        <v>0</v>
      </c>
      <c r="J28" s="91">
        <v>15.597934893690001</v>
      </c>
      <c r="K28" s="91">
        <f t="shared" si="0"/>
        <v>1.3274202126200256E-2</v>
      </c>
      <c r="L28" s="91">
        <f>J28/'סכום נכסי הקרן'!$C$42*100</f>
        <v>1.4226895947467679E-3</v>
      </c>
    </row>
    <row r="29" spans="2:12">
      <c r="B29" s="102" t="s">
        <v>3033</v>
      </c>
      <c r="C29" t="s">
        <v>260</v>
      </c>
      <c r="D29" t="s">
        <v>231</v>
      </c>
      <c r="E29" t="s">
        <v>232</v>
      </c>
      <c r="F29" t="s">
        <v>233</v>
      </c>
      <c r="G29" t="s">
        <v>225</v>
      </c>
      <c r="H29" s="91">
        <v>0</v>
      </c>
      <c r="I29" s="91">
        <v>0</v>
      </c>
      <c r="J29" s="91">
        <v>0.23207519400000001</v>
      </c>
      <c r="K29" s="91">
        <f t="shared" si="0"/>
        <v>1.9750133941637174E-4</v>
      </c>
      <c r="L29" s="91">
        <f>J29/'סכום נכסי הקרן'!$C$42*100</f>
        <v>2.1167607504003953E-5</v>
      </c>
    </row>
    <row r="30" spans="2:12">
      <c r="B30" s="102" t="s">
        <v>3033</v>
      </c>
      <c r="C30" t="s">
        <v>263</v>
      </c>
      <c r="D30" t="s">
        <v>231</v>
      </c>
      <c r="E30" t="s">
        <v>232</v>
      </c>
      <c r="F30" t="s">
        <v>233</v>
      </c>
      <c r="G30" t="s">
        <v>116</v>
      </c>
      <c r="H30" s="91">
        <v>0</v>
      </c>
      <c r="I30" s="91">
        <v>0</v>
      </c>
      <c r="J30" s="91">
        <v>1951.064696232</v>
      </c>
      <c r="K30" s="91">
        <f t="shared" si="0"/>
        <v>1.6604010284434638</v>
      </c>
      <c r="L30" s="91">
        <f>J30/'סכום נכסי הקרן'!$C$42*100</f>
        <v>0.17795685524562213</v>
      </c>
    </row>
    <row r="31" spans="2:12">
      <c r="B31" s="102" t="s">
        <v>3034</v>
      </c>
      <c r="C31" t="s">
        <v>264</v>
      </c>
      <c r="D31" t="s">
        <v>235</v>
      </c>
      <c r="E31" t="s">
        <v>236</v>
      </c>
      <c r="F31" t="s">
        <v>233</v>
      </c>
      <c r="G31" t="s">
        <v>116</v>
      </c>
      <c r="H31" s="91">
        <v>0</v>
      </c>
      <c r="I31" s="91">
        <v>0</v>
      </c>
      <c r="J31" s="91">
        <v>4.2948864000000003E-2</v>
      </c>
      <c r="K31" s="91">
        <f t="shared" si="0"/>
        <v>3.6550473233307258E-5</v>
      </c>
      <c r="L31" s="91">
        <f>J31/'סכום נכסי הקרן'!$C$42*100</f>
        <v>3.9173712632761832E-6</v>
      </c>
    </row>
    <row r="32" spans="2:12">
      <c r="B32" s="102" t="s">
        <v>3035</v>
      </c>
      <c r="C32" t="s">
        <v>265</v>
      </c>
      <c r="D32" t="s">
        <v>238</v>
      </c>
      <c r="E32" t="s">
        <v>232</v>
      </c>
      <c r="F32" t="s">
        <v>233</v>
      </c>
      <c r="G32" t="s">
        <v>116</v>
      </c>
      <c r="H32" s="91">
        <v>0</v>
      </c>
      <c r="I32" s="91">
        <v>0</v>
      </c>
      <c r="J32" s="91">
        <v>352.51392196799998</v>
      </c>
      <c r="K32" s="91">
        <f t="shared" si="0"/>
        <v>0.29999747302418861</v>
      </c>
      <c r="L32" s="91">
        <f>J32/'סכום נכסי הקרן'!$C$42*100</f>
        <v>3.2152838962684227E-2</v>
      </c>
    </row>
    <row r="33" spans="2:12">
      <c r="B33" s="97" t="s">
        <v>268</v>
      </c>
      <c r="D33" s="16"/>
      <c r="I33" s="98">
        <v>0</v>
      </c>
      <c r="J33" s="98">
        <f>SUM(J34:J35)</f>
        <v>96.896889999999999</v>
      </c>
      <c r="K33" s="98">
        <f t="shared" si="0"/>
        <v>8.2461486858784364E-2</v>
      </c>
      <c r="L33" s="98">
        <f>J33/'סכום נכסי הקרן'!$C$42*100</f>
        <v>8.8379774698309436E-3</v>
      </c>
    </row>
    <row r="34" spans="2:12">
      <c r="B34" s="102" t="s">
        <v>3036</v>
      </c>
      <c r="C34" t="s">
        <v>269</v>
      </c>
      <c r="D34" t="s">
        <v>270</v>
      </c>
      <c r="E34" t="s">
        <v>232</v>
      </c>
      <c r="F34" t="s">
        <v>233</v>
      </c>
      <c r="G34" t="s">
        <v>105</v>
      </c>
      <c r="H34" s="91">
        <v>0</v>
      </c>
      <c r="I34" s="91">
        <v>0</v>
      </c>
      <c r="J34" s="91">
        <v>4.9742100000000002</v>
      </c>
      <c r="K34" s="91">
        <f t="shared" si="0"/>
        <v>4.2331673653079457E-3</v>
      </c>
      <c r="L34" s="91">
        <f>J34/'סכום נכסי הקרן'!$C$42*100</f>
        <v>4.5369831694503076E-4</v>
      </c>
    </row>
    <row r="35" spans="2:12">
      <c r="B35" s="102" t="s">
        <v>3035</v>
      </c>
      <c r="C35" t="s">
        <v>3038</v>
      </c>
      <c r="D35">
        <v>10</v>
      </c>
      <c r="E35" t="s">
        <v>271</v>
      </c>
      <c r="F35" t="s">
        <v>272</v>
      </c>
      <c r="G35" t="s">
        <v>105</v>
      </c>
      <c r="H35" s="91">
        <v>0</v>
      </c>
      <c r="I35" s="91">
        <v>0</v>
      </c>
      <c r="J35" s="91">
        <v>91.92268</v>
      </c>
      <c r="K35" s="91">
        <f t="shared" si="0"/>
        <v>7.8228319493476417E-2</v>
      </c>
      <c r="L35" s="91">
        <f>J35/'סכום נכסי הקרן'!$C$42*100</f>
        <v>8.384279152885912E-3</v>
      </c>
    </row>
    <row r="36" spans="2:12">
      <c r="B36" s="97" t="s">
        <v>273</v>
      </c>
      <c r="D36" s="16"/>
      <c r="I36" s="98">
        <v>0</v>
      </c>
      <c r="J36" s="98">
        <v>0</v>
      </c>
      <c r="K36" s="98">
        <f t="shared" si="0"/>
        <v>0</v>
      </c>
      <c r="L36" s="98">
        <f>J36/'סכום נכסי הקרן'!$C$42*100</f>
        <v>0</v>
      </c>
    </row>
    <row r="37" spans="2:12">
      <c r="B37" t="s">
        <v>271</v>
      </c>
      <c r="C37" t="s">
        <v>271</v>
      </c>
      <c r="D37" s="16"/>
      <c r="E37" t="s">
        <v>271</v>
      </c>
      <c r="G37" t="s">
        <v>271</v>
      </c>
      <c r="H37" s="91">
        <v>0</v>
      </c>
      <c r="I37" s="91">
        <v>0</v>
      </c>
      <c r="J37" s="91">
        <v>0</v>
      </c>
      <c r="K37" s="91">
        <f t="shared" si="0"/>
        <v>0</v>
      </c>
      <c r="L37" s="91">
        <f>J37/'סכום נכסי הקרן'!$C$42*100</f>
        <v>0</v>
      </c>
    </row>
    <row r="38" spans="2:12">
      <c r="B38" s="97" t="s">
        <v>274</v>
      </c>
      <c r="D38" s="16"/>
      <c r="I38" s="98">
        <v>0</v>
      </c>
      <c r="J38" s="98">
        <v>0</v>
      </c>
      <c r="K38" s="98">
        <f t="shared" si="0"/>
        <v>0</v>
      </c>
      <c r="L38" s="98">
        <f>J38/'סכום נכסי הקרן'!$C$42*100</f>
        <v>0</v>
      </c>
    </row>
    <row r="39" spans="2:12">
      <c r="B39" t="s">
        <v>271</v>
      </c>
      <c r="C39" t="s">
        <v>271</v>
      </c>
      <c r="D39" s="16"/>
      <c r="E39" t="s">
        <v>271</v>
      </c>
      <c r="G39" t="s">
        <v>271</v>
      </c>
      <c r="H39" s="91">
        <v>0</v>
      </c>
      <c r="I39" s="91">
        <v>0</v>
      </c>
      <c r="J39" s="91">
        <v>0</v>
      </c>
      <c r="K39" s="91">
        <f t="shared" si="0"/>
        <v>0</v>
      </c>
      <c r="L39" s="91">
        <f>J39/'סכום נכסי הקרן'!$C$42*100</f>
        <v>0</v>
      </c>
    </row>
    <row r="40" spans="2:12">
      <c r="B40" s="97" t="s">
        <v>275</v>
      </c>
      <c r="D40" s="16"/>
      <c r="I40" s="98">
        <v>0</v>
      </c>
      <c r="J40" s="98">
        <v>0</v>
      </c>
      <c r="K40" s="98">
        <f t="shared" si="0"/>
        <v>0</v>
      </c>
      <c r="L40" s="98">
        <f>J40/'סכום נכסי הקרן'!$C$42*100</f>
        <v>0</v>
      </c>
    </row>
    <row r="41" spans="2:12">
      <c r="B41" t="s">
        <v>271</v>
      </c>
      <c r="C41" t="s">
        <v>271</v>
      </c>
      <c r="D41" s="16"/>
      <c r="E41" t="s">
        <v>271</v>
      </c>
      <c r="G41" t="s">
        <v>271</v>
      </c>
      <c r="H41" s="91">
        <v>0</v>
      </c>
      <c r="I41" s="91">
        <v>0</v>
      </c>
      <c r="J41" s="91">
        <v>0</v>
      </c>
      <c r="K41" s="91">
        <f t="shared" si="0"/>
        <v>0</v>
      </c>
      <c r="L41" s="91">
        <f>J41/'סכום נכסי הקרן'!$C$42*100</f>
        <v>0</v>
      </c>
    </row>
    <row r="42" spans="2:12">
      <c r="B42" s="97" t="s">
        <v>276</v>
      </c>
      <c r="D42" s="16"/>
      <c r="I42" s="98">
        <v>0</v>
      </c>
      <c r="J42" s="98">
        <f>SUM(J43)</f>
        <v>158.33752075999999</v>
      </c>
      <c r="K42" s="98">
        <f t="shared" si="0"/>
        <v>0.13474887983921091</v>
      </c>
      <c r="L42" s="98">
        <f>J42/'סכום נכסי הקרן'!$C$42*100</f>
        <v>1.4441985094730794E-2</v>
      </c>
    </row>
    <row r="43" spans="2:12">
      <c r="B43" s="102" t="s">
        <v>3035</v>
      </c>
      <c r="C43" t="s">
        <v>238</v>
      </c>
      <c r="D43">
        <v>10</v>
      </c>
      <c r="E43" t="s">
        <v>271</v>
      </c>
      <c r="F43" t="s">
        <v>272</v>
      </c>
      <c r="G43" t="s">
        <v>109</v>
      </c>
      <c r="H43" s="91">
        <v>0</v>
      </c>
      <c r="I43" s="91">
        <v>0</v>
      </c>
      <c r="J43" s="91">
        <v>158.33752075999999</v>
      </c>
      <c r="K43" s="91">
        <f t="shared" si="0"/>
        <v>0.13474887983921091</v>
      </c>
      <c r="L43" s="91">
        <f>J43/'סכום נכסי הקרן'!$C$42*100</f>
        <v>1.4441985094730794E-2</v>
      </c>
    </row>
    <row r="44" spans="2:12">
      <c r="B44" s="97" t="s">
        <v>277</v>
      </c>
      <c r="D44" s="16"/>
      <c r="I44" s="98">
        <v>0</v>
      </c>
      <c r="J44" s="98">
        <f>J45+J58</f>
        <v>12033.450353410999</v>
      </c>
      <c r="K44" s="98">
        <f t="shared" si="0"/>
        <v>10.240743621220819</v>
      </c>
      <c r="L44" s="98">
        <f>J44/'סכום נכסי הקרן'!$C$42*100</f>
        <v>1.0975725135014718</v>
      </c>
    </row>
    <row r="45" spans="2:12">
      <c r="B45" s="97" t="s">
        <v>278</v>
      </c>
      <c r="D45" s="16"/>
      <c r="I45" s="98">
        <v>0</v>
      </c>
      <c r="J45" s="98">
        <f>SUM(J46:J57)</f>
        <v>12033.450353410999</v>
      </c>
      <c r="K45" s="98">
        <f t="shared" si="0"/>
        <v>10.240743621220819</v>
      </c>
      <c r="L45" s="98">
        <f>J45/'סכום נכסי הקרן'!$C$42*100</f>
        <v>1.0975725135014718</v>
      </c>
    </row>
    <row r="46" spans="2:12">
      <c r="B46" s="102" t="s">
        <v>3037</v>
      </c>
      <c r="C46" t="s">
        <v>240</v>
      </c>
      <c r="D46">
        <v>91</v>
      </c>
      <c r="E46" t="s">
        <v>241</v>
      </c>
      <c r="F46" t="s">
        <v>242</v>
      </c>
      <c r="G46" t="s">
        <v>123</v>
      </c>
      <c r="H46" s="91">
        <v>0</v>
      </c>
      <c r="I46" s="91">
        <v>0</v>
      </c>
      <c r="J46" s="91">
        <v>11.132297747999999</v>
      </c>
      <c r="K46" s="91">
        <f t="shared" si="0"/>
        <v>9.4738419824906325E-3</v>
      </c>
      <c r="L46" s="91">
        <f>J46/'סכום נכסי הקרן'!$C$42*100</f>
        <v>1.0153782715242329E-3</v>
      </c>
    </row>
    <row r="47" spans="2:12">
      <c r="B47" s="102" t="s">
        <v>3037</v>
      </c>
      <c r="C47" t="s">
        <v>244</v>
      </c>
      <c r="D47">
        <v>91</v>
      </c>
      <c r="E47" t="s">
        <v>241</v>
      </c>
      <c r="F47" t="s">
        <v>242</v>
      </c>
      <c r="G47" t="s">
        <v>109</v>
      </c>
      <c r="H47" s="91">
        <v>0</v>
      </c>
      <c r="I47" s="91">
        <v>0</v>
      </c>
      <c r="J47" s="91">
        <f>8299.14947504-0.017803</f>
        <v>8299.1316720399991</v>
      </c>
      <c r="K47" s="91">
        <f t="shared" si="0"/>
        <v>7.0627523475030793</v>
      </c>
      <c r="L47" s="91">
        <f>J47/'סכום נכסי הקרן'!$C$42*100</f>
        <v>0.75696483898141542</v>
      </c>
    </row>
    <row r="48" spans="2:12">
      <c r="B48" s="102" t="s">
        <v>3037</v>
      </c>
      <c r="C48" t="s">
        <v>246</v>
      </c>
      <c r="D48">
        <v>91</v>
      </c>
      <c r="E48" t="s">
        <v>241</v>
      </c>
      <c r="F48" t="s">
        <v>242</v>
      </c>
      <c r="G48" t="s">
        <v>226</v>
      </c>
      <c r="H48" s="91">
        <v>0</v>
      </c>
      <c r="I48" s="91">
        <v>0</v>
      </c>
      <c r="J48" s="91">
        <v>1.38402297</v>
      </c>
      <c r="K48" s="91">
        <f t="shared" si="0"/>
        <v>1.1778354491347525E-3</v>
      </c>
      <c r="L48" s="91">
        <f>J48/'סכום נכסי הקרן'!$C$42*100</f>
        <v>1.2623690839394852E-4</v>
      </c>
    </row>
    <row r="49" spans="2:12">
      <c r="B49" s="102" t="s">
        <v>3037</v>
      </c>
      <c r="C49" t="s">
        <v>249</v>
      </c>
      <c r="D49">
        <v>91</v>
      </c>
      <c r="E49" t="s">
        <v>241</v>
      </c>
      <c r="F49" t="s">
        <v>242</v>
      </c>
      <c r="G49" t="s">
        <v>119</v>
      </c>
      <c r="H49" s="91">
        <v>0</v>
      </c>
      <c r="I49" s="91">
        <v>0</v>
      </c>
      <c r="J49" s="91">
        <v>2.9563714459999999</v>
      </c>
      <c r="K49" s="91">
        <f t="shared" si="0"/>
        <v>2.5159402447696138E-3</v>
      </c>
      <c r="L49" s="91">
        <f>J49/'סכום נכסי הקרן'!$C$42*100</f>
        <v>2.6965100977130978E-4</v>
      </c>
    </row>
    <row r="50" spans="2:12">
      <c r="B50" s="102" t="s">
        <v>3037</v>
      </c>
      <c r="C50" t="s">
        <v>251</v>
      </c>
      <c r="D50">
        <v>91</v>
      </c>
      <c r="E50" t="s">
        <v>241</v>
      </c>
      <c r="F50" t="s">
        <v>242</v>
      </c>
      <c r="G50" t="s">
        <v>113</v>
      </c>
      <c r="H50" s="91">
        <v>0</v>
      </c>
      <c r="I50" s="91">
        <v>0</v>
      </c>
      <c r="J50" s="91">
        <v>134.26974422399999</v>
      </c>
      <c r="K50" s="91">
        <f t="shared" si="0"/>
        <v>0.11426664724595098</v>
      </c>
      <c r="L50" s="91">
        <f>J50/'סכום נכסי הקרן'!$C$42*100</f>
        <v>1.2246760183238857E-2</v>
      </c>
    </row>
    <row r="51" spans="2:12">
      <c r="B51" s="102" t="s">
        <v>3037</v>
      </c>
      <c r="C51" t="s">
        <v>255</v>
      </c>
      <c r="D51">
        <v>91</v>
      </c>
      <c r="E51" t="s">
        <v>241</v>
      </c>
      <c r="F51" t="s">
        <v>242</v>
      </c>
      <c r="G51" t="s">
        <v>223</v>
      </c>
      <c r="H51" s="91">
        <v>0</v>
      </c>
      <c r="I51" s="91">
        <v>0</v>
      </c>
      <c r="J51" s="91">
        <v>1703.903789643</v>
      </c>
      <c r="K51" s="91">
        <f t="shared" si="0"/>
        <v>1.4500613998888834</v>
      </c>
      <c r="L51" s="91">
        <f>J51/'סכום נכסי הקרן'!$C$42*100</f>
        <v>0.15541327800742002</v>
      </c>
    </row>
    <row r="52" spans="2:12">
      <c r="B52" s="102" t="s">
        <v>3037</v>
      </c>
      <c r="C52" t="s">
        <v>259</v>
      </c>
      <c r="D52">
        <v>91</v>
      </c>
      <c r="E52" t="s">
        <v>241</v>
      </c>
      <c r="F52" t="s">
        <v>242</v>
      </c>
      <c r="G52" t="s">
        <v>225</v>
      </c>
      <c r="H52" s="91">
        <v>0</v>
      </c>
      <c r="I52" s="91">
        <v>0</v>
      </c>
      <c r="J52" s="91">
        <v>0.42899061399999999</v>
      </c>
      <c r="K52" s="91">
        <f t="shared" si="0"/>
        <v>3.6508090072759651E-4</v>
      </c>
      <c r="L52" s="91">
        <f>J52/'סכום נכסי הקרן'!$C$42*100</f>
        <v>3.9128287618941564E-5</v>
      </c>
    </row>
    <row r="53" spans="2:12">
      <c r="B53" s="102" t="s">
        <v>3037</v>
      </c>
      <c r="C53" t="s">
        <v>261</v>
      </c>
      <c r="D53">
        <v>91</v>
      </c>
      <c r="E53" t="s">
        <v>241</v>
      </c>
      <c r="F53" t="s">
        <v>242</v>
      </c>
      <c r="G53" t="s">
        <v>224</v>
      </c>
      <c r="H53" s="91">
        <v>0</v>
      </c>
      <c r="I53" s="91">
        <v>0</v>
      </c>
      <c r="J53" s="91">
        <v>0.48935898</v>
      </c>
      <c r="K53" s="91">
        <f t="shared" si="0"/>
        <v>4.1645577168161047E-4</v>
      </c>
      <c r="L53" s="91">
        <f>J53/'סכום נכסי הקרן'!$C$42*100</f>
        <v>4.4634493840818329E-5</v>
      </c>
    </row>
    <row r="54" spans="2:12">
      <c r="B54" s="102" t="s">
        <v>3037</v>
      </c>
      <c r="C54" t="s">
        <v>262</v>
      </c>
      <c r="D54">
        <v>91</v>
      </c>
      <c r="E54" t="s">
        <v>241</v>
      </c>
      <c r="F54" t="s">
        <v>242</v>
      </c>
      <c r="G54" t="s">
        <v>116</v>
      </c>
      <c r="H54" s="91">
        <v>0</v>
      </c>
      <c r="I54" s="91">
        <v>0</v>
      </c>
      <c r="J54" s="91">
        <v>1879.6312924020001</v>
      </c>
      <c r="K54" s="91">
        <f t="shared" si="0"/>
        <v>1.5996095552475154</v>
      </c>
      <c r="L54" s="91">
        <f>J54/'סכום נכסי הקרן'!$C$42*100</f>
        <v>0.17144140553776388</v>
      </c>
    </row>
    <row r="55" spans="2:12">
      <c r="B55" s="102" t="s">
        <v>3037</v>
      </c>
      <c r="C55" t="s">
        <v>266</v>
      </c>
      <c r="D55">
        <v>91</v>
      </c>
      <c r="E55" t="s">
        <v>241</v>
      </c>
      <c r="F55" t="s">
        <v>242</v>
      </c>
      <c r="G55" t="s">
        <v>227</v>
      </c>
      <c r="H55" s="91">
        <v>0</v>
      </c>
      <c r="I55" s="91">
        <v>0</v>
      </c>
      <c r="J55" s="91">
        <v>2.9764800000000002E-4</v>
      </c>
      <c r="K55" s="91">
        <f t="shared" si="0"/>
        <v>2.5330530877248437E-7</v>
      </c>
      <c r="L55" s="91">
        <f>J55/'סכום נכסי הקרן'!$C$42*100</f>
        <v>2.7148511349953968E-8</v>
      </c>
    </row>
    <row r="56" spans="2:12">
      <c r="B56" s="102" t="s">
        <v>3037</v>
      </c>
      <c r="C56" t="s">
        <v>267</v>
      </c>
      <c r="D56">
        <v>91</v>
      </c>
      <c r="E56" t="s">
        <v>241</v>
      </c>
      <c r="F56" t="s">
        <v>242</v>
      </c>
      <c r="G56" t="s">
        <v>222</v>
      </c>
      <c r="H56" s="91">
        <v>0</v>
      </c>
      <c r="I56" s="91">
        <v>0</v>
      </c>
      <c r="J56" s="91">
        <v>0.12251569599999999</v>
      </c>
      <c r="K56" s="91">
        <f t="shared" si="0"/>
        <v>1.0426368127706493E-4</v>
      </c>
      <c r="L56" s="91">
        <f>J56/'סכום נכסי הקרן'!$C$42*100</f>
        <v>1.1174671972946262E-5</v>
      </c>
    </row>
    <row r="57" spans="2:12">
      <c r="B57" t="s">
        <v>271</v>
      </c>
      <c r="C57" t="s">
        <v>271</v>
      </c>
      <c r="D57" s="16"/>
      <c r="E57" t="s">
        <v>271</v>
      </c>
      <c r="G57" t="s">
        <v>271</v>
      </c>
      <c r="H57" s="91">
        <v>0</v>
      </c>
      <c r="I57" s="91">
        <v>0</v>
      </c>
      <c r="J57" s="91">
        <v>0</v>
      </c>
      <c r="K57" s="91">
        <f t="shared" si="0"/>
        <v>0</v>
      </c>
      <c r="L57" s="91">
        <f>J57/'סכום נכסי הקרן'!$C$42*100</f>
        <v>0</v>
      </c>
    </row>
    <row r="58" spans="2:12">
      <c r="B58" s="97" t="s">
        <v>276</v>
      </c>
      <c r="D58" s="16"/>
      <c r="I58" s="98">
        <v>0</v>
      </c>
      <c r="J58" s="98">
        <v>0</v>
      </c>
      <c r="K58" s="98">
        <f t="shared" si="0"/>
        <v>0</v>
      </c>
      <c r="L58" s="98">
        <f>J58/'סכום נכסי הקרן'!$C$42*100</f>
        <v>0</v>
      </c>
    </row>
    <row r="59" spans="2:12">
      <c r="B59" t="s">
        <v>271</v>
      </c>
      <c r="C59" t="s">
        <v>271</v>
      </c>
      <c r="D59" s="16"/>
      <c r="E59" t="s">
        <v>271</v>
      </c>
      <c r="G59" t="s">
        <v>271</v>
      </c>
      <c r="H59" s="91">
        <v>0</v>
      </c>
      <c r="I59" s="91">
        <v>0</v>
      </c>
      <c r="J59" s="91">
        <v>0</v>
      </c>
      <c r="K59" s="91">
        <f t="shared" si="0"/>
        <v>0</v>
      </c>
      <c r="L59" s="91">
        <f>J59/'סכום נכסי הקרן'!$C$42*100</f>
        <v>0</v>
      </c>
    </row>
    <row r="60" spans="2:12">
      <c r="B60" t="s">
        <v>279</v>
      </c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B64" s="16"/>
      <c r="C64" s="16"/>
      <c r="D64" s="16"/>
    </row>
    <row r="65" spans="2:4">
      <c r="B65" s="16"/>
      <c r="C65" s="16"/>
      <c r="D65" s="16"/>
    </row>
    <row r="66" spans="2:4">
      <c r="B66" s="16"/>
      <c r="C66" s="16"/>
      <c r="D66" s="16"/>
    </row>
    <row r="67" spans="2:4">
      <c r="B67" s="16"/>
      <c r="C67" s="16"/>
      <c r="D67" s="16"/>
    </row>
    <row r="68" spans="2:4">
      <c r="B68" s="16"/>
      <c r="C68" s="16"/>
      <c r="D68" s="16"/>
    </row>
    <row r="69" spans="2:4">
      <c r="B69" s="16"/>
      <c r="C69" s="16"/>
      <c r="D69" s="16"/>
    </row>
    <row r="70" spans="2:4">
      <c r="B70" s="16"/>
      <c r="C70" s="16"/>
      <c r="D70" s="16"/>
    </row>
    <row r="71" spans="2:4">
      <c r="B71" s="16"/>
      <c r="C71" s="16"/>
      <c r="D71" s="16"/>
    </row>
    <row r="72" spans="2:4">
      <c r="B72" s="16"/>
      <c r="C72" s="16"/>
      <c r="D72" s="16"/>
    </row>
    <row r="73" spans="2:4">
      <c r="B73" s="16"/>
      <c r="C73" s="16"/>
      <c r="D73" s="16"/>
    </row>
    <row r="74" spans="2:4">
      <c r="B74" s="16"/>
      <c r="C74" s="16"/>
      <c r="D74" s="16"/>
    </row>
    <row r="75" spans="2:4">
      <c r="B75" s="16"/>
      <c r="C75" s="16"/>
      <c r="D75" s="16"/>
    </row>
    <row r="76" spans="2:4">
      <c r="B76" s="16"/>
      <c r="C76" s="16"/>
      <c r="D76" s="16"/>
    </row>
    <row r="77" spans="2:4">
      <c r="B77" s="16"/>
      <c r="C77" s="16"/>
      <c r="D77" s="16"/>
    </row>
    <row r="78" spans="2:4">
      <c r="B78" s="16"/>
      <c r="C78" s="16"/>
      <c r="D78" s="16"/>
    </row>
    <row r="79" spans="2:4">
      <c r="B79" s="16"/>
      <c r="C79" s="16"/>
      <c r="D79" s="16"/>
    </row>
    <row r="80" spans="2:4">
      <c r="B80" s="16"/>
      <c r="C80" s="16"/>
      <c r="D80" s="16"/>
    </row>
    <row r="81" spans="2:4">
      <c r="B81" s="16"/>
      <c r="C81" s="16"/>
      <c r="D81" s="16"/>
    </row>
    <row r="82" spans="2:4">
      <c r="B82" s="16"/>
      <c r="C82" s="16"/>
      <c r="D82" s="16"/>
    </row>
    <row r="83" spans="2:4">
      <c r="B83" s="16"/>
      <c r="C83" s="16"/>
      <c r="D83" s="16"/>
    </row>
    <row r="84" spans="2:4">
      <c r="B84" s="16"/>
      <c r="C84" s="16"/>
      <c r="D84" s="16"/>
    </row>
    <row r="85" spans="2:4">
      <c r="B85" s="16"/>
      <c r="C85" s="16"/>
      <c r="D85" s="16"/>
    </row>
    <row r="86" spans="2:4">
      <c r="B86" s="16"/>
      <c r="C86" s="16"/>
      <c r="D86" s="16"/>
    </row>
    <row r="87" spans="2:4">
      <c r="B87" s="16"/>
      <c r="C87" s="16"/>
      <c r="D87" s="16"/>
    </row>
    <row r="88" spans="2:4">
      <c r="B88" s="16"/>
      <c r="C88" s="16"/>
      <c r="D88" s="16"/>
    </row>
    <row r="89" spans="2:4">
      <c r="B89" s="16"/>
      <c r="C89" s="16"/>
      <c r="D89" s="16"/>
    </row>
    <row r="90" spans="2:4">
      <c r="B90" s="16"/>
      <c r="C90" s="16"/>
      <c r="D90" s="16"/>
    </row>
    <row r="91" spans="2:4">
      <c r="B91" s="16"/>
      <c r="C91" s="16"/>
      <c r="D91" s="16"/>
    </row>
    <row r="92" spans="2:4">
      <c r="B92" s="16"/>
      <c r="C92" s="16"/>
      <c r="D92" s="16"/>
    </row>
    <row r="93" spans="2:4">
      <c r="B93" s="16"/>
      <c r="C93" s="16"/>
      <c r="D93" s="16"/>
    </row>
    <row r="94" spans="2:4">
      <c r="B94" s="16"/>
      <c r="C94" s="16"/>
      <c r="D94" s="16"/>
    </row>
    <row r="95" spans="2:4">
      <c r="B95" s="16"/>
      <c r="C95" s="16"/>
      <c r="D95" s="16"/>
    </row>
    <row r="96" spans="2:4">
      <c r="B96" s="16"/>
      <c r="C96" s="16"/>
      <c r="D96" s="16"/>
    </row>
    <row r="97" spans="2:4">
      <c r="B97" s="16"/>
      <c r="C97" s="16"/>
      <c r="D97" s="16"/>
    </row>
    <row r="98" spans="2:4">
      <c r="B98" s="16"/>
      <c r="C98" s="16"/>
      <c r="D98" s="16"/>
    </row>
    <row r="99" spans="2:4">
      <c r="B99" s="16"/>
      <c r="C99" s="16"/>
      <c r="D99" s="16"/>
    </row>
    <row r="100" spans="2:4">
      <c r="B100" s="16"/>
      <c r="C100" s="16"/>
      <c r="D100" s="16"/>
    </row>
    <row r="101" spans="2:4">
      <c r="B101" s="16"/>
      <c r="C101" s="16"/>
      <c r="D101" s="16"/>
    </row>
    <row r="102" spans="2:4">
      <c r="B102" s="16"/>
      <c r="C102" s="16"/>
      <c r="D102" s="16"/>
    </row>
    <row r="103" spans="2:4">
      <c r="B103" s="16"/>
      <c r="C103" s="16"/>
      <c r="D103" s="16"/>
    </row>
    <row r="104" spans="2:4">
      <c r="B104" s="16"/>
      <c r="C104" s="16"/>
      <c r="D104" s="16"/>
    </row>
    <row r="105" spans="2:4">
      <c r="B105" s="16"/>
      <c r="C105" s="16"/>
      <c r="D105" s="16"/>
    </row>
    <row r="106" spans="2:4">
      <c r="B106" s="16"/>
      <c r="C106" s="16"/>
      <c r="D106" s="16"/>
    </row>
    <row r="107" spans="2:4">
      <c r="B107" s="16"/>
      <c r="C107" s="16"/>
      <c r="D107" s="16"/>
    </row>
    <row r="108" spans="2:4">
      <c r="B108" s="16"/>
      <c r="C108" s="16"/>
      <c r="D108" s="16"/>
    </row>
    <row r="109" spans="2:4">
      <c r="B109" s="16"/>
      <c r="C109" s="16"/>
      <c r="D109" s="16"/>
    </row>
    <row r="110" spans="2:4">
      <c r="B110" s="16"/>
      <c r="C110" s="16"/>
      <c r="D110" s="16"/>
    </row>
    <row r="111" spans="2:4">
      <c r="B111" s="16"/>
      <c r="C111" s="16"/>
      <c r="D111" s="16"/>
    </row>
    <row r="112" spans="2:4">
      <c r="B112" s="16"/>
      <c r="C112" s="16"/>
      <c r="D112" s="16"/>
    </row>
    <row r="113" spans="2:4">
      <c r="B113" s="16"/>
      <c r="C113" s="16"/>
      <c r="D113" s="16"/>
    </row>
    <row r="114" spans="2:4">
      <c r="B114" s="16"/>
      <c r="C114" s="16"/>
      <c r="D114" s="16"/>
    </row>
    <row r="115" spans="2:4">
      <c r="B115" s="16"/>
      <c r="C115" s="16"/>
      <c r="D115" s="16"/>
    </row>
    <row r="116" spans="2:4">
      <c r="B116" s="16"/>
      <c r="C116" s="16"/>
      <c r="D116" s="16"/>
    </row>
    <row r="117" spans="2:4">
      <c r="B117" s="16"/>
      <c r="C117" s="16"/>
      <c r="D117" s="16"/>
    </row>
    <row r="118" spans="2:4">
      <c r="B118" s="16"/>
      <c r="C118" s="16"/>
      <c r="D118" s="16"/>
    </row>
    <row r="119" spans="2:4">
      <c r="B119" s="16"/>
      <c r="C119" s="16"/>
      <c r="D119" s="16"/>
    </row>
    <row r="120" spans="2:4">
      <c r="B120" s="16"/>
      <c r="C120" s="16"/>
      <c r="D120" s="16"/>
    </row>
    <row r="121" spans="2:4">
      <c r="B121" s="16"/>
      <c r="C121" s="16"/>
      <c r="D121" s="16"/>
    </row>
    <row r="122" spans="2:4">
      <c r="B122" s="16"/>
      <c r="C122" s="16"/>
      <c r="D122" s="16"/>
    </row>
    <row r="123" spans="2:4">
      <c r="B123" s="16"/>
      <c r="C123" s="16"/>
      <c r="D123" s="16"/>
    </row>
    <row r="124" spans="2:4">
      <c r="B124" s="16"/>
      <c r="C124" s="16"/>
      <c r="D124" s="16"/>
    </row>
    <row r="125" spans="2:4">
      <c r="B125" s="16"/>
      <c r="C125" s="16"/>
      <c r="D125" s="16"/>
    </row>
    <row r="126" spans="2:4">
      <c r="B126" s="16"/>
      <c r="C126" s="16"/>
      <c r="D126" s="16"/>
    </row>
    <row r="127" spans="2:4">
      <c r="B127" s="16"/>
      <c r="C127" s="16"/>
      <c r="D127" s="16"/>
    </row>
    <row r="128" spans="2:4">
      <c r="B128" s="16"/>
      <c r="C128" s="16"/>
      <c r="D128" s="16"/>
    </row>
    <row r="129" spans="2:4">
      <c r="B129" s="16"/>
      <c r="C129" s="16"/>
      <c r="D129" s="16"/>
    </row>
    <row r="130" spans="2:4">
      <c r="B130" s="16"/>
      <c r="C130" s="16"/>
      <c r="D130" s="16"/>
    </row>
    <row r="131" spans="2:4">
      <c r="B131" s="16"/>
      <c r="C131" s="16"/>
      <c r="D131" s="16"/>
    </row>
    <row r="132" spans="2:4">
      <c r="B132" s="16"/>
      <c r="C132" s="16"/>
      <c r="D132" s="16"/>
    </row>
    <row r="133" spans="2:4">
      <c r="B133" s="16"/>
      <c r="C133" s="16"/>
      <c r="D133" s="16"/>
    </row>
    <row r="134" spans="2:4">
      <c r="B134" s="16"/>
      <c r="C134" s="16"/>
      <c r="D134" s="16"/>
    </row>
    <row r="135" spans="2:4">
      <c r="B135" s="16"/>
      <c r="C135" s="16"/>
      <c r="D135" s="16"/>
    </row>
    <row r="136" spans="2:4">
      <c r="B136" s="16"/>
      <c r="C136" s="16"/>
      <c r="D136" s="16"/>
    </row>
    <row r="137" spans="2:4">
      <c r="B137" s="16"/>
      <c r="C137" s="16"/>
      <c r="D137" s="16"/>
    </row>
    <row r="138" spans="2:4">
      <c r="B138" s="16"/>
      <c r="C138" s="16"/>
      <c r="D138" s="16"/>
    </row>
    <row r="139" spans="2:4">
      <c r="B139" s="16"/>
      <c r="C139" s="16"/>
      <c r="D139" s="16"/>
    </row>
    <row r="140" spans="2:4">
      <c r="B140" s="16"/>
      <c r="C140" s="16"/>
      <c r="D140" s="16"/>
    </row>
    <row r="141" spans="2:4">
      <c r="B141" s="16"/>
      <c r="C141" s="16"/>
      <c r="D141" s="16"/>
    </row>
    <row r="142" spans="2:4">
      <c r="B142" s="16"/>
      <c r="C142" s="16"/>
      <c r="D142" s="16"/>
    </row>
    <row r="143" spans="2:4">
      <c r="B143" s="16"/>
      <c r="C143" s="16"/>
      <c r="D143" s="16"/>
    </row>
    <row r="144" spans="2:4">
      <c r="B144" s="16"/>
      <c r="C144" s="16"/>
      <c r="D144" s="16"/>
    </row>
    <row r="145" spans="2:4">
      <c r="B145" s="16"/>
      <c r="C145" s="16"/>
      <c r="D145" s="16"/>
    </row>
    <row r="146" spans="2:4">
      <c r="B146" s="16"/>
      <c r="C146" s="16"/>
      <c r="D146" s="16"/>
    </row>
    <row r="147" spans="2:4">
      <c r="B147" s="16"/>
      <c r="C147" s="16"/>
      <c r="D147" s="16"/>
    </row>
    <row r="148" spans="2:4">
      <c r="B148" s="16"/>
      <c r="C148" s="16"/>
      <c r="D148" s="16"/>
    </row>
    <row r="149" spans="2:4">
      <c r="B149" s="16"/>
      <c r="C149" s="16"/>
      <c r="D149" s="16"/>
    </row>
    <row r="150" spans="2:4">
      <c r="B150" s="16"/>
      <c r="C150" s="16"/>
      <c r="D150" s="16"/>
    </row>
    <row r="151" spans="2:4">
      <c r="B151" s="16"/>
      <c r="C151" s="16"/>
      <c r="D151" s="16"/>
    </row>
    <row r="152" spans="2:4">
      <c r="B152" s="16"/>
      <c r="C152" s="16"/>
      <c r="D152" s="16"/>
    </row>
    <row r="153" spans="2:4">
      <c r="B153" s="16"/>
      <c r="C153" s="16"/>
      <c r="D153" s="16"/>
    </row>
    <row r="154" spans="2:4">
      <c r="B154" s="16"/>
      <c r="C154" s="16"/>
      <c r="D154" s="16"/>
    </row>
    <row r="155" spans="2:4">
      <c r="B155" s="16"/>
      <c r="C155" s="16"/>
      <c r="D155" s="16"/>
    </row>
    <row r="156" spans="2:4">
      <c r="B156" s="16"/>
      <c r="C156" s="16"/>
      <c r="D156" s="16"/>
    </row>
    <row r="157" spans="2:4">
      <c r="B157" s="16"/>
      <c r="C157" s="16"/>
      <c r="D157" s="16"/>
    </row>
    <row r="158" spans="2:4">
      <c r="B158" s="16"/>
      <c r="C158" s="16"/>
      <c r="D158" s="16"/>
    </row>
    <row r="159" spans="2:4">
      <c r="B159" s="16"/>
      <c r="C159" s="16"/>
      <c r="D159" s="16"/>
    </row>
    <row r="160" spans="2:4">
      <c r="B160" s="16"/>
      <c r="C160" s="16"/>
      <c r="D160" s="16"/>
    </row>
    <row r="161" spans="2:4">
      <c r="B161" s="16"/>
      <c r="C161" s="16"/>
      <c r="D161" s="16"/>
    </row>
    <row r="162" spans="2:4">
      <c r="B162" s="16"/>
      <c r="C162" s="16"/>
      <c r="D162" s="16"/>
    </row>
    <row r="163" spans="2:4">
      <c r="B163" s="16"/>
      <c r="C163" s="16"/>
      <c r="D163" s="16"/>
    </row>
    <row r="164" spans="2:4">
      <c r="B164" s="16"/>
      <c r="C164" s="16"/>
      <c r="D164" s="16"/>
    </row>
    <row r="165" spans="2:4">
      <c r="B165" s="16"/>
      <c r="C165" s="16"/>
      <c r="D165" s="16"/>
    </row>
    <row r="166" spans="2:4">
      <c r="B166" s="16"/>
      <c r="C166" s="16"/>
      <c r="D166" s="16"/>
    </row>
    <row r="167" spans="2:4">
      <c r="B167" s="16"/>
      <c r="C167" s="16"/>
      <c r="D167" s="16"/>
    </row>
    <row r="168" spans="2:4">
      <c r="B168" s="16"/>
      <c r="C168" s="16"/>
      <c r="D168" s="16"/>
    </row>
    <row r="169" spans="2:4">
      <c r="B169" s="16"/>
      <c r="C169" s="16"/>
      <c r="D169" s="16"/>
    </row>
    <row r="170" spans="2:4">
      <c r="B170" s="16"/>
      <c r="C170" s="16"/>
      <c r="D170" s="16"/>
    </row>
    <row r="171" spans="2:4">
      <c r="B171" s="16"/>
      <c r="C171" s="16"/>
      <c r="D171" s="16"/>
    </row>
    <row r="172" spans="2:4">
      <c r="B172" s="16"/>
      <c r="C172" s="16"/>
      <c r="D172" s="16"/>
    </row>
    <row r="173" spans="2:4">
      <c r="B173" s="16"/>
      <c r="C173" s="16"/>
      <c r="D173" s="16"/>
    </row>
    <row r="174" spans="2:4">
      <c r="B174" s="16"/>
      <c r="C174" s="16"/>
      <c r="D174" s="16"/>
    </row>
    <row r="175" spans="2:4">
      <c r="B175" s="16"/>
      <c r="C175" s="16"/>
      <c r="D175" s="16"/>
    </row>
    <row r="176" spans="2:4">
      <c r="B176" s="16"/>
      <c r="C176" s="16"/>
      <c r="D176" s="16"/>
    </row>
    <row r="177" spans="2:4">
      <c r="B177" s="16"/>
      <c r="C177" s="16"/>
      <c r="D177" s="16"/>
    </row>
    <row r="178" spans="2:4">
      <c r="B178" s="16"/>
      <c r="C178" s="16"/>
      <c r="D178" s="16"/>
    </row>
    <row r="179" spans="2:4">
      <c r="B179" s="16"/>
      <c r="C179" s="16"/>
      <c r="D179" s="16"/>
    </row>
    <row r="180" spans="2:4">
      <c r="B180" s="16"/>
      <c r="C180" s="16"/>
      <c r="D180" s="16"/>
    </row>
    <row r="181" spans="2:4">
      <c r="B181" s="16"/>
      <c r="C181" s="16"/>
      <c r="D181" s="16"/>
    </row>
    <row r="182" spans="2:4">
      <c r="B182" s="16"/>
      <c r="C182" s="16"/>
      <c r="D182" s="16"/>
    </row>
    <row r="183" spans="2:4">
      <c r="B183" s="16"/>
      <c r="C183" s="16"/>
      <c r="D183" s="16"/>
    </row>
    <row r="184" spans="2:4">
      <c r="B184" s="16"/>
      <c r="C184" s="16"/>
      <c r="D184" s="16"/>
    </row>
    <row r="185" spans="2:4">
      <c r="B185" s="16"/>
      <c r="C185" s="16"/>
      <c r="D185" s="16"/>
    </row>
    <row r="186" spans="2:4">
      <c r="B186" s="16"/>
      <c r="C186" s="16"/>
      <c r="D186" s="16"/>
    </row>
    <row r="187" spans="2:4">
      <c r="B187" s="16"/>
      <c r="C187" s="16"/>
      <c r="D187" s="16"/>
    </row>
    <row r="188" spans="2:4">
      <c r="B188" s="16"/>
      <c r="C188" s="16"/>
      <c r="D188" s="16"/>
    </row>
    <row r="189" spans="2:4">
      <c r="B189" s="16"/>
      <c r="C189" s="16"/>
      <c r="D189" s="16"/>
    </row>
    <row r="190" spans="2:4">
      <c r="B190" s="16"/>
      <c r="C190" s="16"/>
      <c r="D190" s="16"/>
    </row>
    <row r="191" spans="2:4">
      <c r="B191" s="16"/>
      <c r="C191" s="16"/>
      <c r="D191" s="16"/>
    </row>
    <row r="192" spans="2:4">
      <c r="B192" s="16"/>
      <c r="C192" s="16"/>
      <c r="D192" s="16"/>
    </row>
    <row r="193" spans="2:4">
      <c r="B193" s="16"/>
      <c r="C193" s="16"/>
      <c r="D193" s="16"/>
    </row>
    <row r="194" spans="2:4">
      <c r="B194" s="16"/>
      <c r="C194" s="16"/>
      <c r="D194" s="16"/>
    </row>
    <row r="195" spans="2:4">
      <c r="B195" s="16"/>
      <c r="C195" s="16"/>
      <c r="D195" s="16"/>
    </row>
    <row r="196" spans="2:4">
      <c r="B196" s="16"/>
      <c r="C196" s="16"/>
      <c r="D196" s="16"/>
    </row>
    <row r="197" spans="2:4">
      <c r="B197" s="16"/>
      <c r="C197" s="16"/>
      <c r="D197" s="16"/>
    </row>
    <row r="198" spans="2:4">
      <c r="B198" s="16"/>
      <c r="C198" s="16"/>
      <c r="D198" s="16"/>
    </row>
    <row r="199" spans="2:4">
      <c r="B199" s="16"/>
      <c r="C199" s="16"/>
      <c r="D199" s="16"/>
    </row>
    <row r="200" spans="2:4">
      <c r="B200" s="16"/>
      <c r="C200" s="16"/>
      <c r="D200" s="16"/>
    </row>
    <row r="201" spans="2:4">
      <c r="B201" s="16"/>
      <c r="C201" s="16"/>
      <c r="D201" s="16"/>
    </row>
    <row r="202" spans="2:4">
      <c r="B202" s="16"/>
      <c r="C202" s="16"/>
      <c r="D202" s="16"/>
    </row>
    <row r="203" spans="2:4">
      <c r="B203" s="16"/>
      <c r="C203" s="16"/>
      <c r="D203" s="16"/>
    </row>
    <row r="204" spans="2:4">
      <c r="B204" s="16"/>
      <c r="C204" s="16"/>
      <c r="D204" s="16"/>
    </row>
    <row r="205" spans="2:4">
      <c r="B205" s="16"/>
      <c r="C205" s="16"/>
      <c r="D205" s="16"/>
    </row>
    <row r="206" spans="2:4">
      <c r="B206" s="16"/>
      <c r="C206" s="16"/>
      <c r="D206" s="16"/>
    </row>
    <row r="207" spans="2:4">
      <c r="B207" s="16"/>
      <c r="C207" s="16"/>
      <c r="D207" s="16"/>
    </row>
    <row r="208" spans="2:4">
      <c r="B208" s="16"/>
      <c r="C208" s="16"/>
      <c r="D208" s="16"/>
    </row>
    <row r="209" spans="2:4">
      <c r="B209" s="16"/>
      <c r="C209" s="16"/>
      <c r="D209" s="16"/>
    </row>
    <row r="210" spans="2:4">
      <c r="B210" s="16"/>
      <c r="C210" s="16"/>
      <c r="D210" s="16"/>
    </row>
    <row r="211" spans="2:4">
      <c r="B211" s="16"/>
      <c r="C211" s="16"/>
      <c r="D211" s="16"/>
    </row>
    <row r="212" spans="2:4">
      <c r="B212" s="16"/>
      <c r="C212" s="16"/>
      <c r="D212" s="16"/>
    </row>
    <row r="213" spans="2:4">
      <c r="B213" s="16"/>
      <c r="C213" s="16"/>
      <c r="D213" s="16"/>
    </row>
    <row r="214" spans="2:4">
      <c r="B214" s="16"/>
      <c r="C214" s="16"/>
      <c r="D214" s="16"/>
    </row>
    <row r="215" spans="2:4">
      <c r="B215" s="16"/>
      <c r="C215" s="16"/>
      <c r="D215" s="16"/>
    </row>
    <row r="216" spans="2:4">
      <c r="B216" s="16"/>
      <c r="C216" s="16"/>
      <c r="D216" s="16"/>
    </row>
    <row r="217" spans="2:4">
      <c r="B217" s="16"/>
      <c r="C217" s="16"/>
      <c r="D217" s="16"/>
    </row>
    <row r="218" spans="2:4">
      <c r="B218" s="16"/>
      <c r="C218" s="16"/>
      <c r="D218" s="16"/>
    </row>
    <row r="219" spans="2:4">
      <c r="B219" s="16"/>
      <c r="C219" s="16"/>
      <c r="D219" s="16"/>
    </row>
    <row r="220" spans="2:4">
      <c r="B220" s="16"/>
      <c r="C220" s="16"/>
      <c r="D220" s="16"/>
    </row>
    <row r="221" spans="2:4">
      <c r="B221" s="16"/>
      <c r="C221" s="16"/>
      <c r="D221" s="16"/>
    </row>
    <row r="222" spans="2:4">
      <c r="B222" s="16"/>
      <c r="C222" s="16"/>
      <c r="D222" s="16"/>
    </row>
    <row r="223" spans="2:4">
      <c r="B223" s="16"/>
      <c r="C223" s="16"/>
      <c r="D223" s="16"/>
    </row>
    <row r="224" spans="2:4">
      <c r="B224" s="16"/>
      <c r="C224" s="16"/>
      <c r="D224" s="16"/>
    </row>
    <row r="225" spans="2:4">
      <c r="B225" s="16"/>
      <c r="C225" s="16"/>
      <c r="D225" s="16"/>
    </row>
    <row r="226" spans="2:4">
      <c r="B226" s="16"/>
      <c r="C226" s="16"/>
      <c r="D226" s="16"/>
    </row>
    <row r="227" spans="2:4">
      <c r="B227" s="16"/>
      <c r="C227" s="16"/>
      <c r="D227" s="16"/>
    </row>
    <row r="228" spans="2:4">
      <c r="B228" s="16"/>
      <c r="C228" s="16"/>
      <c r="D228" s="16"/>
    </row>
    <row r="229" spans="2:4">
      <c r="B229" s="16"/>
      <c r="C229" s="16"/>
      <c r="D229" s="16"/>
    </row>
    <row r="230" spans="2:4">
      <c r="B230" s="16"/>
      <c r="C230" s="16"/>
      <c r="D230" s="16"/>
    </row>
    <row r="231" spans="2:4">
      <c r="B231" s="16"/>
      <c r="C231" s="16"/>
      <c r="D231" s="16"/>
    </row>
    <row r="232" spans="2:4">
      <c r="B232" s="16"/>
      <c r="C232" s="16"/>
      <c r="D232" s="16"/>
    </row>
    <row r="233" spans="2:4">
      <c r="B233" s="16"/>
      <c r="C233" s="16"/>
      <c r="D233" s="16"/>
    </row>
    <row r="234" spans="2:4">
      <c r="B234" s="16"/>
      <c r="C234" s="16"/>
      <c r="D234" s="16"/>
    </row>
    <row r="235" spans="2:4">
      <c r="B235" s="16"/>
      <c r="C235" s="16"/>
      <c r="D235" s="16"/>
    </row>
    <row r="236" spans="2:4">
      <c r="B236" s="16"/>
      <c r="C236" s="16"/>
      <c r="D236" s="16"/>
    </row>
    <row r="237" spans="2:4">
      <c r="B237" s="16"/>
      <c r="C237" s="16"/>
      <c r="D237" s="16"/>
    </row>
    <row r="238" spans="2:4">
      <c r="B238" s="16"/>
      <c r="C238" s="16"/>
      <c r="D238" s="16"/>
    </row>
    <row r="239" spans="2:4">
      <c r="B239" s="16"/>
      <c r="C239" s="16"/>
      <c r="D239" s="16"/>
    </row>
    <row r="240" spans="2:4">
      <c r="B240" s="16"/>
      <c r="C240" s="16"/>
      <c r="D240" s="16"/>
    </row>
    <row r="241" spans="2:4">
      <c r="B241" s="16"/>
      <c r="C241" s="16"/>
      <c r="D241" s="16"/>
    </row>
    <row r="242" spans="2:4">
      <c r="B242" s="16"/>
      <c r="C242" s="16"/>
      <c r="D242" s="16"/>
    </row>
    <row r="243" spans="2:4">
      <c r="B243" s="16"/>
      <c r="C243" s="16"/>
      <c r="D243" s="16"/>
    </row>
    <row r="244" spans="2:4">
      <c r="B244" s="16"/>
      <c r="C244" s="16"/>
      <c r="D244" s="16"/>
    </row>
    <row r="245" spans="2:4">
      <c r="B245" s="16"/>
      <c r="C245" s="16"/>
      <c r="D245" s="16"/>
    </row>
    <row r="246" spans="2:4">
      <c r="B246" s="16"/>
      <c r="C246" s="16"/>
      <c r="D246" s="16"/>
    </row>
    <row r="247" spans="2:4">
      <c r="B247" s="16"/>
      <c r="C247" s="16"/>
      <c r="D247" s="16"/>
    </row>
    <row r="248" spans="2:4">
      <c r="B248" s="16"/>
      <c r="C248" s="16"/>
      <c r="D248" s="16"/>
    </row>
    <row r="249" spans="2:4">
      <c r="B249" s="16"/>
      <c r="C249" s="16"/>
      <c r="D249" s="16"/>
    </row>
    <row r="250" spans="2:4">
      <c r="B250" s="16"/>
      <c r="C250" s="16"/>
      <c r="D250" s="16"/>
    </row>
    <row r="251" spans="2:4">
      <c r="B251" s="16"/>
      <c r="C251" s="16"/>
      <c r="D251" s="16"/>
    </row>
    <row r="252" spans="2:4">
      <c r="B252" s="16"/>
      <c r="C252" s="16"/>
      <c r="D252" s="16"/>
    </row>
    <row r="253" spans="2:4">
      <c r="B253" s="16"/>
      <c r="C253" s="16"/>
      <c r="D253" s="16"/>
    </row>
    <row r="254" spans="2:4">
      <c r="B254" s="16"/>
      <c r="C254" s="16"/>
      <c r="D254" s="16"/>
    </row>
    <row r="255" spans="2:4">
      <c r="B255" s="16"/>
      <c r="C255" s="16"/>
      <c r="D255" s="16"/>
    </row>
    <row r="256" spans="2:4">
      <c r="B256" s="16"/>
      <c r="C256" s="16"/>
      <c r="D256" s="16"/>
    </row>
    <row r="257" spans="2:4">
      <c r="B257" s="16"/>
      <c r="C257" s="16"/>
      <c r="D257" s="16"/>
    </row>
    <row r="258" spans="2:4">
      <c r="B258" s="16"/>
      <c r="C258" s="16"/>
      <c r="D258" s="16"/>
    </row>
    <row r="259" spans="2:4">
      <c r="B259" s="16"/>
      <c r="C259" s="16"/>
      <c r="D259" s="16"/>
    </row>
    <row r="260" spans="2:4">
      <c r="B260" s="16"/>
      <c r="C260" s="16"/>
      <c r="D260" s="16"/>
    </row>
    <row r="261" spans="2:4">
      <c r="B261" s="16"/>
      <c r="C261" s="16"/>
      <c r="D261" s="16"/>
    </row>
    <row r="262" spans="2:4">
      <c r="B262" s="16"/>
      <c r="C262" s="16"/>
      <c r="D262" s="16"/>
    </row>
    <row r="263" spans="2:4">
      <c r="B263" s="16"/>
      <c r="C263" s="16"/>
      <c r="D263" s="16"/>
    </row>
    <row r="264" spans="2:4">
      <c r="B264" s="16"/>
      <c r="C264" s="16"/>
      <c r="D264" s="16"/>
    </row>
    <row r="265" spans="2:4">
      <c r="B265" s="16"/>
      <c r="C265" s="16"/>
      <c r="D265" s="16"/>
    </row>
    <row r="266" spans="2:4">
      <c r="B266" s="16"/>
      <c r="C266" s="16"/>
      <c r="D266" s="16"/>
    </row>
    <row r="267" spans="2:4">
      <c r="B267" s="16"/>
      <c r="C267" s="16"/>
      <c r="D267" s="16"/>
    </row>
    <row r="268" spans="2:4">
      <c r="B268" s="16"/>
      <c r="C268" s="16"/>
      <c r="D268" s="16"/>
    </row>
    <row r="269" spans="2:4">
      <c r="B269" s="16"/>
      <c r="C269" s="16"/>
      <c r="D269" s="16"/>
    </row>
    <row r="270" spans="2:4">
      <c r="B270" s="16"/>
      <c r="C270" s="16"/>
      <c r="D270" s="16"/>
    </row>
    <row r="271" spans="2:4">
      <c r="B271" s="16"/>
      <c r="C271" s="16"/>
      <c r="D271" s="16"/>
    </row>
    <row r="272" spans="2:4">
      <c r="B272" s="16"/>
      <c r="C272" s="16"/>
      <c r="D272" s="16"/>
    </row>
    <row r="273" spans="2:4">
      <c r="B273" s="16"/>
      <c r="C273" s="16"/>
      <c r="D273" s="16"/>
    </row>
    <row r="274" spans="2:4">
      <c r="B274" s="16"/>
      <c r="C274" s="16"/>
      <c r="D274" s="16"/>
    </row>
    <row r="275" spans="2:4">
      <c r="B275" s="16"/>
      <c r="C275" s="16"/>
      <c r="D275" s="16"/>
    </row>
    <row r="276" spans="2:4">
      <c r="B276" s="16"/>
      <c r="C276" s="16"/>
      <c r="D276" s="16"/>
    </row>
    <row r="277" spans="2:4">
      <c r="B277" s="16"/>
      <c r="C277" s="16"/>
      <c r="D277" s="16"/>
    </row>
    <row r="278" spans="2:4">
      <c r="B278" s="16"/>
      <c r="C278" s="16"/>
      <c r="D278" s="16"/>
    </row>
    <row r="279" spans="2:4">
      <c r="B279" s="16"/>
      <c r="C279" s="16"/>
      <c r="D279" s="16"/>
    </row>
    <row r="280" spans="2:4">
      <c r="B280" s="16"/>
      <c r="C280" s="16"/>
      <c r="D280" s="16"/>
    </row>
    <row r="281" spans="2:4">
      <c r="B281" s="16"/>
      <c r="C281" s="16"/>
      <c r="D281" s="16"/>
    </row>
    <row r="282" spans="2:4">
      <c r="B282" s="16"/>
      <c r="C282" s="16"/>
      <c r="D282" s="16"/>
    </row>
    <row r="283" spans="2:4">
      <c r="B283" s="16"/>
      <c r="C283" s="16"/>
      <c r="D283" s="16"/>
    </row>
    <row r="284" spans="2:4">
      <c r="B284" s="16"/>
      <c r="C284" s="16"/>
      <c r="D284" s="16"/>
    </row>
    <row r="285" spans="2:4">
      <c r="B285" s="16"/>
      <c r="C285" s="16"/>
      <c r="D285" s="16"/>
    </row>
    <row r="286" spans="2:4">
      <c r="B286" s="16"/>
      <c r="C286" s="16"/>
      <c r="D286" s="16"/>
    </row>
    <row r="287" spans="2:4">
      <c r="B287" s="16"/>
      <c r="C287" s="16"/>
      <c r="D287" s="16"/>
    </row>
    <row r="288" spans="2:4">
      <c r="B288" s="16"/>
      <c r="C288" s="16"/>
      <c r="D288" s="16"/>
    </row>
    <row r="289" spans="2:4">
      <c r="B289" s="16"/>
      <c r="C289" s="16"/>
      <c r="D289" s="16"/>
    </row>
    <row r="290" spans="2:4">
      <c r="B290" s="16"/>
      <c r="C290" s="16"/>
      <c r="D290" s="16"/>
    </row>
    <row r="291" spans="2:4">
      <c r="B291" s="16"/>
      <c r="C291" s="16"/>
      <c r="D291" s="16"/>
    </row>
    <row r="292" spans="2:4">
      <c r="B292" s="16"/>
      <c r="C292" s="16"/>
      <c r="D292" s="16"/>
    </row>
    <row r="293" spans="2:4">
      <c r="B293" s="16"/>
      <c r="C293" s="16"/>
      <c r="D293" s="16"/>
    </row>
    <row r="294" spans="2:4">
      <c r="B294" s="16"/>
      <c r="C294" s="16"/>
      <c r="D294" s="16"/>
    </row>
    <row r="295" spans="2:4">
      <c r="B295" s="16"/>
      <c r="C295" s="16"/>
      <c r="D295" s="16"/>
    </row>
    <row r="296" spans="2:4">
      <c r="B296" s="16"/>
      <c r="C296" s="16"/>
      <c r="D296" s="16"/>
    </row>
    <row r="297" spans="2:4">
      <c r="B297" s="16"/>
      <c r="C297" s="16"/>
      <c r="D297" s="16"/>
    </row>
    <row r="298" spans="2:4">
      <c r="B298" s="16"/>
      <c r="C298" s="16"/>
      <c r="D298" s="16"/>
    </row>
    <row r="299" spans="2:4">
      <c r="B299" s="16"/>
      <c r="C299" s="16"/>
      <c r="D299" s="16"/>
    </row>
    <row r="300" spans="2:4">
      <c r="B300" s="16"/>
      <c r="C300" s="16"/>
      <c r="D300" s="16"/>
    </row>
    <row r="301" spans="2:4">
      <c r="B301" s="16"/>
      <c r="C301" s="16"/>
      <c r="D301" s="16"/>
    </row>
    <row r="302" spans="2:4">
      <c r="B302" s="16"/>
      <c r="C302" s="16"/>
      <c r="D302" s="16"/>
    </row>
    <row r="303" spans="2:4">
      <c r="B303" s="16"/>
      <c r="C303" s="16"/>
      <c r="D303" s="16"/>
    </row>
    <row r="304" spans="2:4">
      <c r="B304" s="16"/>
      <c r="C304" s="16"/>
      <c r="D304" s="16"/>
    </row>
    <row r="305" spans="2:4">
      <c r="B305" s="16"/>
      <c r="C305" s="16"/>
      <c r="D305" s="16"/>
    </row>
    <row r="306" spans="2:4">
      <c r="B306" s="16"/>
      <c r="C306" s="16"/>
      <c r="D306" s="16"/>
    </row>
    <row r="307" spans="2:4">
      <c r="B307" s="16"/>
      <c r="C307" s="16"/>
      <c r="D307" s="16"/>
    </row>
    <row r="308" spans="2:4">
      <c r="B308" s="16"/>
      <c r="C308" s="16"/>
      <c r="D308" s="16"/>
    </row>
    <row r="309" spans="2:4">
      <c r="B309" s="16"/>
      <c r="C309" s="16"/>
      <c r="D309" s="16"/>
    </row>
    <row r="310" spans="2:4">
      <c r="B310" s="16"/>
      <c r="C310" s="16"/>
      <c r="D310" s="16"/>
    </row>
    <row r="311" spans="2:4">
      <c r="B311" s="16"/>
      <c r="C311" s="16"/>
      <c r="D311" s="16"/>
    </row>
    <row r="312" spans="2:4">
      <c r="B312" s="16"/>
      <c r="C312" s="16"/>
      <c r="D312" s="16"/>
    </row>
    <row r="313" spans="2:4">
      <c r="B313" s="16"/>
      <c r="C313" s="16"/>
      <c r="D313" s="16"/>
    </row>
    <row r="314" spans="2:4">
      <c r="B314" s="16"/>
      <c r="C314" s="16"/>
      <c r="D314" s="16"/>
    </row>
    <row r="315" spans="2:4">
      <c r="B315" s="16"/>
      <c r="C315" s="16"/>
      <c r="D315" s="16"/>
    </row>
    <row r="316" spans="2:4">
      <c r="B316" s="16"/>
      <c r="C316" s="16"/>
      <c r="D316" s="16"/>
    </row>
    <row r="317" spans="2:4">
      <c r="B317" s="16"/>
      <c r="C317" s="16"/>
      <c r="D317" s="16"/>
    </row>
    <row r="318" spans="2:4">
      <c r="B318" s="16"/>
      <c r="C318" s="16"/>
      <c r="D318" s="16"/>
    </row>
    <row r="319" spans="2:4">
      <c r="B319" s="16"/>
      <c r="C319" s="16"/>
      <c r="D319" s="16"/>
    </row>
    <row r="320" spans="2:4">
      <c r="B320" s="16"/>
      <c r="C320" s="16"/>
      <c r="D320" s="16"/>
    </row>
    <row r="321" spans="2:4">
      <c r="B321" s="16"/>
      <c r="C321" s="16"/>
      <c r="D321" s="16"/>
    </row>
    <row r="322" spans="2:4">
      <c r="B322" s="16"/>
      <c r="C322" s="16"/>
      <c r="D322" s="16"/>
    </row>
    <row r="323" spans="2:4">
      <c r="B323" s="16"/>
      <c r="C323" s="16"/>
      <c r="D323" s="16"/>
    </row>
    <row r="324" spans="2:4">
      <c r="B324" s="16"/>
      <c r="C324" s="16"/>
      <c r="D324" s="16"/>
    </row>
    <row r="325" spans="2:4">
      <c r="B325" s="16"/>
      <c r="C325" s="16"/>
      <c r="D325" s="16"/>
    </row>
    <row r="326" spans="2:4">
      <c r="B326" s="16"/>
      <c r="C326" s="16"/>
      <c r="D326" s="16"/>
    </row>
    <row r="327" spans="2:4">
      <c r="B327" s="16"/>
      <c r="C327" s="16"/>
      <c r="D327" s="16"/>
    </row>
    <row r="328" spans="2:4">
      <c r="B328" s="16"/>
      <c r="C328" s="16"/>
      <c r="D328" s="16"/>
    </row>
    <row r="329" spans="2:4">
      <c r="B329" s="16"/>
      <c r="C329" s="16"/>
      <c r="D329" s="16"/>
    </row>
    <row r="330" spans="2:4">
      <c r="B330" s="16"/>
      <c r="C330" s="16"/>
      <c r="D330" s="16"/>
    </row>
    <row r="331" spans="2:4">
      <c r="B331" s="16"/>
      <c r="C331" s="16"/>
      <c r="D331" s="16"/>
    </row>
    <row r="332" spans="2:4">
      <c r="B332" s="16"/>
      <c r="C332" s="16"/>
      <c r="D332" s="16"/>
    </row>
    <row r="333" spans="2:4">
      <c r="B333" s="16"/>
      <c r="C333" s="16"/>
      <c r="D333" s="16"/>
    </row>
    <row r="334" spans="2:4">
      <c r="B334" s="16"/>
      <c r="C334" s="16"/>
      <c r="D334" s="16"/>
    </row>
    <row r="335" spans="2:4">
      <c r="B335" s="16"/>
      <c r="C335" s="16"/>
      <c r="D335" s="16"/>
    </row>
    <row r="336" spans="2:4">
      <c r="B336" s="16"/>
      <c r="C336" s="16"/>
      <c r="D336" s="16"/>
    </row>
    <row r="337" spans="2:4">
      <c r="B337" s="16"/>
      <c r="C337" s="16"/>
      <c r="D337" s="16"/>
    </row>
    <row r="338" spans="2:4">
      <c r="B338" s="16"/>
      <c r="C338" s="16"/>
      <c r="D338" s="16"/>
    </row>
    <row r="339" spans="2:4">
      <c r="B339" s="16"/>
      <c r="C339" s="16"/>
      <c r="D339" s="16"/>
    </row>
    <row r="340" spans="2:4">
      <c r="B340" s="16"/>
      <c r="C340" s="16"/>
      <c r="D340" s="16"/>
    </row>
    <row r="341" spans="2:4">
      <c r="B341" s="16"/>
      <c r="C341" s="16"/>
      <c r="D341" s="16"/>
    </row>
    <row r="342" spans="2:4">
      <c r="B342" s="16"/>
      <c r="C342" s="16"/>
      <c r="D342" s="16"/>
    </row>
    <row r="343" spans="2:4">
      <c r="B343" s="16"/>
      <c r="C343" s="16"/>
      <c r="D343" s="16"/>
    </row>
    <row r="344" spans="2:4">
      <c r="B344" s="16"/>
      <c r="C344" s="16"/>
      <c r="D344" s="16"/>
    </row>
    <row r="345" spans="2:4">
      <c r="B345" s="16"/>
      <c r="C345" s="16"/>
      <c r="D345" s="16"/>
    </row>
    <row r="346" spans="2:4">
      <c r="B346" s="16"/>
      <c r="C346" s="16"/>
      <c r="D346" s="16"/>
    </row>
    <row r="347" spans="2:4">
      <c r="B347" s="16"/>
      <c r="C347" s="16"/>
      <c r="D347" s="16"/>
    </row>
    <row r="348" spans="2:4">
      <c r="B348" s="16"/>
      <c r="C348" s="16"/>
      <c r="D348" s="16"/>
    </row>
    <row r="349" spans="2:4">
      <c r="B349" s="16"/>
      <c r="C349" s="16"/>
      <c r="D349" s="16"/>
    </row>
    <row r="350" spans="2:4">
      <c r="B350" s="16"/>
      <c r="C350" s="16"/>
      <c r="D350" s="16"/>
    </row>
    <row r="351" spans="2:4">
      <c r="B351" s="16"/>
      <c r="C351" s="16"/>
      <c r="D351" s="16"/>
    </row>
    <row r="352" spans="2:4">
      <c r="B352" s="16"/>
      <c r="C352" s="16"/>
      <c r="D352" s="16"/>
    </row>
    <row r="353" spans="2:4">
      <c r="B353" s="16"/>
      <c r="C353" s="16"/>
      <c r="D353" s="16"/>
    </row>
    <row r="354" spans="2:4">
      <c r="B354" s="16"/>
      <c r="C354" s="16"/>
      <c r="D354" s="16"/>
    </row>
    <row r="355" spans="2:4">
      <c r="B355" s="16"/>
      <c r="C355" s="16"/>
      <c r="D355" s="16"/>
    </row>
    <row r="356" spans="2:4">
      <c r="B356" s="16"/>
      <c r="C356" s="16"/>
      <c r="D356" s="16"/>
    </row>
    <row r="357" spans="2:4">
      <c r="B357" s="16"/>
      <c r="C357" s="16"/>
      <c r="D357" s="16"/>
    </row>
    <row r="358" spans="2:4">
      <c r="B358" s="16"/>
      <c r="C358" s="16"/>
      <c r="D358" s="16"/>
    </row>
    <row r="359" spans="2:4">
      <c r="B359" s="16"/>
      <c r="C359" s="16"/>
      <c r="D359" s="16"/>
    </row>
    <row r="360" spans="2:4">
      <c r="B360" s="16"/>
      <c r="C360" s="16"/>
      <c r="D360" s="16"/>
    </row>
    <row r="361" spans="2:4">
      <c r="B361" s="16"/>
      <c r="C361" s="16"/>
      <c r="D361" s="16"/>
    </row>
    <row r="362" spans="2:4">
      <c r="B362" s="16"/>
      <c r="C362" s="16"/>
      <c r="D362" s="16"/>
    </row>
    <row r="363" spans="2:4">
      <c r="B363" s="16"/>
      <c r="C363" s="16"/>
      <c r="D363" s="16"/>
    </row>
    <row r="364" spans="2:4">
      <c r="B364" s="16"/>
      <c r="C364" s="16"/>
      <c r="D364" s="16"/>
    </row>
    <row r="365" spans="2:4">
      <c r="B365" s="16"/>
      <c r="C365" s="16"/>
      <c r="D365" s="16"/>
    </row>
    <row r="366" spans="2:4">
      <c r="B366" s="16"/>
      <c r="C366" s="16"/>
      <c r="D366" s="16"/>
    </row>
    <row r="367" spans="2:4">
      <c r="B367" s="16"/>
      <c r="C367" s="16"/>
      <c r="D367" s="16"/>
    </row>
    <row r="368" spans="2:4">
      <c r="B368" s="16"/>
      <c r="C368" s="16"/>
      <c r="D368" s="16"/>
    </row>
    <row r="369" spans="2:4">
      <c r="B369" s="16"/>
      <c r="C369" s="16"/>
      <c r="D369" s="16"/>
    </row>
    <row r="370" spans="2:4">
      <c r="B370" s="16"/>
      <c r="C370" s="16"/>
      <c r="D370" s="16"/>
    </row>
    <row r="371" spans="2:4">
      <c r="B371" s="16"/>
      <c r="C371" s="16"/>
      <c r="D371" s="16"/>
    </row>
    <row r="372" spans="2:4">
      <c r="B372" s="16"/>
      <c r="C372" s="16"/>
      <c r="D372" s="16"/>
    </row>
    <row r="373" spans="2:4">
      <c r="B373" s="16"/>
      <c r="C373" s="16"/>
      <c r="D373" s="16"/>
    </row>
    <row r="374" spans="2:4">
      <c r="B374" s="16"/>
      <c r="C374" s="16"/>
      <c r="D374" s="16"/>
    </row>
    <row r="375" spans="2:4">
      <c r="B375" s="16"/>
      <c r="C375" s="16"/>
      <c r="D375" s="16"/>
    </row>
    <row r="376" spans="2:4">
      <c r="B376" s="16"/>
      <c r="C376" s="16"/>
      <c r="D376" s="16"/>
    </row>
    <row r="377" spans="2:4">
      <c r="B377" s="16"/>
      <c r="C377" s="16"/>
      <c r="D377" s="16"/>
    </row>
    <row r="378" spans="2:4">
      <c r="B378" s="16"/>
      <c r="C378" s="16"/>
      <c r="D378" s="16"/>
    </row>
    <row r="379" spans="2:4">
      <c r="B379" s="16"/>
      <c r="C379" s="16"/>
      <c r="D379" s="16"/>
    </row>
    <row r="380" spans="2:4">
      <c r="B380" s="16"/>
      <c r="C380" s="16"/>
      <c r="D380" s="16"/>
    </row>
    <row r="381" spans="2:4">
      <c r="B381" s="16"/>
      <c r="C381" s="16"/>
      <c r="D381" s="16"/>
    </row>
    <row r="382" spans="2:4">
      <c r="B382" s="16"/>
      <c r="C382" s="16"/>
      <c r="D382" s="16"/>
    </row>
    <row r="383" spans="2:4">
      <c r="B383" s="16"/>
      <c r="C383" s="16"/>
      <c r="D383" s="16"/>
    </row>
    <row r="384" spans="2:4">
      <c r="B384" s="16"/>
      <c r="C384" s="16"/>
      <c r="D384" s="16"/>
    </row>
    <row r="385" spans="2:4">
      <c r="B385" s="16"/>
      <c r="C385" s="16"/>
      <c r="D385" s="16"/>
    </row>
    <row r="386" spans="2:4">
      <c r="B386" s="16"/>
      <c r="C386" s="16"/>
      <c r="D386" s="16"/>
    </row>
    <row r="387" spans="2:4">
      <c r="B387" s="16"/>
      <c r="C387" s="16"/>
      <c r="D387" s="16"/>
    </row>
    <row r="388" spans="2:4">
      <c r="B388" s="16"/>
      <c r="C388" s="16"/>
      <c r="D388" s="16"/>
    </row>
    <row r="389" spans="2:4">
      <c r="B389" s="16"/>
      <c r="C389" s="16"/>
      <c r="D389" s="16"/>
    </row>
    <row r="390" spans="2:4">
      <c r="B390" s="16"/>
      <c r="C390" s="16"/>
      <c r="D390" s="16"/>
    </row>
    <row r="391" spans="2:4">
      <c r="B391" s="16"/>
      <c r="C391" s="16"/>
      <c r="D391" s="16"/>
    </row>
    <row r="392" spans="2:4">
      <c r="B392" s="16"/>
      <c r="C392" s="16"/>
      <c r="D392" s="16"/>
    </row>
    <row r="393" spans="2:4">
      <c r="B393" s="16"/>
      <c r="C393" s="16"/>
      <c r="D393" s="16"/>
    </row>
    <row r="394" spans="2:4">
      <c r="B394" s="16"/>
      <c r="C394" s="16"/>
      <c r="D394" s="16"/>
    </row>
    <row r="395" spans="2:4">
      <c r="B395" s="16"/>
      <c r="C395" s="16"/>
      <c r="D395" s="16"/>
    </row>
    <row r="396" spans="2:4">
      <c r="B396" s="16"/>
      <c r="C396" s="16"/>
      <c r="D396" s="16"/>
    </row>
    <row r="397" spans="2:4">
      <c r="B397" s="16"/>
      <c r="C397" s="16"/>
      <c r="D397" s="16"/>
    </row>
    <row r="398" spans="2:4">
      <c r="B398" s="16"/>
      <c r="C398" s="16"/>
      <c r="D398" s="16"/>
    </row>
    <row r="399" spans="2:4">
      <c r="B399" s="16"/>
      <c r="C399" s="16"/>
      <c r="D399" s="16"/>
    </row>
    <row r="400" spans="2:4">
      <c r="B400" s="16"/>
      <c r="C400" s="16"/>
      <c r="D400" s="16"/>
    </row>
    <row r="401" spans="2:4">
      <c r="B401" s="16"/>
      <c r="C401" s="16"/>
      <c r="D401" s="16"/>
    </row>
    <row r="402" spans="2:4">
      <c r="B402" s="16"/>
      <c r="C402" s="16"/>
      <c r="D402" s="16"/>
    </row>
    <row r="403" spans="2:4">
      <c r="B403" s="16"/>
      <c r="C403" s="16"/>
      <c r="D403" s="16"/>
    </row>
    <row r="404" spans="2:4">
      <c r="B404" s="16"/>
      <c r="C404" s="16"/>
      <c r="D404" s="16"/>
    </row>
    <row r="405" spans="2:4">
      <c r="B405" s="16"/>
      <c r="C405" s="16"/>
      <c r="D405" s="16"/>
    </row>
    <row r="406" spans="2:4">
      <c r="B406" s="16"/>
      <c r="C406" s="16"/>
      <c r="D406" s="16"/>
    </row>
    <row r="407" spans="2:4">
      <c r="B407" s="16"/>
      <c r="C407" s="16"/>
      <c r="D407" s="16"/>
    </row>
    <row r="408" spans="2:4">
      <c r="B408" s="16"/>
      <c r="C408" s="16"/>
      <c r="D408" s="16"/>
    </row>
    <row r="409" spans="2:4">
      <c r="B409" s="16"/>
      <c r="C409" s="16"/>
      <c r="D409" s="16"/>
    </row>
    <row r="410" spans="2:4">
      <c r="B410" s="16"/>
      <c r="C410" s="16"/>
      <c r="D410" s="16"/>
    </row>
    <row r="411" spans="2:4">
      <c r="B411" s="16"/>
      <c r="C411" s="16"/>
      <c r="D411" s="16"/>
    </row>
    <row r="412" spans="2:4">
      <c r="B412" s="16"/>
      <c r="C412" s="16"/>
      <c r="D412" s="16"/>
    </row>
    <row r="413" spans="2:4">
      <c r="B413" s="16"/>
      <c r="C413" s="16"/>
      <c r="D413" s="16"/>
    </row>
    <row r="414" spans="2:4">
      <c r="B414" s="16"/>
      <c r="C414" s="16"/>
      <c r="D414" s="16"/>
    </row>
    <row r="415" spans="2:4">
      <c r="B415" s="16"/>
      <c r="C415" s="16"/>
      <c r="D415" s="16"/>
    </row>
    <row r="416" spans="2:4">
      <c r="B416" s="16"/>
      <c r="C416" s="16"/>
      <c r="D416" s="16"/>
    </row>
    <row r="417" spans="2:4">
      <c r="B417" s="16"/>
      <c r="C417" s="16"/>
      <c r="D417" s="16"/>
    </row>
    <row r="418" spans="2:4">
      <c r="B418" s="16"/>
      <c r="C418" s="16"/>
      <c r="D418" s="16"/>
    </row>
    <row r="419" spans="2:4">
      <c r="B419" s="16"/>
      <c r="C419" s="16"/>
      <c r="D419" s="16"/>
    </row>
    <row r="420" spans="2:4">
      <c r="B420" s="16"/>
      <c r="C420" s="16"/>
      <c r="D420" s="16"/>
    </row>
    <row r="421" spans="2:4">
      <c r="B421" s="16"/>
      <c r="C421" s="16"/>
      <c r="D421" s="16"/>
    </row>
    <row r="422" spans="2:4">
      <c r="B422" s="16"/>
      <c r="C422" s="16"/>
      <c r="D422" s="16"/>
    </row>
    <row r="423" spans="2:4">
      <c r="B423" s="16"/>
      <c r="C423" s="16"/>
      <c r="D423" s="16"/>
    </row>
    <row r="424" spans="2:4">
      <c r="B424" s="16"/>
      <c r="C424" s="16"/>
      <c r="D424" s="16"/>
    </row>
    <row r="425" spans="2:4">
      <c r="B425" s="16"/>
      <c r="C425" s="16"/>
      <c r="D425" s="16"/>
    </row>
    <row r="426" spans="2:4">
      <c r="B426" s="16"/>
      <c r="C426" s="16"/>
      <c r="D426" s="16"/>
    </row>
    <row r="427" spans="2:4">
      <c r="B427" s="16"/>
      <c r="C427" s="16"/>
      <c r="D427" s="16"/>
    </row>
    <row r="428" spans="2:4">
      <c r="B428" s="16"/>
      <c r="C428" s="16"/>
      <c r="D428" s="16"/>
    </row>
    <row r="429" spans="2:4">
      <c r="B429" s="16"/>
      <c r="C429" s="16"/>
      <c r="D429" s="16"/>
    </row>
    <row r="430" spans="2:4">
      <c r="B430" s="16"/>
      <c r="C430" s="16"/>
      <c r="D430" s="16"/>
    </row>
    <row r="431" spans="2:4">
      <c r="B431" s="16"/>
      <c r="C431" s="16"/>
      <c r="D431" s="16"/>
    </row>
    <row r="432" spans="2:4">
      <c r="B432" s="16"/>
      <c r="C432" s="16"/>
      <c r="D432" s="16"/>
    </row>
    <row r="433" spans="2:4">
      <c r="B433" s="16"/>
      <c r="C433" s="16"/>
      <c r="D433" s="16"/>
    </row>
    <row r="434" spans="2:4">
      <c r="B434" s="16"/>
      <c r="C434" s="16"/>
      <c r="D434" s="16"/>
    </row>
    <row r="435" spans="2:4">
      <c r="B435" s="16"/>
      <c r="C435" s="16"/>
      <c r="D435" s="16"/>
    </row>
    <row r="436" spans="2:4">
      <c r="B436" s="16"/>
      <c r="C436" s="16"/>
      <c r="D436" s="16"/>
    </row>
    <row r="437" spans="2:4">
      <c r="B437" s="16"/>
      <c r="C437" s="16"/>
      <c r="D437" s="16"/>
    </row>
    <row r="438" spans="2:4">
      <c r="B438" s="16"/>
      <c r="C438" s="16"/>
      <c r="D438" s="16"/>
    </row>
    <row r="439" spans="2:4">
      <c r="B439" s="16"/>
      <c r="C439" s="16"/>
      <c r="D439" s="16"/>
    </row>
    <row r="440" spans="2:4">
      <c r="B440" s="16"/>
      <c r="C440" s="16"/>
      <c r="D440" s="16"/>
    </row>
    <row r="441" spans="2:4">
      <c r="B441" s="16"/>
      <c r="C441" s="16"/>
      <c r="D441" s="16"/>
    </row>
    <row r="442" spans="2:4">
      <c r="B442" s="16"/>
      <c r="C442" s="16"/>
      <c r="D442" s="16"/>
    </row>
    <row r="443" spans="2:4">
      <c r="B443" s="16"/>
      <c r="C443" s="16"/>
      <c r="D443" s="16"/>
    </row>
    <row r="444" spans="2:4">
      <c r="B444" s="16"/>
      <c r="C444" s="16"/>
      <c r="D444" s="16"/>
    </row>
    <row r="445" spans="2:4">
      <c r="B445" s="16"/>
      <c r="C445" s="16"/>
      <c r="D445" s="16"/>
    </row>
    <row r="446" spans="2:4">
      <c r="B446" s="16"/>
      <c r="C446" s="16"/>
      <c r="D446" s="16"/>
    </row>
    <row r="447" spans="2:4">
      <c r="B447" s="16"/>
      <c r="C447" s="16"/>
      <c r="D447" s="16"/>
    </row>
    <row r="448" spans="2:4">
      <c r="B448" s="16"/>
      <c r="C448" s="16"/>
      <c r="D448" s="16"/>
    </row>
    <row r="449" spans="2:4">
      <c r="B449" s="16"/>
      <c r="C449" s="16"/>
      <c r="D449" s="16"/>
    </row>
    <row r="450" spans="2:4">
      <c r="B450" s="16"/>
      <c r="C450" s="16"/>
      <c r="D450" s="16"/>
    </row>
    <row r="451" spans="2:4">
      <c r="B451" s="16"/>
      <c r="C451" s="16"/>
      <c r="D451" s="16"/>
    </row>
    <row r="452" spans="2:4">
      <c r="B452" s="16"/>
      <c r="C452" s="16"/>
      <c r="D452" s="16"/>
    </row>
    <row r="453" spans="2:4">
      <c r="B453" s="16"/>
      <c r="C453" s="16"/>
      <c r="D453" s="16"/>
    </row>
    <row r="454" spans="2:4">
      <c r="B454" s="16"/>
      <c r="C454" s="16"/>
      <c r="D454" s="16"/>
    </row>
    <row r="455" spans="2:4">
      <c r="B455" s="16"/>
      <c r="C455" s="16"/>
      <c r="D455" s="16"/>
    </row>
    <row r="456" spans="2:4">
      <c r="B456" s="16"/>
      <c r="C456" s="16"/>
      <c r="D456" s="16"/>
    </row>
    <row r="457" spans="2:4">
      <c r="B457" s="16"/>
      <c r="C457" s="16"/>
      <c r="D457" s="16"/>
    </row>
    <row r="458" spans="2:4">
      <c r="B458" s="16"/>
      <c r="C458" s="16"/>
      <c r="D458" s="16"/>
    </row>
    <row r="459" spans="2:4">
      <c r="B459" s="16"/>
      <c r="C459" s="16"/>
      <c r="D459" s="16"/>
    </row>
    <row r="460" spans="2:4">
      <c r="B460" s="16"/>
      <c r="C460" s="16"/>
      <c r="D460" s="16"/>
    </row>
    <row r="461" spans="2:4">
      <c r="B461" s="16"/>
      <c r="C461" s="16"/>
      <c r="D461" s="16"/>
    </row>
    <row r="462" spans="2:4">
      <c r="B462" s="16"/>
      <c r="C462" s="16"/>
      <c r="D462" s="16"/>
    </row>
    <row r="463" spans="2:4">
      <c r="B463" s="16"/>
      <c r="C463" s="16"/>
      <c r="D463" s="16"/>
    </row>
    <row r="464" spans="2:4">
      <c r="B464" s="16"/>
      <c r="C464" s="16"/>
      <c r="D464" s="16"/>
    </row>
    <row r="465" spans="2:4">
      <c r="B465" s="16"/>
      <c r="C465" s="16"/>
      <c r="D465" s="16"/>
    </row>
    <row r="466" spans="2:4">
      <c r="B466" s="16"/>
      <c r="C466" s="16"/>
      <c r="D466" s="16"/>
    </row>
    <row r="467" spans="2:4">
      <c r="B467" s="16"/>
      <c r="C467" s="16"/>
      <c r="D467" s="16"/>
    </row>
    <row r="468" spans="2:4">
      <c r="B468" s="16"/>
      <c r="C468" s="16"/>
      <c r="D468" s="16"/>
    </row>
    <row r="469" spans="2:4">
      <c r="B469" s="16"/>
      <c r="C469" s="16"/>
      <c r="D469" s="16"/>
    </row>
    <row r="470" spans="2:4">
      <c r="B470" s="16"/>
      <c r="C470" s="16"/>
      <c r="D470" s="16"/>
    </row>
    <row r="471" spans="2:4">
      <c r="B471" s="16"/>
      <c r="C471" s="16"/>
      <c r="D471" s="16"/>
    </row>
    <row r="472" spans="2:4">
      <c r="B472" s="16"/>
      <c r="C472" s="16"/>
      <c r="D472" s="16"/>
    </row>
    <row r="473" spans="2:4">
      <c r="B473" s="16"/>
      <c r="C473" s="16"/>
      <c r="D473" s="16"/>
    </row>
    <row r="474" spans="2:4">
      <c r="B474" s="16"/>
      <c r="C474" s="16"/>
      <c r="D474" s="16"/>
    </row>
    <row r="475" spans="2:4">
      <c r="B475" s="16"/>
      <c r="C475" s="16"/>
      <c r="D475" s="16"/>
    </row>
    <row r="476" spans="2:4">
      <c r="B476" s="16"/>
      <c r="C476" s="16"/>
      <c r="D476" s="16"/>
    </row>
    <row r="477" spans="2:4">
      <c r="B477" s="16"/>
      <c r="C477" s="16"/>
      <c r="D477" s="16"/>
    </row>
    <row r="478" spans="2:4">
      <c r="B478" s="16"/>
      <c r="C478" s="16"/>
      <c r="D478" s="16"/>
    </row>
    <row r="479" spans="2:4">
      <c r="B479" s="16"/>
      <c r="C479" s="16"/>
      <c r="D479" s="16"/>
    </row>
    <row r="480" spans="2:4">
      <c r="B480" s="16"/>
      <c r="C480" s="16"/>
      <c r="D480" s="16"/>
    </row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E485" s="15"/>
    </row>
    <row r="486" spans="2:5">
      <c r="B486" s="16"/>
      <c r="C486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43465</v>
      </c>
    </row>
    <row r="2" spans="2:49">
      <c r="B2" s="2" t="s">
        <v>1</v>
      </c>
      <c r="C2" s="12" t="s">
        <v>2937</v>
      </c>
    </row>
    <row r="3" spans="2:49">
      <c r="B3" s="2" t="s">
        <v>2</v>
      </c>
      <c r="C3" s="26" t="s">
        <v>2938</v>
      </c>
    </row>
    <row r="4" spans="2:49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49" ht="26.25" customHeight="1">
      <c r="B7" s="116" t="s">
        <v>146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-39243726.259999998</v>
      </c>
      <c r="H11" s="7"/>
      <c r="I11" s="90">
        <v>-7898.7857039815699</v>
      </c>
      <c r="J11" s="90">
        <v>100</v>
      </c>
      <c r="K11" s="90">
        <v>-0.72</v>
      </c>
      <c r="AW11" s="16"/>
    </row>
    <row r="12" spans="2:49">
      <c r="B12" s="92" t="s">
        <v>228</v>
      </c>
      <c r="C12" s="16"/>
      <c r="D12" s="16"/>
      <c r="G12" s="93">
        <v>-39243726.259999998</v>
      </c>
      <c r="I12" s="93">
        <v>-7898.7857039815699</v>
      </c>
      <c r="J12" s="93">
        <v>100</v>
      </c>
      <c r="K12" s="93">
        <v>-0.72</v>
      </c>
    </row>
    <row r="13" spans="2:49">
      <c r="B13" s="92" t="s">
        <v>2007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271</v>
      </c>
      <c r="C14" t="s">
        <v>271</v>
      </c>
      <c r="D14" t="s">
        <v>271</v>
      </c>
      <c r="E14" t="s">
        <v>271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2008</v>
      </c>
      <c r="C15" s="16"/>
      <c r="D15" s="16"/>
      <c r="G15" s="93">
        <v>-41815000</v>
      </c>
      <c r="I15" s="93">
        <v>-8491.1038743953195</v>
      </c>
      <c r="J15" s="93">
        <v>107.5</v>
      </c>
      <c r="K15" s="93">
        <v>-0.77</v>
      </c>
    </row>
    <row r="16" spans="2:49">
      <c r="B16" t="s">
        <v>2396</v>
      </c>
      <c r="C16" t="s">
        <v>2397</v>
      </c>
      <c r="D16" t="s">
        <v>126</v>
      </c>
      <c r="E16" t="s">
        <v>109</v>
      </c>
      <c r="F16" t="s">
        <v>2281</v>
      </c>
      <c r="G16" s="91">
        <v>-2900000</v>
      </c>
      <c r="H16" s="91">
        <v>32.453538965517204</v>
      </c>
      <c r="I16" s="91">
        <v>-941.15262999999902</v>
      </c>
      <c r="J16" s="91">
        <v>11.92</v>
      </c>
      <c r="K16" s="91">
        <v>-0.09</v>
      </c>
    </row>
    <row r="17" spans="2:11">
      <c r="B17" t="s">
        <v>2398</v>
      </c>
      <c r="C17" t="s">
        <v>2399</v>
      </c>
      <c r="D17" t="s">
        <v>126</v>
      </c>
      <c r="E17" t="s">
        <v>109</v>
      </c>
      <c r="F17" t="s">
        <v>2104</v>
      </c>
      <c r="G17" s="91">
        <v>-2000000</v>
      </c>
      <c r="H17" s="91">
        <v>11.553084</v>
      </c>
      <c r="I17" s="91">
        <v>-231.06168</v>
      </c>
      <c r="J17" s="91">
        <v>2.93</v>
      </c>
      <c r="K17" s="91">
        <v>-0.02</v>
      </c>
    </row>
    <row r="18" spans="2:11">
      <c r="B18" t="s">
        <v>2400</v>
      </c>
      <c r="C18" t="s">
        <v>2401</v>
      </c>
      <c r="D18" t="s">
        <v>126</v>
      </c>
      <c r="E18" t="s">
        <v>109</v>
      </c>
      <c r="F18" t="s">
        <v>2402</v>
      </c>
      <c r="G18" s="91">
        <v>-3100000</v>
      </c>
      <c r="H18" s="91">
        <v>15.134708387560355</v>
      </c>
      <c r="I18" s="91">
        <v>-469.17596001437101</v>
      </c>
      <c r="J18" s="91">
        <v>5.94</v>
      </c>
      <c r="K18" s="91">
        <v>-0.04</v>
      </c>
    </row>
    <row r="19" spans="2:11">
      <c r="B19" t="s">
        <v>2403</v>
      </c>
      <c r="C19" t="s">
        <v>2404</v>
      </c>
      <c r="D19" t="s">
        <v>126</v>
      </c>
      <c r="E19" t="s">
        <v>113</v>
      </c>
      <c r="F19" t="s">
        <v>2251</v>
      </c>
      <c r="G19" s="91">
        <v>-1915000</v>
      </c>
      <c r="H19" s="91">
        <v>5.9565821973564494</v>
      </c>
      <c r="I19" s="91">
        <v>-114.068549079376</v>
      </c>
      <c r="J19" s="91">
        <v>1.44</v>
      </c>
      <c r="K19" s="91">
        <v>-0.01</v>
      </c>
    </row>
    <row r="20" spans="2:11">
      <c r="B20" t="s">
        <v>2405</v>
      </c>
      <c r="C20" t="s">
        <v>2406</v>
      </c>
      <c r="D20" t="s">
        <v>126</v>
      </c>
      <c r="E20" t="s">
        <v>109</v>
      </c>
      <c r="F20" t="s">
        <v>2297</v>
      </c>
      <c r="G20" s="91">
        <v>-6635000</v>
      </c>
      <c r="H20" s="91">
        <v>40.743885455915596</v>
      </c>
      <c r="I20" s="91">
        <v>-2703.3568</v>
      </c>
      <c r="J20" s="91">
        <v>34.22</v>
      </c>
      <c r="K20" s="91">
        <v>-0.25</v>
      </c>
    </row>
    <row r="21" spans="2:11">
      <c r="B21" t="s">
        <v>2407</v>
      </c>
      <c r="C21" t="s">
        <v>2408</v>
      </c>
      <c r="D21" t="s">
        <v>126</v>
      </c>
      <c r="E21" t="s">
        <v>109</v>
      </c>
      <c r="F21" t="s">
        <v>2409</v>
      </c>
      <c r="G21" s="91">
        <v>-700000</v>
      </c>
      <c r="H21" s="91">
        <v>23.583088571428572</v>
      </c>
      <c r="I21" s="91">
        <v>-165.08161999999999</v>
      </c>
      <c r="J21" s="91">
        <v>2.09</v>
      </c>
      <c r="K21" s="91">
        <v>-0.02</v>
      </c>
    </row>
    <row r="22" spans="2:11">
      <c r="B22" t="s">
        <v>2410</v>
      </c>
      <c r="C22" t="s">
        <v>2411</v>
      </c>
      <c r="D22" t="s">
        <v>126</v>
      </c>
      <c r="E22" t="s">
        <v>109</v>
      </c>
      <c r="F22" t="s">
        <v>2412</v>
      </c>
      <c r="G22" s="91">
        <v>-1000000</v>
      </c>
      <c r="H22" s="91">
        <v>23.643363000000001</v>
      </c>
      <c r="I22" s="91">
        <v>-236.43362999999999</v>
      </c>
      <c r="J22" s="91">
        <v>2.99</v>
      </c>
      <c r="K22" s="91">
        <v>-0.02</v>
      </c>
    </row>
    <row r="23" spans="2:11">
      <c r="B23" t="s">
        <v>2413</v>
      </c>
      <c r="C23" t="s">
        <v>2414</v>
      </c>
      <c r="D23" t="s">
        <v>126</v>
      </c>
      <c r="E23" t="s">
        <v>109</v>
      </c>
      <c r="F23" t="s">
        <v>2415</v>
      </c>
      <c r="G23" s="91">
        <v>-300000</v>
      </c>
      <c r="H23" s="91">
        <v>20.053631686011133</v>
      </c>
      <c r="I23" s="91">
        <v>-60.160895058033397</v>
      </c>
      <c r="J23" s="91">
        <v>0.76</v>
      </c>
      <c r="K23" s="91">
        <v>-0.01</v>
      </c>
    </row>
    <row r="24" spans="2:11">
      <c r="B24" t="s">
        <v>2416</v>
      </c>
      <c r="C24" t="s">
        <v>2417</v>
      </c>
      <c r="D24" t="s">
        <v>126</v>
      </c>
      <c r="E24" t="s">
        <v>109</v>
      </c>
      <c r="F24" t="s">
        <v>2418</v>
      </c>
      <c r="G24" s="91">
        <v>-3000000</v>
      </c>
      <c r="H24" s="91">
        <v>16.5852</v>
      </c>
      <c r="I24" s="91">
        <v>-497.55599999999998</v>
      </c>
      <c r="J24" s="91">
        <v>6.3</v>
      </c>
      <c r="K24" s="91">
        <v>-0.05</v>
      </c>
    </row>
    <row r="25" spans="2:11">
      <c r="B25" t="s">
        <v>2419</v>
      </c>
      <c r="C25" t="s">
        <v>2420</v>
      </c>
      <c r="D25" t="s">
        <v>126</v>
      </c>
      <c r="E25" t="s">
        <v>109</v>
      </c>
      <c r="F25" t="s">
        <v>2421</v>
      </c>
      <c r="G25" s="91">
        <v>-850000</v>
      </c>
      <c r="H25" s="91">
        <v>15.758237341772235</v>
      </c>
      <c r="I25" s="91">
        <v>-133.94501740506399</v>
      </c>
      <c r="J25" s="91">
        <v>1.7</v>
      </c>
      <c r="K25" s="91">
        <v>-0.01</v>
      </c>
    </row>
    <row r="26" spans="2:11">
      <c r="B26" t="s">
        <v>2422</v>
      </c>
      <c r="C26" t="s">
        <v>2423</v>
      </c>
      <c r="D26" t="s">
        <v>126</v>
      </c>
      <c r="E26" t="s">
        <v>109</v>
      </c>
      <c r="F26" t="s">
        <v>2202</v>
      </c>
      <c r="G26" s="91">
        <v>-2000000</v>
      </c>
      <c r="H26" s="91">
        <v>16.8200745</v>
      </c>
      <c r="I26" s="91">
        <v>-336.40149000000002</v>
      </c>
      <c r="J26" s="91">
        <v>4.26</v>
      </c>
      <c r="K26" s="91">
        <v>-0.03</v>
      </c>
    </row>
    <row r="27" spans="2:11">
      <c r="B27" t="s">
        <v>2424</v>
      </c>
      <c r="C27" t="s">
        <v>2425</v>
      </c>
      <c r="D27" t="s">
        <v>126</v>
      </c>
      <c r="E27" t="s">
        <v>109</v>
      </c>
      <c r="F27" t="s">
        <v>2426</v>
      </c>
      <c r="G27" s="91">
        <v>-1000000</v>
      </c>
      <c r="H27" s="91">
        <v>15.228929565217401</v>
      </c>
      <c r="I27" s="91">
        <v>-152.28929565217399</v>
      </c>
      <c r="J27" s="91">
        <v>1.93</v>
      </c>
      <c r="K27" s="91">
        <v>-0.01</v>
      </c>
    </row>
    <row r="28" spans="2:11">
      <c r="B28" t="s">
        <v>2427</v>
      </c>
      <c r="C28" t="s">
        <v>2428</v>
      </c>
      <c r="D28" t="s">
        <v>126</v>
      </c>
      <c r="E28" t="s">
        <v>109</v>
      </c>
      <c r="F28" t="s">
        <v>721</v>
      </c>
      <c r="G28" s="91">
        <v>-1200000</v>
      </c>
      <c r="H28" s="91">
        <v>14.964696629213501</v>
      </c>
      <c r="I28" s="91">
        <v>-179.57635955056199</v>
      </c>
      <c r="J28" s="91">
        <v>2.27</v>
      </c>
      <c r="K28" s="91">
        <v>-0.02</v>
      </c>
    </row>
    <row r="29" spans="2:11">
      <c r="B29" t="s">
        <v>2429</v>
      </c>
      <c r="C29" t="s">
        <v>2430</v>
      </c>
      <c r="D29" t="s">
        <v>126</v>
      </c>
      <c r="E29" t="s">
        <v>109</v>
      </c>
      <c r="F29" t="s">
        <v>2431</v>
      </c>
      <c r="G29" s="91">
        <v>-2550000</v>
      </c>
      <c r="H29" s="91">
        <v>13.761429411764706</v>
      </c>
      <c r="I29" s="91">
        <v>-350.91645</v>
      </c>
      <c r="J29" s="91">
        <v>4.4400000000000004</v>
      </c>
      <c r="K29" s="91">
        <v>-0.03</v>
      </c>
    </row>
    <row r="30" spans="2:11">
      <c r="B30" t="s">
        <v>2432</v>
      </c>
      <c r="C30" t="s">
        <v>2433</v>
      </c>
      <c r="D30" t="s">
        <v>126</v>
      </c>
      <c r="E30" t="s">
        <v>109</v>
      </c>
      <c r="F30" t="s">
        <v>1072</v>
      </c>
      <c r="G30" s="91">
        <v>-700000</v>
      </c>
      <c r="H30" s="91">
        <v>14.441886666666715</v>
      </c>
      <c r="I30" s="91">
        <v>-101.093206666667</v>
      </c>
      <c r="J30" s="91">
        <v>1.28</v>
      </c>
      <c r="K30" s="91">
        <v>-0.01</v>
      </c>
    </row>
    <row r="31" spans="2:11">
      <c r="B31" t="s">
        <v>2434</v>
      </c>
      <c r="C31" t="s">
        <v>2435</v>
      </c>
      <c r="D31" t="s">
        <v>126</v>
      </c>
      <c r="E31" t="s">
        <v>109</v>
      </c>
      <c r="F31" t="s">
        <v>1002</v>
      </c>
      <c r="G31" s="91">
        <v>-2400000</v>
      </c>
      <c r="H31" s="91">
        <v>9.0893797254487918</v>
      </c>
      <c r="I31" s="91">
        <v>-218.14511341077099</v>
      </c>
      <c r="J31" s="91">
        <v>2.76</v>
      </c>
      <c r="K31" s="91">
        <v>-0.02</v>
      </c>
    </row>
    <row r="32" spans="2:11">
      <c r="B32" t="s">
        <v>2436</v>
      </c>
      <c r="C32" t="s">
        <v>2437</v>
      </c>
      <c r="D32" t="s">
        <v>126</v>
      </c>
      <c r="E32" t="s">
        <v>109</v>
      </c>
      <c r="F32" t="s">
        <v>2438</v>
      </c>
      <c r="G32" s="91">
        <v>-2350000</v>
      </c>
      <c r="H32" s="91">
        <v>9.3058709677419582</v>
      </c>
      <c r="I32" s="91">
        <v>-218.68796774193601</v>
      </c>
      <c r="J32" s="91">
        <v>2.77</v>
      </c>
      <c r="K32" s="91">
        <v>-0.02</v>
      </c>
    </row>
    <row r="33" spans="2:11">
      <c r="B33" t="s">
        <v>2439</v>
      </c>
      <c r="C33" t="s">
        <v>2440</v>
      </c>
      <c r="D33" t="s">
        <v>126</v>
      </c>
      <c r="E33" t="s">
        <v>109</v>
      </c>
      <c r="F33" t="s">
        <v>2328</v>
      </c>
      <c r="G33" s="91">
        <v>-6635000</v>
      </c>
      <c r="H33" s="91">
        <v>18.508402712886209</v>
      </c>
      <c r="I33" s="91">
        <v>-1228.03252</v>
      </c>
      <c r="J33" s="91">
        <v>15.55</v>
      </c>
      <c r="K33" s="91">
        <v>-0.11</v>
      </c>
    </row>
    <row r="34" spans="2:11">
      <c r="B34" t="s">
        <v>2441</v>
      </c>
      <c r="C34" t="s">
        <v>2442</v>
      </c>
      <c r="D34" t="s">
        <v>126</v>
      </c>
      <c r="E34" t="s">
        <v>109</v>
      </c>
      <c r="F34" t="s">
        <v>2443</v>
      </c>
      <c r="G34" s="91">
        <v>-1000000</v>
      </c>
      <c r="H34" s="91">
        <v>12.5728285714286</v>
      </c>
      <c r="I34" s="91">
        <v>-125.728285714286</v>
      </c>
      <c r="J34" s="91">
        <v>1.59</v>
      </c>
      <c r="K34" s="91">
        <v>-0.01</v>
      </c>
    </row>
    <row r="35" spans="2:11">
      <c r="B35" t="s">
        <v>2444</v>
      </c>
      <c r="C35" t="s">
        <v>2445</v>
      </c>
      <c r="D35" t="s">
        <v>126</v>
      </c>
      <c r="E35" t="s">
        <v>109</v>
      </c>
      <c r="F35" t="s">
        <v>2446</v>
      </c>
      <c r="G35" s="91">
        <v>-700000</v>
      </c>
      <c r="H35" s="91">
        <v>11.691791428571401</v>
      </c>
      <c r="I35" s="91">
        <v>-81.842539999999801</v>
      </c>
      <c r="J35" s="91">
        <v>1.04</v>
      </c>
      <c r="K35" s="91">
        <v>-0.01</v>
      </c>
    </row>
    <row r="36" spans="2:11">
      <c r="B36" t="s">
        <v>2447</v>
      </c>
      <c r="C36" t="s">
        <v>2448</v>
      </c>
      <c r="D36" t="s">
        <v>126</v>
      </c>
      <c r="E36" t="s">
        <v>109</v>
      </c>
      <c r="F36" t="s">
        <v>2449</v>
      </c>
      <c r="G36" s="91">
        <v>3000000</v>
      </c>
      <c r="H36" s="91">
        <v>6.5628416666666665</v>
      </c>
      <c r="I36" s="91">
        <v>196.88525000000001</v>
      </c>
      <c r="J36" s="91">
        <v>-2.4900000000000002</v>
      </c>
      <c r="K36" s="91">
        <v>0.02</v>
      </c>
    </row>
    <row r="37" spans="2:11">
      <c r="B37" t="s">
        <v>2450</v>
      </c>
      <c r="C37" t="s">
        <v>2451</v>
      </c>
      <c r="D37" t="s">
        <v>126</v>
      </c>
      <c r="E37" t="s">
        <v>113</v>
      </c>
      <c r="F37" t="s">
        <v>2452</v>
      </c>
      <c r="G37" s="91">
        <v>-480000</v>
      </c>
      <c r="H37" s="91">
        <v>5.6995854166666664</v>
      </c>
      <c r="I37" s="91">
        <v>-27.35801</v>
      </c>
      <c r="J37" s="91">
        <v>0.35</v>
      </c>
      <c r="K37" s="91">
        <v>0</v>
      </c>
    </row>
    <row r="38" spans="2:11">
      <c r="B38" t="s">
        <v>2453</v>
      </c>
      <c r="C38" t="s">
        <v>2454</v>
      </c>
      <c r="D38" t="s">
        <v>126</v>
      </c>
      <c r="E38" t="s">
        <v>109</v>
      </c>
      <c r="F38" t="s">
        <v>2455</v>
      </c>
      <c r="G38" s="91">
        <v>-3900000</v>
      </c>
      <c r="H38" s="91">
        <v>4.9654521875000004</v>
      </c>
      <c r="I38" s="91">
        <v>-193.6526353125</v>
      </c>
      <c r="J38" s="91">
        <v>2.4500000000000002</v>
      </c>
      <c r="K38" s="91">
        <v>-0.02</v>
      </c>
    </row>
    <row r="39" spans="2:11">
      <c r="B39" t="s">
        <v>2456</v>
      </c>
      <c r="C39" t="s">
        <v>2457</v>
      </c>
      <c r="D39" t="s">
        <v>126</v>
      </c>
      <c r="E39" t="s">
        <v>109</v>
      </c>
      <c r="F39" t="s">
        <v>2458</v>
      </c>
      <c r="G39" s="91">
        <v>1500000</v>
      </c>
      <c r="H39" s="91">
        <v>2.5427186666666666</v>
      </c>
      <c r="I39" s="91">
        <v>38.140779999999999</v>
      </c>
      <c r="J39" s="91">
        <v>-0.48</v>
      </c>
      <c r="K39" s="91">
        <v>0</v>
      </c>
    </row>
    <row r="40" spans="2:11">
      <c r="B40" t="s">
        <v>2459</v>
      </c>
      <c r="C40" t="s">
        <v>2460</v>
      </c>
      <c r="D40" t="s">
        <v>126</v>
      </c>
      <c r="E40" t="s">
        <v>109</v>
      </c>
      <c r="F40" t="s">
        <v>2365</v>
      </c>
      <c r="G40" s="91">
        <v>1000000</v>
      </c>
      <c r="H40" s="91">
        <v>2.7527249999999999</v>
      </c>
      <c r="I40" s="91">
        <v>27.527249999999999</v>
      </c>
      <c r="J40" s="91">
        <v>-0.35</v>
      </c>
      <c r="K40" s="91">
        <v>0</v>
      </c>
    </row>
    <row r="41" spans="2:11">
      <c r="B41" t="s">
        <v>2461</v>
      </c>
      <c r="C41" t="s">
        <v>2462</v>
      </c>
      <c r="D41" t="s">
        <v>126</v>
      </c>
      <c r="E41" t="s">
        <v>109</v>
      </c>
      <c r="F41" t="s">
        <v>2463</v>
      </c>
      <c r="G41" s="91">
        <v>-500000</v>
      </c>
      <c r="H41" s="91">
        <v>2.6895319999999998</v>
      </c>
      <c r="I41" s="91">
        <v>-13.447660000000001</v>
      </c>
      <c r="J41" s="91">
        <v>0.17</v>
      </c>
      <c r="K41" s="91">
        <v>0</v>
      </c>
    </row>
    <row r="42" spans="2:11">
      <c r="B42" t="s">
        <v>2464</v>
      </c>
      <c r="C42" t="s">
        <v>2465</v>
      </c>
      <c r="D42" t="s">
        <v>126</v>
      </c>
      <c r="E42" t="s">
        <v>109</v>
      </c>
      <c r="F42" t="s">
        <v>988</v>
      </c>
      <c r="G42" s="91">
        <v>800000</v>
      </c>
      <c r="H42" s="91">
        <v>1.9727012500000001</v>
      </c>
      <c r="I42" s="91">
        <v>15.781610000000001</v>
      </c>
      <c r="J42" s="91">
        <v>-0.2</v>
      </c>
      <c r="K42" s="91">
        <v>0</v>
      </c>
    </row>
    <row r="43" spans="2:11">
      <c r="B43" t="s">
        <v>2466</v>
      </c>
      <c r="C43" t="s">
        <v>2467</v>
      </c>
      <c r="D43" t="s">
        <v>126</v>
      </c>
      <c r="E43" t="s">
        <v>109</v>
      </c>
      <c r="F43" t="s">
        <v>971</v>
      </c>
      <c r="G43" s="91">
        <v>300000</v>
      </c>
      <c r="H43" s="91">
        <v>1.02928767123288</v>
      </c>
      <c r="I43" s="91">
        <v>3.08786301369864</v>
      </c>
      <c r="J43" s="91">
        <v>-0.04</v>
      </c>
      <c r="K43" s="91">
        <v>0</v>
      </c>
    </row>
    <row r="44" spans="2:11">
      <c r="B44" t="s">
        <v>2468</v>
      </c>
      <c r="C44" t="s">
        <v>2469</v>
      </c>
      <c r="D44" t="s">
        <v>126</v>
      </c>
      <c r="E44" t="s">
        <v>109</v>
      </c>
      <c r="F44" t="s">
        <v>2470</v>
      </c>
      <c r="G44" s="91">
        <v>300000</v>
      </c>
      <c r="H44" s="91">
        <v>-0.23736333333333301</v>
      </c>
      <c r="I44" s="91">
        <v>-0.712089999999999</v>
      </c>
      <c r="J44" s="91">
        <v>0.01</v>
      </c>
      <c r="K44" s="91">
        <v>0</v>
      </c>
    </row>
    <row r="45" spans="2:11">
      <c r="B45" t="s">
        <v>2471</v>
      </c>
      <c r="C45" t="s">
        <v>2472</v>
      </c>
      <c r="D45" t="s">
        <v>126</v>
      </c>
      <c r="E45" t="s">
        <v>109</v>
      </c>
      <c r="F45" t="s">
        <v>2473</v>
      </c>
      <c r="G45" s="91">
        <v>1000000</v>
      </c>
      <c r="H45" s="91">
        <v>-1.17204</v>
      </c>
      <c r="I45" s="91">
        <v>-11.7204</v>
      </c>
      <c r="J45" s="91">
        <v>0.15</v>
      </c>
      <c r="K45" s="91">
        <v>0</v>
      </c>
    </row>
    <row r="46" spans="2:11">
      <c r="B46" t="s">
        <v>2474</v>
      </c>
      <c r="C46" t="s">
        <v>2475</v>
      </c>
      <c r="D46" t="s">
        <v>126</v>
      </c>
      <c r="E46" t="s">
        <v>109</v>
      </c>
      <c r="F46" t="s">
        <v>2476</v>
      </c>
      <c r="G46" s="91">
        <v>-450000</v>
      </c>
      <c r="H46" s="91">
        <v>-2.3412021857923557</v>
      </c>
      <c r="I46" s="91">
        <v>10.5354098360656</v>
      </c>
      <c r="J46" s="91">
        <v>-0.13</v>
      </c>
      <c r="K46" s="91">
        <v>0</v>
      </c>
    </row>
    <row r="47" spans="2:11">
      <c r="B47" t="s">
        <v>2477</v>
      </c>
      <c r="C47" t="s">
        <v>2478</v>
      </c>
      <c r="D47" t="s">
        <v>126</v>
      </c>
      <c r="E47" t="s">
        <v>109</v>
      </c>
      <c r="F47" t="s">
        <v>2476</v>
      </c>
      <c r="G47" s="91">
        <v>-450000</v>
      </c>
      <c r="H47" s="91">
        <v>-2.3774885245901554</v>
      </c>
      <c r="I47" s="91">
        <v>10.698698360655699</v>
      </c>
      <c r="J47" s="91">
        <v>-0.14000000000000001</v>
      </c>
      <c r="K47" s="91">
        <v>0</v>
      </c>
    </row>
    <row r="48" spans="2:11">
      <c r="B48" t="s">
        <v>2479</v>
      </c>
      <c r="C48" t="s">
        <v>2480</v>
      </c>
      <c r="D48" t="s">
        <v>126</v>
      </c>
      <c r="E48" t="s">
        <v>109</v>
      </c>
      <c r="F48" t="s">
        <v>364</v>
      </c>
      <c r="G48" s="91">
        <v>-1000000</v>
      </c>
      <c r="H48" s="91">
        <v>0.216393</v>
      </c>
      <c r="I48" s="91">
        <v>-2.1639300000000001</v>
      </c>
      <c r="J48" s="91">
        <v>0.03</v>
      </c>
      <c r="K48" s="91">
        <v>0</v>
      </c>
    </row>
    <row r="49" spans="2:11">
      <c r="B49" s="92" t="s">
        <v>2395</v>
      </c>
      <c r="C49" s="16"/>
      <c r="D49" s="16"/>
      <c r="G49" s="93">
        <v>2570821.13</v>
      </c>
      <c r="I49" s="93">
        <v>602.11735795774962</v>
      </c>
      <c r="J49" s="93">
        <v>-7.62</v>
      </c>
      <c r="K49" s="93">
        <v>0.05</v>
      </c>
    </row>
    <row r="50" spans="2:11">
      <c r="B50" t="s">
        <v>2481</v>
      </c>
      <c r="C50" t="s">
        <v>2482</v>
      </c>
      <c r="D50" t="s">
        <v>126</v>
      </c>
      <c r="E50" t="s">
        <v>113</v>
      </c>
      <c r="F50" t="s">
        <v>1012</v>
      </c>
      <c r="G50" s="91">
        <v>900000</v>
      </c>
      <c r="H50" s="91">
        <v>-1.154817629146689</v>
      </c>
      <c r="I50" s="91">
        <v>-10.3933586623202</v>
      </c>
      <c r="J50" s="91">
        <v>0.13</v>
      </c>
      <c r="K50" s="91">
        <v>0</v>
      </c>
    </row>
    <row r="51" spans="2:11">
      <c r="B51" t="s">
        <v>2483</v>
      </c>
      <c r="C51" t="s">
        <v>2484</v>
      </c>
      <c r="D51" t="s">
        <v>126</v>
      </c>
      <c r="E51" t="s">
        <v>116</v>
      </c>
      <c r="F51" t="s">
        <v>2449</v>
      </c>
      <c r="G51" s="91">
        <v>-407000</v>
      </c>
      <c r="H51" s="91">
        <v>-9.6448645433640543</v>
      </c>
      <c r="I51" s="91">
        <v>39.254598691491701</v>
      </c>
      <c r="J51" s="91">
        <v>-0.5</v>
      </c>
      <c r="K51" s="91">
        <v>0</v>
      </c>
    </row>
    <row r="52" spans="2:11">
      <c r="B52" t="s">
        <v>2485</v>
      </c>
      <c r="C52" t="s">
        <v>2486</v>
      </c>
      <c r="D52" t="s">
        <v>126</v>
      </c>
      <c r="E52" t="s">
        <v>113</v>
      </c>
      <c r="F52" t="s">
        <v>2365</v>
      </c>
      <c r="G52" s="91">
        <v>-630000</v>
      </c>
      <c r="H52" s="91">
        <v>2.9254566835725715</v>
      </c>
      <c r="I52" s="91">
        <v>-18.430377106507201</v>
      </c>
      <c r="J52" s="91">
        <v>0.23</v>
      </c>
      <c r="K52" s="91">
        <v>0</v>
      </c>
    </row>
    <row r="53" spans="2:11">
      <c r="B53" t="s">
        <v>2487</v>
      </c>
      <c r="C53" t="s">
        <v>2488</v>
      </c>
      <c r="D53" t="s">
        <v>126</v>
      </c>
      <c r="E53" t="s">
        <v>109</v>
      </c>
      <c r="F53" t="s">
        <v>2402</v>
      </c>
      <c r="G53" s="91">
        <v>406000</v>
      </c>
      <c r="H53" s="91">
        <v>-7.700708917582709</v>
      </c>
      <c r="I53" s="91">
        <v>-31.264878205385799</v>
      </c>
      <c r="J53" s="91">
        <v>0.4</v>
      </c>
      <c r="K53" s="91">
        <v>0</v>
      </c>
    </row>
    <row r="54" spans="2:11">
      <c r="B54" t="s">
        <v>2489</v>
      </c>
      <c r="C54" t="s">
        <v>2490</v>
      </c>
      <c r="D54" t="s">
        <v>126</v>
      </c>
      <c r="E54" t="s">
        <v>113</v>
      </c>
      <c r="F54" t="s">
        <v>2491</v>
      </c>
      <c r="G54" s="91">
        <v>-100000</v>
      </c>
      <c r="H54" s="91">
        <v>-13.556330000000001</v>
      </c>
      <c r="I54" s="91">
        <v>13.556330000000001</v>
      </c>
      <c r="J54" s="91">
        <v>-0.17</v>
      </c>
      <c r="K54" s="91">
        <v>0</v>
      </c>
    </row>
    <row r="55" spans="2:11">
      <c r="B55" t="s">
        <v>2492</v>
      </c>
      <c r="C55" t="s">
        <v>2493</v>
      </c>
      <c r="D55" t="s">
        <v>126</v>
      </c>
      <c r="E55" t="s">
        <v>109</v>
      </c>
      <c r="F55" t="s">
        <v>2494</v>
      </c>
      <c r="G55" s="91">
        <v>70000</v>
      </c>
      <c r="H55" s="91">
        <v>-5.2580857142857145</v>
      </c>
      <c r="I55" s="91">
        <v>-3.68066</v>
      </c>
      <c r="J55" s="91">
        <v>0.05</v>
      </c>
      <c r="K55" s="91">
        <v>0</v>
      </c>
    </row>
    <row r="56" spans="2:11">
      <c r="B56" t="s">
        <v>2495</v>
      </c>
      <c r="C56" t="s">
        <v>2496</v>
      </c>
      <c r="D56" t="s">
        <v>126</v>
      </c>
      <c r="E56" t="s">
        <v>113</v>
      </c>
      <c r="F56" t="s">
        <v>810</v>
      </c>
      <c r="G56" s="91">
        <v>-1133000</v>
      </c>
      <c r="H56" s="91">
        <v>-14.459921011058428</v>
      </c>
      <c r="I56" s="91">
        <v>163.83090505529199</v>
      </c>
      <c r="J56" s="91">
        <v>-2.0699999999999998</v>
      </c>
      <c r="K56" s="91">
        <v>0.01</v>
      </c>
    </row>
    <row r="57" spans="2:11">
      <c r="B57" t="s">
        <v>2497</v>
      </c>
      <c r="C57" t="s">
        <v>2498</v>
      </c>
      <c r="D57" t="s">
        <v>126</v>
      </c>
      <c r="E57" t="s">
        <v>116</v>
      </c>
      <c r="F57" t="s">
        <v>1072</v>
      </c>
      <c r="G57" s="91">
        <v>-588000</v>
      </c>
      <c r="H57" s="91">
        <v>-18.394233250620239</v>
      </c>
      <c r="I57" s="91">
        <v>108.15809151364699</v>
      </c>
      <c r="J57" s="91">
        <v>-1.37</v>
      </c>
      <c r="K57" s="91">
        <v>0.01</v>
      </c>
    </row>
    <row r="58" spans="2:11">
      <c r="B58" t="s">
        <v>2499</v>
      </c>
      <c r="C58" t="s">
        <v>2500</v>
      </c>
      <c r="D58" t="s">
        <v>126</v>
      </c>
      <c r="E58" t="s">
        <v>113</v>
      </c>
      <c r="F58" t="s">
        <v>2438</v>
      </c>
      <c r="G58" s="91">
        <v>120000</v>
      </c>
      <c r="H58" s="91">
        <v>0.47575000000000001</v>
      </c>
      <c r="I58" s="91">
        <v>0.57089999999999996</v>
      </c>
      <c r="J58" s="91">
        <v>-0.01</v>
      </c>
      <c r="K58" s="91">
        <v>0</v>
      </c>
    </row>
    <row r="59" spans="2:11">
      <c r="B59" t="s">
        <v>2501</v>
      </c>
      <c r="C59" t="s">
        <v>2502</v>
      </c>
      <c r="D59" t="s">
        <v>126</v>
      </c>
      <c r="E59" t="s">
        <v>109</v>
      </c>
      <c r="F59" t="s">
        <v>2503</v>
      </c>
      <c r="G59" s="91">
        <v>579068.03</v>
      </c>
      <c r="H59" s="91">
        <v>-2.664170563862764</v>
      </c>
      <c r="I59" s="91">
        <v>-15.42736</v>
      </c>
      <c r="J59" s="91">
        <v>0.2</v>
      </c>
      <c r="K59" s="91">
        <v>0</v>
      </c>
    </row>
    <row r="60" spans="2:11">
      <c r="B60" t="s">
        <v>2504</v>
      </c>
      <c r="C60" t="s">
        <v>2505</v>
      </c>
      <c r="D60" t="s">
        <v>126</v>
      </c>
      <c r="E60" t="s">
        <v>113</v>
      </c>
      <c r="F60" t="s">
        <v>2192</v>
      </c>
      <c r="G60" s="91">
        <v>-1320000</v>
      </c>
      <c r="H60" s="91">
        <v>-9.3872113636363643</v>
      </c>
      <c r="I60" s="91">
        <v>123.91119</v>
      </c>
      <c r="J60" s="91">
        <v>-1.57</v>
      </c>
      <c r="K60" s="91">
        <v>0.01</v>
      </c>
    </row>
    <row r="61" spans="2:11">
      <c r="B61" t="s">
        <v>2506</v>
      </c>
      <c r="C61" t="s">
        <v>2507</v>
      </c>
      <c r="D61" t="s">
        <v>126</v>
      </c>
      <c r="E61" t="s">
        <v>109</v>
      </c>
      <c r="F61" t="s">
        <v>2508</v>
      </c>
      <c r="G61" s="91">
        <v>-70258.89</v>
      </c>
      <c r="H61" s="91">
        <v>-3.8593692556201784</v>
      </c>
      <c r="I61" s="91">
        <v>2.7115499999999999</v>
      </c>
      <c r="J61" s="91">
        <v>-0.03</v>
      </c>
      <c r="K61" s="91">
        <v>0</v>
      </c>
    </row>
    <row r="62" spans="2:11">
      <c r="B62" t="s">
        <v>2509</v>
      </c>
      <c r="C62" t="s">
        <v>2510</v>
      </c>
      <c r="D62" t="s">
        <v>126</v>
      </c>
      <c r="E62" t="s">
        <v>109</v>
      </c>
      <c r="F62" t="s">
        <v>2443</v>
      </c>
      <c r="G62" s="91">
        <v>571744.73</v>
      </c>
      <c r="H62" s="91">
        <v>22.383314583630707</v>
      </c>
      <c r="I62" s="91">
        <v>127.97542153123</v>
      </c>
      <c r="J62" s="91">
        <v>-1.62</v>
      </c>
      <c r="K62" s="91">
        <v>0.01</v>
      </c>
    </row>
    <row r="63" spans="2:11">
      <c r="B63" t="s">
        <v>2511</v>
      </c>
      <c r="C63" t="s">
        <v>2512</v>
      </c>
      <c r="D63" t="s">
        <v>126</v>
      </c>
      <c r="E63" t="s">
        <v>109</v>
      </c>
      <c r="F63" t="s">
        <v>2513</v>
      </c>
      <c r="G63" s="91">
        <v>42884.44</v>
      </c>
      <c r="H63" s="91">
        <v>-0.82062327297619841</v>
      </c>
      <c r="I63" s="91">
        <v>-0.35191969512551402</v>
      </c>
      <c r="J63" s="91">
        <v>0</v>
      </c>
      <c r="K63" s="91">
        <v>0</v>
      </c>
    </row>
    <row r="64" spans="2:11">
      <c r="B64" t="s">
        <v>2514</v>
      </c>
      <c r="C64" t="s">
        <v>2515</v>
      </c>
      <c r="D64" t="s">
        <v>126</v>
      </c>
      <c r="E64" t="s">
        <v>109</v>
      </c>
      <c r="F64" t="s">
        <v>1153</v>
      </c>
      <c r="G64" s="91">
        <v>-257977.01</v>
      </c>
      <c r="H64" s="91">
        <v>-8.0920311464963479</v>
      </c>
      <c r="I64" s="91">
        <v>20.875579999999999</v>
      </c>
      <c r="J64" s="91">
        <v>-0.26</v>
      </c>
      <c r="K64" s="91">
        <v>0</v>
      </c>
    </row>
    <row r="65" spans="2:11">
      <c r="B65" t="s">
        <v>2516</v>
      </c>
      <c r="C65" t="s">
        <v>2517</v>
      </c>
      <c r="D65" t="s">
        <v>126</v>
      </c>
      <c r="E65" t="s">
        <v>116</v>
      </c>
      <c r="F65" t="s">
        <v>2449</v>
      </c>
      <c r="G65" s="91">
        <v>-410000</v>
      </c>
      <c r="H65" s="91">
        <v>-9.0702829268292682</v>
      </c>
      <c r="I65" s="91">
        <v>37.188160000000003</v>
      </c>
      <c r="J65" s="91">
        <v>-0.47</v>
      </c>
      <c r="K65" s="91">
        <v>0</v>
      </c>
    </row>
    <row r="66" spans="2:11">
      <c r="B66" t="s">
        <v>2518</v>
      </c>
      <c r="C66" t="s">
        <v>2519</v>
      </c>
      <c r="D66" t="s">
        <v>126</v>
      </c>
      <c r="E66" t="s">
        <v>113</v>
      </c>
      <c r="F66" t="s">
        <v>1012</v>
      </c>
      <c r="G66" s="91">
        <v>-885000</v>
      </c>
      <c r="H66" s="91">
        <v>-0.86327777777777737</v>
      </c>
      <c r="I66" s="91">
        <v>7.6400083333333297</v>
      </c>
      <c r="J66" s="91">
        <v>-0.1</v>
      </c>
      <c r="K66" s="91">
        <v>0</v>
      </c>
    </row>
    <row r="67" spans="2:11">
      <c r="B67" t="s">
        <v>2520</v>
      </c>
      <c r="C67" t="s">
        <v>2521</v>
      </c>
      <c r="D67" t="s">
        <v>126</v>
      </c>
      <c r="E67" t="s">
        <v>109</v>
      </c>
      <c r="F67" t="s">
        <v>2522</v>
      </c>
      <c r="G67" s="91">
        <v>298956.94</v>
      </c>
      <c r="H67" s="91">
        <v>0.50801089574867209</v>
      </c>
      <c r="I67" s="91">
        <v>1.51873382879682</v>
      </c>
      <c r="J67" s="91">
        <v>-0.02</v>
      </c>
      <c r="K67" s="91">
        <v>0</v>
      </c>
    </row>
    <row r="68" spans="2:11">
      <c r="B68" t="s">
        <v>2523</v>
      </c>
      <c r="C68" t="s">
        <v>2524</v>
      </c>
      <c r="D68" t="s">
        <v>126</v>
      </c>
      <c r="E68" t="s">
        <v>113</v>
      </c>
      <c r="F68" t="s">
        <v>562</v>
      </c>
      <c r="G68" s="91">
        <v>-1655000</v>
      </c>
      <c r="H68" s="91">
        <v>4.5912678571428582</v>
      </c>
      <c r="I68" s="91">
        <v>-75.985483035714296</v>
      </c>
      <c r="J68" s="91">
        <v>0.96</v>
      </c>
      <c r="K68" s="91">
        <v>-0.01</v>
      </c>
    </row>
    <row r="69" spans="2:11">
      <c r="B69" t="s">
        <v>2525</v>
      </c>
      <c r="C69" t="s">
        <v>2526</v>
      </c>
      <c r="D69" t="s">
        <v>126</v>
      </c>
      <c r="E69" t="s">
        <v>116</v>
      </c>
      <c r="F69" t="s">
        <v>2458</v>
      </c>
      <c r="G69" s="91">
        <v>-230000</v>
      </c>
      <c r="H69" s="91">
        <v>-2.7793173913043479</v>
      </c>
      <c r="I69" s="91">
        <v>6.3924300000000001</v>
      </c>
      <c r="J69" s="91">
        <v>-0.08</v>
      </c>
      <c r="K69" s="91">
        <v>0</v>
      </c>
    </row>
    <row r="70" spans="2:11">
      <c r="B70" t="s">
        <v>2527</v>
      </c>
      <c r="C70" t="s">
        <v>2528</v>
      </c>
      <c r="D70" t="s">
        <v>126</v>
      </c>
      <c r="E70" t="s">
        <v>113</v>
      </c>
      <c r="F70" t="s">
        <v>2365</v>
      </c>
      <c r="G70" s="91">
        <v>-185000</v>
      </c>
      <c r="H70" s="91">
        <v>3.5824702702702704</v>
      </c>
      <c r="I70" s="91">
        <v>-6.6275700000000004</v>
      </c>
      <c r="J70" s="91">
        <v>0.08</v>
      </c>
      <c r="K70" s="91">
        <v>0</v>
      </c>
    </row>
    <row r="71" spans="2:11">
      <c r="B71" t="s">
        <v>2529</v>
      </c>
      <c r="C71" t="s">
        <v>2530</v>
      </c>
      <c r="D71" t="s">
        <v>126</v>
      </c>
      <c r="E71" t="s">
        <v>116</v>
      </c>
      <c r="F71" t="s">
        <v>2531</v>
      </c>
      <c r="G71" s="91">
        <v>110000</v>
      </c>
      <c r="H71" s="91">
        <v>1.4987444444444364</v>
      </c>
      <c r="I71" s="91">
        <v>1.64861888888888</v>
      </c>
      <c r="J71" s="91">
        <v>-0.02</v>
      </c>
      <c r="K71" s="91">
        <v>0</v>
      </c>
    </row>
    <row r="72" spans="2:11">
      <c r="B72" t="s">
        <v>2532</v>
      </c>
      <c r="C72" t="s">
        <v>2533</v>
      </c>
      <c r="D72" t="s">
        <v>126</v>
      </c>
      <c r="E72" t="s">
        <v>109</v>
      </c>
      <c r="F72" t="s">
        <v>988</v>
      </c>
      <c r="G72" s="91">
        <v>-134202.97</v>
      </c>
      <c r="H72" s="91">
        <v>-8.3479001992280804</v>
      </c>
      <c r="I72" s="91">
        <v>11.20313</v>
      </c>
      <c r="J72" s="91">
        <v>-0.14000000000000001</v>
      </c>
      <c r="K72" s="91">
        <v>0</v>
      </c>
    </row>
    <row r="73" spans="2:11">
      <c r="B73" t="s">
        <v>2534</v>
      </c>
      <c r="C73" t="s">
        <v>2535</v>
      </c>
      <c r="D73" t="s">
        <v>126</v>
      </c>
      <c r="E73" t="s">
        <v>109</v>
      </c>
      <c r="F73" t="s">
        <v>971</v>
      </c>
      <c r="G73" s="91">
        <v>-81441.820000000007</v>
      </c>
      <c r="H73" s="91">
        <v>8.3444107707809092</v>
      </c>
      <c r="I73" s="91">
        <v>-6.7958400000000001</v>
      </c>
      <c r="J73" s="91">
        <v>0.09</v>
      </c>
      <c r="K73" s="91">
        <v>0</v>
      </c>
    </row>
    <row r="74" spans="2:11">
      <c r="B74" t="s">
        <v>2536</v>
      </c>
      <c r="C74" t="s">
        <v>2537</v>
      </c>
      <c r="D74" t="s">
        <v>126</v>
      </c>
      <c r="E74" t="s">
        <v>109</v>
      </c>
      <c r="F74" t="s">
        <v>971</v>
      </c>
      <c r="G74" s="91">
        <v>81411.13</v>
      </c>
      <c r="H74" s="91">
        <v>8.2082328856339917</v>
      </c>
      <c r="I74" s="91">
        <v>6.6824151452262397</v>
      </c>
      <c r="J74" s="91">
        <v>-0.08</v>
      </c>
      <c r="K74" s="91">
        <v>0</v>
      </c>
    </row>
    <row r="75" spans="2:11">
      <c r="B75" t="s">
        <v>2538</v>
      </c>
      <c r="C75" t="s">
        <v>2539</v>
      </c>
      <c r="D75" t="s">
        <v>126</v>
      </c>
      <c r="E75" t="s">
        <v>109</v>
      </c>
      <c r="F75" t="s">
        <v>2540</v>
      </c>
      <c r="G75" s="91">
        <v>-134363.45000000001</v>
      </c>
      <c r="H75" s="91">
        <v>-3.7335273105342415</v>
      </c>
      <c r="I75" s="91">
        <v>5.0164961011260196</v>
      </c>
      <c r="J75" s="91">
        <v>-0.06</v>
      </c>
      <c r="K75" s="91">
        <v>0</v>
      </c>
    </row>
    <row r="76" spans="2:11">
      <c r="B76" t="s">
        <v>2541</v>
      </c>
      <c r="C76" t="s">
        <v>2542</v>
      </c>
      <c r="D76" t="s">
        <v>126</v>
      </c>
      <c r="E76" t="s">
        <v>113</v>
      </c>
      <c r="F76" t="s">
        <v>2543</v>
      </c>
      <c r="G76" s="91">
        <v>3892000</v>
      </c>
      <c r="H76" s="91">
        <v>1.2833424974306296</v>
      </c>
      <c r="I76" s="91">
        <v>49.947690000000101</v>
      </c>
      <c r="J76" s="91">
        <v>-0.63</v>
      </c>
      <c r="K76" s="91">
        <v>0</v>
      </c>
    </row>
    <row r="77" spans="2:11">
      <c r="B77" t="s">
        <v>2544</v>
      </c>
      <c r="C77" t="s">
        <v>2545</v>
      </c>
      <c r="D77" t="s">
        <v>126</v>
      </c>
      <c r="E77" t="s">
        <v>113</v>
      </c>
      <c r="F77" t="s">
        <v>2543</v>
      </c>
      <c r="G77" s="91">
        <v>1200000</v>
      </c>
      <c r="H77" s="91">
        <v>1.2773358333333333</v>
      </c>
      <c r="I77" s="91">
        <v>15.32803</v>
      </c>
      <c r="J77" s="91">
        <v>-0.19</v>
      </c>
      <c r="K77" s="91">
        <v>0</v>
      </c>
    </row>
    <row r="78" spans="2:11">
      <c r="B78" t="s">
        <v>2546</v>
      </c>
      <c r="C78" t="s">
        <v>2547</v>
      </c>
      <c r="D78" t="s">
        <v>126</v>
      </c>
      <c r="E78" t="s">
        <v>113</v>
      </c>
      <c r="F78" t="s">
        <v>2543</v>
      </c>
      <c r="G78" s="91">
        <v>1800000</v>
      </c>
      <c r="H78" s="91">
        <v>1.2672699999999999</v>
      </c>
      <c r="I78" s="91">
        <v>22.810860000000002</v>
      </c>
      <c r="J78" s="91">
        <v>-0.28999999999999998</v>
      </c>
      <c r="K78" s="91">
        <v>0</v>
      </c>
    </row>
    <row r="79" spans="2:11">
      <c r="B79" t="s">
        <v>2548</v>
      </c>
      <c r="C79" t="s">
        <v>2549</v>
      </c>
      <c r="D79" t="s">
        <v>126</v>
      </c>
      <c r="E79" t="s">
        <v>113</v>
      </c>
      <c r="F79" t="s">
        <v>364</v>
      </c>
      <c r="G79" s="91">
        <v>720000</v>
      </c>
      <c r="H79" s="91">
        <v>0.67412021857923476</v>
      </c>
      <c r="I79" s="91">
        <v>4.8536655737704901</v>
      </c>
      <c r="J79" s="91">
        <v>-0.06</v>
      </c>
      <c r="K79" s="91">
        <v>0</v>
      </c>
    </row>
    <row r="80" spans="2:11">
      <c r="B80" s="92" t="s">
        <v>2009</v>
      </c>
      <c r="C80" s="16"/>
      <c r="D80" s="16"/>
      <c r="G80" s="93">
        <v>0</v>
      </c>
      <c r="I80" s="93">
        <v>0</v>
      </c>
      <c r="J80" s="93">
        <v>0</v>
      </c>
      <c r="K80" s="93">
        <v>0</v>
      </c>
    </row>
    <row r="81" spans="2:11">
      <c r="B81" t="s">
        <v>271</v>
      </c>
      <c r="C81" t="s">
        <v>271</v>
      </c>
      <c r="D81" t="s">
        <v>271</v>
      </c>
      <c r="E81" t="s">
        <v>271</v>
      </c>
      <c r="G81" s="91">
        <v>0</v>
      </c>
      <c r="H81" s="91">
        <v>0</v>
      </c>
      <c r="I81" s="91">
        <v>0</v>
      </c>
      <c r="J81" s="91">
        <v>0</v>
      </c>
      <c r="K81" s="91">
        <v>0</v>
      </c>
    </row>
    <row r="82" spans="2:11">
      <c r="B82" s="92" t="s">
        <v>1157</v>
      </c>
      <c r="C82" s="16"/>
      <c r="D82" s="16"/>
      <c r="G82" s="93">
        <v>452.61</v>
      </c>
      <c r="I82" s="93">
        <v>-9.7991875440000005</v>
      </c>
      <c r="J82" s="93">
        <v>0.12</v>
      </c>
      <c r="K82" s="93">
        <v>0</v>
      </c>
    </row>
    <row r="83" spans="2:11">
      <c r="B83" t="s">
        <v>2550</v>
      </c>
      <c r="C83" t="s">
        <v>2551</v>
      </c>
      <c r="D83" t="s">
        <v>135</v>
      </c>
      <c r="E83" t="s">
        <v>105</v>
      </c>
      <c r="F83" t="s">
        <v>2552</v>
      </c>
      <c r="G83" s="91">
        <v>452.61</v>
      </c>
      <c r="H83" s="91">
        <v>-2165.04</v>
      </c>
      <c r="I83" s="91">
        <v>-9.7991875440000005</v>
      </c>
      <c r="J83" s="91">
        <v>0.12</v>
      </c>
      <c r="K83" s="91">
        <v>0</v>
      </c>
    </row>
    <row r="84" spans="2:11">
      <c r="B84" s="92" t="s">
        <v>277</v>
      </c>
      <c r="C84" s="16"/>
      <c r="D84" s="16"/>
      <c r="G84" s="93">
        <v>0</v>
      </c>
      <c r="I84" s="93">
        <v>0</v>
      </c>
      <c r="J84" s="93">
        <v>0</v>
      </c>
      <c r="K84" s="93">
        <v>0</v>
      </c>
    </row>
    <row r="85" spans="2:11">
      <c r="B85" s="92" t="s">
        <v>2007</v>
      </c>
      <c r="C85" s="16"/>
      <c r="D85" s="16"/>
      <c r="G85" s="93">
        <v>0</v>
      </c>
      <c r="I85" s="93">
        <v>0</v>
      </c>
      <c r="J85" s="93">
        <v>0</v>
      </c>
      <c r="K85" s="93">
        <v>0</v>
      </c>
    </row>
    <row r="86" spans="2:11">
      <c r="B86" t="s">
        <v>271</v>
      </c>
      <c r="C86" t="s">
        <v>271</v>
      </c>
      <c r="D86" t="s">
        <v>271</v>
      </c>
      <c r="E86" t="s">
        <v>271</v>
      </c>
      <c r="G86" s="91">
        <v>0</v>
      </c>
      <c r="H86" s="91">
        <v>0</v>
      </c>
      <c r="I86" s="91">
        <v>0</v>
      </c>
      <c r="J86" s="91">
        <v>0</v>
      </c>
      <c r="K86" s="91">
        <v>0</v>
      </c>
    </row>
    <row r="87" spans="2:11">
      <c r="B87" s="92" t="s">
        <v>2010</v>
      </c>
      <c r="C87" s="16"/>
      <c r="D87" s="16"/>
      <c r="G87" s="93">
        <v>0</v>
      </c>
      <c r="I87" s="93">
        <v>0</v>
      </c>
      <c r="J87" s="93">
        <v>0</v>
      </c>
      <c r="K87" s="93">
        <v>0</v>
      </c>
    </row>
    <row r="88" spans="2:11">
      <c r="B88" t="s">
        <v>271</v>
      </c>
      <c r="C88" t="s">
        <v>271</v>
      </c>
      <c r="D88" t="s">
        <v>271</v>
      </c>
      <c r="E88" t="s">
        <v>271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</row>
    <row r="89" spans="2:11">
      <c r="B89" s="92" t="s">
        <v>2009</v>
      </c>
      <c r="C89" s="16"/>
      <c r="D89" s="16"/>
      <c r="G89" s="93">
        <v>0</v>
      </c>
      <c r="I89" s="93">
        <v>0</v>
      </c>
      <c r="J89" s="93">
        <v>0</v>
      </c>
      <c r="K89" s="93">
        <v>0</v>
      </c>
    </row>
    <row r="90" spans="2:11">
      <c r="B90" t="s">
        <v>271</v>
      </c>
      <c r="C90" t="s">
        <v>271</v>
      </c>
      <c r="D90" t="s">
        <v>271</v>
      </c>
      <c r="E90" t="s">
        <v>271</v>
      </c>
      <c r="G90" s="91">
        <v>0</v>
      </c>
      <c r="H90" s="91">
        <v>0</v>
      </c>
      <c r="I90" s="91">
        <v>0</v>
      </c>
      <c r="J90" s="91">
        <v>0</v>
      </c>
      <c r="K90" s="91">
        <v>0</v>
      </c>
    </row>
    <row r="91" spans="2:11">
      <c r="B91" s="92" t="s">
        <v>1157</v>
      </c>
      <c r="C91" s="16"/>
      <c r="D91" s="16"/>
      <c r="G91" s="93">
        <v>0</v>
      </c>
      <c r="I91" s="93">
        <v>0</v>
      </c>
      <c r="J91" s="93">
        <v>0</v>
      </c>
      <c r="K91" s="93">
        <v>0</v>
      </c>
    </row>
    <row r="92" spans="2:11">
      <c r="B92" t="s">
        <v>271</v>
      </c>
      <c r="C92" t="s">
        <v>271</v>
      </c>
      <c r="D92" t="s">
        <v>271</v>
      </c>
      <c r="E92" t="s">
        <v>271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</row>
    <row r="93" spans="2:11">
      <c r="B93" t="s">
        <v>279</v>
      </c>
      <c r="C93" s="16"/>
      <c r="D93" s="16"/>
    </row>
    <row r="94" spans="2:11">
      <c r="B94" t="s">
        <v>369</v>
      </c>
      <c r="C94" s="16"/>
      <c r="D94" s="16"/>
    </row>
    <row r="95" spans="2:11">
      <c r="B95" t="s">
        <v>370</v>
      </c>
      <c r="C95" s="16"/>
      <c r="D95" s="16"/>
    </row>
    <row r="96" spans="2:11">
      <c r="B96" t="s">
        <v>371</v>
      </c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43465</v>
      </c>
    </row>
    <row r="2" spans="2:78">
      <c r="B2" s="2" t="s">
        <v>1</v>
      </c>
      <c r="C2" s="12" t="s">
        <v>2937</v>
      </c>
    </row>
    <row r="3" spans="2:78">
      <c r="B3" s="2" t="s">
        <v>2</v>
      </c>
      <c r="C3" s="26" t="s">
        <v>2938</v>
      </c>
    </row>
    <row r="4" spans="2:78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78" ht="26.25" customHeight="1">
      <c r="B7" s="116" t="s">
        <v>148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0</v>
      </c>
      <c r="I11" s="7"/>
      <c r="J11" s="7"/>
      <c r="K11" s="90">
        <v>0</v>
      </c>
      <c r="L11" s="90">
        <v>100000</v>
      </c>
      <c r="M11" s="7"/>
      <c r="N11" s="90">
        <v>4.2915999999999999</v>
      </c>
      <c r="O11" s="7"/>
      <c r="P11" s="90">
        <v>100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228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2028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271</v>
      </c>
      <c r="C14" t="s">
        <v>271</v>
      </c>
      <c r="D14" s="16"/>
      <c r="E14" t="s">
        <v>271</v>
      </c>
      <c r="H14" s="91">
        <v>0</v>
      </c>
      <c r="I14" t="s">
        <v>271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2029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271</v>
      </c>
      <c r="C16" t="s">
        <v>271</v>
      </c>
      <c r="D16" s="16"/>
      <c r="E16" t="s">
        <v>271</v>
      </c>
      <c r="H16" s="91">
        <v>0</v>
      </c>
      <c r="I16" t="s">
        <v>271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2034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2035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271</v>
      </c>
      <c r="C19" t="s">
        <v>271</v>
      </c>
      <c r="D19" s="16"/>
      <c r="E19" t="s">
        <v>271</v>
      </c>
      <c r="H19" s="91">
        <v>0</v>
      </c>
      <c r="I19" t="s">
        <v>271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2036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271</v>
      </c>
      <c r="C21" t="s">
        <v>271</v>
      </c>
      <c r="D21" s="16"/>
      <c r="E21" t="s">
        <v>271</v>
      </c>
      <c r="H21" s="91">
        <v>0</v>
      </c>
      <c r="I21" t="s">
        <v>271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2037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271</v>
      </c>
      <c r="C23" t="s">
        <v>271</v>
      </c>
      <c r="D23" s="16"/>
      <c r="E23" t="s">
        <v>271</v>
      </c>
      <c r="H23" s="91">
        <v>0</v>
      </c>
      <c r="I23" t="s">
        <v>271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2038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271</v>
      </c>
      <c r="C25" t="s">
        <v>271</v>
      </c>
      <c r="D25" s="16"/>
      <c r="E25" t="s">
        <v>271</v>
      </c>
      <c r="H25" s="91">
        <v>0</v>
      </c>
      <c r="I25" t="s">
        <v>271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277</v>
      </c>
      <c r="D26" s="16"/>
      <c r="H26" s="93">
        <v>0</v>
      </c>
      <c r="K26" s="93">
        <v>0</v>
      </c>
      <c r="L26" s="93">
        <v>100000</v>
      </c>
      <c r="N26" s="93">
        <v>4.2915999999999999</v>
      </c>
      <c r="P26" s="93">
        <v>100</v>
      </c>
      <c r="Q26" s="93">
        <v>0</v>
      </c>
    </row>
    <row r="27" spans="2:17">
      <c r="B27" s="92" t="s">
        <v>2028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271</v>
      </c>
      <c r="C28" t="s">
        <v>271</v>
      </c>
      <c r="D28" s="16"/>
      <c r="E28" t="s">
        <v>271</v>
      </c>
      <c r="H28" s="91">
        <v>0</v>
      </c>
      <c r="I28" t="s">
        <v>271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2029</v>
      </c>
      <c r="D29" s="16"/>
      <c r="H29" s="93">
        <v>0</v>
      </c>
      <c r="K29" s="93">
        <v>0</v>
      </c>
      <c r="L29" s="93">
        <v>100000</v>
      </c>
      <c r="N29" s="93">
        <v>4.2915999999999999</v>
      </c>
      <c r="P29" s="93">
        <v>100</v>
      </c>
      <c r="Q29" s="93">
        <v>0</v>
      </c>
    </row>
    <row r="30" spans="2:17">
      <c r="B30" t="s">
        <v>2553</v>
      </c>
      <c r="C30" t="s">
        <v>2554</v>
      </c>
      <c r="D30" t="s">
        <v>2032</v>
      </c>
      <c r="E30" t="s">
        <v>271</v>
      </c>
      <c r="F30" t="s">
        <v>272</v>
      </c>
      <c r="G30" t="s">
        <v>2555</v>
      </c>
      <c r="I30" t="s">
        <v>113</v>
      </c>
      <c r="J30" s="91">
        <v>0</v>
      </c>
      <c r="K30" s="91">
        <v>0</v>
      </c>
      <c r="L30" s="91">
        <v>100000</v>
      </c>
      <c r="M30" s="91">
        <v>1</v>
      </c>
      <c r="N30" s="91">
        <v>4.2915999999999999</v>
      </c>
      <c r="O30" s="91">
        <v>0</v>
      </c>
      <c r="P30" s="91">
        <v>100</v>
      </c>
      <c r="Q30" s="91">
        <v>0</v>
      </c>
    </row>
    <row r="31" spans="2:17">
      <c r="B31" s="92" t="s">
        <v>2034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2035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271</v>
      </c>
      <c r="C33" t="s">
        <v>271</v>
      </c>
      <c r="D33" s="16"/>
      <c r="E33" t="s">
        <v>271</v>
      </c>
      <c r="H33" s="91">
        <v>0</v>
      </c>
      <c r="I33" t="s">
        <v>271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2036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271</v>
      </c>
      <c r="C35" t="s">
        <v>271</v>
      </c>
      <c r="D35" s="16"/>
      <c r="E35" t="s">
        <v>271</v>
      </c>
      <c r="H35" s="91">
        <v>0</v>
      </c>
      <c r="I35" t="s">
        <v>271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2037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271</v>
      </c>
      <c r="C37" t="s">
        <v>271</v>
      </c>
      <c r="D37" s="16"/>
      <c r="E37" t="s">
        <v>271</v>
      </c>
      <c r="H37" s="91">
        <v>0</v>
      </c>
      <c r="I37" t="s">
        <v>271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2038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271</v>
      </c>
      <c r="C39" t="s">
        <v>271</v>
      </c>
      <c r="D39" s="16"/>
      <c r="E39" t="s">
        <v>271</v>
      </c>
      <c r="H39" s="91">
        <v>0</v>
      </c>
      <c r="I39" t="s">
        <v>271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279</v>
      </c>
      <c r="D40" s="16"/>
    </row>
    <row r="41" spans="2:17">
      <c r="B41" t="s">
        <v>369</v>
      </c>
      <c r="D41" s="16"/>
    </row>
    <row r="42" spans="2:17">
      <c r="B42" t="s">
        <v>370</v>
      </c>
      <c r="D42" s="16"/>
    </row>
    <row r="43" spans="2:17">
      <c r="B43" t="s">
        <v>371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2937</v>
      </c>
    </row>
    <row r="3" spans="2:59">
      <c r="B3" s="2" t="s">
        <v>2</v>
      </c>
      <c r="C3" s="26" t="s">
        <v>2938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6" t="s">
        <v>149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6.69</v>
      </c>
      <c r="J11" s="18"/>
      <c r="K11" s="18"/>
      <c r="L11" s="90">
        <v>3.59</v>
      </c>
      <c r="M11" s="90">
        <v>99888386.930000007</v>
      </c>
      <c r="N11" s="7"/>
      <c r="O11" s="90">
        <v>117098.6816529301</v>
      </c>
      <c r="P11" s="90">
        <v>100</v>
      </c>
      <c r="Q11" s="90">
        <v>10.68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228</v>
      </c>
      <c r="I12" s="93">
        <v>6.97</v>
      </c>
      <c r="L12" s="93">
        <v>3.32</v>
      </c>
      <c r="M12" s="93">
        <v>96736837.260000005</v>
      </c>
      <c r="O12" s="93">
        <v>105136.38365253425</v>
      </c>
      <c r="P12" s="93">
        <v>89.78</v>
      </c>
      <c r="Q12" s="93">
        <v>9.59</v>
      </c>
    </row>
    <row r="13" spans="2:59">
      <c r="B13" s="92" t="s">
        <v>2556</v>
      </c>
      <c r="I13" s="93">
        <v>2.5099999999999998</v>
      </c>
      <c r="L13" s="93">
        <v>1.54</v>
      </c>
      <c r="M13" s="93">
        <v>22904932.809999999</v>
      </c>
      <c r="O13" s="93">
        <v>22969.066621868002</v>
      </c>
      <c r="P13" s="93">
        <v>19.62</v>
      </c>
      <c r="Q13" s="93">
        <v>2.09</v>
      </c>
    </row>
    <row r="14" spans="2:59">
      <c r="B14" t="s">
        <v>2557</v>
      </c>
      <c r="C14" t="s">
        <v>2558</v>
      </c>
      <c r="D14" t="s">
        <v>2559</v>
      </c>
      <c r="E14" t="s">
        <v>2560</v>
      </c>
      <c r="F14" t="s">
        <v>2561</v>
      </c>
      <c r="G14" t="s">
        <v>2562</v>
      </c>
      <c r="H14" t="s">
        <v>2563</v>
      </c>
      <c r="I14" s="91">
        <v>2.5099999999999998</v>
      </c>
      <c r="J14" t="s">
        <v>105</v>
      </c>
      <c r="K14" s="91">
        <v>0</v>
      </c>
      <c r="L14" s="91">
        <v>1.54</v>
      </c>
      <c r="M14" s="91">
        <v>22904932.809999999</v>
      </c>
      <c r="N14" s="91">
        <v>100.28</v>
      </c>
      <c r="O14" s="91">
        <v>22969.066621868002</v>
      </c>
      <c r="P14" s="91">
        <v>19.62</v>
      </c>
      <c r="Q14" s="91">
        <v>2.09</v>
      </c>
    </row>
    <row r="15" spans="2:59">
      <c r="B15" s="92" t="s">
        <v>2564</v>
      </c>
      <c r="I15" s="93">
        <v>24.48</v>
      </c>
      <c r="L15" s="93">
        <v>6.44</v>
      </c>
      <c r="M15" s="93">
        <v>14235925.300000001</v>
      </c>
      <c r="O15" s="93">
        <v>14368.002838464001</v>
      </c>
      <c r="P15" s="93">
        <v>12.27</v>
      </c>
      <c r="Q15" s="93">
        <v>1.31</v>
      </c>
    </row>
    <row r="16" spans="2:59">
      <c r="B16" t="s">
        <v>2565</v>
      </c>
      <c r="C16" t="s">
        <v>2558</v>
      </c>
      <c r="D16" t="s">
        <v>2566</v>
      </c>
      <c r="E16" t="s">
        <v>752</v>
      </c>
      <c r="F16" t="s">
        <v>232</v>
      </c>
      <c r="G16" t="s">
        <v>2567</v>
      </c>
      <c r="H16" t="s">
        <v>233</v>
      </c>
      <c r="J16" t="s">
        <v>126</v>
      </c>
      <c r="K16" s="91">
        <v>0</v>
      </c>
      <c r="L16" s="91">
        <v>0</v>
      </c>
      <c r="M16" s="91">
        <v>-464.7</v>
      </c>
      <c r="N16" s="91">
        <v>100</v>
      </c>
      <c r="O16" s="91">
        <v>-0.4647</v>
      </c>
      <c r="P16" s="91">
        <v>0</v>
      </c>
      <c r="Q16" s="91">
        <v>0</v>
      </c>
    </row>
    <row r="17" spans="2:17">
      <c r="B17" t="s">
        <v>2568</v>
      </c>
      <c r="C17" t="s">
        <v>2558</v>
      </c>
      <c r="D17" t="s">
        <v>2569</v>
      </c>
      <c r="E17" t="s">
        <v>752</v>
      </c>
      <c r="F17" t="s">
        <v>271</v>
      </c>
      <c r="G17" t="s">
        <v>2570</v>
      </c>
      <c r="H17" t="s">
        <v>272</v>
      </c>
      <c r="I17" s="91">
        <v>26.04</v>
      </c>
      <c r="J17" t="s">
        <v>105</v>
      </c>
      <c r="K17" s="91">
        <v>2.66</v>
      </c>
      <c r="L17" s="91">
        <v>5.86</v>
      </c>
      <c r="M17" s="91">
        <v>987012.56</v>
      </c>
      <c r="N17" s="91">
        <v>100.78</v>
      </c>
      <c r="O17" s="91">
        <v>994.71125796800004</v>
      </c>
      <c r="P17" s="91">
        <v>0.85</v>
      </c>
      <c r="Q17" s="91">
        <v>0.09</v>
      </c>
    </row>
    <row r="18" spans="2:17">
      <c r="B18" t="s">
        <v>2568</v>
      </c>
      <c r="C18" t="s">
        <v>2558</v>
      </c>
      <c r="D18" t="s">
        <v>2571</v>
      </c>
      <c r="E18" t="s">
        <v>752</v>
      </c>
      <c r="F18" t="s">
        <v>271</v>
      </c>
      <c r="G18" t="s">
        <v>2570</v>
      </c>
      <c r="H18" t="s">
        <v>272</v>
      </c>
      <c r="I18" s="91">
        <v>26.12</v>
      </c>
      <c r="J18" t="s">
        <v>105</v>
      </c>
      <c r="K18" s="91">
        <v>2.4500000000000002</v>
      </c>
      <c r="L18" s="91">
        <v>5.69</v>
      </c>
      <c r="M18" s="91">
        <v>1331029.8999999999</v>
      </c>
      <c r="N18" s="91">
        <v>97.63</v>
      </c>
      <c r="O18" s="91">
        <v>1299.4844913699999</v>
      </c>
      <c r="P18" s="91">
        <v>1.1100000000000001</v>
      </c>
      <c r="Q18" s="91">
        <v>0.12</v>
      </c>
    </row>
    <row r="19" spans="2:17">
      <c r="B19" t="s">
        <v>2568</v>
      </c>
      <c r="C19" t="s">
        <v>2558</v>
      </c>
      <c r="D19" t="s">
        <v>2572</v>
      </c>
      <c r="E19" t="s">
        <v>752</v>
      </c>
      <c r="F19" t="s">
        <v>271</v>
      </c>
      <c r="G19" t="s">
        <v>2570</v>
      </c>
      <c r="H19" t="s">
        <v>272</v>
      </c>
      <c r="I19" s="91">
        <v>26.12</v>
      </c>
      <c r="J19" t="s">
        <v>105</v>
      </c>
      <c r="K19" s="91">
        <v>3.71</v>
      </c>
      <c r="L19" s="91">
        <v>9.0500000000000007</v>
      </c>
      <c r="M19" s="91">
        <v>1203420.83</v>
      </c>
      <c r="N19" s="91">
        <v>103.46</v>
      </c>
      <c r="O19" s="91">
        <v>1245.0591907180001</v>
      </c>
      <c r="P19" s="91">
        <v>1.06</v>
      </c>
      <c r="Q19" s="91">
        <v>0.11</v>
      </c>
    </row>
    <row r="20" spans="2:17">
      <c r="B20" t="s">
        <v>2568</v>
      </c>
      <c r="C20" t="s">
        <v>2558</v>
      </c>
      <c r="D20" t="s">
        <v>2573</v>
      </c>
      <c r="E20" t="s">
        <v>752</v>
      </c>
      <c r="F20" t="s">
        <v>271</v>
      </c>
      <c r="G20" t="s">
        <v>2570</v>
      </c>
      <c r="H20" t="s">
        <v>272</v>
      </c>
      <c r="I20" s="91">
        <v>26.12</v>
      </c>
      <c r="J20" t="s">
        <v>105</v>
      </c>
      <c r="K20" s="91">
        <v>3.29</v>
      </c>
      <c r="L20" s="91">
        <v>10.5</v>
      </c>
      <c r="M20" s="91">
        <v>1484091.73</v>
      </c>
      <c r="N20" s="91">
        <v>96.76</v>
      </c>
      <c r="O20" s="91">
        <v>1436.007157948</v>
      </c>
      <c r="P20" s="91">
        <v>1.23</v>
      </c>
      <c r="Q20" s="91">
        <v>0.13</v>
      </c>
    </row>
    <row r="21" spans="2:17">
      <c r="B21" t="s">
        <v>2568</v>
      </c>
      <c r="C21" t="s">
        <v>2558</v>
      </c>
      <c r="D21" t="s">
        <v>2574</v>
      </c>
      <c r="E21" t="s">
        <v>752</v>
      </c>
      <c r="F21" t="s">
        <v>271</v>
      </c>
      <c r="G21" t="s">
        <v>2575</v>
      </c>
      <c r="H21" t="s">
        <v>272</v>
      </c>
      <c r="I21" s="91">
        <v>26.04</v>
      </c>
      <c r="J21" t="s">
        <v>105</v>
      </c>
      <c r="K21" s="91">
        <v>2.2999999999999998</v>
      </c>
      <c r="L21" s="91">
        <v>5.56</v>
      </c>
      <c r="M21" s="91">
        <v>840931.09</v>
      </c>
      <c r="N21" s="91">
        <v>102.37</v>
      </c>
      <c r="O21" s="91">
        <v>860.861156833</v>
      </c>
      <c r="P21" s="91">
        <v>0.74</v>
      </c>
      <c r="Q21" s="91">
        <v>0.08</v>
      </c>
    </row>
    <row r="22" spans="2:17">
      <c r="B22" t="s">
        <v>2568</v>
      </c>
      <c r="C22" t="s">
        <v>2558</v>
      </c>
      <c r="D22" t="s">
        <v>2576</v>
      </c>
      <c r="E22" t="s">
        <v>752</v>
      </c>
      <c r="F22" t="s">
        <v>271</v>
      </c>
      <c r="G22" t="s">
        <v>2575</v>
      </c>
      <c r="H22" t="s">
        <v>272</v>
      </c>
      <c r="I22" s="91">
        <v>26.12</v>
      </c>
      <c r="J22" t="s">
        <v>105</v>
      </c>
      <c r="K22" s="91">
        <v>1.85</v>
      </c>
      <c r="L22" s="91">
        <v>4.91</v>
      </c>
      <c r="M22" s="91">
        <v>1077044.95</v>
      </c>
      <c r="N22" s="91">
        <v>103.7</v>
      </c>
      <c r="O22" s="91">
        <v>1116.8956131499999</v>
      </c>
      <c r="P22" s="91">
        <v>0.95</v>
      </c>
      <c r="Q22" s="91">
        <v>0.1</v>
      </c>
    </row>
    <row r="23" spans="2:17">
      <c r="B23" t="s">
        <v>2568</v>
      </c>
      <c r="C23" t="s">
        <v>2558</v>
      </c>
      <c r="D23" t="s">
        <v>2577</v>
      </c>
      <c r="E23" t="s">
        <v>752</v>
      </c>
      <c r="F23" t="s">
        <v>271</v>
      </c>
      <c r="G23" t="s">
        <v>2575</v>
      </c>
      <c r="H23" t="s">
        <v>272</v>
      </c>
      <c r="I23" s="91">
        <v>26.12</v>
      </c>
      <c r="J23" t="s">
        <v>105</v>
      </c>
      <c r="K23" s="91">
        <v>3.27</v>
      </c>
      <c r="L23" s="91">
        <v>8.43</v>
      </c>
      <c r="M23" s="91">
        <v>1488016.77</v>
      </c>
      <c r="N23" s="91">
        <v>101.96</v>
      </c>
      <c r="O23" s="91">
        <v>1517.181898692</v>
      </c>
      <c r="P23" s="91">
        <v>1.3</v>
      </c>
      <c r="Q23" s="91">
        <v>0.14000000000000001</v>
      </c>
    </row>
    <row r="24" spans="2:17">
      <c r="B24" t="s">
        <v>2568</v>
      </c>
      <c r="C24" t="s">
        <v>2558</v>
      </c>
      <c r="D24" t="s">
        <v>2578</v>
      </c>
      <c r="E24" t="s">
        <v>752</v>
      </c>
      <c r="F24" t="s">
        <v>271</v>
      </c>
      <c r="G24" t="s">
        <v>2575</v>
      </c>
      <c r="H24" t="s">
        <v>272</v>
      </c>
      <c r="I24" s="91">
        <v>26.12</v>
      </c>
      <c r="J24" t="s">
        <v>105</v>
      </c>
      <c r="K24" s="91">
        <v>3.01</v>
      </c>
      <c r="L24" s="91">
        <v>10.08</v>
      </c>
      <c r="M24" s="91">
        <v>1476489.47</v>
      </c>
      <c r="N24" s="91">
        <v>98.35</v>
      </c>
      <c r="O24" s="91">
        <v>1452.1273937450001</v>
      </c>
      <c r="P24" s="91">
        <v>1.24</v>
      </c>
      <c r="Q24" s="91">
        <v>0.13</v>
      </c>
    </row>
    <row r="25" spans="2:17">
      <c r="B25" t="s">
        <v>2568</v>
      </c>
      <c r="C25" t="s">
        <v>2558</v>
      </c>
      <c r="D25" t="s">
        <v>2579</v>
      </c>
      <c r="E25" t="s">
        <v>752</v>
      </c>
      <c r="F25" t="s">
        <v>271</v>
      </c>
      <c r="G25" t="s">
        <v>2580</v>
      </c>
      <c r="H25" t="s">
        <v>272</v>
      </c>
      <c r="I25" s="91">
        <v>9.1999999999999993</v>
      </c>
      <c r="J25" t="s">
        <v>105</v>
      </c>
      <c r="K25" s="91">
        <v>2.14</v>
      </c>
      <c r="L25" s="91">
        <v>2.14</v>
      </c>
      <c r="M25" s="91">
        <v>532231.63</v>
      </c>
      <c r="N25" s="91">
        <v>105.66</v>
      </c>
      <c r="O25" s="91">
        <v>562.35594025800003</v>
      </c>
      <c r="P25" s="91">
        <v>0.48</v>
      </c>
      <c r="Q25" s="91">
        <v>0.05</v>
      </c>
    </row>
    <row r="26" spans="2:17">
      <c r="B26" t="s">
        <v>2568</v>
      </c>
      <c r="C26" t="s">
        <v>2558</v>
      </c>
      <c r="D26" t="s">
        <v>2581</v>
      </c>
      <c r="E26" t="s">
        <v>752</v>
      </c>
      <c r="F26" t="s">
        <v>271</v>
      </c>
      <c r="G26" t="s">
        <v>2580</v>
      </c>
      <c r="H26" t="s">
        <v>272</v>
      </c>
      <c r="I26" s="91">
        <v>10.23</v>
      </c>
      <c r="J26" t="s">
        <v>105</v>
      </c>
      <c r="K26" s="91">
        <v>2.84</v>
      </c>
      <c r="L26" s="91">
        <v>2.84</v>
      </c>
      <c r="M26" s="91">
        <v>671678.41</v>
      </c>
      <c r="N26" s="91">
        <v>105.75</v>
      </c>
      <c r="O26" s="91">
        <v>710.29991857499999</v>
      </c>
      <c r="P26" s="91">
        <v>0.61</v>
      </c>
      <c r="Q26" s="91">
        <v>0.06</v>
      </c>
    </row>
    <row r="27" spans="2:17">
      <c r="B27" t="s">
        <v>2568</v>
      </c>
      <c r="C27" t="s">
        <v>2558</v>
      </c>
      <c r="D27" t="s">
        <v>2582</v>
      </c>
      <c r="E27" t="s">
        <v>752</v>
      </c>
      <c r="F27" t="s">
        <v>271</v>
      </c>
      <c r="G27" t="s">
        <v>2580</v>
      </c>
      <c r="H27" t="s">
        <v>272</v>
      </c>
      <c r="I27" s="91">
        <v>27.03</v>
      </c>
      <c r="J27" t="s">
        <v>105</v>
      </c>
      <c r="K27" s="91">
        <v>3.01</v>
      </c>
      <c r="L27" s="91">
        <v>3.82</v>
      </c>
      <c r="M27" s="91">
        <v>1191378.27</v>
      </c>
      <c r="N27" s="91">
        <v>99.81</v>
      </c>
      <c r="O27" s="91">
        <v>1189.114651287</v>
      </c>
      <c r="P27" s="91">
        <v>1.02</v>
      </c>
      <c r="Q27" s="91">
        <v>0.11</v>
      </c>
    </row>
    <row r="28" spans="2:17">
      <c r="B28" t="s">
        <v>2568</v>
      </c>
      <c r="C28" t="s">
        <v>2558</v>
      </c>
      <c r="D28" t="s">
        <v>2583</v>
      </c>
      <c r="E28" t="s">
        <v>752</v>
      </c>
      <c r="F28" t="s">
        <v>271</v>
      </c>
      <c r="G28" t="s">
        <v>2580</v>
      </c>
      <c r="H28" t="s">
        <v>272</v>
      </c>
      <c r="I28" s="91">
        <v>27.03</v>
      </c>
      <c r="J28" t="s">
        <v>105</v>
      </c>
      <c r="K28" s="91">
        <v>3.41</v>
      </c>
      <c r="L28" s="91">
        <v>3.73</v>
      </c>
      <c r="M28" s="91">
        <v>1635449.04</v>
      </c>
      <c r="N28" s="91">
        <v>101.65</v>
      </c>
      <c r="O28" s="91">
        <v>1662.4339491600001</v>
      </c>
      <c r="P28" s="91">
        <v>1.42</v>
      </c>
      <c r="Q28" s="91">
        <v>0.15</v>
      </c>
    </row>
    <row r="29" spans="2:17">
      <c r="B29" t="s">
        <v>2568</v>
      </c>
      <c r="C29" t="s">
        <v>2558</v>
      </c>
      <c r="D29" t="s">
        <v>2584</v>
      </c>
      <c r="E29" t="s">
        <v>752</v>
      </c>
      <c r="F29" t="s">
        <v>271</v>
      </c>
      <c r="G29" t="s">
        <v>2580</v>
      </c>
      <c r="H29" t="s">
        <v>272</v>
      </c>
      <c r="I29" s="91">
        <v>9.85</v>
      </c>
      <c r="J29" t="s">
        <v>105</v>
      </c>
      <c r="K29" s="91">
        <v>3.96</v>
      </c>
      <c r="L29" s="91">
        <v>3.96</v>
      </c>
      <c r="M29" s="91">
        <v>317615.34999999998</v>
      </c>
      <c r="N29" s="91">
        <v>101.36</v>
      </c>
      <c r="O29" s="91">
        <v>321.93491876000002</v>
      </c>
      <c r="P29" s="91">
        <v>0.27</v>
      </c>
      <c r="Q29" s="91">
        <v>0.03</v>
      </c>
    </row>
    <row r="30" spans="2:17">
      <c r="B30" s="92" t="s">
        <v>2585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271</v>
      </c>
      <c r="D31" t="s">
        <v>271</v>
      </c>
      <c r="F31" t="s">
        <v>271</v>
      </c>
      <c r="I31" s="91">
        <v>0</v>
      </c>
      <c r="J31" t="s">
        <v>271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2586</v>
      </c>
      <c r="I32" s="93">
        <v>4.8099999999999996</v>
      </c>
      <c r="L32" s="93">
        <v>3.27</v>
      </c>
      <c r="M32" s="93">
        <v>59038651.43</v>
      </c>
      <c r="O32" s="93">
        <v>67238.042298695247</v>
      </c>
      <c r="P32" s="93">
        <v>57.42</v>
      </c>
      <c r="Q32" s="93">
        <v>6.13</v>
      </c>
    </row>
    <row r="33" spans="2:17">
      <c r="B33" t="s">
        <v>2587</v>
      </c>
      <c r="C33" t="s">
        <v>2558</v>
      </c>
      <c r="D33" t="s">
        <v>2588</v>
      </c>
      <c r="E33" t="s">
        <v>780</v>
      </c>
      <c r="F33" t="s">
        <v>236</v>
      </c>
      <c r="G33" t="s">
        <v>2589</v>
      </c>
      <c r="H33" t="s">
        <v>233</v>
      </c>
      <c r="I33" s="91">
        <v>7.29</v>
      </c>
      <c r="J33" t="s">
        <v>105</v>
      </c>
      <c r="K33" s="91">
        <v>3.19</v>
      </c>
      <c r="L33" s="91">
        <v>2.36</v>
      </c>
      <c r="M33" s="91">
        <v>262128.55</v>
      </c>
      <c r="N33" s="91">
        <v>102.12</v>
      </c>
      <c r="O33" s="91">
        <v>267.68567525999998</v>
      </c>
      <c r="P33" s="91">
        <v>0.23</v>
      </c>
      <c r="Q33" s="91">
        <v>0.02</v>
      </c>
    </row>
    <row r="34" spans="2:17">
      <c r="B34" t="s">
        <v>2587</v>
      </c>
      <c r="C34" t="s">
        <v>2558</v>
      </c>
      <c r="D34" t="s">
        <v>2590</v>
      </c>
      <c r="E34" t="s">
        <v>780</v>
      </c>
      <c r="F34" t="s">
        <v>236</v>
      </c>
      <c r="G34" t="s">
        <v>2591</v>
      </c>
      <c r="H34" t="s">
        <v>233</v>
      </c>
      <c r="I34" s="91">
        <v>7.29</v>
      </c>
      <c r="J34" t="s">
        <v>105</v>
      </c>
      <c r="K34" s="91">
        <v>3.19</v>
      </c>
      <c r="L34" s="91">
        <v>2.36</v>
      </c>
      <c r="M34" s="91">
        <v>37446.639999999999</v>
      </c>
      <c r="N34" s="91">
        <v>101.96</v>
      </c>
      <c r="O34" s="91">
        <v>38.180594143999997</v>
      </c>
      <c r="P34" s="91">
        <v>0.03</v>
      </c>
      <c r="Q34" s="91">
        <v>0</v>
      </c>
    </row>
    <row r="35" spans="2:17">
      <c r="B35" t="s">
        <v>2587</v>
      </c>
      <c r="C35" t="s">
        <v>2558</v>
      </c>
      <c r="D35" t="s">
        <v>2592</v>
      </c>
      <c r="E35" t="s">
        <v>780</v>
      </c>
      <c r="F35" t="s">
        <v>236</v>
      </c>
      <c r="G35" t="s">
        <v>2593</v>
      </c>
      <c r="H35" t="s">
        <v>233</v>
      </c>
      <c r="I35" s="91">
        <v>7.23</v>
      </c>
      <c r="J35" t="s">
        <v>105</v>
      </c>
      <c r="K35" s="91">
        <v>3.17</v>
      </c>
      <c r="L35" s="91">
        <v>2.64</v>
      </c>
      <c r="M35" s="91">
        <v>187234.66</v>
      </c>
      <c r="N35" s="91">
        <v>107.64</v>
      </c>
      <c r="O35" s="91">
        <v>201.539388024</v>
      </c>
      <c r="P35" s="91">
        <v>0.17</v>
      </c>
      <c r="Q35" s="91">
        <v>0.02</v>
      </c>
    </row>
    <row r="36" spans="2:17">
      <c r="B36" t="s">
        <v>2587</v>
      </c>
      <c r="C36" t="s">
        <v>2558</v>
      </c>
      <c r="D36" t="s">
        <v>2594</v>
      </c>
      <c r="E36" t="s">
        <v>780</v>
      </c>
      <c r="F36" t="s">
        <v>236</v>
      </c>
      <c r="G36" t="s">
        <v>2595</v>
      </c>
      <c r="H36" t="s">
        <v>233</v>
      </c>
      <c r="I36" s="91">
        <v>7.24</v>
      </c>
      <c r="J36" t="s">
        <v>105</v>
      </c>
      <c r="K36" s="91">
        <v>3.17</v>
      </c>
      <c r="L36" s="91">
        <v>2.61</v>
      </c>
      <c r="M36" s="91">
        <v>262128.44</v>
      </c>
      <c r="N36" s="91">
        <v>107.91</v>
      </c>
      <c r="O36" s="91">
        <v>282.86279960399997</v>
      </c>
      <c r="P36" s="91">
        <v>0.24</v>
      </c>
      <c r="Q36" s="91">
        <v>0.03</v>
      </c>
    </row>
    <row r="37" spans="2:17">
      <c r="B37" t="s">
        <v>2587</v>
      </c>
      <c r="C37" t="s">
        <v>2558</v>
      </c>
      <c r="D37" t="s">
        <v>2596</v>
      </c>
      <c r="E37" t="s">
        <v>780</v>
      </c>
      <c r="F37" t="s">
        <v>236</v>
      </c>
      <c r="G37" t="s">
        <v>2597</v>
      </c>
      <c r="H37" t="s">
        <v>233</v>
      </c>
      <c r="I37" s="91">
        <v>7.3</v>
      </c>
      <c r="J37" t="s">
        <v>105</v>
      </c>
      <c r="K37" s="91">
        <v>3.15</v>
      </c>
      <c r="L37" s="91">
        <v>2.35</v>
      </c>
      <c r="M37" s="91">
        <v>187234.66</v>
      </c>
      <c r="N37" s="91">
        <v>96.72</v>
      </c>
      <c r="O37" s="91">
        <v>181.09336315199999</v>
      </c>
      <c r="P37" s="91">
        <v>0.15</v>
      </c>
      <c r="Q37" s="91">
        <v>0.02</v>
      </c>
    </row>
    <row r="38" spans="2:17">
      <c r="B38" t="s">
        <v>2598</v>
      </c>
      <c r="C38" t="s">
        <v>2558</v>
      </c>
      <c r="D38" t="s">
        <v>2599</v>
      </c>
      <c r="E38" t="s">
        <v>2600</v>
      </c>
      <c r="F38" t="s">
        <v>555</v>
      </c>
      <c r="G38" t="s">
        <v>288</v>
      </c>
      <c r="H38" t="s">
        <v>153</v>
      </c>
      <c r="I38" s="91">
        <v>4</v>
      </c>
      <c r="J38" t="s">
        <v>105</v>
      </c>
      <c r="K38" s="91">
        <v>7.05</v>
      </c>
      <c r="L38" s="91">
        <v>0.66</v>
      </c>
      <c r="M38" s="91">
        <v>487657.58</v>
      </c>
      <c r="N38" s="91">
        <v>143.54</v>
      </c>
      <c r="O38" s="91">
        <v>699.98369033200004</v>
      </c>
      <c r="P38" s="91">
        <v>0.6</v>
      </c>
      <c r="Q38" s="91">
        <v>0.06</v>
      </c>
    </row>
    <row r="39" spans="2:17">
      <c r="B39" t="s">
        <v>2598</v>
      </c>
      <c r="C39" t="s">
        <v>2558</v>
      </c>
      <c r="D39" t="s">
        <v>2601</v>
      </c>
      <c r="E39" t="s">
        <v>2600</v>
      </c>
      <c r="F39" t="s">
        <v>2602</v>
      </c>
      <c r="G39" t="s">
        <v>2222</v>
      </c>
      <c r="H39" t="s">
        <v>242</v>
      </c>
      <c r="I39" s="91">
        <v>3.98</v>
      </c>
      <c r="J39" t="s">
        <v>109</v>
      </c>
      <c r="K39" s="91">
        <v>9.85</v>
      </c>
      <c r="L39" s="91">
        <v>4.32</v>
      </c>
      <c r="M39" s="91">
        <v>379211.03</v>
      </c>
      <c r="N39" s="91">
        <v>125.17999999999986</v>
      </c>
      <c r="O39" s="91">
        <v>1779.1619848427899</v>
      </c>
      <c r="P39" s="91">
        <v>1.52</v>
      </c>
      <c r="Q39" s="91">
        <v>0.16</v>
      </c>
    </row>
    <row r="40" spans="2:17">
      <c r="B40" t="s">
        <v>2603</v>
      </c>
      <c r="C40" t="s">
        <v>2558</v>
      </c>
      <c r="D40" t="s">
        <v>2604</v>
      </c>
      <c r="E40" t="s">
        <v>2605</v>
      </c>
      <c r="F40" t="s">
        <v>2606</v>
      </c>
      <c r="G40" t="s">
        <v>2607</v>
      </c>
      <c r="H40" t="s">
        <v>2563</v>
      </c>
      <c r="I40" s="91">
        <v>5.31</v>
      </c>
      <c r="J40" t="s">
        <v>105</v>
      </c>
      <c r="K40" s="91">
        <v>4.5</v>
      </c>
      <c r="L40" s="91">
        <v>1.28</v>
      </c>
      <c r="M40" s="91">
        <v>2136477.5099999998</v>
      </c>
      <c r="N40" s="91">
        <v>123.62</v>
      </c>
      <c r="O40" s="91">
        <v>2641.1134978619998</v>
      </c>
      <c r="P40" s="91">
        <v>2.2599999999999998</v>
      </c>
      <c r="Q40" s="91">
        <v>0.24</v>
      </c>
    </row>
    <row r="41" spans="2:17">
      <c r="B41" t="s">
        <v>2603</v>
      </c>
      <c r="C41" t="s">
        <v>2558</v>
      </c>
      <c r="D41" t="s">
        <v>2608</v>
      </c>
      <c r="E41" t="s">
        <v>2605</v>
      </c>
      <c r="F41" t="s">
        <v>2606</v>
      </c>
      <c r="G41" t="s">
        <v>2609</v>
      </c>
      <c r="H41" t="s">
        <v>2563</v>
      </c>
      <c r="I41" s="91">
        <v>5.26</v>
      </c>
      <c r="J41" t="s">
        <v>105</v>
      </c>
      <c r="K41" s="91">
        <v>4.2</v>
      </c>
      <c r="L41" s="91">
        <v>1.77</v>
      </c>
      <c r="M41" s="91">
        <v>168040.92</v>
      </c>
      <c r="N41" s="91">
        <v>109.48</v>
      </c>
      <c r="O41" s="91">
        <v>183.971199216</v>
      </c>
      <c r="P41" s="91">
        <v>0.16</v>
      </c>
      <c r="Q41" s="91">
        <v>0.02</v>
      </c>
    </row>
    <row r="42" spans="2:17">
      <c r="B42" t="s">
        <v>2610</v>
      </c>
      <c r="C42" t="s">
        <v>2558</v>
      </c>
      <c r="D42" t="s">
        <v>2611</v>
      </c>
      <c r="E42" t="s">
        <v>898</v>
      </c>
      <c r="F42" t="s">
        <v>461</v>
      </c>
      <c r="G42" t="s">
        <v>893</v>
      </c>
      <c r="H42" t="s">
        <v>233</v>
      </c>
      <c r="I42" s="91">
        <v>1.52</v>
      </c>
      <c r="J42" t="s">
        <v>109</v>
      </c>
      <c r="K42" s="91">
        <v>2.75</v>
      </c>
      <c r="L42" s="91">
        <v>4.24</v>
      </c>
      <c r="M42" s="91">
        <v>669651</v>
      </c>
      <c r="N42" s="91">
        <v>99.73</v>
      </c>
      <c r="O42" s="91">
        <v>2503.0753477404</v>
      </c>
      <c r="P42" s="91">
        <v>2.14</v>
      </c>
      <c r="Q42" s="91">
        <v>0.23</v>
      </c>
    </row>
    <row r="43" spans="2:17">
      <c r="B43" t="s">
        <v>2612</v>
      </c>
      <c r="C43" t="s">
        <v>2558</v>
      </c>
      <c r="D43" t="s">
        <v>2613</v>
      </c>
      <c r="E43" t="s">
        <v>2614</v>
      </c>
      <c r="F43" t="s">
        <v>461</v>
      </c>
      <c r="G43" t="s">
        <v>2615</v>
      </c>
      <c r="H43" t="s">
        <v>233</v>
      </c>
      <c r="I43" s="91">
        <v>0.02</v>
      </c>
      <c r="J43" t="s">
        <v>105</v>
      </c>
      <c r="K43" s="91">
        <v>2.0099999999999998</v>
      </c>
      <c r="L43" s="91">
        <v>2.1</v>
      </c>
      <c r="M43" s="91">
        <v>3341085.2</v>
      </c>
      <c r="N43" s="91">
        <v>101.08</v>
      </c>
      <c r="O43" s="91">
        <v>3377.1689201600002</v>
      </c>
      <c r="P43" s="91">
        <v>2.88</v>
      </c>
      <c r="Q43" s="91">
        <v>0.31</v>
      </c>
    </row>
    <row r="44" spans="2:17">
      <c r="B44" t="s">
        <v>2598</v>
      </c>
      <c r="C44" t="s">
        <v>2558</v>
      </c>
      <c r="D44" t="s">
        <v>2616</v>
      </c>
      <c r="E44" t="s">
        <v>2600</v>
      </c>
      <c r="F44" t="s">
        <v>584</v>
      </c>
      <c r="G44" t="s">
        <v>288</v>
      </c>
      <c r="H44" t="s">
        <v>233</v>
      </c>
      <c r="I44" s="91">
        <v>4.1100000000000003</v>
      </c>
      <c r="J44" t="s">
        <v>105</v>
      </c>
      <c r="K44" s="91">
        <v>3.85</v>
      </c>
      <c r="L44" s="91">
        <v>0.24</v>
      </c>
      <c r="M44" s="91">
        <v>432372.97</v>
      </c>
      <c r="N44" s="91">
        <v>140.93</v>
      </c>
      <c r="O44" s="91">
        <v>609.34322662099999</v>
      </c>
      <c r="P44" s="91">
        <v>0.52</v>
      </c>
      <c r="Q44" s="91">
        <v>0.06</v>
      </c>
    </row>
    <row r="45" spans="2:17">
      <c r="B45" t="s">
        <v>2617</v>
      </c>
      <c r="C45" t="s">
        <v>2558</v>
      </c>
      <c r="D45" t="s">
        <v>2618</v>
      </c>
      <c r="E45" t="s">
        <v>2619</v>
      </c>
      <c r="F45" t="s">
        <v>584</v>
      </c>
      <c r="G45" t="s">
        <v>2620</v>
      </c>
      <c r="H45" t="s">
        <v>233</v>
      </c>
      <c r="I45" s="91">
        <v>8.44</v>
      </c>
      <c r="J45" t="s">
        <v>105</v>
      </c>
      <c r="K45" s="91">
        <v>3.52</v>
      </c>
      <c r="L45" s="91">
        <v>5.0199999999999996</v>
      </c>
      <c r="M45" s="91">
        <v>205222.44</v>
      </c>
      <c r="N45" s="91">
        <v>88.76</v>
      </c>
      <c r="O45" s="91">
        <v>182.15543774400001</v>
      </c>
      <c r="P45" s="91">
        <v>0.16</v>
      </c>
      <c r="Q45" s="91">
        <v>0.02</v>
      </c>
    </row>
    <row r="46" spans="2:17">
      <c r="B46" t="s">
        <v>2617</v>
      </c>
      <c r="C46" t="s">
        <v>2558</v>
      </c>
      <c r="D46" t="s">
        <v>2621</v>
      </c>
      <c r="E46" t="s">
        <v>2619</v>
      </c>
      <c r="F46" t="s">
        <v>584</v>
      </c>
      <c r="G46" t="s">
        <v>2622</v>
      </c>
      <c r="H46" t="s">
        <v>233</v>
      </c>
      <c r="I46" s="91">
        <v>8.59</v>
      </c>
      <c r="J46" t="s">
        <v>105</v>
      </c>
      <c r="K46" s="91">
        <v>3.62</v>
      </c>
      <c r="L46" s="91">
        <v>4.4400000000000004</v>
      </c>
      <c r="M46" s="91">
        <v>42906.32</v>
      </c>
      <c r="N46" s="91">
        <v>88.38</v>
      </c>
      <c r="O46" s="91">
        <v>37.920605616000003</v>
      </c>
      <c r="P46" s="91">
        <v>0.03</v>
      </c>
      <c r="Q46" s="91">
        <v>0</v>
      </c>
    </row>
    <row r="47" spans="2:17">
      <c r="B47" t="s">
        <v>2617</v>
      </c>
      <c r="C47" t="s">
        <v>2558</v>
      </c>
      <c r="D47" t="s">
        <v>2623</v>
      </c>
      <c r="E47" t="s">
        <v>2619</v>
      </c>
      <c r="F47" t="s">
        <v>584</v>
      </c>
      <c r="G47" t="s">
        <v>2365</v>
      </c>
      <c r="H47" t="s">
        <v>233</v>
      </c>
      <c r="I47" s="91">
        <v>10.32</v>
      </c>
      <c r="J47" t="s">
        <v>105</v>
      </c>
      <c r="K47" s="91">
        <v>0.04</v>
      </c>
      <c r="L47" s="91">
        <v>2.62</v>
      </c>
      <c r="M47" s="91">
        <v>42945.67</v>
      </c>
      <c r="N47" s="91">
        <v>93.11</v>
      </c>
      <c r="O47" s="91">
        <v>39.986713336999998</v>
      </c>
      <c r="P47" s="91">
        <v>0.03</v>
      </c>
      <c r="Q47" s="91">
        <v>0</v>
      </c>
    </row>
    <row r="48" spans="2:17">
      <c r="B48" t="s">
        <v>2624</v>
      </c>
      <c r="C48" t="s">
        <v>2558</v>
      </c>
      <c r="D48" t="s">
        <v>2625</v>
      </c>
      <c r="E48" t="s">
        <v>2626</v>
      </c>
      <c r="F48" t="s">
        <v>606</v>
      </c>
      <c r="G48" t="s">
        <v>358</v>
      </c>
      <c r="H48" t="s">
        <v>153</v>
      </c>
      <c r="I48" s="91">
        <v>6.37</v>
      </c>
      <c r="J48" t="s">
        <v>105</v>
      </c>
      <c r="K48" s="91">
        <v>5.35</v>
      </c>
      <c r="L48" s="91">
        <v>2.96</v>
      </c>
      <c r="M48" s="91">
        <v>30505.46</v>
      </c>
      <c r="N48" s="91">
        <v>119.59</v>
      </c>
      <c r="O48" s="91">
        <v>36.481479614000001</v>
      </c>
      <c r="P48" s="91">
        <v>0.03</v>
      </c>
      <c r="Q48" s="91">
        <v>0</v>
      </c>
    </row>
    <row r="49" spans="2:17">
      <c r="B49" t="s">
        <v>2624</v>
      </c>
      <c r="C49" t="s">
        <v>2558</v>
      </c>
      <c r="D49" t="s">
        <v>2627</v>
      </c>
      <c r="E49" t="s">
        <v>2626</v>
      </c>
      <c r="F49" t="s">
        <v>606</v>
      </c>
      <c r="G49" t="s">
        <v>358</v>
      </c>
      <c r="H49" t="s">
        <v>153</v>
      </c>
      <c r="I49" s="91">
        <v>6.37</v>
      </c>
      <c r="J49" t="s">
        <v>105</v>
      </c>
      <c r="K49" s="91">
        <v>5.35</v>
      </c>
      <c r="L49" s="91">
        <v>2.96</v>
      </c>
      <c r="M49" s="91">
        <v>38979.81</v>
      </c>
      <c r="N49" s="91">
        <v>119.59</v>
      </c>
      <c r="O49" s="91">
        <v>46.615954778999999</v>
      </c>
      <c r="P49" s="91">
        <v>0.04</v>
      </c>
      <c r="Q49" s="91">
        <v>0</v>
      </c>
    </row>
    <row r="50" spans="2:17">
      <c r="B50" t="s">
        <v>2624</v>
      </c>
      <c r="C50" t="s">
        <v>2558</v>
      </c>
      <c r="D50" t="s">
        <v>2628</v>
      </c>
      <c r="E50" t="s">
        <v>2626</v>
      </c>
      <c r="F50" t="s">
        <v>606</v>
      </c>
      <c r="G50" t="s">
        <v>2629</v>
      </c>
      <c r="H50" t="s">
        <v>153</v>
      </c>
      <c r="I50" s="91">
        <v>6.54</v>
      </c>
      <c r="J50" t="s">
        <v>105</v>
      </c>
      <c r="K50" s="91">
        <v>5.35</v>
      </c>
      <c r="L50" s="91">
        <v>1.88</v>
      </c>
      <c r="M50" s="91">
        <v>259144.09</v>
      </c>
      <c r="N50" s="91">
        <v>129.26</v>
      </c>
      <c r="O50" s="91">
        <v>334.96965073400003</v>
      </c>
      <c r="P50" s="91">
        <v>0.28999999999999998</v>
      </c>
      <c r="Q50" s="91">
        <v>0.03</v>
      </c>
    </row>
    <row r="51" spans="2:17">
      <c r="B51" t="s">
        <v>2624</v>
      </c>
      <c r="C51" t="s">
        <v>2558</v>
      </c>
      <c r="D51" t="s">
        <v>2630</v>
      </c>
      <c r="E51" t="s">
        <v>2626</v>
      </c>
      <c r="F51" t="s">
        <v>606</v>
      </c>
      <c r="G51" t="s">
        <v>358</v>
      </c>
      <c r="H51" t="s">
        <v>153</v>
      </c>
      <c r="I51" s="91">
        <v>6.37</v>
      </c>
      <c r="J51" t="s">
        <v>105</v>
      </c>
      <c r="K51" s="91">
        <v>5.35</v>
      </c>
      <c r="L51" s="91">
        <v>2.96</v>
      </c>
      <c r="M51" s="91">
        <v>45758.6</v>
      </c>
      <c r="N51" s="91">
        <v>119.59</v>
      </c>
      <c r="O51" s="91">
        <v>54.722709739999999</v>
      </c>
      <c r="P51" s="91">
        <v>0.05</v>
      </c>
      <c r="Q51" s="91">
        <v>0</v>
      </c>
    </row>
    <row r="52" spans="2:17">
      <c r="B52" t="s">
        <v>2624</v>
      </c>
      <c r="C52" t="s">
        <v>2558</v>
      </c>
      <c r="D52" t="s">
        <v>2631</v>
      </c>
      <c r="E52" t="s">
        <v>2626</v>
      </c>
      <c r="F52" t="s">
        <v>606</v>
      </c>
      <c r="G52" t="s">
        <v>2629</v>
      </c>
      <c r="H52" t="s">
        <v>153</v>
      </c>
      <c r="I52" s="91">
        <v>6.54</v>
      </c>
      <c r="J52" t="s">
        <v>105</v>
      </c>
      <c r="K52" s="91">
        <v>5.35</v>
      </c>
      <c r="L52" s="91">
        <v>1.88</v>
      </c>
      <c r="M52" s="91">
        <v>186671.59</v>
      </c>
      <c r="N52" s="91">
        <v>129.26</v>
      </c>
      <c r="O52" s="91">
        <v>241.291697234</v>
      </c>
      <c r="P52" s="91">
        <v>0.21</v>
      </c>
      <c r="Q52" s="91">
        <v>0.02</v>
      </c>
    </row>
    <row r="53" spans="2:17">
      <c r="B53" t="s">
        <v>2624</v>
      </c>
      <c r="C53" t="s">
        <v>2558</v>
      </c>
      <c r="D53" t="s">
        <v>2632</v>
      </c>
      <c r="E53" t="s">
        <v>2626</v>
      </c>
      <c r="F53" t="s">
        <v>606</v>
      </c>
      <c r="G53" t="s">
        <v>358</v>
      </c>
      <c r="H53" t="s">
        <v>153</v>
      </c>
      <c r="I53" s="91">
        <v>6.37</v>
      </c>
      <c r="J53" t="s">
        <v>105</v>
      </c>
      <c r="K53" s="91">
        <v>5.35</v>
      </c>
      <c r="L53" s="91">
        <v>2.96</v>
      </c>
      <c r="M53" s="91">
        <v>37284.25</v>
      </c>
      <c r="N53" s="91">
        <v>119.59</v>
      </c>
      <c r="O53" s="91">
        <v>44.588234575000001</v>
      </c>
      <c r="P53" s="91">
        <v>0.04</v>
      </c>
      <c r="Q53" s="91">
        <v>0</v>
      </c>
    </row>
    <row r="54" spans="2:17">
      <c r="B54" t="s">
        <v>2624</v>
      </c>
      <c r="C54" t="s">
        <v>2558</v>
      </c>
      <c r="D54" t="s">
        <v>2633</v>
      </c>
      <c r="E54" t="s">
        <v>2626</v>
      </c>
      <c r="F54" t="s">
        <v>606</v>
      </c>
      <c r="G54" t="s">
        <v>2629</v>
      </c>
      <c r="H54" t="s">
        <v>153</v>
      </c>
      <c r="I54" s="91">
        <v>6.54</v>
      </c>
      <c r="J54" t="s">
        <v>105</v>
      </c>
      <c r="K54" s="91">
        <v>5.35</v>
      </c>
      <c r="L54" s="91">
        <v>1.88</v>
      </c>
      <c r="M54" s="91">
        <v>224188.94</v>
      </c>
      <c r="N54" s="91">
        <v>129.26</v>
      </c>
      <c r="O54" s="91">
        <v>289.78662384400002</v>
      </c>
      <c r="P54" s="91">
        <v>0.25</v>
      </c>
      <c r="Q54" s="91">
        <v>0.03</v>
      </c>
    </row>
    <row r="55" spans="2:17">
      <c r="B55" t="s">
        <v>2624</v>
      </c>
      <c r="C55" t="s">
        <v>2558</v>
      </c>
      <c r="D55" t="s">
        <v>2634</v>
      </c>
      <c r="E55" t="s">
        <v>2626</v>
      </c>
      <c r="F55" t="s">
        <v>606</v>
      </c>
      <c r="G55" t="s">
        <v>358</v>
      </c>
      <c r="H55" t="s">
        <v>153</v>
      </c>
      <c r="I55" s="91">
        <v>6.37</v>
      </c>
      <c r="J55" t="s">
        <v>105</v>
      </c>
      <c r="K55" s="91">
        <v>5.35</v>
      </c>
      <c r="L55" s="91">
        <v>2.96</v>
      </c>
      <c r="M55" s="91">
        <v>38979.81</v>
      </c>
      <c r="N55" s="91">
        <v>119.59</v>
      </c>
      <c r="O55" s="91">
        <v>46.615954778999999</v>
      </c>
      <c r="P55" s="91">
        <v>0.04</v>
      </c>
      <c r="Q55" s="91">
        <v>0</v>
      </c>
    </row>
    <row r="56" spans="2:17">
      <c r="B56" t="s">
        <v>2624</v>
      </c>
      <c r="C56" t="s">
        <v>2558</v>
      </c>
      <c r="D56" t="s">
        <v>2635</v>
      </c>
      <c r="E56" t="s">
        <v>2626</v>
      </c>
      <c r="F56" t="s">
        <v>606</v>
      </c>
      <c r="G56" t="s">
        <v>2636</v>
      </c>
      <c r="H56" t="s">
        <v>153</v>
      </c>
      <c r="I56" s="91">
        <v>6.47</v>
      </c>
      <c r="J56" t="s">
        <v>105</v>
      </c>
      <c r="K56" s="91">
        <v>5.35</v>
      </c>
      <c r="L56" s="91">
        <v>2.31</v>
      </c>
      <c r="M56" s="91">
        <v>205693.41</v>
      </c>
      <c r="N56" s="91">
        <v>129.43</v>
      </c>
      <c r="O56" s="91">
        <v>266.22898056299999</v>
      </c>
      <c r="P56" s="91">
        <v>0.23</v>
      </c>
      <c r="Q56" s="91">
        <v>0.02</v>
      </c>
    </row>
    <row r="57" spans="2:17">
      <c r="B57" t="s">
        <v>2624</v>
      </c>
      <c r="C57" t="s">
        <v>2558</v>
      </c>
      <c r="D57" t="s">
        <v>2637</v>
      </c>
      <c r="E57" t="s">
        <v>2626</v>
      </c>
      <c r="F57" t="s">
        <v>606</v>
      </c>
      <c r="G57" t="s">
        <v>2636</v>
      </c>
      <c r="H57" t="s">
        <v>153</v>
      </c>
      <c r="I57" s="91">
        <v>6.47</v>
      </c>
      <c r="J57" t="s">
        <v>105</v>
      </c>
      <c r="K57" s="91">
        <v>5.35</v>
      </c>
      <c r="L57" s="91">
        <v>2.31</v>
      </c>
      <c r="M57" s="91">
        <v>193593.84</v>
      </c>
      <c r="N57" s="91">
        <v>129.43</v>
      </c>
      <c r="O57" s="91">
        <v>250.56850711199999</v>
      </c>
      <c r="P57" s="91">
        <v>0.21</v>
      </c>
      <c r="Q57" s="91">
        <v>0.02</v>
      </c>
    </row>
    <row r="58" spans="2:17">
      <c r="B58" t="s">
        <v>2638</v>
      </c>
      <c r="C58" t="s">
        <v>2558</v>
      </c>
      <c r="D58" t="s">
        <v>2639</v>
      </c>
      <c r="E58" t="s">
        <v>2640</v>
      </c>
      <c r="F58" t="s">
        <v>606</v>
      </c>
      <c r="G58" t="s">
        <v>2641</v>
      </c>
      <c r="H58" t="s">
        <v>153</v>
      </c>
      <c r="I58" s="91">
        <v>5.99</v>
      </c>
      <c r="J58" t="s">
        <v>105</v>
      </c>
      <c r="K58" s="91">
        <v>2.56</v>
      </c>
      <c r="L58" s="91">
        <v>2.39</v>
      </c>
      <c r="M58" s="91">
        <v>5249887.99</v>
      </c>
      <c r="N58" s="91">
        <v>101.95</v>
      </c>
      <c r="O58" s="91">
        <v>5352.260805805</v>
      </c>
      <c r="P58" s="91">
        <v>4.57</v>
      </c>
      <c r="Q58" s="91">
        <v>0.49</v>
      </c>
    </row>
    <row r="59" spans="2:17">
      <c r="B59" t="s">
        <v>2642</v>
      </c>
      <c r="C59" t="s">
        <v>2558</v>
      </c>
      <c r="D59" t="s">
        <v>2643</v>
      </c>
      <c r="E59" t="s">
        <v>513</v>
      </c>
      <c r="F59" t="s">
        <v>2644</v>
      </c>
      <c r="G59" t="s">
        <v>2645</v>
      </c>
      <c r="H59" t="s">
        <v>2563</v>
      </c>
      <c r="I59" s="91">
        <v>2.81</v>
      </c>
      <c r="J59" t="s">
        <v>105</v>
      </c>
      <c r="K59" s="91">
        <v>4.1500000000000004</v>
      </c>
      <c r="L59" s="91">
        <v>2.97</v>
      </c>
      <c r="M59" s="91">
        <v>5262115</v>
      </c>
      <c r="N59" s="91">
        <v>104.11060389203847</v>
      </c>
      <c r="O59" s="91">
        <v>5478.4197039935398</v>
      </c>
      <c r="P59" s="91">
        <v>4.68</v>
      </c>
      <c r="Q59" s="91">
        <v>0.5</v>
      </c>
    </row>
    <row r="60" spans="2:17">
      <c r="B60" t="s">
        <v>2642</v>
      </c>
      <c r="C60" t="s">
        <v>2558</v>
      </c>
      <c r="D60" t="s">
        <v>2646</v>
      </c>
      <c r="E60" t="s">
        <v>513</v>
      </c>
      <c r="F60" t="s">
        <v>2644</v>
      </c>
      <c r="G60" t="s">
        <v>2647</v>
      </c>
      <c r="H60" t="s">
        <v>2563</v>
      </c>
      <c r="I60" s="91">
        <v>3.88</v>
      </c>
      <c r="J60" t="s">
        <v>105</v>
      </c>
      <c r="K60" s="91">
        <v>4</v>
      </c>
      <c r="L60" s="91">
        <v>2.48</v>
      </c>
      <c r="M60" s="91">
        <v>2055320</v>
      </c>
      <c r="N60" s="91">
        <v>103.81998411841806</v>
      </c>
      <c r="O60" s="91">
        <v>2133.8328975826698</v>
      </c>
      <c r="P60" s="91">
        <v>1.82</v>
      </c>
      <c r="Q60" s="91">
        <v>0.19</v>
      </c>
    </row>
    <row r="61" spans="2:17">
      <c r="B61" t="s">
        <v>2587</v>
      </c>
      <c r="C61" t="s">
        <v>2558</v>
      </c>
      <c r="D61" t="s">
        <v>2648</v>
      </c>
      <c r="E61" t="s">
        <v>780</v>
      </c>
      <c r="F61" t="s">
        <v>720</v>
      </c>
      <c r="G61" t="s">
        <v>2649</v>
      </c>
      <c r="H61" t="s">
        <v>233</v>
      </c>
      <c r="I61" s="91">
        <v>4.71</v>
      </c>
      <c r="J61" t="s">
        <v>105</v>
      </c>
      <c r="K61" s="91">
        <v>5</v>
      </c>
      <c r="L61" s="91">
        <v>1.7</v>
      </c>
      <c r="M61" s="91">
        <v>512120.36</v>
      </c>
      <c r="N61" s="91">
        <v>117.74</v>
      </c>
      <c r="O61" s="91">
        <v>602.97051186399995</v>
      </c>
      <c r="P61" s="91">
        <v>0.51</v>
      </c>
      <c r="Q61" s="91">
        <v>0.05</v>
      </c>
    </row>
    <row r="62" spans="2:17">
      <c r="B62" t="s">
        <v>2587</v>
      </c>
      <c r="C62" t="s">
        <v>2558</v>
      </c>
      <c r="D62" t="s">
        <v>2650</v>
      </c>
      <c r="E62" t="s">
        <v>780</v>
      </c>
      <c r="F62" t="s">
        <v>720</v>
      </c>
      <c r="G62" t="s">
        <v>2649</v>
      </c>
      <c r="H62" t="s">
        <v>233</v>
      </c>
      <c r="I62" s="91">
        <v>4.71</v>
      </c>
      <c r="J62" t="s">
        <v>105</v>
      </c>
      <c r="K62" s="91">
        <v>5</v>
      </c>
      <c r="L62" s="91">
        <v>1.68</v>
      </c>
      <c r="M62" s="91">
        <v>164707.84</v>
      </c>
      <c r="N62" s="91">
        <v>117.74</v>
      </c>
      <c r="O62" s="91">
        <v>193.92701081600001</v>
      </c>
      <c r="P62" s="91">
        <v>0.17</v>
      </c>
      <c r="Q62" s="91">
        <v>0.02</v>
      </c>
    </row>
    <row r="63" spans="2:17">
      <c r="B63" t="s">
        <v>2587</v>
      </c>
      <c r="C63" t="s">
        <v>2558</v>
      </c>
      <c r="D63" t="s">
        <v>2651</v>
      </c>
      <c r="E63" t="s">
        <v>780</v>
      </c>
      <c r="F63" t="s">
        <v>720</v>
      </c>
      <c r="G63" t="s">
        <v>507</v>
      </c>
      <c r="H63" t="s">
        <v>233</v>
      </c>
      <c r="I63" s="91">
        <v>8.24</v>
      </c>
      <c r="J63" t="s">
        <v>105</v>
      </c>
      <c r="K63" s="91">
        <v>4.0999999999999996</v>
      </c>
      <c r="L63" s="91">
        <v>4.1500000000000004</v>
      </c>
      <c r="M63" s="91">
        <v>394375.31</v>
      </c>
      <c r="N63" s="91">
        <v>103.89</v>
      </c>
      <c r="O63" s="91">
        <v>409.71650955899997</v>
      </c>
      <c r="P63" s="91">
        <v>0.35</v>
      </c>
      <c r="Q63" s="91">
        <v>0.04</v>
      </c>
    </row>
    <row r="64" spans="2:17">
      <c r="B64" t="s">
        <v>2587</v>
      </c>
      <c r="C64" t="s">
        <v>2558</v>
      </c>
      <c r="D64" t="s">
        <v>2652</v>
      </c>
      <c r="E64" t="s">
        <v>780</v>
      </c>
      <c r="F64" t="s">
        <v>720</v>
      </c>
      <c r="G64" t="s">
        <v>2653</v>
      </c>
      <c r="H64" t="s">
        <v>233</v>
      </c>
      <c r="I64" s="91">
        <v>6.53</v>
      </c>
      <c r="J64" t="s">
        <v>105</v>
      </c>
      <c r="K64" s="91">
        <v>5</v>
      </c>
      <c r="L64" s="91">
        <v>3.23</v>
      </c>
      <c r="M64" s="91">
        <v>500432.78</v>
      </c>
      <c r="N64" s="91">
        <v>115.15</v>
      </c>
      <c r="O64" s="91">
        <v>576.24834616999999</v>
      </c>
      <c r="P64" s="91">
        <v>0.49</v>
      </c>
      <c r="Q64" s="91">
        <v>0.05</v>
      </c>
    </row>
    <row r="65" spans="2:17">
      <c r="B65" t="s">
        <v>2587</v>
      </c>
      <c r="C65" t="s">
        <v>2558</v>
      </c>
      <c r="D65" t="s">
        <v>2654</v>
      </c>
      <c r="E65" t="s">
        <v>780</v>
      </c>
      <c r="F65" t="s">
        <v>720</v>
      </c>
      <c r="G65" t="s">
        <v>2655</v>
      </c>
      <c r="H65" t="s">
        <v>233</v>
      </c>
      <c r="I65" s="91">
        <v>8.52</v>
      </c>
      <c r="J65" t="s">
        <v>105</v>
      </c>
      <c r="K65" s="91">
        <v>4.0999999999999996</v>
      </c>
      <c r="L65" s="91">
        <v>3.22</v>
      </c>
      <c r="M65" s="91">
        <v>1328977.53</v>
      </c>
      <c r="N65" s="91">
        <v>110.69</v>
      </c>
      <c r="O65" s="91">
        <v>1471.045227957</v>
      </c>
      <c r="P65" s="91">
        <v>1.26</v>
      </c>
      <c r="Q65" s="91">
        <v>0.13</v>
      </c>
    </row>
    <row r="66" spans="2:17">
      <c r="B66" t="s">
        <v>2603</v>
      </c>
      <c r="C66" t="s">
        <v>2558</v>
      </c>
      <c r="D66" t="s">
        <v>2656</v>
      </c>
      <c r="E66" t="s">
        <v>2605</v>
      </c>
      <c r="F66" t="s">
        <v>720</v>
      </c>
      <c r="G66" t="s">
        <v>2607</v>
      </c>
      <c r="H66" t="s">
        <v>233</v>
      </c>
      <c r="I66" s="91">
        <v>7.81</v>
      </c>
      <c r="J66" t="s">
        <v>105</v>
      </c>
      <c r="K66" s="91">
        <v>6</v>
      </c>
      <c r="L66" s="91">
        <v>3.83</v>
      </c>
      <c r="M66" s="91">
        <v>2093398.86</v>
      </c>
      <c r="N66" s="91">
        <v>145.16999999999999</v>
      </c>
      <c r="O66" s="91">
        <v>3038.9871250619999</v>
      </c>
      <c r="P66" s="91">
        <v>2.6</v>
      </c>
      <c r="Q66" s="91">
        <v>0.28000000000000003</v>
      </c>
    </row>
    <row r="67" spans="2:17">
      <c r="B67" t="s">
        <v>2657</v>
      </c>
      <c r="C67" t="s">
        <v>2558</v>
      </c>
      <c r="D67" t="s">
        <v>2658</v>
      </c>
      <c r="E67" t="s">
        <v>2659</v>
      </c>
      <c r="F67" t="s">
        <v>720</v>
      </c>
      <c r="G67" t="s">
        <v>2660</v>
      </c>
      <c r="H67" t="s">
        <v>233</v>
      </c>
      <c r="I67" s="91">
        <v>2.54</v>
      </c>
      <c r="J67" t="s">
        <v>105</v>
      </c>
      <c r="K67" s="91">
        <v>3.18</v>
      </c>
      <c r="L67" s="91">
        <v>3.21</v>
      </c>
      <c r="M67" s="91">
        <v>321296.59000000003</v>
      </c>
      <c r="N67" s="91">
        <v>97.48</v>
      </c>
      <c r="O67" s="91">
        <v>313.19991593200001</v>
      </c>
      <c r="P67" s="91">
        <v>0.27</v>
      </c>
      <c r="Q67" s="91">
        <v>0.03</v>
      </c>
    </row>
    <row r="68" spans="2:17">
      <c r="B68" t="s">
        <v>2657</v>
      </c>
      <c r="C68" t="s">
        <v>2558</v>
      </c>
      <c r="D68" t="s">
        <v>2661</v>
      </c>
      <c r="E68" t="s">
        <v>2659</v>
      </c>
      <c r="F68" t="s">
        <v>720</v>
      </c>
      <c r="G68" t="s">
        <v>2660</v>
      </c>
      <c r="H68" t="s">
        <v>233</v>
      </c>
      <c r="I68" s="91">
        <v>3.53</v>
      </c>
      <c r="J68" t="s">
        <v>105</v>
      </c>
      <c r="K68" s="91">
        <v>3.37</v>
      </c>
      <c r="L68" s="91">
        <v>3.53</v>
      </c>
      <c r="M68" s="91">
        <v>76528.77</v>
      </c>
      <c r="N68" s="91">
        <v>96.69</v>
      </c>
      <c r="O68" s="91">
        <v>73.995667713000003</v>
      </c>
      <c r="P68" s="91">
        <v>0.06</v>
      </c>
      <c r="Q68" s="91">
        <v>0.01</v>
      </c>
    </row>
    <row r="69" spans="2:17">
      <c r="B69" t="s">
        <v>2657</v>
      </c>
      <c r="C69" t="s">
        <v>2558</v>
      </c>
      <c r="D69" t="s">
        <v>2662</v>
      </c>
      <c r="E69" t="s">
        <v>2659</v>
      </c>
      <c r="F69" t="s">
        <v>720</v>
      </c>
      <c r="G69" t="s">
        <v>2660</v>
      </c>
      <c r="H69" t="s">
        <v>233</v>
      </c>
      <c r="I69" s="91">
        <v>4.32</v>
      </c>
      <c r="J69" t="s">
        <v>105</v>
      </c>
      <c r="K69" s="91">
        <v>3.67</v>
      </c>
      <c r="L69" s="91">
        <v>3.8</v>
      </c>
      <c r="M69" s="91">
        <v>252461.09</v>
      </c>
      <c r="N69" s="91">
        <v>95.8</v>
      </c>
      <c r="O69" s="91">
        <v>241.85772421999999</v>
      </c>
      <c r="P69" s="91">
        <v>0.21</v>
      </c>
      <c r="Q69" s="91">
        <v>0.02</v>
      </c>
    </row>
    <row r="70" spans="2:17">
      <c r="B70" t="s">
        <v>2657</v>
      </c>
      <c r="C70" t="s">
        <v>2558</v>
      </c>
      <c r="D70" t="s">
        <v>2663</v>
      </c>
      <c r="E70" t="s">
        <v>2659</v>
      </c>
      <c r="F70" t="s">
        <v>720</v>
      </c>
      <c r="G70" t="s">
        <v>2660</v>
      </c>
      <c r="H70" t="s">
        <v>233</v>
      </c>
      <c r="I70" s="91">
        <v>2.5499999999999998</v>
      </c>
      <c r="J70" t="s">
        <v>105</v>
      </c>
      <c r="K70" s="91">
        <v>2.35</v>
      </c>
      <c r="L70" s="91">
        <v>3.29</v>
      </c>
      <c r="M70" s="91">
        <v>316466.57</v>
      </c>
      <c r="N70" s="91">
        <v>97.91</v>
      </c>
      <c r="O70" s="91">
        <v>309.85241868700001</v>
      </c>
      <c r="P70" s="91">
        <v>0.26</v>
      </c>
      <c r="Q70" s="91">
        <v>0.03</v>
      </c>
    </row>
    <row r="71" spans="2:17">
      <c r="B71" t="s">
        <v>2657</v>
      </c>
      <c r="C71" t="s">
        <v>2558</v>
      </c>
      <c r="D71" t="s">
        <v>2664</v>
      </c>
      <c r="E71" t="s">
        <v>2659</v>
      </c>
      <c r="F71" t="s">
        <v>720</v>
      </c>
      <c r="G71" t="s">
        <v>2660</v>
      </c>
      <c r="H71" t="s">
        <v>233</v>
      </c>
      <c r="I71" s="91">
        <v>3.63</v>
      </c>
      <c r="J71" t="s">
        <v>105</v>
      </c>
      <c r="K71" s="91">
        <v>2.2999999999999998</v>
      </c>
      <c r="L71" s="91">
        <v>2.4500000000000002</v>
      </c>
      <c r="M71" s="91">
        <v>150627.85</v>
      </c>
      <c r="N71" s="91">
        <v>97.44</v>
      </c>
      <c r="O71" s="91">
        <v>146.77177703999999</v>
      </c>
      <c r="P71" s="91">
        <v>0.13</v>
      </c>
      <c r="Q71" s="91">
        <v>0.01</v>
      </c>
    </row>
    <row r="72" spans="2:17">
      <c r="B72" t="s">
        <v>2657</v>
      </c>
      <c r="C72" t="s">
        <v>2558</v>
      </c>
      <c r="D72" t="s">
        <v>2665</v>
      </c>
      <c r="E72" t="s">
        <v>2659</v>
      </c>
      <c r="F72" t="s">
        <v>720</v>
      </c>
      <c r="G72" t="s">
        <v>2666</v>
      </c>
      <c r="H72" t="s">
        <v>233</v>
      </c>
      <c r="I72" s="91">
        <v>3.64</v>
      </c>
      <c r="J72" t="s">
        <v>105</v>
      </c>
      <c r="K72" s="91">
        <v>3.84</v>
      </c>
      <c r="L72" s="91">
        <v>3.89</v>
      </c>
      <c r="M72" s="91">
        <v>62395.85</v>
      </c>
      <c r="N72" s="91">
        <v>96.31</v>
      </c>
      <c r="O72" s="91">
        <v>60.093443135000001</v>
      </c>
      <c r="P72" s="91">
        <v>0.05</v>
      </c>
      <c r="Q72" s="91">
        <v>0.01</v>
      </c>
    </row>
    <row r="73" spans="2:17">
      <c r="B73" t="s">
        <v>2657</v>
      </c>
      <c r="C73" t="s">
        <v>2558</v>
      </c>
      <c r="D73" t="s">
        <v>2667</v>
      </c>
      <c r="E73" t="s">
        <v>2659</v>
      </c>
      <c r="F73" t="s">
        <v>720</v>
      </c>
      <c r="G73" t="s">
        <v>2668</v>
      </c>
      <c r="H73" t="s">
        <v>233</v>
      </c>
      <c r="I73" s="91">
        <v>3.64</v>
      </c>
      <c r="J73" t="s">
        <v>105</v>
      </c>
      <c r="K73" s="91">
        <v>3.85</v>
      </c>
      <c r="L73" s="91">
        <v>3.89</v>
      </c>
      <c r="M73" s="91">
        <v>20870.060000000001</v>
      </c>
      <c r="N73" s="91">
        <v>96.31</v>
      </c>
      <c r="O73" s="91">
        <v>20.099954786000001</v>
      </c>
      <c r="P73" s="91">
        <v>0.02</v>
      </c>
      <c r="Q73" s="91">
        <v>0</v>
      </c>
    </row>
    <row r="74" spans="2:17">
      <c r="B74" t="s">
        <v>2669</v>
      </c>
      <c r="C74" t="s">
        <v>2558</v>
      </c>
      <c r="D74" t="s">
        <v>2670</v>
      </c>
      <c r="E74" t="s">
        <v>2671</v>
      </c>
      <c r="F74" t="s">
        <v>2672</v>
      </c>
      <c r="G74" t="s">
        <v>2673</v>
      </c>
      <c r="H74" t="s">
        <v>2563</v>
      </c>
      <c r="I74" s="91">
        <v>2.4</v>
      </c>
      <c r="J74" t="s">
        <v>105</v>
      </c>
      <c r="K74" s="91">
        <v>3.7</v>
      </c>
      <c r="L74" s="91">
        <v>1.38</v>
      </c>
      <c r="M74" s="91">
        <v>2137656.33</v>
      </c>
      <c r="N74" s="91">
        <v>108.16</v>
      </c>
      <c r="O74" s="91">
        <v>2312.0890865279998</v>
      </c>
      <c r="P74" s="91">
        <v>1.97</v>
      </c>
      <c r="Q74" s="91">
        <v>0.21</v>
      </c>
    </row>
    <row r="75" spans="2:17">
      <c r="B75" t="s">
        <v>2669</v>
      </c>
      <c r="C75" t="s">
        <v>2558</v>
      </c>
      <c r="D75" t="s">
        <v>2674</v>
      </c>
      <c r="E75" t="s">
        <v>2671</v>
      </c>
      <c r="F75" t="s">
        <v>2672</v>
      </c>
      <c r="G75" t="s">
        <v>2675</v>
      </c>
      <c r="H75" t="s">
        <v>2563</v>
      </c>
      <c r="I75" s="91">
        <v>5.16</v>
      </c>
      <c r="J75" t="s">
        <v>105</v>
      </c>
      <c r="K75" s="91">
        <v>3.7</v>
      </c>
      <c r="L75" s="91">
        <v>1.17</v>
      </c>
      <c r="M75" s="91">
        <v>863230.74</v>
      </c>
      <c r="N75" s="91">
        <v>108.67</v>
      </c>
      <c r="O75" s="91">
        <v>938.07284515799995</v>
      </c>
      <c r="P75" s="91">
        <v>0.8</v>
      </c>
      <c r="Q75" s="91">
        <v>0.09</v>
      </c>
    </row>
    <row r="76" spans="2:17">
      <c r="B76" t="s">
        <v>2669</v>
      </c>
      <c r="C76" t="s">
        <v>2558</v>
      </c>
      <c r="D76" t="s">
        <v>2676</v>
      </c>
      <c r="E76" t="s">
        <v>2671</v>
      </c>
      <c r="F76" t="s">
        <v>720</v>
      </c>
      <c r="G76" t="s">
        <v>2677</v>
      </c>
      <c r="H76" t="s">
        <v>233</v>
      </c>
      <c r="I76" s="91">
        <v>2.64</v>
      </c>
      <c r="J76" t="s">
        <v>105</v>
      </c>
      <c r="K76" s="91">
        <v>3.88</v>
      </c>
      <c r="L76" s="91">
        <v>2.98</v>
      </c>
      <c r="M76" s="91">
        <v>373436.75</v>
      </c>
      <c r="N76" s="91">
        <v>102</v>
      </c>
      <c r="O76" s="91">
        <v>380.905485</v>
      </c>
      <c r="P76" s="91">
        <v>0.33</v>
      </c>
      <c r="Q76" s="91">
        <v>0.03</v>
      </c>
    </row>
    <row r="77" spans="2:17">
      <c r="B77" t="s">
        <v>2669</v>
      </c>
      <c r="C77" t="s">
        <v>2558</v>
      </c>
      <c r="D77" t="s">
        <v>2678</v>
      </c>
      <c r="E77" t="s">
        <v>2671</v>
      </c>
      <c r="F77" t="s">
        <v>720</v>
      </c>
      <c r="G77" t="s">
        <v>2677</v>
      </c>
      <c r="H77" t="s">
        <v>233</v>
      </c>
      <c r="I77" s="91">
        <v>0.75</v>
      </c>
      <c r="J77" t="s">
        <v>105</v>
      </c>
      <c r="K77" s="91">
        <v>2.2999999999999998</v>
      </c>
      <c r="L77" s="91">
        <v>0.97</v>
      </c>
      <c r="M77" s="91">
        <v>373436.75</v>
      </c>
      <c r="N77" s="91">
        <v>104.68</v>
      </c>
      <c r="O77" s="91">
        <v>390.91358989999998</v>
      </c>
      <c r="P77" s="91">
        <v>0.33</v>
      </c>
      <c r="Q77" s="91">
        <v>0.04</v>
      </c>
    </row>
    <row r="78" spans="2:17">
      <c r="B78" t="s">
        <v>2679</v>
      </c>
      <c r="C78" t="s">
        <v>2558</v>
      </c>
      <c r="D78" t="s">
        <v>2680</v>
      </c>
      <c r="E78" t="s">
        <v>2681</v>
      </c>
      <c r="F78" t="s">
        <v>720</v>
      </c>
      <c r="G78" t="s">
        <v>2682</v>
      </c>
      <c r="H78" t="s">
        <v>233</v>
      </c>
      <c r="I78" s="91">
        <v>7.73</v>
      </c>
      <c r="J78" t="s">
        <v>105</v>
      </c>
      <c r="K78" s="91">
        <v>4.5</v>
      </c>
      <c r="L78" s="91">
        <v>2.91</v>
      </c>
      <c r="M78" s="91">
        <v>262793.78000000003</v>
      </c>
      <c r="N78" s="91">
        <v>114.13</v>
      </c>
      <c r="O78" s="91">
        <v>299.92654111399997</v>
      </c>
      <c r="P78" s="91">
        <v>0.26</v>
      </c>
      <c r="Q78" s="91">
        <v>0.03</v>
      </c>
    </row>
    <row r="79" spans="2:17">
      <c r="B79" t="s">
        <v>2679</v>
      </c>
      <c r="C79" t="s">
        <v>2558</v>
      </c>
      <c r="D79" t="s">
        <v>2683</v>
      </c>
      <c r="E79" t="s">
        <v>2681</v>
      </c>
      <c r="F79" t="s">
        <v>720</v>
      </c>
      <c r="G79" t="s">
        <v>2684</v>
      </c>
      <c r="H79" t="s">
        <v>233</v>
      </c>
      <c r="I79" s="91">
        <v>7.47</v>
      </c>
      <c r="J79" t="s">
        <v>105</v>
      </c>
      <c r="K79" s="91">
        <v>4.5</v>
      </c>
      <c r="L79" s="91">
        <v>2.89</v>
      </c>
      <c r="M79" s="91">
        <v>177651.63</v>
      </c>
      <c r="N79" s="91">
        <v>114.6</v>
      </c>
      <c r="O79" s="91">
        <v>203.58876798</v>
      </c>
      <c r="P79" s="91">
        <v>0.17</v>
      </c>
      <c r="Q79" s="91">
        <v>0.02</v>
      </c>
    </row>
    <row r="80" spans="2:17">
      <c r="B80" t="s">
        <v>2679</v>
      </c>
      <c r="C80" t="s">
        <v>2558</v>
      </c>
      <c r="D80" t="s">
        <v>2685</v>
      </c>
      <c r="E80" t="s">
        <v>2681</v>
      </c>
      <c r="F80" t="s">
        <v>720</v>
      </c>
      <c r="G80" t="s">
        <v>2686</v>
      </c>
      <c r="H80" t="s">
        <v>233</v>
      </c>
      <c r="I80" s="91">
        <v>10.93</v>
      </c>
      <c r="J80" t="s">
        <v>105</v>
      </c>
      <c r="K80" s="91">
        <v>4.5</v>
      </c>
      <c r="L80" s="91">
        <v>3.42</v>
      </c>
      <c r="M80" s="91">
        <v>163479.74</v>
      </c>
      <c r="N80" s="91">
        <v>113.21</v>
      </c>
      <c r="O80" s="91">
        <v>185.07541365399999</v>
      </c>
      <c r="P80" s="91">
        <v>0.16</v>
      </c>
      <c r="Q80" s="91">
        <v>0.02</v>
      </c>
    </row>
    <row r="81" spans="2:17">
      <c r="B81" t="s">
        <v>2679</v>
      </c>
      <c r="C81" t="s">
        <v>2558</v>
      </c>
      <c r="D81" t="s">
        <v>2687</v>
      </c>
      <c r="E81" t="s">
        <v>2681</v>
      </c>
      <c r="F81" t="s">
        <v>720</v>
      </c>
      <c r="G81" t="s">
        <v>2688</v>
      </c>
      <c r="H81" t="s">
        <v>233</v>
      </c>
      <c r="I81" s="91">
        <v>10.83</v>
      </c>
      <c r="J81" t="s">
        <v>105</v>
      </c>
      <c r="K81" s="91">
        <v>4.5</v>
      </c>
      <c r="L81" s="91">
        <v>3.66</v>
      </c>
      <c r="M81" s="91">
        <v>194162.46</v>
      </c>
      <c r="N81" s="91">
        <v>113.23</v>
      </c>
      <c r="O81" s="91">
        <v>219.85015345799999</v>
      </c>
      <c r="P81" s="91">
        <v>0.19</v>
      </c>
      <c r="Q81" s="91">
        <v>0.02</v>
      </c>
    </row>
    <row r="82" spans="2:17">
      <c r="B82" t="s">
        <v>2679</v>
      </c>
      <c r="C82" t="s">
        <v>2558</v>
      </c>
      <c r="D82" t="s">
        <v>2689</v>
      </c>
      <c r="E82" t="s">
        <v>2681</v>
      </c>
      <c r="F82" t="s">
        <v>720</v>
      </c>
      <c r="G82" t="s">
        <v>1057</v>
      </c>
      <c r="H82" t="s">
        <v>233</v>
      </c>
      <c r="I82" s="91">
        <v>7.43</v>
      </c>
      <c r="J82" t="s">
        <v>105</v>
      </c>
      <c r="K82" s="91">
        <v>4.5</v>
      </c>
      <c r="L82" s="91">
        <v>3.06</v>
      </c>
      <c r="M82" s="91">
        <v>188812.28</v>
      </c>
      <c r="N82" s="91">
        <v>113.9</v>
      </c>
      <c r="O82" s="91">
        <v>215.05718691999999</v>
      </c>
      <c r="P82" s="91">
        <v>0.18</v>
      </c>
      <c r="Q82" s="91">
        <v>0.02</v>
      </c>
    </row>
    <row r="83" spans="2:17">
      <c r="B83" t="s">
        <v>2679</v>
      </c>
      <c r="C83" t="s">
        <v>2558</v>
      </c>
      <c r="D83" t="s">
        <v>2690</v>
      </c>
      <c r="E83" t="s">
        <v>2681</v>
      </c>
      <c r="F83" t="s">
        <v>720</v>
      </c>
      <c r="G83" t="s">
        <v>2691</v>
      </c>
      <c r="H83" t="s">
        <v>233</v>
      </c>
      <c r="I83" s="91">
        <v>10.87</v>
      </c>
      <c r="J83" t="s">
        <v>105</v>
      </c>
      <c r="K83" s="91">
        <v>4.5</v>
      </c>
      <c r="L83" s="91">
        <v>4.1399999999999997</v>
      </c>
      <c r="M83" s="91">
        <v>136571.60999999999</v>
      </c>
      <c r="N83" s="91">
        <v>108.13</v>
      </c>
      <c r="O83" s="91">
        <v>147.67488189299999</v>
      </c>
      <c r="P83" s="91">
        <v>0.13</v>
      </c>
      <c r="Q83" s="91">
        <v>0.01</v>
      </c>
    </row>
    <row r="84" spans="2:17">
      <c r="B84" t="s">
        <v>2679</v>
      </c>
      <c r="C84" t="s">
        <v>2558</v>
      </c>
      <c r="D84" t="s">
        <v>2692</v>
      </c>
      <c r="E84" t="s">
        <v>2681</v>
      </c>
      <c r="F84" t="s">
        <v>720</v>
      </c>
      <c r="G84" t="s">
        <v>2693</v>
      </c>
      <c r="H84" t="s">
        <v>233</v>
      </c>
      <c r="I84" s="91">
        <v>10.89</v>
      </c>
      <c r="J84" t="s">
        <v>105</v>
      </c>
      <c r="K84" s="91">
        <v>4.5</v>
      </c>
      <c r="L84" s="91">
        <v>4.2699999999999996</v>
      </c>
      <c r="M84" s="91">
        <v>178591.15</v>
      </c>
      <c r="N84" s="91">
        <v>103.95</v>
      </c>
      <c r="O84" s="91">
        <v>185.64550042499999</v>
      </c>
      <c r="P84" s="91">
        <v>0.16</v>
      </c>
      <c r="Q84" s="91">
        <v>0.02</v>
      </c>
    </row>
    <row r="85" spans="2:17">
      <c r="B85" t="s">
        <v>2679</v>
      </c>
      <c r="C85" t="s">
        <v>2558</v>
      </c>
      <c r="D85" t="s">
        <v>2694</v>
      </c>
      <c r="E85" t="s">
        <v>2681</v>
      </c>
      <c r="F85" t="s">
        <v>720</v>
      </c>
      <c r="G85" t="s">
        <v>559</v>
      </c>
      <c r="H85" t="s">
        <v>233</v>
      </c>
      <c r="I85" s="91">
        <v>10.91</v>
      </c>
      <c r="J85" t="s">
        <v>105</v>
      </c>
      <c r="K85" s="91">
        <v>4.5</v>
      </c>
      <c r="L85" s="91">
        <v>4.2699999999999996</v>
      </c>
      <c r="M85" s="91">
        <v>73177.179999999993</v>
      </c>
      <c r="N85" s="91">
        <v>103.92</v>
      </c>
      <c r="O85" s="91">
        <v>76.045725456</v>
      </c>
      <c r="P85" s="91">
        <v>0.06</v>
      </c>
      <c r="Q85" s="91">
        <v>0.01</v>
      </c>
    </row>
    <row r="86" spans="2:17">
      <c r="B86" t="s">
        <v>2679</v>
      </c>
      <c r="C86" t="s">
        <v>2558</v>
      </c>
      <c r="D86" t="s">
        <v>2695</v>
      </c>
      <c r="E86" t="s">
        <v>2681</v>
      </c>
      <c r="F86" t="s">
        <v>720</v>
      </c>
      <c r="G86" t="s">
        <v>2696</v>
      </c>
      <c r="H86" t="s">
        <v>233</v>
      </c>
      <c r="I86" s="91">
        <v>11.03</v>
      </c>
      <c r="J86" t="s">
        <v>105</v>
      </c>
      <c r="K86" s="91">
        <v>4.5</v>
      </c>
      <c r="L86" s="91">
        <v>4.2699999999999996</v>
      </c>
      <c r="M86" s="91">
        <v>55362.83</v>
      </c>
      <c r="N86" s="91">
        <v>106.33</v>
      </c>
      <c r="O86" s="91">
        <v>58.867297139000001</v>
      </c>
      <c r="P86" s="91">
        <v>0.05</v>
      </c>
      <c r="Q86" s="91">
        <v>0.01</v>
      </c>
    </row>
    <row r="87" spans="2:17">
      <c r="B87" t="s">
        <v>2679</v>
      </c>
      <c r="C87" t="s">
        <v>2558</v>
      </c>
      <c r="D87" t="s">
        <v>2697</v>
      </c>
      <c r="E87" t="s">
        <v>2681</v>
      </c>
      <c r="F87" t="s">
        <v>720</v>
      </c>
      <c r="G87" t="s">
        <v>2698</v>
      </c>
      <c r="H87" t="s">
        <v>233</v>
      </c>
      <c r="I87" s="91">
        <v>11.14</v>
      </c>
      <c r="J87" t="s">
        <v>105</v>
      </c>
      <c r="K87" s="91">
        <v>4.5</v>
      </c>
      <c r="L87" s="91">
        <v>4.2699999999999996</v>
      </c>
      <c r="M87" s="91">
        <v>354806.19</v>
      </c>
      <c r="N87" s="91">
        <v>102.2</v>
      </c>
      <c r="O87" s="91">
        <v>362.61192618000001</v>
      </c>
      <c r="P87" s="91">
        <v>0.31</v>
      </c>
      <c r="Q87" s="91">
        <v>0.03</v>
      </c>
    </row>
    <row r="88" spans="2:17">
      <c r="B88" t="s">
        <v>2679</v>
      </c>
      <c r="C88" t="s">
        <v>2558</v>
      </c>
      <c r="D88" t="s">
        <v>2699</v>
      </c>
      <c r="E88" t="s">
        <v>2681</v>
      </c>
      <c r="F88" t="s">
        <v>720</v>
      </c>
      <c r="G88" t="s">
        <v>2700</v>
      </c>
      <c r="H88" t="s">
        <v>233</v>
      </c>
      <c r="I88" s="91">
        <v>11.26</v>
      </c>
      <c r="J88" t="s">
        <v>105</v>
      </c>
      <c r="K88" s="91">
        <v>4.5</v>
      </c>
      <c r="L88" s="91">
        <v>4.2699999999999996</v>
      </c>
      <c r="M88" s="91">
        <v>66730.03</v>
      </c>
      <c r="N88" s="91">
        <v>97.12</v>
      </c>
      <c r="O88" s="91">
        <v>64.808205135999998</v>
      </c>
      <c r="P88" s="91">
        <v>0.06</v>
      </c>
      <c r="Q88" s="91">
        <v>0.01</v>
      </c>
    </row>
    <row r="89" spans="2:17">
      <c r="B89" t="s">
        <v>2679</v>
      </c>
      <c r="C89" t="s">
        <v>2558</v>
      </c>
      <c r="D89" t="s">
        <v>2701</v>
      </c>
      <c r="E89" t="s">
        <v>2681</v>
      </c>
      <c r="F89" t="s">
        <v>720</v>
      </c>
      <c r="G89" t="s">
        <v>2702</v>
      </c>
      <c r="H89" t="s">
        <v>233</v>
      </c>
      <c r="I89" s="91">
        <v>11.37</v>
      </c>
      <c r="J89" t="s">
        <v>105</v>
      </c>
      <c r="K89" s="91">
        <v>4.5</v>
      </c>
      <c r="L89" s="91">
        <v>4.2699999999999996</v>
      </c>
      <c r="M89" s="91">
        <v>84088.24</v>
      </c>
      <c r="N89" s="91">
        <v>95.74</v>
      </c>
      <c r="O89" s="91">
        <v>80.506080976000007</v>
      </c>
      <c r="P89" s="91">
        <v>7.0000000000000007E-2</v>
      </c>
      <c r="Q89" s="91">
        <v>0.01</v>
      </c>
    </row>
    <row r="90" spans="2:17">
      <c r="B90" t="s">
        <v>2679</v>
      </c>
      <c r="C90" t="s">
        <v>2558</v>
      </c>
      <c r="D90" t="s">
        <v>2703</v>
      </c>
      <c r="E90" t="s">
        <v>2681</v>
      </c>
      <c r="F90" t="s">
        <v>720</v>
      </c>
      <c r="G90" t="s">
        <v>2704</v>
      </c>
      <c r="H90" t="s">
        <v>233</v>
      </c>
      <c r="I90" s="91">
        <v>11.5</v>
      </c>
      <c r="J90" t="s">
        <v>105</v>
      </c>
      <c r="K90" s="91">
        <v>4.5</v>
      </c>
      <c r="L90" s="91">
        <v>4.28</v>
      </c>
      <c r="M90" s="91">
        <v>25818.74</v>
      </c>
      <c r="N90" s="91">
        <v>90.69</v>
      </c>
      <c r="O90" s="91">
        <v>23.415015306000001</v>
      </c>
      <c r="P90" s="91">
        <v>0.02</v>
      </c>
      <c r="Q90" s="91">
        <v>0</v>
      </c>
    </row>
    <row r="91" spans="2:17">
      <c r="B91" t="s">
        <v>2679</v>
      </c>
      <c r="C91" t="s">
        <v>2558</v>
      </c>
      <c r="D91" t="s">
        <v>2705</v>
      </c>
      <c r="E91" t="s">
        <v>2681</v>
      </c>
      <c r="F91" t="s">
        <v>720</v>
      </c>
      <c r="G91" t="s">
        <v>2706</v>
      </c>
      <c r="H91" t="s">
        <v>233</v>
      </c>
      <c r="I91" s="91">
        <v>10.92</v>
      </c>
      <c r="J91" t="s">
        <v>105</v>
      </c>
      <c r="K91" s="91">
        <v>4.5</v>
      </c>
      <c r="L91" s="91">
        <v>6.19</v>
      </c>
      <c r="M91" s="91">
        <v>27429.33</v>
      </c>
      <c r="N91" s="91">
        <v>90.86</v>
      </c>
      <c r="O91" s="91">
        <v>24.922289238000001</v>
      </c>
      <c r="P91" s="91">
        <v>0.02</v>
      </c>
      <c r="Q91" s="91">
        <v>0</v>
      </c>
    </row>
    <row r="92" spans="2:17">
      <c r="B92" t="s">
        <v>2679</v>
      </c>
      <c r="C92" t="s">
        <v>2558</v>
      </c>
      <c r="D92" t="s">
        <v>2707</v>
      </c>
      <c r="E92" t="s">
        <v>2681</v>
      </c>
      <c r="F92" t="s">
        <v>720</v>
      </c>
      <c r="G92" t="s">
        <v>2194</v>
      </c>
      <c r="H92" t="s">
        <v>233</v>
      </c>
      <c r="I92" s="91">
        <v>11.32</v>
      </c>
      <c r="J92" t="s">
        <v>105</v>
      </c>
      <c r="K92" s="91">
        <v>4.5</v>
      </c>
      <c r="L92" s="91">
        <v>5.78</v>
      </c>
      <c r="M92" s="91">
        <v>48434.3</v>
      </c>
      <c r="N92" s="91">
        <v>91.97</v>
      </c>
      <c r="O92" s="91">
        <v>44.545025709999997</v>
      </c>
      <c r="P92" s="91">
        <v>0.04</v>
      </c>
      <c r="Q92" s="91">
        <v>0</v>
      </c>
    </row>
    <row r="93" spans="2:17">
      <c r="B93" t="s">
        <v>2679</v>
      </c>
      <c r="C93" t="s">
        <v>2558</v>
      </c>
      <c r="D93" t="s">
        <v>2708</v>
      </c>
      <c r="E93" t="s">
        <v>2681</v>
      </c>
      <c r="F93" t="s">
        <v>720</v>
      </c>
      <c r="G93" t="s">
        <v>392</v>
      </c>
      <c r="H93" t="s">
        <v>233</v>
      </c>
      <c r="I93" s="91">
        <v>9.07</v>
      </c>
      <c r="J93" t="s">
        <v>105</v>
      </c>
      <c r="K93" s="91">
        <v>4.5</v>
      </c>
      <c r="L93" s="91">
        <v>2.5499999999999998</v>
      </c>
      <c r="M93" s="91">
        <v>51092.85</v>
      </c>
      <c r="N93" s="91">
        <v>114.41</v>
      </c>
      <c r="O93" s="91">
        <v>58.455329685000002</v>
      </c>
      <c r="P93" s="91">
        <v>0.05</v>
      </c>
      <c r="Q93" s="91">
        <v>0.01</v>
      </c>
    </row>
    <row r="94" spans="2:17">
      <c r="B94" t="s">
        <v>2679</v>
      </c>
      <c r="C94" t="s">
        <v>2558</v>
      </c>
      <c r="D94" t="s">
        <v>2709</v>
      </c>
      <c r="E94" t="s">
        <v>2681</v>
      </c>
      <c r="F94" t="s">
        <v>720</v>
      </c>
      <c r="G94" t="s">
        <v>2710</v>
      </c>
      <c r="H94" t="s">
        <v>233</v>
      </c>
      <c r="I94" s="91">
        <v>9.0500000000000007</v>
      </c>
      <c r="J94" t="s">
        <v>105</v>
      </c>
      <c r="K94" s="91">
        <v>4.5</v>
      </c>
      <c r="L94" s="91">
        <v>2.63</v>
      </c>
      <c r="M94" s="91">
        <v>94404.87</v>
      </c>
      <c r="N94" s="91">
        <v>113.58</v>
      </c>
      <c r="O94" s="91">
        <v>107.225051346</v>
      </c>
      <c r="P94" s="91">
        <v>0.09</v>
      </c>
      <c r="Q94" s="91">
        <v>0.01</v>
      </c>
    </row>
    <row r="95" spans="2:17">
      <c r="B95" t="s">
        <v>2711</v>
      </c>
      <c r="C95" t="s">
        <v>2558</v>
      </c>
      <c r="D95" t="s">
        <v>2712</v>
      </c>
      <c r="E95" t="s">
        <v>2713</v>
      </c>
      <c r="F95" t="s">
        <v>720</v>
      </c>
      <c r="G95" t="s">
        <v>306</v>
      </c>
      <c r="H95" t="s">
        <v>233</v>
      </c>
      <c r="I95" s="91">
        <v>4.72</v>
      </c>
      <c r="J95" t="s">
        <v>105</v>
      </c>
      <c r="K95" s="91">
        <v>3.91</v>
      </c>
      <c r="L95" s="91">
        <v>3.56</v>
      </c>
      <c r="M95" s="91">
        <v>954110.53</v>
      </c>
      <c r="N95" s="91">
        <v>100.05</v>
      </c>
      <c r="O95" s="91">
        <v>954.58758526500003</v>
      </c>
      <c r="P95" s="91">
        <v>0.82</v>
      </c>
      <c r="Q95" s="91">
        <v>0.09</v>
      </c>
    </row>
    <row r="96" spans="2:17">
      <c r="B96" t="s">
        <v>2714</v>
      </c>
      <c r="C96" t="s">
        <v>2558</v>
      </c>
      <c r="D96" t="s">
        <v>2715</v>
      </c>
      <c r="E96" t="s">
        <v>2716</v>
      </c>
      <c r="F96" t="s">
        <v>2672</v>
      </c>
      <c r="G96" t="s">
        <v>438</v>
      </c>
      <c r="H96" t="s">
        <v>2563</v>
      </c>
      <c r="I96" s="91">
        <v>2.2599999999999998</v>
      </c>
      <c r="J96" t="s">
        <v>105</v>
      </c>
      <c r="K96" s="91">
        <v>3.4</v>
      </c>
      <c r="L96" s="91">
        <v>1.5</v>
      </c>
      <c r="M96" s="91">
        <v>190659.75</v>
      </c>
      <c r="N96" s="91">
        <v>103.59</v>
      </c>
      <c r="O96" s="91">
        <v>197.50443502499999</v>
      </c>
      <c r="P96" s="91">
        <v>0.17</v>
      </c>
      <c r="Q96" s="91">
        <v>0.02</v>
      </c>
    </row>
    <row r="97" spans="2:17">
      <c r="B97" t="s">
        <v>2714</v>
      </c>
      <c r="C97" t="s">
        <v>2558</v>
      </c>
      <c r="D97" t="s">
        <v>2717</v>
      </c>
      <c r="E97" t="s">
        <v>2716</v>
      </c>
      <c r="F97" t="s">
        <v>2672</v>
      </c>
      <c r="G97" t="s">
        <v>438</v>
      </c>
      <c r="H97" t="s">
        <v>2563</v>
      </c>
      <c r="I97" s="91">
        <v>2.39</v>
      </c>
      <c r="J97" t="s">
        <v>105</v>
      </c>
      <c r="K97" s="91">
        <v>3.45</v>
      </c>
      <c r="L97" s="91">
        <v>1.8</v>
      </c>
      <c r="M97" s="91">
        <v>77142</v>
      </c>
      <c r="N97" s="91">
        <v>105.41</v>
      </c>
      <c r="O97" s="91">
        <v>81.315382200000002</v>
      </c>
      <c r="P97" s="91">
        <v>7.0000000000000007E-2</v>
      </c>
      <c r="Q97" s="91">
        <v>0.01</v>
      </c>
    </row>
    <row r="98" spans="2:17">
      <c r="B98" t="s">
        <v>2714</v>
      </c>
      <c r="C98" t="s">
        <v>2558</v>
      </c>
      <c r="D98" t="s">
        <v>2718</v>
      </c>
      <c r="E98" t="s">
        <v>2716</v>
      </c>
      <c r="F98" t="s">
        <v>2672</v>
      </c>
      <c r="G98" t="s">
        <v>438</v>
      </c>
      <c r="H98" t="s">
        <v>2563</v>
      </c>
      <c r="I98" s="91">
        <v>1.69</v>
      </c>
      <c r="J98" t="s">
        <v>105</v>
      </c>
      <c r="K98" s="91">
        <v>4.4000000000000004</v>
      </c>
      <c r="L98" s="91">
        <v>2.52</v>
      </c>
      <c r="M98" s="91">
        <v>75213.320000000007</v>
      </c>
      <c r="N98" s="91">
        <v>100.32</v>
      </c>
      <c r="O98" s="91">
        <v>75.454002623999997</v>
      </c>
      <c r="P98" s="91">
        <v>0.06</v>
      </c>
      <c r="Q98" s="91">
        <v>0.01</v>
      </c>
    </row>
    <row r="99" spans="2:17">
      <c r="B99" t="s">
        <v>2714</v>
      </c>
      <c r="C99" t="s">
        <v>2558</v>
      </c>
      <c r="D99" t="s">
        <v>2719</v>
      </c>
      <c r="E99" t="s">
        <v>2716</v>
      </c>
      <c r="F99" t="s">
        <v>2672</v>
      </c>
      <c r="G99" t="s">
        <v>438</v>
      </c>
      <c r="H99" t="s">
        <v>2563</v>
      </c>
      <c r="I99" s="91">
        <v>1.69</v>
      </c>
      <c r="J99" t="s">
        <v>105</v>
      </c>
      <c r="K99" s="91">
        <v>4.4000000000000004</v>
      </c>
      <c r="L99" s="91">
        <v>2.52</v>
      </c>
      <c r="M99" s="91">
        <v>33428.07</v>
      </c>
      <c r="N99" s="91">
        <v>100.32</v>
      </c>
      <c r="O99" s="91">
        <v>33.535039824000002</v>
      </c>
      <c r="P99" s="91">
        <v>0.03</v>
      </c>
      <c r="Q99" s="91">
        <v>0</v>
      </c>
    </row>
    <row r="100" spans="2:17">
      <c r="B100" t="s">
        <v>2714</v>
      </c>
      <c r="C100" t="s">
        <v>2558</v>
      </c>
      <c r="D100" t="s">
        <v>2720</v>
      </c>
      <c r="E100" t="s">
        <v>2716</v>
      </c>
      <c r="F100" t="s">
        <v>2672</v>
      </c>
      <c r="G100" t="s">
        <v>438</v>
      </c>
      <c r="H100" t="s">
        <v>2563</v>
      </c>
      <c r="I100" s="91">
        <v>1.68</v>
      </c>
      <c r="J100" t="s">
        <v>105</v>
      </c>
      <c r="K100" s="91">
        <v>4.45</v>
      </c>
      <c r="L100" s="91">
        <v>2.6</v>
      </c>
      <c r="M100" s="91">
        <v>44999.47</v>
      </c>
      <c r="N100" s="91">
        <v>101.63</v>
      </c>
      <c r="O100" s="91">
        <v>45.732961361000001</v>
      </c>
      <c r="P100" s="91">
        <v>0.04</v>
      </c>
      <c r="Q100" s="91">
        <v>0</v>
      </c>
    </row>
    <row r="101" spans="2:17">
      <c r="B101" t="s">
        <v>2714</v>
      </c>
      <c r="C101" t="s">
        <v>2558</v>
      </c>
      <c r="D101" t="s">
        <v>2721</v>
      </c>
      <c r="E101" t="s">
        <v>2716</v>
      </c>
      <c r="F101" t="s">
        <v>2672</v>
      </c>
      <c r="G101" t="s">
        <v>2722</v>
      </c>
      <c r="H101" t="s">
        <v>2563</v>
      </c>
      <c r="I101" s="91">
        <v>1.68</v>
      </c>
      <c r="J101" t="s">
        <v>105</v>
      </c>
      <c r="K101" s="91">
        <v>4.4000000000000004</v>
      </c>
      <c r="L101" s="91">
        <v>3.81</v>
      </c>
      <c r="M101" s="91">
        <v>39936.07</v>
      </c>
      <c r="N101" s="91">
        <v>100.32</v>
      </c>
      <c r="O101" s="91">
        <v>40.063865423999999</v>
      </c>
      <c r="P101" s="91">
        <v>0.03</v>
      </c>
      <c r="Q101" s="91">
        <v>0</v>
      </c>
    </row>
    <row r="102" spans="2:17">
      <c r="B102" t="s">
        <v>2714</v>
      </c>
      <c r="C102" t="s">
        <v>2558</v>
      </c>
      <c r="D102" t="s">
        <v>2723</v>
      </c>
      <c r="E102" t="s">
        <v>2716</v>
      </c>
      <c r="F102" t="s">
        <v>2672</v>
      </c>
      <c r="G102" t="s">
        <v>2722</v>
      </c>
      <c r="H102" t="s">
        <v>2563</v>
      </c>
      <c r="I102" s="91">
        <v>1.67</v>
      </c>
      <c r="J102" t="s">
        <v>105</v>
      </c>
      <c r="K102" s="91">
        <v>4.45</v>
      </c>
      <c r="L102" s="91">
        <v>3.83</v>
      </c>
      <c r="M102" s="91">
        <v>51520.1</v>
      </c>
      <c r="N102" s="91">
        <v>101.63</v>
      </c>
      <c r="O102" s="91">
        <v>52.35987763</v>
      </c>
      <c r="P102" s="91">
        <v>0.04</v>
      </c>
      <c r="Q102" s="91">
        <v>0</v>
      </c>
    </row>
    <row r="103" spans="2:17">
      <c r="B103" t="s">
        <v>2714</v>
      </c>
      <c r="C103" t="s">
        <v>2558</v>
      </c>
      <c r="D103" t="s">
        <v>2724</v>
      </c>
      <c r="E103" t="s">
        <v>2716</v>
      </c>
      <c r="F103" t="s">
        <v>2672</v>
      </c>
      <c r="G103" t="s">
        <v>2722</v>
      </c>
      <c r="H103" t="s">
        <v>2563</v>
      </c>
      <c r="I103" s="91">
        <v>1.68</v>
      </c>
      <c r="J103" t="s">
        <v>105</v>
      </c>
      <c r="K103" s="91">
        <v>4.4000000000000004</v>
      </c>
      <c r="L103" s="91">
        <v>3.81</v>
      </c>
      <c r="M103" s="91">
        <v>89856.18</v>
      </c>
      <c r="N103" s="91">
        <v>100.32</v>
      </c>
      <c r="O103" s="91">
        <v>90.143719775999998</v>
      </c>
      <c r="P103" s="91">
        <v>0.08</v>
      </c>
      <c r="Q103" s="91">
        <v>0.01</v>
      </c>
    </row>
    <row r="104" spans="2:17">
      <c r="B104" t="s">
        <v>2714</v>
      </c>
      <c r="C104" t="s">
        <v>2558</v>
      </c>
      <c r="D104" t="s">
        <v>2725</v>
      </c>
      <c r="E104" t="s">
        <v>2716</v>
      </c>
      <c r="F104" t="s">
        <v>2672</v>
      </c>
      <c r="G104" t="s">
        <v>2722</v>
      </c>
      <c r="H104" t="s">
        <v>2563</v>
      </c>
      <c r="I104" s="91">
        <v>2.2400000000000002</v>
      </c>
      <c r="J104" t="s">
        <v>105</v>
      </c>
      <c r="K104" s="91">
        <v>3.4</v>
      </c>
      <c r="L104" s="91">
        <v>2.4300000000000002</v>
      </c>
      <c r="M104" s="91">
        <v>209684.3</v>
      </c>
      <c r="N104" s="91">
        <v>103.59</v>
      </c>
      <c r="O104" s="91">
        <v>217.21196637</v>
      </c>
      <c r="P104" s="91">
        <v>0.19</v>
      </c>
      <c r="Q104" s="91">
        <v>0.02</v>
      </c>
    </row>
    <row r="105" spans="2:17">
      <c r="B105" t="s">
        <v>2714</v>
      </c>
      <c r="C105" t="s">
        <v>2558</v>
      </c>
      <c r="D105" t="s">
        <v>2726</v>
      </c>
      <c r="E105" t="s">
        <v>2716</v>
      </c>
      <c r="F105" t="s">
        <v>2672</v>
      </c>
      <c r="G105" t="s">
        <v>2722</v>
      </c>
      <c r="H105" t="s">
        <v>2563</v>
      </c>
      <c r="I105" s="91">
        <v>2.39</v>
      </c>
      <c r="J105" t="s">
        <v>105</v>
      </c>
      <c r="K105" s="91">
        <v>3.45</v>
      </c>
      <c r="L105" s="91">
        <v>3.05</v>
      </c>
      <c r="M105" s="91">
        <v>75703.02</v>
      </c>
      <c r="N105" s="91">
        <v>105.41</v>
      </c>
      <c r="O105" s="91">
        <v>79.798553381999994</v>
      </c>
      <c r="P105" s="91">
        <v>7.0000000000000007E-2</v>
      </c>
      <c r="Q105" s="91">
        <v>0.01</v>
      </c>
    </row>
    <row r="106" spans="2:17">
      <c r="B106" t="s">
        <v>2714</v>
      </c>
      <c r="C106" t="s">
        <v>2558</v>
      </c>
      <c r="D106" t="s">
        <v>2727</v>
      </c>
      <c r="E106" t="s">
        <v>2716</v>
      </c>
      <c r="F106" t="s">
        <v>2672</v>
      </c>
      <c r="G106" t="s">
        <v>2728</v>
      </c>
      <c r="H106" t="s">
        <v>2563</v>
      </c>
      <c r="I106" s="91">
        <v>1.65</v>
      </c>
      <c r="J106" t="s">
        <v>105</v>
      </c>
      <c r="K106" s="91">
        <v>4.7</v>
      </c>
      <c r="L106" s="91">
        <v>5.61</v>
      </c>
      <c r="M106" s="91">
        <v>535009.28000000003</v>
      </c>
      <c r="N106" s="91">
        <v>99.98</v>
      </c>
      <c r="O106" s="91">
        <v>534.90227814399998</v>
      </c>
      <c r="P106" s="91">
        <v>0.46</v>
      </c>
      <c r="Q106" s="91">
        <v>0.05</v>
      </c>
    </row>
    <row r="107" spans="2:17">
      <c r="B107" t="s">
        <v>2714</v>
      </c>
      <c r="C107" t="s">
        <v>2558</v>
      </c>
      <c r="D107" t="s">
        <v>2729</v>
      </c>
      <c r="E107" t="s">
        <v>2716</v>
      </c>
      <c r="F107" t="s">
        <v>2672</v>
      </c>
      <c r="G107" t="s">
        <v>2362</v>
      </c>
      <c r="H107" t="s">
        <v>2563</v>
      </c>
      <c r="I107" s="91">
        <v>0.24</v>
      </c>
      <c r="J107" t="s">
        <v>105</v>
      </c>
      <c r="K107" s="91">
        <v>1.4</v>
      </c>
      <c r="L107" s="91">
        <v>2.44</v>
      </c>
      <c r="M107" s="91">
        <v>445798.17</v>
      </c>
      <c r="N107" s="91">
        <v>99.86</v>
      </c>
      <c r="O107" s="91">
        <v>445.17405256199999</v>
      </c>
      <c r="P107" s="91">
        <v>0.38</v>
      </c>
      <c r="Q107" s="91">
        <v>0.04</v>
      </c>
    </row>
    <row r="108" spans="2:17">
      <c r="B108" t="s">
        <v>2730</v>
      </c>
      <c r="C108" t="s">
        <v>2558</v>
      </c>
      <c r="D108" t="s">
        <v>2731</v>
      </c>
      <c r="E108" t="s">
        <v>2732</v>
      </c>
      <c r="F108" t="s">
        <v>2672</v>
      </c>
      <c r="G108" t="s">
        <v>2733</v>
      </c>
      <c r="H108" t="s">
        <v>2563</v>
      </c>
      <c r="I108" s="91">
        <v>5.76</v>
      </c>
      <c r="J108" t="s">
        <v>105</v>
      </c>
      <c r="K108" s="91">
        <v>2.98</v>
      </c>
      <c r="L108" s="91">
        <v>2.4700000000000002</v>
      </c>
      <c r="M108" s="91">
        <v>612411.66</v>
      </c>
      <c r="N108" s="91">
        <v>108.36</v>
      </c>
      <c r="O108" s="91">
        <v>663.60927477600001</v>
      </c>
      <c r="P108" s="91">
        <v>0.56999999999999995</v>
      </c>
      <c r="Q108" s="91">
        <v>0.06</v>
      </c>
    </row>
    <row r="109" spans="2:17">
      <c r="B109" t="s">
        <v>2730</v>
      </c>
      <c r="C109" t="s">
        <v>2558</v>
      </c>
      <c r="D109" t="s">
        <v>2734</v>
      </c>
      <c r="E109" t="s">
        <v>2732</v>
      </c>
      <c r="F109" t="s">
        <v>2672</v>
      </c>
      <c r="G109" t="s">
        <v>2735</v>
      </c>
      <c r="H109" t="s">
        <v>2563</v>
      </c>
      <c r="I109" s="91">
        <v>5.76</v>
      </c>
      <c r="J109" t="s">
        <v>105</v>
      </c>
      <c r="K109" s="91">
        <v>2.98</v>
      </c>
      <c r="L109" s="91">
        <v>2.4700000000000002</v>
      </c>
      <c r="M109" s="91">
        <v>17319.330000000002</v>
      </c>
      <c r="N109" s="91">
        <v>108.29</v>
      </c>
      <c r="O109" s="91">
        <v>18.755102457</v>
      </c>
      <c r="P109" s="91">
        <v>0.02</v>
      </c>
      <c r="Q109" s="91">
        <v>0</v>
      </c>
    </row>
    <row r="110" spans="2:17">
      <c r="B110" t="s">
        <v>2736</v>
      </c>
      <c r="C110" t="s">
        <v>2558</v>
      </c>
      <c r="D110" t="s">
        <v>2737</v>
      </c>
      <c r="E110" t="s">
        <v>2738</v>
      </c>
      <c r="F110" t="s">
        <v>2672</v>
      </c>
      <c r="G110" t="s">
        <v>2733</v>
      </c>
      <c r="H110" t="s">
        <v>2563</v>
      </c>
      <c r="I110" s="91">
        <v>5.75</v>
      </c>
      <c r="J110" t="s">
        <v>105</v>
      </c>
      <c r="K110" s="91">
        <v>2.98</v>
      </c>
      <c r="L110" s="91">
        <v>2.46</v>
      </c>
      <c r="M110" s="91">
        <v>832596.21</v>
      </c>
      <c r="N110" s="91">
        <v>108.38</v>
      </c>
      <c r="O110" s="91">
        <v>902.36777239800006</v>
      </c>
      <c r="P110" s="91">
        <v>0.77</v>
      </c>
      <c r="Q110" s="91">
        <v>0.08</v>
      </c>
    </row>
    <row r="111" spans="2:17">
      <c r="B111" t="s">
        <v>2739</v>
      </c>
      <c r="C111" t="s">
        <v>2558</v>
      </c>
      <c r="D111" t="s">
        <v>2740</v>
      </c>
      <c r="E111" t="s">
        <v>2741</v>
      </c>
      <c r="F111" t="s">
        <v>2672</v>
      </c>
      <c r="G111" t="s">
        <v>2733</v>
      </c>
      <c r="H111" t="s">
        <v>2563</v>
      </c>
      <c r="I111" s="91">
        <v>5.74</v>
      </c>
      <c r="J111" t="s">
        <v>105</v>
      </c>
      <c r="K111" s="91">
        <v>2.98</v>
      </c>
      <c r="L111" s="91">
        <v>2.4700000000000002</v>
      </c>
      <c r="M111" s="91">
        <v>697663.07</v>
      </c>
      <c r="N111" s="91">
        <v>108.35</v>
      </c>
      <c r="O111" s="91">
        <v>755.91793634500004</v>
      </c>
      <c r="P111" s="91">
        <v>0.65</v>
      </c>
      <c r="Q111" s="91">
        <v>7.0000000000000007E-2</v>
      </c>
    </row>
    <row r="112" spans="2:17">
      <c r="B112" t="s">
        <v>2742</v>
      </c>
      <c r="C112" t="s">
        <v>2743</v>
      </c>
      <c r="D112" t="s">
        <v>2744</v>
      </c>
      <c r="E112" t="s">
        <v>2745</v>
      </c>
      <c r="F112" t="s">
        <v>720</v>
      </c>
      <c r="G112" t="s">
        <v>2746</v>
      </c>
      <c r="H112" t="s">
        <v>233</v>
      </c>
      <c r="I112" s="91">
        <v>5.69</v>
      </c>
      <c r="J112" t="s">
        <v>105</v>
      </c>
      <c r="K112" s="91">
        <v>2.33</v>
      </c>
      <c r="L112" s="91">
        <v>2.38</v>
      </c>
      <c r="M112" s="91">
        <v>1644713.94</v>
      </c>
      <c r="N112" s="91">
        <v>102.77</v>
      </c>
      <c r="O112" s="91">
        <v>1690.2725161379999</v>
      </c>
      <c r="P112" s="91">
        <v>1.44</v>
      </c>
      <c r="Q112" s="91">
        <v>0.15</v>
      </c>
    </row>
    <row r="113" spans="2:17">
      <c r="B113" t="s">
        <v>2747</v>
      </c>
      <c r="C113" t="s">
        <v>2558</v>
      </c>
      <c r="D113" t="s">
        <v>2748</v>
      </c>
      <c r="E113" t="s">
        <v>2749</v>
      </c>
      <c r="F113" t="s">
        <v>720</v>
      </c>
      <c r="G113" t="s">
        <v>2750</v>
      </c>
      <c r="H113" t="s">
        <v>233</v>
      </c>
      <c r="I113" s="91">
        <v>1.1200000000000001</v>
      </c>
      <c r="J113" t="s">
        <v>105</v>
      </c>
      <c r="K113" s="91">
        <v>2.27</v>
      </c>
      <c r="L113" s="91">
        <v>3.03</v>
      </c>
      <c r="M113" s="91">
        <v>261022.35</v>
      </c>
      <c r="N113" s="91">
        <v>99.98</v>
      </c>
      <c r="O113" s="91">
        <v>260.97014553000002</v>
      </c>
      <c r="P113" s="91">
        <v>0.22</v>
      </c>
      <c r="Q113" s="91">
        <v>0.02</v>
      </c>
    </row>
    <row r="114" spans="2:17">
      <c r="B114" t="s">
        <v>2747</v>
      </c>
      <c r="C114" t="s">
        <v>2558</v>
      </c>
      <c r="D114" t="s">
        <v>2751</v>
      </c>
      <c r="E114" t="s">
        <v>2749</v>
      </c>
      <c r="F114" t="s">
        <v>720</v>
      </c>
      <c r="G114" t="s">
        <v>2752</v>
      </c>
      <c r="H114" t="s">
        <v>233</v>
      </c>
      <c r="I114" s="91">
        <v>1.48</v>
      </c>
      <c r="J114" t="s">
        <v>105</v>
      </c>
      <c r="K114" s="91">
        <v>2.27</v>
      </c>
      <c r="L114" s="91">
        <v>2.16</v>
      </c>
      <c r="M114" s="91">
        <v>261022.35</v>
      </c>
      <c r="N114" s="91">
        <v>99.74</v>
      </c>
      <c r="O114" s="91">
        <v>260.34369189</v>
      </c>
      <c r="P114" s="91">
        <v>0.22</v>
      </c>
      <c r="Q114" s="91">
        <v>0.02</v>
      </c>
    </row>
    <row r="115" spans="2:17">
      <c r="B115" t="s">
        <v>2747</v>
      </c>
      <c r="C115" t="s">
        <v>2558</v>
      </c>
      <c r="D115" t="s">
        <v>2753</v>
      </c>
      <c r="E115" t="s">
        <v>2749</v>
      </c>
      <c r="F115" t="s">
        <v>720</v>
      </c>
      <c r="G115" t="s">
        <v>2754</v>
      </c>
      <c r="H115" t="s">
        <v>233</v>
      </c>
      <c r="I115" s="91">
        <v>1.1200000000000001</v>
      </c>
      <c r="J115" t="s">
        <v>105</v>
      </c>
      <c r="K115" s="91">
        <v>2.27</v>
      </c>
      <c r="L115" s="91">
        <v>3.14</v>
      </c>
      <c r="M115" s="91">
        <v>261022.35</v>
      </c>
      <c r="N115" s="91">
        <v>99.34</v>
      </c>
      <c r="O115" s="91">
        <v>259.29960248999998</v>
      </c>
      <c r="P115" s="91">
        <v>0.22</v>
      </c>
      <c r="Q115" s="91">
        <v>0.02</v>
      </c>
    </row>
    <row r="116" spans="2:17">
      <c r="B116" t="s">
        <v>2747</v>
      </c>
      <c r="C116" t="s">
        <v>2558</v>
      </c>
      <c r="D116" t="s">
        <v>2755</v>
      </c>
      <c r="E116" t="s">
        <v>2749</v>
      </c>
      <c r="F116" t="s">
        <v>720</v>
      </c>
      <c r="G116" t="s">
        <v>398</v>
      </c>
      <c r="H116" t="s">
        <v>233</v>
      </c>
      <c r="I116" s="91">
        <v>1.34</v>
      </c>
      <c r="J116" t="s">
        <v>105</v>
      </c>
      <c r="K116" s="91">
        <v>2.08</v>
      </c>
      <c r="L116" s="91">
        <v>3.5</v>
      </c>
      <c r="M116" s="91">
        <v>287124.59000000003</v>
      </c>
      <c r="N116" s="91">
        <v>98.33</v>
      </c>
      <c r="O116" s="91">
        <v>282.32960934699997</v>
      </c>
      <c r="P116" s="91">
        <v>0.24</v>
      </c>
      <c r="Q116" s="91">
        <v>0.03</v>
      </c>
    </row>
    <row r="117" spans="2:17">
      <c r="B117" t="s">
        <v>2747</v>
      </c>
      <c r="C117" t="s">
        <v>2558</v>
      </c>
      <c r="D117" t="s">
        <v>2756</v>
      </c>
      <c r="E117" t="s">
        <v>2749</v>
      </c>
      <c r="F117" t="s">
        <v>720</v>
      </c>
      <c r="G117" t="s">
        <v>2757</v>
      </c>
      <c r="H117" t="s">
        <v>233</v>
      </c>
      <c r="I117" s="91">
        <v>1.81</v>
      </c>
      <c r="J117" t="s">
        <v>105</v>
      </c>
      <c r="K117" s="91">
        <v>2.4</v>
      </c>
      <c r="L117" s="91">
        <v>3.21</v>
      </c>
      <c r="M117" s="91">
        <v>228118.26</v>
      </c>
      <c r="N117" s="91">
        <v>99.31</v>
      </c>
      <c r="O117" s="91">
        <v>226.54424400600001</v>
      </c>
      <c r="P117" s="91">
        <v>0.19</v>
      </c>
      <c r="Q117" s="91">
        <v>0.02</v>
      </c>
    </row>
    <row r="118" spans="2:17">
      <c r="B118" t="s">
        <v>2747</v>
      </c>
      <c r="C118" t="s">
        <v>2558</v>
      </c>
      <c r="D118" t="s">
        <v>2758</v>
      </c>
      <c r="E118" t="s">
        <v>2749</v>
      </c>
      <c r="F118" t="s">
        <v>720</v>
      </c>
      <c r="G118" t="s">
        <v>2759</v>
      </c>
      <c r="H118" t="s">
        <v>233</v>
      </c>
      <c r="I118" s="91">
        <v>3.53</v>
      </c>
      <c r="J118" t="s">
        <v>105</v>
      </c>
      <c r="K118" s="91">
        <v>2.38</v>
      </c>
      <c r="L118" s="91">
        <v>3.16</v>
      </c>
      <c r="M118" s="91">
        <v>228118.26</v>
      </c>
      <c r="N118" s="91">
        <v>98.86</v>
      </c>
      <c r="O118" s="91">
        <v>225.51771183599999</v>
      </c>
      <c r="P118" s="91">
        <v>0.19</v>
      </c>
      <c r="Q118" s="91">
        <v>0.02</v>
      </c>
    </row>
    <row r="119" spans="2:17">
      <c r="B119" t="s">
        <v>2760</v>
      </c>
      <c r="C119" t="s">
        <v>2558</v>
      </c>
      <c r="D119" t="s">
        <v>2761</v>
      </c>
      <c r="E119" t="s">
        <v>2762</v>
      </c>
      <c r="F119" t="s">
        <v>720</v>
      </c>
      <c r="G119" t="s">
        <v>2219</v>
      </c>
      <c r="H119" t="s">
        <v>233</v>
      </c>
      <c r="I119" s="91">
        <v>1.97</v>
      </c>
      <c r="J119" t="s">
        <v>109</v>
      </c>
      <c r="K119" s="91">
        <v>8.32</v>
      </c>
      <c r="L119" s="91">
        <v>10.77</v>
      </c>
      <c r="M119" s="91">
        <v>41687.33</v>
      </c>
      <c r="N119" s="91">
        <v>99.83</v>
      </c>
      <c r="O119" s="91">
        <v>155.978497848172</v>
      </c>
      <c r="P119" s="91">
        <v>0.13</v>
      </c>
      <c r="Q119" s="91">
        <v>0.01</v>
      </c>
    </row>
    <row r="120" spans="2:17">
      <c r="B120" t="s">
        <v>2763</v>
      </c>
      <c r="C120" t="s">
        <v>2558</v>
      </c>
      <c r="D120" t="s">
        <v>2764</v>
      </c>
      <c r="E120" t="s">
        <v>2765</v>
      </c>
      <c r="F120" t="s">
        <v>720</v>
      </c>
      <c r="G120" t="s">
        <v>2766</v>
      </c>
      <c r="H120" t="s">
        <v>233</v>
      </c>
      <c r="I120" s="91">
        <v>10.34</v>
      </c>
      <c r="J120" t="s">
        <v>105</v>
      </c>
      <c r="K120" s="91">
        <v>4.8</v>
      </c>
      <c r="L120" s="91">
        <v>4.78</v>
      </c>
      <c r="M120" s="91">
        <v>310629.67</v>
      </c>
      <c r="N120" s="91">
        <v>94.19</v>
      </c>
      <c r="O120" s="91">
        <v>292.58208617299999</v>
      </c>
      <c r="P120" s="91">
        <v>0.25</v>
      </c>
      <c r="Q120" s="91">
        <v>0.03</v>
      </c>
    </row>
    <row r="121" spans="2:17">
      <c r="B121" t="s">
        <v>2763</v>
      </c>
      <c r="C121" t="s">
        <v>2558</v>
      </c>
      <c r="D121" t="s">
        <v>2767</v>
      </c>
      <c r="E121" t="s">
        <v>2765</v>
      </c>
      <c r="F121" t="s">
        <v>720</v>
      </c>
      <c r="G121" t="s">
        <v>2768</v>
      </c>
      <c r="H121" t="s">
        <v>233</v>
      </c>
      <c r="I121" s="91">
        <v>9.58</v>
      </c>
      <c r="J121" t="s">
        <v>105</v>
      </c>
      <c r="K121" s="91">
        <v>4.8</v>
      </c>
      <c r="L121" s="91">
        <v>4.92</v>
      </c>
      <c r="M121" s="91">
        <v>66672.28</v>
      </c>
      <c r="N121" s="91">
        <v>91.28</v>
      </c>
      <c r="O121" s="91">
        <v>60.858457184000002</v>
      </c>
      <c r="P121" s="91">
        <v>0.05</v>
      </c>
      <c r="Q121" s="91">
        <v>0.01</v>
      </c>
    </row>
    <row r="122" spans="2:17">
      <c r="B122" t="s">
        <v>2763</v>
      </c>
      <c r="C122" t="s">
        <v>2558</v>
      </c>
      <c r="D122" t="s">
        <v>2769</v>
      </c>
      <c r="E122" t="s">
        <v>2765</v>
      </c>
      <c r="F122" t="s">
        <v>720</v>
      </c>
      <c r="G122" t="s">
        <v>2770</v>
      </c>
      <c r="H122" t="s">
        <v>233</v>
      </c>
      <c r="I122" s="91">
        <v>8.5</v>
      </c>
      <c r="J122" t="s">
        <v>105</v>
      </c>
      <c r="K122" s="91">
        <v>4.8</v>
      </c>
      <c r="L122" s="91">
        <v>6.61</v>
      </c>
      <c r="M122" s="91">
        <v>118751.36</v>
      </c>
      <c r="N122" s="91">
        <v>85.85</v>
      </c>
      <c r="O122" s="91">
        <v>101.94804256</v>
      </c>
      <c r="P122" s="91">
        <v>0.09</v>
      </c>
      <c r="Q122" s="91">
        <v>0.01</v>
      </c>
    </row>
    <row r="123" spans="2:17">
      <c r="B123" t="s">
        <v>2763</v>
      </c>
      <c r="C123" t="s">
        <v>2558</v>
      </c>
      <c r="D123" t="s">
        <v>2771</v>
      </c>
      <c r="E123" t="s">
        <v>2765</v>
      </c>
      <c r="F123" t="s">
        <v>720</v>
      </c>
      <c r="G123" t="s">
        <v>2772</v>
      </c>
      <c r="H123" t="s">
        <v>233</v>
      </c>
      <c r="I123" s="91">
        <v>9.09</v>
      </c>
      <c r="J123" t="s">
        <v>105</v>
      </c>
      <c r="K123" s="91">
        <v>3.79</v>
      </c>
      <c r="L123" s="91">
        <v>5.56</v>
      </c>
      <c r="M123" s="91">
        <v>76686.41</v>
      </c>
      <c r="N123" s="91">
        <v>89.61</v>
      </c>
      <c r="O123" s="91">
        <v>68.718692000999994</v>
      </c>
      <c r="P123" s="91">
        <v>0.06</v>
      </c>
      <c r="Q123" s="91">
        <v>0.01</v>
      </c>
    </row>
    <row r="124" spans="2:17">
      <c r="B124" t="s">
        <v>2763</v>
      </c>
      <c r="C124" t="s">
        <v>2558</v>
      </c>
      <c r="D124" t="s">
        <v>2773</v>
      </c>
      <c r="E124" t="s">
        <v>2765</v>
      </c>
      <c r="F124" t="s">
        <v>720</v>
      </c>
      <c r="G124" t="s">
        <v>2774</v>
      </c>
      <c r="H124" t="s">
        <v>233</v>
      </c>
      <c r="I124" s="91">
        <v>9.44</v>
      </c>
      <c r="J124" t="s">
        <v>105</v>
      </c>
      <c r="K124" s="91">
        <v>3.79</v>
      </c>
      <c r="L124" s="91">
        <v>4.45</v>
      </c>
      <c r="M124" s="91">
        <v>101638.35</v>
      </c>
      <c r="N124" s="91">
        <v>90.3</v>
      </c>
      <c r="O124" s="91">
        <v>91.779430050000002</v>
      </c>
      <c r="P124" s="91">
        <v>0.08</v>
      </c>
      <c r="Q124" s="91">
        <v>0.01</v>
      </c>
    </row>
    <row r="125" spans="2:17">
      <c r="B125" t="s">
        <v>2763</v>
      </c>
      <c r="C125" t="s">
        <v>2558</v>
      </c>
      <c r="D125" t="s">
        <v>2775</v>
      </c>
      <c r="E125" t="s">
        <v>2765</v>
      </c>
      <c r="F125" t="s">
        <v>720</v>
      </c>
      <c r="G125" t="s">
        <v>2776</v>
      </c>
      <c r="H125" t="s">
        <v>233</v>
      </c>
      <c r="I125" s="91">
        <v>9.3000000000000007</v>
      </c>
      <c r="J125" t="s">
        <v>105</v>
      </c>
      <c r="K125" s="91">
        <v>3.97</v>
      </c>
      <c r="L125" s="91">
        <v>5.0199999999999996</v>
      </c>
      <c r="M125" s="91">
        <v>203449.51</v>
      </c>
      <c r="N125" s="91">
        <v>88.32</v>
      </c>
      <c r="O125" s="91">
        <v>179.686607232</v>
      </c>
      <c r="P125" s="91">
        <v>0.15</v>
      </c>
      <c r="Q125" s="91">
        <v>0.02</v>
      </c>
    </row>
    <row r="126" spans="2:17">
      <c r="B126" t="s">
        <v>2777</v>
      </c>
      <c r="C126" t="s">
        <v>2558</v>
      </c>
      <c r="D126" t="s">
        <v>2778</v>
      </c>
      <c r="E126" t="s">
        <v>2779</v>
      </c>
      <c r="F126" t="s">
        <v>781</v>
      </c>
      <c r="G126" t="s">
        <v>2780</v>
      </c>
      <c r="H126" t="s">
        <v>233</v>
      </c>
      <c r="I126" s="91">
        <v>5.08</v>
      </c>
      <c r="J126" t="s">
        <v>105</v>
      </c>
      <c r="K126" s="91">
        <v>2.36</v>
      </c>
      <c r="L126" s="91">
        <v>1.74</v>
      </c>
      <c r="M126" s="91">
        <v>1886192.31</v>
      </c>
      <c r="N126" s="91">
        <v>104.45</v>
      </c>
      <c r="O126" s="91">
        <v>1970.1278677949999</v>
      </c>
      <c r="P126" s="91">
        <v>1.68</v>
      </c>
      <c r="Q126" s="91">
        <v>0.18</v>
      </c>
    </row>
    <row r="127" spans="2:17">
      <c r="B127" t="s">
        <v>2781</v>
      </c>
      <c r="C127" t="s">
        <v>2558</v>
      </c>
      <c r="D127" t="s">
        <v>2782</v>
      </c>
      <c r="E127" t="s">
        <v>2783</v>
      </c>
      <c r="F127" t="s">
        <v>2784</v>
      </c>
      <c r="G127" t="s">
        <v>2785</v>
      </c>
      <c r="H127" t="s">
        <v>2563</v>
      </c>
      <c r="I127" s="91">
        <v>2.86</v>
      </c>
      <c r="J127" t="s">
        <v>105</v>
      </c>
      <c r="K127" s="91">
        <v>4.5</v>
      </c>
      <c r="L127" s="91">
        <v>1.04</v>
      </c>
      <c r="M127" s="91">
        <v>289186.27</v>
      </c>
      <c r="N127" s="91">
        <v>112.48</v>
      </c>
      <c r="O127" s="91">
        <v>325.27671649600001</v>
      </c>
      <c r="P127" s="91">
        <v>0.28000000000000003</v>
      </c>
      <c r="Q127" s="91">
        <v>0.03</v>
      </c>
    </row>
    <row r="128" spans="2:17">
      <c r="B128" t="s">
        <v>2781</v>
      </c>
      <c r="C128" t="s">
        <v>2558</v>
      </c>
      <c r="D128" t="s">
        <v>2786</v>
      </c>
      <c r="E128" t="s">
        <v>2783</v>
      </c>
      <c r="F128" t="s">
        <v>2784</v>
      </c>
      <c r="G128" t="s">
        <v>2785</v>
      </c>
      <c r="H128" t="s">
        <v>2563</v>
      </c>
      <c r="I128" s="91">
        <v>2.86</v>
      </c>
      <c r="J128" t="s">
        <v>105</v>
      </c>
      <c r="K128" s="91">
        <v>4.75</v>
      </c>
      <c r="L128" s="91">
        <v>1.05</v>
      </c>
      <c r="M128" s="91">
        <v>170021.79</v>
      </c>
      <c r="N128" s="91">
        <v>113.15</v>
      </c>
      <c r="O128" s="91">
        <v>192.37965538500001</v>
      </c>
      <c r="P128" s="91">
        <v>0.16</v>
      </c>
      <c r="Q128" s="91">
        <v>0.02</v>
      </c>
    </row>
    <row r="129" spans="2:17">
      <c r="B129" t="s">
        <v>2781</v>
      </c>
      <c r="C129" t="s">
        <v>2558</v>
      </c>
      <c r="D129" t="s">
        <v>2787</v>
      </c>
      <c r="E129" t="s">
        <v>2788</v>
      </c>
      <c r="F129" t="s">
        <v>781</v>
      </c>
      <c r="G129" t="s">
        <v>2789</v>
      </c>
      <c r="H129" t="s">
        <v>233</v>
      </c>
      <c r="I129" s="91">
        <v>3.74</v>
      </c>
      <c r="J129" t="s">
        <v>105</v>
      </c>
      <c r="K129" s="91">
        <v>2.61</v>
      </c>
      <c r="L129" s="91">
        <v>4.1399999999999997</v>
      </c>
      <c r="M129" s="91">
        <v>386763.05</v>
      </c>
      <c r="N129" s="91">
        <v>95.74</v>
      </c>
      <c r="O129" s="91">
        <v>370.28694407</v>
      </c>
      <c r="P129" s="91">
        <v>0.32</v>
      </c>
      <c r="Q129" s="91">
        <v>0.03</v>
      </c>
    </row>
    <row r="130" spans="2:17">
      <c r="B130" t="s">
        <v>2781</v>
      </c>
      <c r="C130" t="s">
        <v>2558</v>
      </c>
      <c r="D130" t="s">
        <v>2790</v>
      </c>
      <c r="E130" t="s">
        <v>2788</v>
      </c>
      <c r="F130" t="s">
        <v>781</v>
      </c>
      <c r="G130" t="s">
        <v>2791</v>
      </c>
      <c r="H130" t="s">
        <v>233</v>
      </c>
      <c r="I130" s="91">
        <v>3.75</v>
      </c>
      <c r="J130" t="s">
        <v>105</v>
      </c>
      <c r="K130" s="91">
        <v>2.61</v>
      </c>
      <c r="L130" s="91">
        <v>3.91</v>
      </c>
      <c r="M130" s="91">
        <v>541467.67000000004</v>
      </c>
      <c r="N130" s="91">
        <v>96.42</v>
      </c>
      <c r="O130" s="91">
        <v>522.08312741400005</v>
      </c>
      <c r="P130" s="91">
        <v>0.45</v>
      </c>
      <c r="Q130" s="91">
        <v>0.05</v>
      </c>
    </row>
    <row r="131" spans="2:17">
      <c r="B131" t="s">
        <v>2711</v>
      </c>
      <c r="C131" t="s">
        <v>2558</v>
      </c>
      <c r="D131" t="s">
        <v>2792</v>
      </c>
      <c r="E131" t="s">
        <v>2793</v>
      </c>
      <c r="F131" t="s">
        <v>2784</v>
      </c>
      <c r="G131" t="s">
        <v>2794</v>
      </c>
      <c r="H131" t="s">
        <v>2563</v>
      </c>
      <c r="I131" s="91">
        <v>3.47</v>
      </c>
      <c r="J131" t="s">
        <v>105</v>
      </c>
      <c r="K131" s="91">
        <v>2.76</v>
      </c>
      <c r="L131" s="91">
        <v>2.59</v>
      </c>
      <c r="M131" s="91">
        <v>274946.84000000003</v>
      </c>
      <c r="N131" s="91">
        <v>96.65</v>
      </c>
      <c r="O131" s="91">
        <v>265.73612086000003</v>
      </c>
      <c r="P131" s="91">
        <v>0.23</v>
      </c>
      <c r="Q131" s="91">
        <v>0.02</v>
      </c>
    </row>
    <row r="132" spans="2:17">
      <c r="B132" t="s">
        <v>2711</v>
      </c>
      <c r="C132" t="s">
        <v>2558</v>
      </c>
      <c r="D132" t="s">
        <v>2795</v>
      </c>
      <c r="E132" t="s">
        <v>2793</v>
      </c>
      <c r="F132" t="s">
        <v>781</v>
      </c>
      <c r="G132" t="s">
        <v>2794</v>
      </c>
      <c r="H132" t="s">
        <v>233</v>
      </c>
      <c r="I132" s="91">
        <v>3.5</v>
      </c>
      <c r="J132" t="s">
        <v>105</v>
      </c>
      <c r="K132" s="91">
        <v>2.2999999999999998</v>
      </c>
      <c r="L132" s="91">
        <v>2.13</v>
      </c>
      <c r="M132" s="91">
        <v>117834.37</v>
      </c>
      <c r="N132" s="91">
        <v>98.67</v>
      </c>
      <c r="O132" s="91">
        <v>116.267172879</v>
      </c>
      <c r="P132" s="91">
        <v>0.1</v>
      </c>
      <c r="Q132" s="91">
        <v>0.01</v>
      </c>
    </row>
    <row r="133" spans="2:17">
      <c r="B133" t="s">
        <v>2711</v>
      </c>
      <c r="C133" t="s">
        <v>2558</v>
      </c>
      <c r="D133" t="s">
        <v>2796</v>
      </c>
      <c r="E133" t="s">
        <v>2793</v>
      </c>
      <c r="F133" t="s">
        <v>2784</v>
      </c>
      <c r="G133" t="s">
        <v>2294</v>
      </c>
      <c r="H133" t="s">
        <v>2563</v>
      </c>
      <c r="I133" s="91">
        <v>6.65</v>
      </c>
      <c r="J133" t="s">
        <v>105</v>
      </c>
      <c r="K133" s="91">
        <v>3.5</v>
      </c>
      <c r="L133" s="91">
        <v>5.35</v>
      </c>
      <c r="M133" s="91">
        <v>1344254.33</v>
      </c>
      <c r="N133" s="91">
        <v>92.81</v>
      </c>
      <c r="O133" s="91">
        <v>1247.6024436729999</v>
      </c>
      <c r="P133" s="91">
        <v>1.07</v>
      </c>
      <c r="Q133" s="91">
        <v>0.11</v>
      </c>
    </row>
    <row r="134" spans="2:17">
      <c r="B134" t="s">
        <v>2714</v>
      </c>
      <c r="C134" t="s">
        <v>2558</v>
      </c>
      <c r="D134" t="s">
        <v>2797</v>
      </c>
      <c r="E134" t="s">
        <v>2798</v>
      </c>
      <c r="F134" t="s">
        <v>781</v>
      </c>
      <c r="G134" t="s">
        <v>2281</v>
      </c>
      <c r="H134" t="s">
        <v>233</v>
      </c>
      <c r="I134" s="91">
        <v>8.14</v>
      </c>
      <c r="J134" t="s">
        <v>105</v>
      </c>
      <c r="K134" s="91">
        <v>2.82</v>
      </c>
      <c r="L134" s="91">
        <v>4.75</v>
      </c>
      <c r="M134" s="91">
        <v>238625.03</v>
      </c>
      <c r="N134" s="91">
        <v>87.75</v>
      </c>
      <c r="O134" s="91">
        <v>209.393463825</v>
      </c>
      <c r="P134" s="91">
        <v>0.18</v>
      </c>
      <c r="Q134" s="91">
        <v>0.02</v>
      </c>
    </row>
    <row r="135" spans="2:17">
      <c r="B135" t="s">
        <v>2714</v>
      </c>
      <c r="C135" t="s">
        <v>2558</v>
      </c>
      <c r="D135" t="s">
        <v>2799</v>
      </c>
      <c r="E135" t="s">
        <v>2798</v>
      </c>
      <c r="F135" t="s">
        <v>781</v>
      </c>
      <c r="G135" t="s">
        <v>2281</v>
      </c>
      <c r="H135" t="s">
        <v>233</v>
      </c>
      <c r="I135" s="91">
        <v>8.14</v>
      </c>
      <c r="J135" t="s">
        <v>105</v>
      </c>
      <c r="K135" s="91">
        <v>2.82</v>
      </c>
      <c r="L135" s="91">
        <v>4.75</v>
      </c>
      <c r="M135" s="91">
        <v>7186.18</v>
      </c>
      <c r="N135" s="91">
        <v>99.91</v>
      </c>
      <c r="O135" s="91">
        <v>7.1797124380000001</v>
      </c>
      <c r="P135" s="91">
        <v>0.01</v>
      </c>
      <c r="Q135" s="91">
        <v>0</v>
      </c>
    </row>
    <row r="136" spans="2:17">
      <c r="B136" t="s">
        <v>2714</v>
      </c>
      <c r="C136" t="s">
        <v>2558</v>
      </c>
      <c r="D136" t="s">
        <v>2800</v>
      </c>
      <c r="E136" t="s">
        <v>2798</v>
      </c>
      <c r="F136" t="s">
        <v>781</v>
      </c>
      <c r="G136" t="s">
        <v>2801</v>
      </c>
      <c r="H136" t="s">
        <v>233</v>
      </c>
      <c r="I136" s="91">
        <v>9.1199999999999992</v>
      </c>
      <c r="J136" t="s">
        <v>105</v>
      </c>
      <c r="K136" s="91">
        <v>2.98</v>
      </c>
      <c r="L136" s="91">
        <v>3.09</v>
      </c>
      <c r="M136" s="91">
        <v>37998.79</v>
      </c>
      <c r="N136" s="91">
        <v>91.8</v>
      </c>
      <c r="O136" s="91">
        <v>34.882889220000003</v>
      </c>
      <c r="P136" s="91">
        <v>0.03</v>
      </c>
      <c r="Q136" s="91">
        <v>0</v>
      </c>
    </row>
    <row r="137" spans="2:17">
      <c r="B137" t="s">
        <v>2714</v>
      </c>
      <c r="C137" t="s">
        <v>2558</v>
      </c>
      <c r="D137" t="s">
        <v>2802</v>
      </c>
      <c r="E137" t="s">
        <v>2798</v>
      </c>
      <c r="F137" t="s">
        <v>781</v>
      </c>
      <c r="G137" t="s">
        <v>2801</v>
      </c>
      <c r="H137" t="s">
        <v>233</v>
      </c>
      <c r="I137" s="91">
        <v>9.35</v>
      </c>
      <c r="J137" t="s">
        <v>105</v>
      </c>
      <c r="K137" s="91">
        <v>2.6</v>
      </c>
      <c r="L137" s="91">
        <v>2.62</v>
      </c>
      <c r="M137" s="91">
        <v>1742.7</v>
      </c>
      <c r="N137" s="91">
        <v>100.37</v>
      </c>
      <c r="O137" s="91">
        <v>1.74914799</v>
      </c>
      <c r="P137" s="91">
        <v>0</v>
      </c>
      <c r="Q137" s="91">
        <v>0</v>
      </c>
    </row>
    <row r="138" spans="2:17">
      <c r="B138" t="s">
        <v>2714</v>
      </c>
      <c r="C138" t="s">
        <v>2558</v>
      </c>
      <c r="D138" t="s">
        <v>2803</v>
      </c>
      <c r="E138" t="s">
        <v>2798</v>
      </c>
      <c r="F138" t="s">
        <v>781</v>
      </c>
      <c r="G138" t="s">
        <v>2804</v>
      </c>
      <c r="H138" t="s">
        <v>233</v>
      </c>
      <c r="I138" s="91">
        <v>8.26</v>
      </c>
      <c r="J138" t="s">
        <v>105</v>
      </c>
      <c r="K138" s="91">
        <v>2.5</v>
      </c>
      <c r="L138" s="91">
        <v>4.49</v>
      </c>
      <c r="M138" s="91">
        <v>44441.15</v>
      </c>
      <c r="N138" s="91">
        <v>92.05</v>
      </c>
      <c r="O138" s="91">
        <v>40.908078574999998</v>
      </c>
      <c r="P138" s="91">
        <v>0.03</v>
      </c>
      <c r="Q138" s="91">
        <v>0</v>
      </c>
    </row>
    <row r="139" spans="2:17">
      <c r="B139" t="s">
        <v>2714</v>
      </c>
      <c r="C139" t="s">
        <v>2558</v>
      </c>
      <c r="D139" t="s">
        <v>2805</v>
      </c>
      <c r="E139" t="s">
        <v>2798</v>
      </c>
      <c r="F139" t="s">
        <v>781</v>
      </c>
      <c r="G139" t="s">
        <v>2804</v>
      </c>
      <c r="H139" t="s">
        <v>233</v>
      </c>
      <c r="I139" s="91">
        <v>9.52</v>
      </c>
      <c r="J139" t="s">
        <v>105</v>
      </c>
      <c r="K139" s="91">
        <v>2.6</v>
      </c>
      <c r="L139" s="91">
        <v>2.14</v>
      </c>
      <c r="M139" s="91">
        <v>7531.26</v>
      </c>
      <c r="N139" s="91">
        <v>99.85</v>
      </c>
      <c r="O139" s="91">
        <v>7.51996311</v>
      </c>
      <c r="P139" s="91">
        <v>0.01</v>
      </c>
      <c r="Q139" s="91">
        <v>0</v>
      </c>
    </row>
    <row r="140" spans="2:17">
      <c r="B140" t="s">
        <v>2714</v>
      </c>
      <c r="C140" t="s">
        <v>2558</v>
      </c>
      <c r="D140" t="s">
        <v>2806</v>
      </c>
      <c r="E140" t="s">
        <v>2798</v>
      </c>
      <c r="F140" t="s">
        <v>781</v>
      </c>
      <c r="G140" t="s">
        <v>2807</v>
      </c>
      <c r="H140" t="s">
        <v>233</v>
      </c>
      <c r="I140" s="91">
        <v>8.76</v>
      </c>
      <c r="J140" t="s">
        <v>105</v>
      </c>
      <c r="K140" s="91">
        <v>2.5</v>
      </c>
      <c r="L140" s="91">
        <v>3.41</v>
      </c>
      <c r="M140" s="91">
        <v>283762.28000000003</v>
      </c>
      <c r="N140" s="91">
        <v>93.56</v>
      </c>
      <c r="O140" s="91">
        <v>265.48798916800001</v>
      </c>
      <c r="P140" s="91">
        <v>0.23</v>
      </c>
      <c r="Q140" s="91">
        <v>0.02</v>
      </c>
    </row>
    <row r="141" spans="2:17">
      <c r="B141" t="s">
        <v>2714</v>
      </c>
      <c r="C141" t="s">
        <v>2558</v>
      </c>
      <c r="D141" t="s">
        <v>2808</v>
      </c>
      <c r="E141" t="s">
        <v>2798</v>
      </c>
      <c r="F141" t="s">
        <v>781</v>
      </c>
      <c r="G141" t="s">
        <v>2757</v>
      </c>
      <c r="H141" t="s">
        <v>233</v>
      </c>
      <c r="I141" s="91">
        <v>8.32</v>
      </c>
      <c r="J141" t="s">
        <v>105</v>
      </c>
      <c r="K141" s="91">
        <v>3.05</v>
      </c>
      <c r="L141" s="91">
        <v>4.33</v>
      </c>
      <c r="M141" s="91">
        <v>248773.44</v>
      </c>
      <c r="N141" s="91">
        <v>93.37</v>
      </c>
      <c r="O141" s="91">
        <v>232.279760928</v>
      </c>
      <c r="P141" s="91">
        <v>0.2</v>
      </c>
      <c r="Q141" s="91">
        <v>0.02</v>
      </c>
    </row>
    <row r="142" spans="2:17">
      <c r="B142" t="s">
        <v>2714</v>
      </c>
      <c r="C142" t="s">
        <v>2558</v>
      </c>
      <c r="D142" t="s">
        <v>2809</v>
      </c>
      <c r="E142" t="s">
        <v>2798</v>
      </c>
      <c r="F142" t="s">
        <v>781</v>
      </c>
      <c r="G142" t="s">
        <v>2757</v>
      </c>
      <c r="H142" t="s">
        <v>233</v>
      </c>
      <c r="I142" s="91">
        <v>8.81</v>
      </c>
      <c r="J142" t="s">
        <v>105</v>
      </c>
      <c r="K142" s="91">
        <v>2.6</v>
      </c>
      <c r="L142" s="91">
        <v>2.95</v>
      </c>
      <c r="M142" s="91">
        <v>33393.58</v>
      </c>
      <c r="N142" s="91">
        <v>100.07</v>
      </c>
      <c r="O142" s="91">
        <v>33.416955506000001</v>
      </c>
      <c r="P142" s="91">
        <v>0.03</v>
      </c>
      <c r="Q142" s="91">
        <v>0</v>
      </c>
    </row>
    <row r="143" spans="2:17">
      <c r="B143" t="s">
        <v>2810</v>
      </c>
      <c r="C143" t="s">
        <v>2558</v>
      </c>
      <c r="D143" t="s">
        <v>2811</v>
      </c>
      <c r="E143" t="s">
        <v>2812</v>
      </c>
      <c r="F143" t="s">
        <v>2784</v>
      </c>
      <c r="G143" t="s">
        <v>2232</v>
      </c>
      <c r="H143" t="s">
        <v>2563</v>
      </c>
      <c r="I143" s="91">
        <v>0.72</v>
      </c>
      <c r="J143" t="s">
        <v>113</v>
      </c>
      <c r="K143" s="91">
        <v>3.59</v>
      </c>
      <c r="L143" s="91">
        <v>1.56</v>
      </c>
      <c r="M143" s="91">
        <v>91940.69</v>
      </c>
      <c r="N143" s="91">
        <v>100.17000000000004</v>
      </c>
      <c r="O143" s="91">
        <v>395.24343873484702</v>
      </c>
      <c r="P143" s="91">
        <v>0.34</v>
      </c>
      <c r="Q143" s="91">
        <v>0.04</v>
      </c>
    </row>
    <row r="144" spans="2:17">
      <c r="B144" t="s">
        <v>2810</v>
      </c>
      <c r="C144" t="s">
        <v>2558</v>
      </c>
      <c r="D144" t="s">
        <v>2813</v>
      </c>
      <c r="E144" t="s">
        <v>2812</v>
      </c>
      <c r="F144" t="s">
        <v>2784</v>
      </c>
      <c r="G144" t="s">
        <v>2232</v>
      </c>
      <c r="H144" t="s">
        <v>2563</v>
      </c>
      <c r="I144" s="91">
        <v>0.72</v>
      </c>
      <c r="J144" t="s">
        <v>109</v>
      </c>
      <c r="K144" s="91">
        <v>6.28</v>
      </c>
      <c r="L144" s="91">
        <v>4.75</v>
      </c>
      <c r="M144" s="91">
        <v>97070.47</v>
      </c>
      <c r="N144" s="91">
        <v>100.26</v>
      </c>
      <c r="O144" s="91">
        <v>364.76605387605599</v>
      </c>
      <c r="P144" s="91">
        <v>0.31</v>
      </c>
      <c r="Q144" s="91">
        <v>0.03</v>
      </c>
    </row>
    <row r="145" spans="2:17">
      <c r="B145" t="s">
        <v>2810</v>
      </c>
      <c r="C145" t="s">
        <v>2558</v>
      </c>
      <c r="D145" t="s">
        <v>2814</v>
      </c>
      <c r="E145" t="s">
        <v>2812</v>
      </c>
      <c r="F145" t="s">
        <v>2784</v>
      </c>
      <c r="G145" t="s">
        <v>2452</v>
      </c>
      <c r="H145" t="s">
        <v>2563</v>
      </c>
      <c r="I145" s="91">
        <v>0.05</v>
      </c>
      <c r="J145" t="s">
        <v>109</v>
      </c>
      <c r="K145" s="91">
        <v>4.54</v>
      </c>
      <c r="L145" s="91">
        <v>5.53</v>
      </c>
      <c r="M145" s="91">
        <v>100321.63</v>
      </c>
      <c r="N145" s="91">
        <v>100.15</v>
      </c>
      <c r="O145" s="91">
        <v>376.56947744386002</v>
      </c>
      <c r="P145" s="91">
        <v>0.32</v>
      </c>
      <c r="Q145" s="91">
        <v>0.03</v>
      </c>
    </row>
    <row r="146" spans="2:17">
      <c r="B146" t="s">
        <v>2815</v>
      </c>
      <c r="C146" t="s">
        <v>2558</v>
      </c>
      <c r="D146" t="s">
        <v>2816</v>
      </c>
      <c r="E146" t="s">
        <v>2817</v>
      </c>
      <c r="F146" t="s">
        <v>2784</v>
      </c>
      <c r="G146" t="s">
        <v>2818</v>
      </c>
      <c r="H146" t="s">
        <v>2563</v>
      </c>
      <c r="I146" s="91">
        <v>6.51</v>
      </c>
      <c r="J146" t="s">
        <v>105</v>
      </c>
      <c r="K146" s="91">
        <v>2.54</v>
      </c>
      <c r="L146" s="91">
        <v>2.25</v>
      </c>
      <c r="M146" s="91">
        <v>950474.21</v>
      </c>
      <c r="N146" s="91">
        <v>105.64</v>
      </c>
      <c r="O146" s="91">
        <v>1004.080955444</v>
      </c>
      <c r="P146" s="91">
        <v>0.86</v>
      </c>
      <c r="Q146" s="91">
        <v>0.09</v>
      </c>
    </row>
    <row r="147" spans="2:17">
      <c r="B147" t="s">
        <v>2819</v>
      </c>
      <c r="C147" t="s">
        <v>2558</v>
      </c>
      <c r="D147" t="s">
        <v>2820</v>
      </c>
      <c r="E147" t="s">
        <v>2821</v>
      </c>
      <c r="F147" t="s">
        <v>773</v>
      </c>
      <c r="G147" t="s">
        <v>2822</v>
      </c>
      <c r="H147" t="s">
        <v>153</v>
      </c>
      <c r="I147" s="91">
        <v>8.82</v>
      </c>
      <c r="J147" t="s">
        <v>105</v>
      </c>
      <c r="K147" s="91">
        <v>3.55</v>
      </c>
      <c r="L147" s="91">
        <v>3.48</v>
      </c>
      <c r="M147" s="91">
        <v>270263.15999999997</v>
      </c>
      <c r="N147" s="91">
        <v>105.8</v>
      </c>
      <c r="O147" s="91">
        <v>285.93842327999999</v>
      </c>
      <c r="P147" s="91">
        <v>0.24</v>
      </c>
      <c r="Q147" s="91">
        <v>0.03</v>
      </c>
    </row>
    <row r="148" spans="2:17">
      <c r="B148" t="s">
        <v>2819</v>
      </c>
      <c r="C148" t="s">
        <v>2558</v>
      </c>
      <c r="D148" t="s">
        <v>2823</v>
      </c>
      <c r="E148" t="s">
        <v>2821</v>
      </c>
      <c r="F148" t="s">
        <v>773</v>
      </c>
      <c r="G148" t="s">
        <v>2822</v>
      </c>
      <c r="H148" t="s">
        <v>153</v>
      </c>
      <c r="I148" s="91">
        <v>0.03</v>
      </c>
      <c r="J148" t="s">
        <v>105</v>
      </c>
      <c r="K148" s="91">
        <v>3.3</v>
      </c>
      <c r="L148" s="91">
        <v>1.06</v>
      </c>
      <c r="M148" s="91">
        <v>121422.59</v>
      </c>
      <c r="N148" s="91">
        <v>105.13</v>
      </c>
      <c r="O148" s="91">
        <v>127.65156886699999</v>
      </c>
      <c r="P148" s="91">
        <v>0.11</v>
      </c>
      <c r="Q148" s="91">
        <v>0.01</v>
      </c>
    </row>
    <row r="149" spans="2:17">
      <c r="B149" t="s">
        <v>2819</v>
      </c>
      <c r="C149" t="s">
        <v>2558</v>
      </c>
      <c r="D149" t="s">
        <v>2824</v>
      </c>
      <c r="E149" t="s">
        <v>2821</v>
      </c>
      <c r="F149" t="s">
        <v>773</v>
      </c>
      <c r="G149" t="s">
        <v>2825</v>
      </c>
      <c r="H149" t="s">
        <v>153</v>
      </c>
      <c r="I149" s="91">
        <v>8.99</v>
      </c>
      <c r="J149" t="s">
        <v>105</v>
      </c>
      <c r="K149" s="91">
        <v>3.55</v>
      </c>
      <c r="L149" s="91">
        <v>2.92</v>
      </c>
      <c r="M149" s="91">
        <v>247913.94</v>
      </c>
      <c r="N149" s="91">
        <v>106.1</v>
      </c>
      <c r="O149" s="91">
        <v>263.03669034000001</v>
      </c>
      <c r="P149" s="91">
        <v>0.22</v>
      </c>
      <c r="Q149" s="91">
        <v>0.02</v>
      </c>
    </row>
    <row r="150" spans="2:17">
      <c r="B150" t="s">
        <v>2819</v>
      </c>
      <c r="C150" t="s">
        <v>2558</v>
      </c>
      <c r="D150" t="s">
        <v>2826</v>
      </c>
      <c r="E150" t="s">
        <v>2821</v>
      </c>
      <c r="F150" t="s">
        <v>773</v>
      </c>
      <c r="G150" t="s">
        <v>2825</v>
      </c>
      <c r="H150" t="s">
        <v>153</v>
      </c>
      <c r="I150" s="91">
        <v>8.99</v>
      </c>
      <c r="J150" t="s">
        <v>105</v>
      </c>
      <c r="K150" s="91">
        <v>3.55</v>
      </c>
      <c r="L150" s="91">
        <v>2.92</v>
      </c>
      <c r="M150" s="91">
        <v>111381.62</v>
      </c>
      <c r="N150" s="91">
        <v>105.83</v>
      </c>
      <c r="O150" s="91">
        <v>117.875168446</v>
      </c>
      <c r="P150" s="91">
        <v>0.1</v>
      </c>
      <c r="Q150" s="91">
        <v>0.01</v>
      </c>
    </row>
    <row r="151" spans="2:17">
      <c r="B151" t="s">
        <v>2819</v>
      </c>
      <c r="C151" t="s">
        <v>2558</v>
      </c>
      <c r="D151" t="s">
        <v>2827</v>
      </c>
      <c r="E151" t="s">
        <v>2821</v>
      </c>
      <c r="F151" t="s">
        <v>773</v>
      </c>
      <c r="G151" t="s">
        <v>474</v>
      </c>
      <c r="H151" t="s">
        <v>153</v>
      </c>
      <c r="I151" s="91">
        <v>8.1</v>
      </c>
      <c r="J151" t="s">
        <v>105</v>
      </c>
      <c r="K151" s="91">
        <v>3.55</v>
      </c>
      <c r="L151" s="91">
        <v>5.24</v>
      </c>
      <c r="M151" s="91">
        <v>173211</v>
      </c>
      <c r="N151" s="91">
        <v>105.26</v>
      </c>
      <c r="O151" s="91">
        <v>182.3218986</v>
      </c>
      <c r="P151" s="91">
        <v>0.16</v>
      </c>
      <c r="Q151" s="91">
        <v>0.02</v>
      </c>
    </row>
    <row r="152" spans="2:17">
      <c r="B152" t="s">
        <v>2819</v>
      </c>
      <c r="C152" t="s">
        <v>2558</v>
      </c>
      <c r="D152" t="s">
        <v>2828</v>
      </c>
      <c r="E152" t="s">
        <v>2821</v>
      </c>
      <c r="F152" t="s">
        <v>773</v>
      </c>
      <c r="G152" t="s">
        <v>474</v>
      </c>
      <c r="H152" t="s">
        <v>153</v>
      </c>
      <c r="I152" s="91">
        <v>0.03</v>
      </c>
      <c r="J152" t="s">
        <v>105</v>
      </c>
      <c r="K152" s="91">
        <v>3.55</v>
      </c>
      <c r="L152" s="91">
        <v>3.14</v>
      </c>
      <c r="M152" s="91">
        <v>77820</v>
      </c>
      <c r="N152" s="91">
        <v>104.39</v>
      </c>
      <c r="O152" s="91">
        <v>81.236298000000005</v>
      </c>
      <c r="P152" s="91">
        <v>7.0000000000000007E-2</v>
      </c>
      <c r="Q152" s="91">
        <v>0.01</v>
      </c>
    </row>
    <row r="153" spans="2:17">
      <c r="B153" t="s">
        <v>2819</v>
      </c>
      <c r="C153" t="s">
        <v>2558</v>
      </c>
      <c r="D153" t="s">
        <v>2829</v>
      </c>
      <c r="E153" t="s">
        <v>2821</v>
      </c>
      <c r="F153" t="s">
        <v>773</v>
      </c>
      <c r="G153" t="s">
        <v>2830</v>
      </c>
      <c r="H153" t="s">
        <v>153</v>
      </c>
      <c r="I153" s="91">
        <v>8.15</v>
      </c>
      <c r="J153" t="s">
        <v>105</v>
      </c>
      <c r="K153" s="91">
        <v>3.55</v>
      </c>
      <c r="L153" s="91">
        <v>4.78</v>
      </c>
      <c r="M153" s="91">
        <v>64252.33</v>
      </c>
      <c r="N153" s="91">
        <v>109.69</v>
      </c>
      <c r="O153" s="91">
        <v>70.478380776999998</v>
      </c>
      <c r="P153" s="91">
        <v>0.06</v>
      </c>
      <c r="Q153" s="91">
        <v>0.01</v>
      </c>
    </row>
    <row r="154" spans="2:17">
      <c r="B154" t="s">
        <v>2819</v>
      </c>
      <c r="C154" t="s">
        <v>2558</v>
      </c>
      <c r="D154" t="s">
        <v>2831</v>
      </c>
      <c r="E154" t="s">
        <v>2821</v>
      </c>
      <c r="F154" t="s">
        <v>773</v>
      </c>
      <c r="G154" t="s">
        <v>2830</v>
      </c>
      <c r="H154" t="s">
        <v>153</v>
      </c>
      <c r="I154" s="91">
        <v>0.03</v>
      </c>
      <c r="J154" t="s">
        <v>105</v>
      </c>
      <c r="K154" s="91">
        <v>3.3</v>
      </c>
      <c r="L154" s="91">
        <v>2.29</v>
      </c>
      <c r="M154" s="91">
        <v>28866.99</v>
      </c>
      <c r="N154" s="91">
        <v>110.9</v>
      </c>
      <c r="O154" s="91">
        <v>32.013491909999999</v>
      </c>
      <c r="P154" s="91">
        <v>0.03</v>
      </c>
      <c r="Q154" s="91">
        <v>0</v>
      </c>
    </row>
    <row r="155" spans="2:17">
      <c r="B155" t="s">
        <v>2819</v>
      </c>
      <c r="C155" t="s">
        <v>2558</v>
      </c>
      <c r="D155" t="s">
        <v>2832</v>
      </c>
      <c r="E155" t="s">
        <v>2821</v>
      </c>
      <c r="F155" t="s">
        <v>773</v>
      </c>
      <c r="G155" t="s">
        <v>2833</v>
      </c>
      <c r="H155" t="s">
        <v>153</v>
      </c>
      <c r="I155" s="91">
        <v>7.5</v>
      </c>
      <c r="J155" t="s">
        <v>105</v>
      </c>
      <c r="K155" s="91">
        <v>3.55</v>
      </c>
      <c r="L155" s="91">
        <v>6.96</v>
      </c>
      <c r="M155" s="91">
        <v>205175.29</v>
      </c>
      <c r="N155" s="91">
        <v>96.26</v>
      </c>
      <c r="O155" s="91">
        <v>197.50173415399999</v>
      </c>
      <c r="P155" s="91">
        <v>0.17</v>
      </c>
      <c r="Q155" s="91">
        <v>0.02</v>
      </c>
    </row>
    <row r="156" spans="2:17">
      <c r="B156" t="s">
        <v>2819</v>
      </c>
      <c r="C156" t="s">
        <v>2558</v>
      </c>
      <c r="D156" t="s">
        <v>2834</v>
      </c>
      <c r="E156" t="s">
        <v>2821</v>
      </c>
      <c r="F156" t="s">
        <v>773</v>
      </c>
      <c r="G156" t="s">
        <v>2833</v>
      </c>
      <c r="H156" t="s">
        <v>153</v>
      </c>
      <c r="I156" s="91">
        <v>0.03</v>
      </c>
      <c r="J156" t="s">
        <v>105</v>
      </c>
      <c r="K156" s="91">
        <v>3.55</v>
      </c>
      <c r="L156" s="91">
        <v>7.84</v>
      </c>
      <c r="M156" s="91">
        <v>92180.21</v>
      </c>
      <c r="N156" s="91">
        <v>95.29</v>
      </c>
      <c r="O156" s="91">
        <v>87.838522108999996</v>
      </c>
      <c r="P156" s="91">
        <v>0.08</v>
      </c>
      <c r="Q156" s="91">
        <v>0.01</v>
      </c>
    </row>
    <row r="157" spans="2:17">
      <c r="B157" t="s">
        <v>2819</v>
      </c>
      <c r="C157" t="s">
        <v>2558</v>
      </c>
      <c r="D157" t="s">
        <v>2835</v>
      </c>
      <c r="E157" t="s">
        <v>2821</v>
      </c>
      <c r="F157" t="s">
        <v>773</v>
      </c>
      <c r="G157" t="s">
        <v>2294</v>
      </c>
      <c r="H157" t="s">
        <v>153</v>
      </c>
      <c r="I157" s="91">
        <v>0.03</v>
      </c>
      <c r="J157" t="s">
        <v>105</v>
      </c>
      <c r="K157" s="91">
        <v>3.55</v>
      </c>
      <c r="L157" s="91">
        <v>8.84</v>
      </c>
      <c r="M157" s="91">
        <v>57198.33</v>
      </c>
      <c r="N157" s="91">
        <v>91.28</v>
      </c>
      <c r="O157" s="91">
        <v>52.210635623999998</v>
      </c>
      <c r="P157" s="91">
        <v>0.04</v>
      </c>
      <c r="Q157" s="91">
        <v>0</v>
      </c>
    </row>
    <row r="158" spans="2:17">
      <c r="B158" t="s">
        <v>2819</v>
      </c>
      <c r="C158" t="s">
        <v>2558</v>
      </c>
      <c r="D158" t="s">
        <v>2836</v>
      </c>
      <c r="E158" t="s">
        <v>2821</v>
      </c>
      <c r="F158" t="s">
        <v>773</v>
      </c>
      <c r="G158" t="s">
        <v>2294</v>
      </c>
      <c r="H158" t="s">
        <v>153</v>
      </c>
      <c r="I158" s="91">
        <v>7.5</v>
      </c>
      <c r="J158" t="s">
        <v>105</v>
      </c>
      <c r="K158" s="91">
        <v>3.55</v>
      </c>
      <c r="L158" s="91">
        <v>6.97</v>
      </c>
      <c r="M158" s="91">
        <v>127312.43</v>
      </c>
      <c r="N158" s="91">
        <v>91.93</v>
      </c>
      <c r="O158" s="91">
        <v>117.03831689899999</v>
      </c>
      <c r="P158" s="91">
        <v>0.1</v>
      </c>
      <c r="Q158" s="91">
        <v>0.01</v>
      </c>
    </row>
    <row r="159" spans="2:17">
      <c r="B159" t="s">
        <v>2819</v>
      </c>
      <c r="C159" t="s">
        <v>2558</v>
      </c>
      <c r="D159" t="s">
        <v>2837</v>
      </c>
      <c r="E159" t="s">
        <v>2821</v>
      </c>
      <c r="F159" t="s">
        <v>773</v>
      </c>
      <c r="G159" t="s">
        <v>2838</v>
      </c>
      <c r="H159" t="s">
        <v>153</v>
      </c>
      <c r="I159" s="91">
        <v>7.49</v>
      </c>
      <c r="J159" t="s">
        <v>105</v>
      </c>
      <c r="K159" s="91">
        <v>3.55</v>
      </c>
      <c r="L159" s="91">
        <v>6.98</v>
      </c>
      <c r="M159" s="91">
        <v>162867.1</v>
      </c>
      <c r="N159" s="91">
        <v>93.84</v>
      </c>
      <c r="O159" s="91">
        <v>152.83448663999999</v>
      </c>
      <c r="P159" s="91">
        <v>0.13</v>
      </c>
      <c r="Q159" s="91">
        <v>0.01</v>
      </c>
    </row>
    <row r="160" spans="2:17">
      <c r="B160" t="s">
        <v>2819</v>
      </c>
      <c r="C160" t="s">
        <v>2558</v>
      </c>
      <c r="D160" t="s">
        <v>2839</v>
      </c>
      <c r="E160" t="s">
        <v>2821</v>
      </c>
      <c r="F160" t="s">
        <v>773</v>
      </c>
      <c r="G160" t="s">
        <v>2838</v>
      </c>
      <c r="H160" t="s">
        <v>153</v>
      </c>
      <c r="I160" s="91">
        <v>7.49</v>
      </c>
      <c r="J160" t="s">
        <v>105</v>
      </c>
      <c r="K160" s="91">
        <v>3.55</v>
      </c>
      <c r="L160" s="91">
        <v>6.98</v>
      </c>
      <c r="M160" s="91">
        <v>362510.62</v>
      </c>
      <c r="N160" s="91">
        <v>93.96</v>
      </c>
      <c r="O160" s="91">
        <v>340.61497855200003</v>
      </c>
      <c r="P160" s="91">
        <v>0.28999999999999998</v>
      </c>
      <c r="Q160" s="91">
        <v>0.03</v>
      </c>
    </row>
    <row r="161" spans="2:17">
      <c r="B161" t="s">
        <v>2760</v>
      </c>
      <c r="C161" t="s">
        <v>2558</v>
      </c>
      <c r="D161" t="s">
        <v>2840</v>
      </c>
      <c r="E161" t="s">
        <v>2762</v>
      </c>
      <c r="F161" t="s">
        <v>781</v>
      </c>
      <c r="G161" t="s">
        <v>2841</v>
      </c>
      <c r="H161" t="s">
        <v>233</v>
      </c>
      <c r="I161" s="91">
        <v>1.99</v>
      </c>
      <c r="J161" t="s">
        <v>109</v>
      </c>
      <c r="K161" s="91">
        <v>8.32</v>
      </c>
      <c r="L161" s="91">
        <v>7.68</v>
      </c>
      <c r="M161" s="91">
        <v>174976.53</v>
      </c>
      <c r="N161" s="91">
        <v>99.83</v>
      </c>
      <c r="O161" s="91">
        <v>654.69715398145195</v>
      </c>
      <c r="P161" s="91">
        <v>0.56000000000000005</v>
      </c>
      <c r="Q161" s="91">
        <v>0.06</v>
      </c>
    </row>
    <row r="162" spans="2:17">
      <c r="B162" t="s">
        <v>2760</v>
      </c>
      <c r="C162" t="s">
        <v>2558</v>
      </c>
      <c r="D162" t="s">
        <v>2842</v>
      </c>
      <c r="E162" t="s">
        <v>2762</v>
      </c>
      <c r="F162" t="s">
        <v>781</v>
      </c>
      <c r="G162" t="s">
        <v>2843</v>
      </c>
      <c r="H162" t="s">
        <v>233</v>
      </c>
      <c r="I162" s="91">
        <v>1.97</v>
      </c>
      <c r="J162" t="s">
        <v>109</v>
      </c>
      <c r="K162" s="91">
        <v>8.32</v>
      </c>
      <c r="L162" s="91">
        <v>10.91</v>
      </c>
      <c r="M162" s="91">
        <v>416777.76</v>
      </c>
      <c r="N162" s="91">
        <v>100.11000000000013</v>
      </c>
      <c r="O162" s="91">
        <v>1563.80133582893</v>
      </c>
      <c r="P162" s="91">
        <v>1.34</v>
      </c>
      <c r="Q162" s="91">
        <v>0.14000000000000001</v>
      </c>
    </row>
    <row r="163" spans="2:17">
      <c r="B163" t="s">
        <v>2760</v>
      </c>
      <c r="C163" t="s">
        <v>2558</v>
      </c>
      <c r="D163" t="s">
        <v>2844</v>
      </c>
      <c r="E163" t="s">
        <v>2762</v>
      </c>
      <c r="F163" t="s">
        <v>781</v>
      </c>
      <c r="G163" t="s">
        <v>2458</v>
      </c>
      <c r="H163" t="s">
        <v>233</v>
      </c>
      <c r="I163" s="91">
        <v>2.02</v>
      </c>
      <c r="J163" t="s">
        <v>109</v>
      </c>
      <c r="K163" s="91">
        <v>8.32</v>
      </c>
      <c r="L163" s="91">
        <v>7.55</v>
      </c>
      <c r="M163" s="91">
        <v>29210.23</v>
      </c>
      <c r="N163" s="91">
        <v>99.55</v>
      </c>
      <c r="O163" s="91">
        <v>108.98728230082</v>
      </c>
      <c r="P163" s="91">
        <v>0.09</v>
      </c>
      <c r="Q163" s="91">
        <v>0.01</v>
      </c>
    </row>
    <row r="164" spans="2:17">
      <c r="B164" t="s">
        <v>2760</v>
      </c>
      <c r="C164" t="s">
        <v>2558</v>
      </c>
      <c r="D164" t="s">
        <v>2845</v>
      </c>
      <c r="E164" t="s">
        <v>2762</v>
      </c>
      <c r="F164" t="s">
        <v>781</v>
      </c>
      <c r="G164" t="s">
        <v>2333</v>
      </c>
      <c r="H164" t="s">
        <v>233</v>
      </c>
      <c r="I164" s="91">
        <v>2.0099999999999998</v>
      </c>
      <c r="J164" t="s">
        <v>109</v>
      </c>
      <c r="K164" s="91">
        <v>8.32</v>
      </c>
      <c r="L164" s="91">
        <v>6.47</v>
      </c>
      <c r="M164" s="91">
        <v>25238.11</v>
      </c>
      <c r="N164" s="91">
        <v>100.07</v>
      </c>
      <c r="O164" s="91">
        <v>94.658650985395994</v>
      </c>
      <c r="P164" s="91">
        <v>0.08</v>
      </c>
      <c r="Q164" s="91">
        <v>0.01</v>
      </c>
    </row>
    <row r="165" spans="2:17">
      <c r="B165" t="s">
        <v>2714</v>
      </c>
      <c r="C165" t="s">
        <v>2558</v>
      </c>
      <c r="D165" t="s">
        <v>2846</v>
      </c>
      <c r="E165" t="s">
        <v>2847</v>
      </c>
      <c r="F165" t="s">
        <v>828</v>
      </c>
      <c r="G165" t="s">
        <v>999</v>
      </c>
      <c r="H165" t="s">
        <v>233</v>
      </c>
      <c r="I165" s="91">
        <v>6.23</v>
      </c>
      <c r="J165" t="s">
        <v>105</v>
      </c>
      <c r="K165" s="91">
        <v>2.9</v>
      </c>
      <c r="L165" s="91">
        <v>6.51</v>
      </c>
      <c r="M165" s="91">
        <v>1903518.77</v>
      </c>
      <c r="N165" s="91">
        <v>99.97</v>
      </c>
      <c r="O165" s="91">
        <v>1902.9477143690001</v>
      </c>
      <c r="P165" s="91">
        <v>1.63</v>
      </c>
      <c r="Q165" s="91">
        <v>0.17</v>
      </c>
    </row>
    <row r="166" spans="2:17">
      <c r="B166" t="s">
        <v>2848</v>
      </c>
      <c r="C166" t="s">
        <v>2558</v>
      </c>
      <c r="D166" t="s">
        <v>2849</v>
      </c>
      <c r="E166" t="s">
        <v>1094</v>
      </c>
      <c r="F166" t="s">
        <v>2850</v>
      </c>
      <c r="G166" t="s">
        <v>2851</v>
      </c>
      <c r="H166" t="s">
        <v>2563</v>
      </c>
      <c r="I166" s="91">
        <v>11.12</v>
      </c>
      <c r="J166" t="s">
        <v>105</v>
      </c>
      <c r="K166" s="91">
        <v>6.7</v>
      </c>
      <c r="L166" s="91">
        <v>4.58</v>
      </c>
      <c r="M166" s="91">
        <v>989477.02</v>
      </c>
      <c r="N166" s="91">
        <v>126.71</v>
      </c>
      <c r="O166" s="91">
        <v>1253.7663320419999</v>
      </c>
      <c r="P166" s="91">
        <v>1.07</v>
      </c>
      <c r="Q166" s="91">
        <v>0.11</v>
      </c>
    </row>
    <row r="167" spans="2:17">
      <c r="B167" t="s">
        <v>2852</v>
      </c>
      <c r="C167" t="s">
        <v>2558</v>
      </c>
      <c r="D167" t="s">
        <v>2853</v>
      </c>
      <c r="E167" t="s">
        <v>1427</v>
      </c>
      <c r="F167" t="s">
        <v>2854</v>
      </c>
      <c r="G167" t="s">
        <v>2855</v>
      </c>
      <c r="H167" t="s">
        <v>2563</v>
      </c>
      <c r="I167" s="91">
        <v>1.46</v>
      </c>
      <c r="J167" t="s">
        <v>105</v>
      </c>
      <c r="K167" s="91">
        <v>6.2</v>
      </c>
      <c r="L167" s="91">
        <v>2.2999999999999998</v>
      </c>
      <c r="M167" s="91">
        <v>1654731.3</v>
      </c>
      <c r="N167" s="91">
        <v>9.9999999999999995E-7</v>
      </c>
      <c r="O167" s="91">
        <v>1.6547312999999999E-5</v>
      </c>
      <c r="P167" s="91">
        <v>0</v>
      </c>
      <c r="Q167" s="91">
        <v>0</v>
      </c>
    </row>
    <row r="168" spans="2:17">
      <c r="B168" t="s">
        <v>2856</v>
      </c>
      <c r="C168" t="s">
        <v>2558</v>
      </c>
      <c r="D168" t="s">
        <v>2857</v>
      </c>
      <c r="E168" t="s">
        <v>2858</v>
      </c>
      <c r="F168" t="s">
        <v>271</v>
      </c>
      <c r="G168" t="s">
        <v>288</v>
      </c>
      <c r="H168" t="s">
        <v>272</v>
      </c>
      <c r="I168" s="91">
        <v>8.39</v>
      </c>
      <c r="J168" t="s">
        <v>105</v>
      </c>
      <c r="K168" s="91">
        <v>4.03</v>
      </c>
      <c r="L168" s="91">
        <v>1.9</v>
      </c>
      <c r="M168" s="91">
        <v>719016.9</v>
      </c>
      <c r="N168" s="91">
        <v>108.69</v>
      </c>
      <c r="O168" s="91">
        <v>781.49946861000001</v>
      </c>
      <c r="P168" s="91">
        <v>0.67</v>
      </c>
      <c r="Q168" s="91">
        <v>7.0000000000000007E-2</v>
      </c>
    </row>
    <row r="169" spans="2:17">
      <c r="B169" s="92" t="s">
        <v>2859</v>
      </c>
      <c r="I169" s="93">
        <v>0.4</v>
      </c>
      <c r="L169" s="93">
        <v>2.4</v>
      </c>
      <c r="M169" s="93">
        <v>557327.72</v>
      </c>
      <c r="O169" s="93">
        <v>561.27189350699996</v>
      </c>
      <c r="P169" s="93">
        <v>0.48</v>
      </c>
      <c r="Q169" s="93">
        <v>0.05</v>
      </c>
    </row>
    <row r="170" spans="2:17">
      <c r="B170" t="s">
        <v>2610</v>
      </c>
      <c r="C170" t="s">
        <v>2558</v>
      </c>
      <c r="D170" t="s">
        <v>2860</v>
      </c>
      <c r="E170" t="s">
        <v>819</v>
      </c>
      <c r="F170" t="s">
        <v>2784</v>
      </c>
      <c r="G170" t="s">
        <v>2861</v>
      </c>
      <c r="H170" t="s">
        <v>2563</v>
      </c>
      <c r="I170" s="91">
        <v>0.44</v>
      </c>
      <c r="J170" t="s">
        <v>105</v>
      </c>
      <c r="K170" s="91">
        <v>3.61</v>
      </c>
      <c r="L170" s="91">
        <v>2.35</v>
      </c>
      <c r="M170" s="91">
        <v>459347.61</v>
      </c>
      <c r="N170" s="91">
        <v>100.72</v>
      </c>
      <c r="O170" s="91">
        <v>462.654912792</v>
      </c>
      <c r="P170" s="91">
        <v>0.4</v>
      </c>
      <c r="Q170" s="91">
        <v>0.04</v>
      </c>
    </row>
    <row r="171" spans="2:17">
      <c r="B171" t="s">
        <v>2565</v>
      </c>
      <c r="C171" t="s">
        <v>2558</v>
      </c>
      <c r="D171" t="s">
        <v>2862</v>
      </c>
      <c r="E171" t="s">
        <v>846</v>
      </c>
      <c r="F171" t="s">
        <v>2863</v>
      </c>
      <c r="G171" t="s">
        <v>2864</v>
      </c>
      <c r="H171" t="s">
        <v>2563</v>
      </c>
      <c r="I171" s="91">
        <v>0.22</v>
      </c>
      <c r="J171" t="s">
        <v>105</v>
      </c>
      <c r="K171" s="91">
        <v>4.5</v>
      </c>
      <c r="L171" s="91">
        <v>2.62</v>
      </c>
      <c r="M171" s="91">
        <v>97980.11</v>
      </c>
      <c r="N171" s="91">
        <v>100.65</v>
      </c>
      <c r="O171" s="91">
        <v>98.616980714999997</v>
      </c>
      <c r="P171" s="91">
        <v>0.08</v>
      </c>
      <c r="Q171" s="91">
        <v>0.01</v>
      </c>
    </row>
    <row r="172" spans="2:17">
      <c r="B172" s="92" t="s">
        <v>2865</v>
      </c>
      <c r="I172" s="93">
        <v>0</v>
      </c>
      <c r="L172" s="93">
        <v>0</v>
      </c>
      <c r="M172" s="93">
        <v>0</v>
      </c>
      <c r="O172" s="93">
        <v>0</v>
      </c>
      <c r="P172" s="93">
        <v>0</v>
      </c>
      <c r="Q172" s="93">
        <v>0</v>
      </c>
    </row>
    <row r="173" spans="2:17">
      <c r="B173" s="92" t="s">
        <v>2866</v>
      </c>
      <c r="I173" s="93">
        <v>0</v>
      </c>
      <c r="L173" s="93">
        <v>0</v>
      </c>
      <c r="M173" s="93">
        <v>0</v>
      </c>
      <c r="O173" s="93">
        <v>0</v>
      </c>
      <c r="P173" s="93">
        <v>0</v>
      </c>
      <c r="Q173" s="93">
        <v>0</v>
      </c>
    </row>
    <row r="174" spans="2:17">
      <c r="B174" t="s">
        <v>271</v>
      </c>
      <c r="D174" t="s">
        <v>271</v>
      </c>
      <c r="F174" t="s">
        <v>271</v>
      </c>
      <c r="I174" s="91">
        <v>0</v>
      </c>
      <c r="J174" t="s">
        <v>271</v>
      </c>
      <c r="K174" s="91">
        <v>0</v>
      </c>
      <c r="L174" s="91">
        <v>0</v>
      </c>
      <c r="M174" s="91">
        <v>0</v>
      </c>
      <c r="N174" s="91">
        <v>0</v>
      </c>
      <c r="O174" s="91">
        <v>0</v>
      </c>
      <c r="P174" s="91">
        <v>0</v>
      </c>
      <c r="Q174" s="91">
        <v>0</v>
      </c>
    </row>
    <row r="175" spans="2:17">
      <c r="B175" s="92" t="s">
        <v>2867</v>
      </c>
      <c r="I175" s="93">
        <v>0</v>
      </c>
      <c r="L175" s="93">
        <v>0</v>
      </c>
      <c r="M175" s="93">
        <v>0</v>
      </c>
      <c r="O175" s="93">
        <v>0</v>
      </c>
      <c r="P175" s="93">
        <v>0</v>
      </c>
      <c r="Q175" s="93">
        <v>0</v>
      </c>
    </row>
    <row r="176" spans="2:17">
      <c r="B176" t="s">
        <v>271</v>
      </c>
      <c r="D176" t="s">
        <v>271</v>
      </c>
      <c r="F176" t="s">
        <v>271</v>
      </c>
      <c r="I176" s="91">
        <v>0</v>
      </c>
      <c r="J176" t="s">
        <v>271</v>
      </c>
      <c r="K176" s="91">
        <v>0</v>
      </c>
      <c r="L176" s="91">
        <v>0</v>
      </c>
      <c r="M176" s="91">
        <v>0</v>
      </c>
      <c r="N176" s="91">
        <v>0</v>
      </c>
      <c r="O176" s="91">
        <v>0</v>
      </c>
      <c r="P176" s="91">
        <v>0</v>
      </c>
      <c r="Q176" s="91">
        <v>0</v>
      </c>
    </row>
    <row r="177" spans="2:17">
      <c r="B177" s="92" t="s">
        <v>2868</v>
      </c>
      <c r="I177" s="93">
        <v>0</v>
      </c>
      <c r="L177" s="93">
        <v>0</v>
      </c>
      <c r="M177" s="93">
        <v>0</v>
      </c>
      <c r="O177" s="93">
        <v>0</v>
      </c>
      <c r="P177" s="93">
        <v>0</v>
      </c>
      <c r="Q177" s="93">
        <v>0</v>
      </c>
    </row>
    <row r="178" spans="2:17">
      <c r="B178" t="s">
        <v>271</v>
      </c>
      <c r="D178" t="s">
        <v>271</v>
      </c>
      <c r="F178" t="s">
        <v>271</v>
      </c>
      <c r="I178" s="91">
        <v>0</v>
      </c>
      <c r="J178" t="s">
        <v>271</v>
      </c>
      <c r="K178" s="91">
        <v>0</v>
      </c>
      <c r="L178" s="91">
        <v>0</v>
      </c>
      <c r="M178" s="91">
        <v>0</v>
      </c>
      <c r="N178" s="91">
        <v>0</v>
      </c>
      <c r="O178" s="91">
        <v>0</v>
      </c>
      <c r="P178" s="91">
        <v>0</v>
      </c>
      <c r="Q178" s="91">
        <v>0</v>
      </c>
    </row>
    <row r="179" spans="2:17">
      <c r="B179" s="92" t="s">
        <v>2869</v>
      </c>
      <c r="I179" s="93">
        <v>0</v>
      </c>
      <c r="L179" s="93">
        <v>0</v>
      </c>
      <c r="M179" s="93">
        <v>0</v>
      </c>
      <c r="O179" s="93">
        <v>0</v>
      </c>
      <c r="P179" s="93">
        <v>0</v>
      </c>
      <c r="Q179" s="93">
        <v>0</v>
      </c>
    </row>
    <row r="180" spans="2:17">
      <c r="B180" t="s">
        <v>271</v>
      </c>
      <c r="D180" t="s">
        <v>271</v>
      </c>
      <c r="F180" t="s">
        <v>271</v>
      </c>
      <c r="I180" s="91">
        <v>0</v>
      </c>
      <c r="J180" t="s">
        <v>271</v>
      </c>
      <c r="K180" s="91">
        <v>0</v>
      </c>
      <c r="L180" s="91">
        <v>0</v>
      </c>
      <c r="M180" s="91">
        <v>0</v>
      </c>
      <c r="N180" s="91">
        <v>0</v>
      </c>
      <c r="O180" s="91">
        <v>0</v>
      </c>
      <c r="P180" s="91">
        <v>0</v>
      </c>
      <c r="Q180" s="91">
        <v>0</v>
      </c>
    </row>
    <row r="181" spans="2:17">
      <c r="B181" s="92" t="s">
        <v>277</v>
      </c>
      <c r="I181" s="93">
        <v>4.2699999999999996</v>
      </c>
      <c r="L181" s="93">
        <v>6</v>
      </c>
      <c r="M181" s="93">
        <v>3151549.67</v>
      </c>
      <c r="O181" s="93">
        <v>11962.298000395858</v>
      </c>
      <c r="P181" s="93">
        <v>10.220000000000001</v>
      </c>
      <c r="Q181" s="93">
        <v>1.0900000000000001</v>
      </c>
    </row>
    <row r="182" spans="2:17">
      <c r="B182" s="92" t="s">
        <v>2870</v>
      </c>
      <c r="I182" s="93">
        <v>0</v>
      </c>
      <c r="L182" s="93">
        <v>0</v>
      </c>
      <c r="M182" s="93">
        <v>0</v>
      </c>
      <c r="O182" s="93">
        <v>0</v>
      </c>
      <c r="P182" s="93">
        <v>0</v>
      </c>
      <c r="Q182" s="93">
        <v>0</v>
      </c>
    </row>
    <row r="183" spans="2:17">
      <c r="B183" t="s">
        <v>271</v>
      </c>
      <c r="D183" t="s">
        <v>271</v>
      </c>
      <c r="F183" t="s">
        <v>271</v>
      </c>
      <c r="I183" s="91">
        <v>0</v>
      </c>
      <c r="J183" t="s">
        <v>271</v>
      </c>
      <c r="K183" s="91">
        <v>0</v>
      </c>
      <c r="L183" s="91">
        <v>0</v>
      </c>
      <c r="M183" s="91">
        <v>0</v>
      </c>
      <c r="N183" s="91">
        <v>0</v>
      </c>
      <c r="O183" s="91">
        <v>0</v>
      </c>
      <c r="P183" s="91">
        <v>0</v>
      </c>
      <c r="Q183" s="91">
        <v>0</v>
      </c>
    </row>
    <row r="184" spans="2:17">
      <c r="B184" s="92" t="s">
        <v>2585</v>
      </c>
      <c r="I184" s="93">
        <v>0</v>
      </c>
      <c r="L184" s="93">
        <v>0</v>
      </c>
      <c r="M184" s="93">
        <v>0</v>
      </c>
      <c r="O184" s="93">
        <v>0</v>
      </c>
      <c r="P184" s="93">
        <v>0</v>
      </c>
      <c r="Q184" s="93">
        <v>0</v>
      </c>
    </row>
    <row r="185" spans="2:17">
      <c r="B185" t="s">
        <v>271</v>
      </c>
      <c r="D185" t="s">
        <v>271</v>
      </c>
      <c r="F185" t="s">
        <v>271</v>
      </c>
      <c r="I185" s="91">
        <v>0</v>
      </c>
      <c r="J185" t="s">
        <v>271</v>
      </c>
      <c r="K185" s="91">
        <v>0</v>
      </c>
      <c r="L185" s="91">
        <v>0</v>
      </c>
      <c r="M185" s="91">
        <v>0</v>
      </c>
      <c r="N185" s="91">
        <v>0</v>
      </c>
      <c r="O185" s="91">
        <v>0</v>
      </c>
      <c r="P185" s="91">
        <v>0</v>
      </c>
      <c r="Q185" s="91">
        <v>0</v>
      </c>
    </row>
    <row r="186" spans="2:17">
      <c r="B186" s="92" t="s">
        <v>2586</v>
      </c>
      <c r="I186" s="93">
        <v>4.2699999999999996</v>
      </c>
      <c r="L186" s="93">
        <v>6</v>
      </c>
      <c r="M186" s="93">
        <v>3151549.67</v>
      </c>
      <c r="O186" s="93">
        <v>11962.298000395858</v>
      </c>
      <c r="P186" s="93">
        <v>10.220000000000001</v>
      </c>
      <c r="Q186" s="93">
        <v>1.0900000000000001</v>
      </c>
    </row>
    <row r="187" spans="2:17">
      <c r="B187" t="s">
        <v>2871</v>
      </c>
      <c r="C187" t="s">
        <v>2558</v>
      </c>
      <c r="D187" t="s">
        <v>2872</v>
      </c>
      <c r="E187" t="s">
        <v>2873</v>
      </c>
      <c r="F187" t="s">
        <v>584</v>
      </c>
      <c r="G187" t="s">
        <v>2874</v>
      </c>
      <c r="H187" t="s">
        <v>233</v>
      </c>
      <c r="I187" s="91">
        <v>6.3</v>
      </c>
      <c r="J187" t="s">
        <v>109</v>
      </c>
      <c r="K187" s="91">
        <v>4.8</v>
      </c>
      <c r="L187" s="91">
        <v>5.24</v>
      </c>
      <c r="M187" s="91">
        <v>432077</v>
      </c>
      <c r="N187" s="91">
        <v>100.48</v>
      </c>
      <c r="O187" s="91">
        <v>1627.1978340608</v>
      </c>
      <c r="P187" s="91">
        <v>1.39</v>
      </c>
      <c r="Q187" s="91">
        <v>0.15</v>
      </c>
    </row>
    <row r="188" spans="2:17">
      <c r="B188" t="s">
        <v>2875</v>
      </c>
      <c r="C188" t="s">
        <v>2558</v>
      </c>
      <c r="D188" t="s">
        <v>2876</v>
      </c>
      <c r="E188" t="s">
        <v>2877</v>
      </c>
      <c r="F188" t="s">
        <v>2124</v>
      </c>
      <c r="G188" t="s">
        <v>2878</v>
      </c>
      <c r="H188" t="s">
        <v>2125</v>
      </c>
      <c r="I188" s="91">
        <v>5.09</v>
      </c>
      <c r="J188" t="s">
        <v>109</v>
      </c>
      <c r="K188" s="91">
        <v>5.0199999999999996</v>
      </c>
      <c r="L188" s="91">
        <v>5.24</v>
      </c>
      <c r="M188" s="91">
        <v>246638</v>
      </c>
      <c r="N188" s="91">
        <v>101.1</v>
      </c>
      <c r="O188" s="91">
        <v>934.56761546400003</v>
      </c>
      <c r="P188" s="91">
        <v>0.8</v>
      </c>
      <c r="Q188" s="91">
        <v>0.09</v>
      </c>
    </row>
    <row r="189" spans="2:17">
      <c r="B189" t="s">
        <v>2879</v>
      </c>
      <c r="C189" t="s">
        <v>2558</v>
      </c>
      <c r="D189" t="s">
        <v>2880</v>
      </c>
      <c r="E189" t="s">
        <v>2881</v>
      </c>
      <c r="F189" t="s">
        <v>271</v>
      </c>
      <c r="G189" t="s">
        <v>2240</v>
      </c>
      <c r="H189" t="s">
        <v>272</v>
      </c>
      <c r="I189" s="91">
        <v>2.79</v>
      </c>
      <c r="J189" t="s">
        <v>109</v>
      </c>
      <c r="K189" s="91">
        <v>3.67</v>
      </c>
      <c r="L189" s="91">
        <v>6.97</v>
      </c>
      <c r="M189" s="91">
        <v>160524.59</v>
      </c>
      <c r="N189" s="91">
        <v>98.27</v>
      </c>
      <c r="O189" s="91">
        <v>591.237684694564</v>
      </c>
      <c r="P189" s="91">
        <v>0.5</v>
      </c>
      <c r="Q189" s="91">
        <v>0.05</v>
      </c>
    </row>
    <row r="190" spans="2:17">
      <c r="B190" t="s">
        <v>2879</v>
      </c>
      <c r="C190" t="s">
        <v>2558</v>
      </c>
      <c r="D190" t="s">
        <v>2882</v>
      </c>
      <c r="E190" t="s">
        <v>2881</v>
      </c>
      <c r="F190" t="s">
        <v>271</v>
      </c>
      <c r="G190" t="s">
        <v>2240</v>
      </c>
      <c r="H190" t="s">
        <v>272</v>
      </c>
      <c r="I190" s="91">
        <v>2.79</v>
      </c>
      <c r="J190" t="s">
        <v>109</v>
      </c>
      <c r="K190" s="91">
        <v>3.67</v>
      </c>
      <c r="L190" s="91">
        <v>6.97</v>
      </c>
      <c r="M190" s="91">
        <v>317854.61</v>
      </c>
      <c r="N190" s="91">
        <v>98.270000000000337</v>
      </c>
      <c r="O190" s="91">
        <v>1170.7092582257601</v>
      </c>
      <c r="P190" s="91">
        <v>1</v>
      </c>
      <c r="Q190" s="91">
        <v>0.11</v>
      </c>
    </row>
    <row r="191" spans="2:17">
      <c r="B191" t="s">
        <v>2883</v>
      </c>
      <c r="C191" t="s">
        <v>2558</v>
      </c>
      <c r="D191" t="s">
        <v>2884</v>
      </c>
      <c r="E191" t="s">
        <v>2885</v>
      </c>
      <c r="F191" t="s">
        <v>271</v>
      </c>
      <c r="G191" t="s">
        <v>2886</v>
      </c>
      <c r="H191" t="s">
        <v>272</v>
      </c>
      <c r="I191" s="91">
        <v>3.2</v>
      </c>
      <c r="J191" t="s">
        <v>109</v>
      </c>
      <c r="K191" s="91">
        <v>7</v>
      </c>
      <c r="L191" s="91">
        <v>8.98</v>
      </c>
      <c r="M191" s="91">
        <v>102507.62</v>
      </c>
      <c r="N191" s="91">
        <v>100.16</v>
      </c>
      <c r="O191" s="91">
        <v>384.813277455616</v>
      </c>
      <c r="P191" s="91">
        <v>0.33</v>
      </c>
      <c r="Q191" s="91">
        <v>0.04</v>
      </c>
    </row>
    <row r="192" spans="2:17">
      <c r="B192" t="s">
        <v>2883</v>
      </c>
      <c r="C192" t="s">
        <v>2558</v>
      </c>
      <c r="D192" t="s">
        <v>2887</v>
      </c>
      <c r="E192" t="s">
        <v>2885</v>
      </c>
      <c r="F192" t="s">
        <v>271</v>
      </c>
      <c r="G192" t="s">
        <v>2888</v>
      </c>
      <c r="H192" t="s">
        <v>272</v>
      </c>
      <c r="I192" s="91">
        <v>1.62</v>
      </c>
      <c r="J192" t="s">
        <v>109</v>
      </c>
      <c r="K192" s="91">
        <v>6.51</v>
      </c>
      <c r="L192" s="91">
        <v>6.81</v>
      </c>
      <c r="M192" s="91">
        <v>305211.17</v>
      </c>
      <c r="N192" s="91">
        <v>99.460000000000349</v>
      </c>
      <c r="O192" s="91">
        <v>1137.75423524814</v>
      </c>
      <c r="P192" s="91">
        <v>0.97</v>
      </c>
      <c r="Q192" s="91">
        <v>0.1</v>
      </c>
    </row>
    <row r="193" spans="2:17">
      <c r="B193" t="s">
        <v>2889</v>
      </c>
      <c r="C193" t="s">
        <v>2558</v>
      </c>
      <c r="D193" t="s">
        <v>2890</v>
      </c>
      <c r="E193" t="s">
        <v>2891</v>
      </c>
      <c r="F193" t="s">
        <v>271</v>
      </c>
      <c r="G193" t="s">
        <v>2503</v>
      </c>
      <c r="H193" t="s">
        <v>272</v>
      </c>
      <c r="I193" s="91">
        <v>2.16</v>
      </c>
      <c r="J193" t="s">
        <v>109</v>
      </c>
      <c r="K193" s="91">
        <v>2.5</v>
      </c>
      <c r="L193" s="91">
        <v>4.7300000000000004</v>
      </c>
      <c r="M193" s="91">
        <v>7422.75</v>
      </c>
      <c r="N193" s="91">
        <v>99.68</v>
      </c>
      <c r="O193" s="91">
        <v>27.731441505599999</v>
      </c>
      <c r="P193" s="91">
        <v>0.02</v>
      </c>
      <c r="Q193" s="91">
        <v>0</v>
      </c>
    </row>
    <row r="194" spans="2:17">
      <c r="B194" t="s">
        <v>2889</v>
      </c>
      <c r="C194" t="s">
        <v>2558</v>
      </c>
      <c r="D194" t="s">
        <v>2892</v>
      </c>
      <c r="E194" t="s">
        <v>2891</v>
      </c>
      <c r="F194" t="s">
        <v>271</v>
      </c>
      <c r="G194" t="s">
        <v>2893</v>
      </c>
      <c r="H194" t="s">
        <v>272</v>
      </c>
      <c r="I194" s="91">
        <v>3.71</v>
      </c>
      <c r="J194" t="s">
        <v>109</v>
      </c>
      <c r="K194" s="91">
        <v>2.5</v>
      </c>
      <c r="L194" s="91">
        <v>5.71</v>
      </c>
      <c r="M194" s="91">
        <v>83682</v>
      </c>
      <c r="N194" s="91">
        <v>99.68</v>
      </c>
      <c r="O194" s="91">
        <v>312.63648756480001</v>
      </c>
      <c r="P194" s="91">
        <v>0.27</v>
      </c>
      <c r="Q194" s="91">
        <v>0.03</v>
      </c>
    </row>
    <row r="195" spans="2:17">
      <c r="B195" t="s">
        <v>2889</v>
      </c>
      <c r="C195" t="s">
        <v>2558</v>
      </c>
      <c r="D195" t="s">
        <v>2894</v>
      </c>
      <c r="E195" t="s">
        <v>2891</v>
      </c>
      <c r="F195" t="s">
        <v>271</v>
      </c>
      <c r="G195" t="s">
        <v>2895</v>
      </c>
      <c r="H195" t="s">
        <v>272</v>
      </c>
      <c r="I195" s="91">
        <v>3.71</v>
      </c>
      <c r="J195" t="s">
        <v>109</v>
      </c>
      <c r="K195" s="91">
        <v>2.5</v>
      </c>
      <c r="L195" s="91">
        <v>5.71</v>
      </c>
      <c r="M195" s="91">
        <v>41779.53</v>
      </c>
      <c r="N195" s="91">
        <v>99.68</v>
      </c>
      <c r="O195" s="91">
        <v>156.08859146899201</v>
      </c>
      <c r="P195" s="91">
        <v>0.13</v>
      </c>
      <c r="Q195" s="91">
        <v>0.01</v>
      </c>
    </row>
    <row r="196" spans="2:17">
      <c r="B196" t="s">
        <v>2889</v>
      </c>
      <c r="C196" t="s">
        <v>2558</v>
      </c>
      <c r="D196" t="s">
        <v>2896</v>
      </c>
      <c r="E196" t="s">
        <v>2891</v>
      </c>
      <c r="F196" t="s">
        <v>271</v>
      </c>
      <c r="G196" t="s">
        <v>2897</v>
      </c>
      <c r="H196" t="s">
        <v>272</v>
      </c>
      <c r="I196" s="91">
        <v>3.71</v>
      </c>
      <c r="J196" t="s">
        <v>109</v>
      </c>
      <c r="K196" s="91">
        <v>2.5</v>
      </c>
      <c r="L196" s="91">
        <v>5.71</v>
      </c>
      <c r="M196" s="91">
        <v>4416.3999999999996</v>
      </c>
      <c r="N196" s="91">
        <v>99.68</v>
      </c>
      <c r="O196" s="91">
        <v>16.49969866496</v>
      </c>
      <c r="P196" s="91">
        <v>0.01</v>
      </c>
      <c r="Q196" s="91">
        <v>0</v>
      </c>
    </row>
    <row r="197" spans="2:17">
      <c r="B197" t="s">
        <v>2889</v>
      </c>
      <c r="C197" t="s">
        <v>2558</v>
      </c>
      <c r="D197" t="s">
        <v>2898</v>
      </c>
      <c r="E197" t="s">
        <v>2891</v>
      </c>
      <c r="F197" t="s">
        <v>271</v>
      </c>
      <c r="G197" t="s">
        <v>731</v>
      </c>
      <c r="H197" t="s">
        <v>272</v>
      </c>
      <c r="I197" s="91">
        <v>3.71</v>
      </c>
      <c r="J197" t="s">
        <v>109</v>
      </c>
      <c r="K197" s="91">
        <v>2.5</v>
      </c>
      <c r="L197" s="91">
        <v>5.71</v>
      </c>
      <c r="M197" s="91">
        <v>7821.83</v>
      </c>
      <c r="N197" s="91">
        <v>99.68</v>
      </c>
      <c r="O197" s="91">
        <v>29.222406939711998</v>
      </c>
      <c r="P197" s="91">
        <v>0.02</v>
      </c>
      <c r="Q197" s="91">
        <v>0</v>
      </c>
    </row>
    <row r="198" spans="2:17">
      <c r="B198" t="s">
        <v>2899</v>
      </c>
      <c r="C198" t="s">
        <v>2558</v>
      </c>
      <c r="D198" t="s">
        <v>2900</v>
      </c>
      <c r="E198" t="s">
        <v>2901</v>
      </c>
      <c r="F198" t="s">
        <v>271</v>
      </c>
      <c r="G198" t="s">
        <v>2902</v>
      </c>
      <c r="H198" t="s">
        <v>272</v>
      </c>
      <c r="I198" s="91">
        <v>3.8</v>
      </c>
      <c r="J198" t="s">
        <v>109</v>
      </c>
      <c r="K198" s="91">
        <v>3.71</v>
      </c>
      <c r="L198" s="91">
        <v>6.28</v>
      </c>
      <c r="M198" s="91">
        <v>441487.74</v>
      </c>
      <c r="N198" s="91">
        <v>100.1</v>
      </c>
      <c r="O198" s="91">
        <v>1656.3507455695201</v>
      </c>
      <c r="P198" s="91">
        <v>1.41</v>
      </c>
      <c r="Q198" s="91">
        <v>0.15</v>
      </c>
    </row>
    <row r="199" spans="2:17">
      <c r="B199" t="s">
        <v>2903</v>
      </c>
      <c r="C199" t="s">
        <v>2558</v>
      </c>
      <c r="D199" t="s">
        <v>2904</v>
      </c>
      <c r="E199" t="s">
        <v>2905</v>
      </c>
      <c r="F199" t="s">
        <v>271</v>
      </c>
      <c r="G199" t="s">
        <v>2906</v>
      </c>
      <c r="H199" t="s">
        <v>272</v>
      </c>
      <c r="I199" s="91">
        <v>3.21</v>
      </c>
      <c r="J199" t="s">
        <v>109</v>
      </c>
      <c r="K199" s="91">
        <v>5.22</v>
      </c>
      <c r="L199" s="91">
        <v>5.86</v>
      </c>
      <c r="M199" s="91">
        <v>357735.29</v>
      </c>
      <c r="N199" s="91">
        <v>97.869999999999706</v>
      </c>
      <c r="O199" s="91">
        <v>1312.2330001545999</v>
      </c>
      <c r="P199" s="91">
        <v>1.1200000000000001</v>
      </c>
      <c r="Q199" s="91">
        <v>0.12</v>
      </c>
    </row>
    <row r="200" spans="2:17">
      <c r="B200" t="s">
        <v>2907</v>
      </c>
      <c r="C200" t="s">
        <v>2558</v>
      </c>
      <c r="D200" t="s">
        <v>2908</v>
      </c>
      <c r="E200" t="s">
        <v>2909</v>
      </c>
      <c r="F200" t="s">
        <v>271</v>
      </c>
      <c r="G200" t="s">
        <v>2910</v>
      </c>
      <c r="H200" t="s">
        <v>272</v>
      </c>
      <c r="I200" s="91">
        <v>7.61</v>
      </c>
      <c r="J200" t="s">
        <v>116</v>
      </c>
      <c r="K200" s="91">
        <v>2.67</v>
      </c>
      <c r="L200" s="91">
        <v>3.7</v>
      </c>
      <c r="M200" s="91">
        <v>226752.52</v>
      </c>
      <c r="N200" s="91">
        <v>100.5799999999996</v>
      </c>
      <c r="O200" s="91">
        <v>1093.21963943833</v>
      </c>
      <c r="P200" s="91">
        <v>0.93</v>
      </c>
      <c r="Q200" s="91">
        <v>0.1</v>
      </c>
    </row>
    <row r="201" spans="2:17">
      <c r="B201" t="s">
        <v>2760</v>
      </c>
      <c r="C201" t="s">
        <v>2558</v>
      </c>
      <c r="D201" t="s">
        <v>2911</v>
      </c>
      <c r="E201" t="s">
        <v>2912</v>
      </c>
      <c r="F201" t="s">
        <v>271</v>
      </c>
      <c r="G201" t="s">
        <v>2913</v>
      </c>
      <c r="H201" t="s">
        <v>272</v>
      </c>
      <c r="I201" s="91">
        <v>4.93</v>
      </c>
      <c r="J201" t="s">
        <v>109</v>
      </c>
      <c r="K201" s="91">
        <v>5.78</v>
      </c>
      <c r="L201" s="91">
        <v>6.57</v>
      </c>
      <c r="M201" s="91">
        <v>79169.259999999995</v>
      </c>
      <c r="N201" s="91">
        <v>96.94</v>
      </c>
      <c r="O201" s="91">
        <v>287.646559053712</v>
      </c>
      <c r="P201" s="91">
        <v>0.25</v>
      </c>
      <c r="Q201" s="91">
        <v>0.03</v>
      </c>
    </row>
    <row r="202" spans="2:17">
      <c r="B202" t="s">
        <v>2760</v>
      </c>
      <c r="C202" t="s">
        <v>2558</v>
      </c>
      <c r="D202" t="s">
        <v>2914</v>
      </c>
      <c r="E202" t="s">
        <v>2912</v>
      </c>
      <c r="F202" t="s">
        <v>271</v>
      </c>
      <c r="G202" t="s">
        <v>2902</v>
      </c>
      <c r="H202" t="s">
        <v>272</v>
      </c>
      <c r="I202" s="91">
        <v>4.96</v>
      </c>
      <c r="J202" t="s">
        <v>109</v>
      </c>
      <c r="K202" s="91">
        <v>3.52</v>
      </c>
      <c r="L202" s="91">
        <v>6.88</v>
      </c>
      <c r="M202" s="91">
        <v>273925.64</v>
      </c>
      <c r="N202" s="91">
        <v>97.09</v>
      </c>
      <c r="O202" s="91">
        <v>996.79710572724798</v>
      </c>
      <c r="P202" s="91">
        <v>0.85</v>
      </c>
      <c r="Q202" s="91">
        <v>0.09</v>
      </c>
    </row>
    <row r="203" spans="2:17">
      <c r="B203" t="s">
        <v>2760</v>
      </c>
      <c r="C203" t="s">
        <v>2558</v>
      </c>
      <c r="D203" t="s">
        <v>2915</v>
      </c>
      <c r="E203" t="s">
        <v>2916</v>
      </c>
      <c r="F203" t="s">
        <v>271</v>
      </c>
      <c r="G203" t="s">
        <v>2917</v>
      </c>
      <c r="H203" t="s">
        <v>272</v>
      </c>
      <c r="I203" s="91">
        <v>4.96</v>
      </c>
      <c r="J203" t="s">
        <v>109</v>
      </c>
      <c r="K203" s="91">
        <v>3.52</v>
      </c>
      <c r="L203" s="91">
        <v>6.88</v>
      </c>
      <c r="M203" s="91">
        <v>8708.6200000000008</v>
      </c>
      <c r="N203" s="91">
        <v>97.09</v>
      </c>
      <c r="O203" s="91">
        <v>31.690086444184001</v>
      </c>
      <c r="P203" s="91">
        <v>0.03</v>
      </c>
      <c r="Q203" s="91">
        <v>0</v>
      </c>
    </row>
    <row r="204" spans="2:17">
      <c r="B204" t="s">
        <v>2760</v>
      </c>
      <c r="C204" t="s">
        <v>2558</v>
      </c>
      <c r="D204" t="s">
        <v>2918</v>
      </c>
      <c r="E204" t="s">
        <v>2912</v>
      </c>
      <c r="F204" t="s">
        <v>271</v>
      </c>
      <c r="G204" t="s">
        <v>2919</v>
      </c>
      <c r="H204" t="s">
        <v>272</v>
      </c>
      <c r="I204" s="91">
        <v>3.72</v>
      </c>
      <c r="J204" t="s">
        <v>109</v>
      </c>
      <c r="K204" s="91">
        <v>3.52</v>
      </c>
      <c r="L204" s="91">
        <v>3.36</v>
      </c>
      <c r="M204" s="91">
        <v>53835.1</v>
      </c>
      <c r="N204" s="91">
        <v>97.09</v>
      </c>
      <c r="O204" s="91">
        <v>195.90233271532</v>
      </c>
      <c r="P204" s="91">
        <v>0.17</v>
      </c>
      <c r="Q204" s="91">
        <v>0.02</v>
      </c>
    </row>
    <row r="205" spans="2:17">
      <c r="B205" s="92" t="s">
        <v>2869</v>
      </c>
      <c r="I205" s="93">
        <v>0</v>
      </c>
      <c r="L205" s="93">
        <v>0</v>
      </c>
      <c r="M205" s="93">
        <v>0</v>
      </c>
      <c r="O205" s="93">
        <v>0</v>
      </c>
      <c r="P205" s="93">
        <v>0</v>
      </c>
      <c r="Q205" s="93">
        <v>0</v>
      </c>
    </row>
    <row r="206" spans="2:17">
      <c r="B206" t="s">
        <v>271</v>
      </c>
      <c r="D206" t="s">
        <v>271</v>
      </c>
      <c r="F206" t="s">
        <v>271</v>
      </c>
      <c r="I206" s="91">
        <v>0</v>
      </c>
      <c r="J206" t="s">
        <v>271</v>
      </c>
      <c r="K206" s="91">
        <v>0</v>
      </c>
      <c r="L206" s="91">
        <v>0</v>
      </c>
      <c r="M206" s="91">
        <v>0</v>
      </c>
      <c r="N206" s="91">
        <v>0</v>
      </c>
      <c r="O206" s="91">
        <v>0</v>
      </c>
      <c r="P206" s="91">
        <v>0</v>
      </c>
      <c r="Q206" s="91">
        <v>0</v>
      </c>
    </row>
    <row r="207" spans="2:17">
      <c r="B207" t="s">
        <v>279</v>
      </c>
    </row>
    <row r="208" spans="2:17">
      <c r="B208" t="s">
        <v>369</v>
      </c>
    </row>
    <row r="209" spans="2:2">
      <c r="B209" t="s">
        <v>370</v>
      </c>
    </row>
    <row r="210" spans="2:2">
      <c r="B210" t="s">
        <v>371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43465</v>
      </c>
    </row>
    <row r="2" spans="2:64">
      <c r="B2" s="2" t="s">
        <v>1</v>
      </c>
      <c r="C2" s="12" t="s">
        <v>2937</v>
      </c>
    </row>
    <row r="3" spans="2:64">
      <c r="B3" s="2" t="s">
        <v>2</v>
      </c>
      <c r="C3" s="26" t="s">
        <v>2938</v>
      </c>
    </row>
    <row r="4" spans="2:64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6" t="s">
        <v>156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0.82</v>
      </c>
      <c r="H11" s="7"/>
      <c r="I11" s="7"/>
      <c r="J11" s="90">
        <v>0.44</v>
      </c>
      <c r="K11" s="90">
        <v>17000000</v>
      </c>
      <c r="L11" s="7"/>
      <c r="M11" s="90">
        <v>17075.400000000001</v>
      </c>
      <c r="N11" s="90">
        <v>100</v>
      </c>
      <c r="O11" s="90">
        <v>1.56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228</v>
      </c>
      <c r="G12" s="93">
        <v>0.82</v>
      </c>
      <c r="J12" s="93">
        <v>0.44</v>
      </c>
      <c r="K12" s="93">
        <v>17000000</v>
      </c>
      <c r="M12" s="93">
        <v>17075.400000000001</v>
      </c>
      <c r="N12" s="93">
        <v>100</v>
      </c>
      <c r="O12" s="93">
        <v>1.56</v>
      </c>
    </row>
    <row r="13" spans="2:64">
      <c r="B13" s="92" t="s">
        <v>2044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271</v>
      </c>
      <c r="C14" t="s">
        <v>271</v>
      </c>
      <c r="E14" t="s">
        <v>271</v>
      </c>
      <c r="G14" s="91">
        <v>0</v>
      </c>
      <c r="H14" t="s">
        <v>271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2045</v>
      </c>
      <c r="G15" s="93">
        <v>0.82</v>
      </c>
      <c r="J15" s="93">
        <v>0.44</v>
      </c>
      <c r="K15" s="93">
        <v>17000000</v>
      </c>
      <c r="M15" s="93">
        <v>17075.400000000001</v>
      </c>
      <c r="N15" s="93">
        <v>100</v>
      </c>
      <c r="O15" s="93">
        <v>1.56</v>
      </c>
    </row>
    <row r="16" spans="2:64">
      <c r="B16" t="s">
        <v>2920</v>
      </c>
      <c r="C16" t="s">
        <v>2921</v>
      </c>
      <c r="D16" t="s">
        <v>231</v>
      </c>
      <c r="E16" t="s">
        <v>232</v>
      </c>
      <c r="F16" t="s">
        <v>233</v>
      </c>
      <c r="G16" s="91">
        <v>0.77</v>
      </c>
      <c r="H16" t="s">
        <v>105</v>
      </c>
      <c r="I16" s="91">
        <v>0.47</v>
      </c>
      <c r="J16" s="91">
        <v>0.47</v>
      </c>
      <c r="K16" s="91">
        <v>8000000</v>
      </c>
      <c r="L16" s="91">
        <v>100.47</v>
      </c>
      <c r="M16" s="91">
        <v>8037.6</v>
      </c>
      <c r="N16" s="91">
        <v>47.07</v>
      </c>
      <c r="O16" s="91">
        <v>0.73</v>
      </c>
    </row>
    <row r="17" spans="2:15">
      <c r="B17" t="s">
        <v>2920</v>
      </c>
      <c r="C17" t="s">
        <v>2922</v>
      </c>
      <c r="D17" t="s">
        <v>231</v>
      </c>
      <c r="E17" t="s">
        <v>232</v>
      </c>
      <c r="F17" t="s">
        <v>233</v>
      </c>
      <c r="G17" s="91">
        <v>0.87</v>
      </c>
      <c r="H17" t="s">
        <v>105</v>
      </c>
      <c r="I17" s="91">
        <v>0.48</v>
      </c>
      <c r="J17" s="91">
        <v>0.42</v>
      </c>
      <c r="K17" s="91">
        <v>9000000</v>
      </c>
      <c r="L17" s="91">
        <v>100.42</v>
      </c>
      <c r="M17" s="91">
        <v>9037.7999999999993</v>
      </c>
      <c r="N17" s="91">
        <v>52.93</v>
      </c>
      <c r="O17" s="91">
        <v>0.82</v>
      </c>
    </row>
    <row r="18" spans="2:15">
      <c r="B18" s="92" t="s">
        <v>2923</v>
      </c>
      <c r="G18" s="93">
        <v>0</v>
      </c>
      <c r="J18" s="93">
        <v>0</v>
      </c>
      <c r="K18" s="93">
        <v>0</v>
      </c>
      <c r="M18" s="93">
        <v>0</v>
      </c>
      <c r="N18" s="93">
        <v>0</v>
      </c>
      <c r="O18" s="93">
        <v>0</v>
      </c>
    </row>
    <row r="19" spans="2:15">
      <c r="B19" t="s">
        <v>271</v>
      </c>
      <c r="C19" t="s">
        <v>271</v>
      </c>
      <c r="E19" t="s">
        <v>271</v>
      </c>
      <c r="G19" s="91">
        <v>0</v>
      </c>
      <c r="H19" t="s">
        <v>271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</row>
    <row r="20" spans="2:15">
      <c r="B20" s="92" t="s">
        <v>2924</v>
      </c>
      <c r="G20" s="93">
        <v>0</v>
      </c>
      <c r="J20" s="93">
        <v>0</v>
      </c>
      <c r="K20" s="93">
        <v>0</v>
      </c>
      <c r="M20" s="93">
        <v>0</v>
      </c>
      <c r="N20" s="93">
        <v>0</v>
      </c>
      <c r="O20" s="93">
        <v>0</v>
      </c>
    </row>
    <row r="21" spans="2:15">
      <c r="B21" t="s">
        <v>271</v>
      </c>
      <c r="C21" t="s">
        <v>271</v>
      </c>
      <c r="E21" t="s">
        <v>271</v>
      </c>
      <c r="G21" s="91">
        <v>0</v>
      </c>
      <c r="H21" t="s">
        <v>271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</row>
    <row r="22" spans="2:15">
      <c r="B22" s="92" t="s">
        <v>1157</v>
      </c>
      <c r="G22" s="93">
        <v>0</v>
      </c>
      <c r="J22" s="93">
        <v>0</v>
      </c>
      <c r="K22" s="93">
        <v>0</v>
      </c>
      <c r="M22" s="93">
        <v>0</v>
      </c>
      <c r="N22" s="93">
        <v>0</v>
      </c>
      <c r="O22" s="93">
        <v>0</v>
      </c>
    </row>
    <row r="23" spans="2:15">
      <c r="B23" t="s">
        <v>271</v>
      </c>
      <c r="C23" t="s">
        <v>271</v>
      </c>
      <c r="E23" t="s">
        <v>271</v>
      </c>
      <c r="G23" s="91">
        <v>0</v>
      </c>
      <c r="H23" t="s">
        <v>271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277</v>
      </c>
      <c r="G24" s="93">
        <v>0</v>
      </c>
      <c r="J24" s="93">
        <v>0</v>
      </c>
      <c r="K24" s="93">
        <v>0</v>
      </c>
      <c r="M24" s="93">
        <v>0</v>
      </c>
      <c r="N24" s="93">
        <v>0</v>
      </c>
      <c r="O24" s="93">
        <v>0</v>
      </c>
    </row>
    <row r="25" spans="2:15">
      <c r="B25" t="s">
        <v>271</v>
      </c>
      <c r="C25" t="s">
        <v>271</v>
      </c>
      <c r="E25" t="s">
        <v>271</v>
      </c>
      <c r="G25" s="91">
        <v>0</v>
      </c>
      <c r="H25" t="s">
        <v>271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279</v>
      </c>
    </row>
    <row r="27" spans="2:15">
      <c r="B27" t="s">
        <v>369</v>
      </c>
    </row>
    <row r="28" spans="2:15">
      <c r="B28" t="s">
        <v>370</v>
      </c>
    </row>
    <row r="29" spans="2:15">
      <c r="B29" t="s">
        <v>371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43465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2937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2938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5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6" t="s">
        <v>159</v>
      </c>
      <c r="C7" s="117"/>
      <c r="D7" s="117"/>
      <c r="E7" s="117"/>
      <c r="F7" s="117"/>
      <c r="G7" s="117"/>
      <c r="H7" s="117"/>
      <c r="I7" s="117"/>
      <c r="J7" s="11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228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2925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271</v>
      </c>
      <c r="E14" s="91">
        <v>0</v>
      </c>
      <c r="F14" t="s">
        <v>271</v>
      </c>
      <c r="G14" s="91">
        <v>0</v>
      </c>
      <c r="H14" s="91">
        <v>0</v>
      </c>
      <c r="I14" s="91">
        <v>0</v>
      </c>
    </row>
    <row r="15" spans="2:55">
      <c r="B15" s="92" t="s">
        <v>2926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271</v>
      </c>
      <c r="E16" s="91">
        <v>0</v>
      </c>
      <c r="F16" t="s">
        <v>271</v>
      </c>
      <c r="G16" s="91">
        <v>0</v>
      </c>
      <c r="H16" s="91">
        <v>0</v>
      </c>
      <c r="I16" s="91">
        <v>0</v>
      </c>
    </row>
    <row r="17" spans="2:9">
      <c r="B17" s="92" t="s">
        <v>277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2925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271</v>
      </c>
      <c r="E19" s="91">
        <v>0</v>
      </c>
      <c r="F19" t="s">
        <v>271</v>
      </c>
      <c r="G19" s="91">
        <v>0</v>
      </c>
      <c r="H19" s="91">
        <v>0</v>
      </c>
      <c r="I19" s="91">
        <v>0</v>
      </c>
    </row>
    <row r="20" spans="2:9">
      <c r="B20" s="92" t="s">
        <v>2926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271</v>
      </c>
      <c r="E21" s="91">
        <v>0</v>
      </c>
      <c r="F21" t="s">
        <v>271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2937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2938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6" t="s">
        <v>165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228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271</v>
      </c>
      <c r="D13" t="s">
        <v>271</v>
      </c>
      <c r="E13" s="19"/>
      <c r="F13" s="91">
        <v>0</v>
      </c>
      <c r="G13" t="s">
        <v>271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277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271</v>
      </c>
      <c r="D15" t="s">
        <v>271</v>
      </c>
      <c r="E15" s="19"/>
      <c r="F15" s="91">
        <v>0</v>
      </c>
      <c r="G15" t="s">
        <v>271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G22" sqref="G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2937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2938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6" t="s">
        <v>170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I12+I18</f>
        <v>18609.732425120001</v>
      </c>
      <c r="J11" s="90">
        <f>I11/$I$11*100</f>
        <v>100</v>
      </c>
      <c r="K11" s="90">
        <f>I11/'סכום נכסי הקרן'!$C$42*100</f>
        <v>1.6973960247103177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228</v>
      </c>
      <c r="C12" s="15"/>
      <c r="D12" s="15"/>
      <c r="E12" s="15"/>
      <c r="F12" s="15"/>
      <c r="G12" s="15"/>
      <c r="H12" s="93">
        <v>0</v>
      </c>
      <c r="I12" s="93">
        <f>SUM(I13:I17)</f>
        <v>18609.732425120001</v>
      </c>
      <c r="J12" s="93">
        <f t="shared" ref="J12:J19" si="0">I12/$I$11*100</f>
        <v>100</v>
      </c>
      <c r="K12" s="93">
        <f>I12/'סכום נכסי הקרן'!$C$42*100</f>
        <v>1.6973960247103177</v>
      </c>
    </row>
    <row r="13" spans="2:60">
      <c r="B13" t="s">
        <v>2927</v>
      </c>
      <c r="C13" t="s">
        <v>2928</v>
      </c>
      <c r="D13" t="s">
        <v>271</v>
      </c>
      <c r="E13" t="s">
        <v>272</v>
      </c>
      <c r="F13" s="91">
        <v>0</v>
      </c>
      <c r="G13" t="s">
        <v>105</v>
      </c>
      <c r="H13" s="91">
        <v>0</v>
      </c>
      <c r="I13" s="91">
        <f>-547.80234-15.11</f>
        <v>-562.91233999999997</v>
      </c>
      <c r="J13" s="91">
        <f t="shared" si="0"/>
        <v>-3.0248276930632447</v>
      </c>
      <c r="K13" s="91">
        <f>I13/'סכום נכסי הקרן'!$C$42*100</f>
        <v>-5.1343305016392338E-2</v>
      </c>
    </row>
    <row r="14" spans="2:60">
      <c r="B14" t="s">
        <v>2929</v>
      </c>
      <c r="C14" t="s">
        <v>2930</v>
      </c>
      <c r="D14" t="s">
        <v>271</v>
      </c>
      <c r="E14" t="s">
        <v>272</v>
      </c>
      <c r="F14" s="91">
        <v>0</v>
      </c>
      <c r="G14" t="s">
        <v>105</v>
      </c>
      <c r="H14" s="91">
        <v>0</v>
      </c>
      <c r="I14" s="91">
        <v>-266.46526</v>
      </c>
      <c r="J14" s="91">
        <f t="shared" si="0"/>
        <v>-1.4318597060552942</v>
      </c>
      <c r="K14" s="91">
        <f>I14/'סכום נכסי הקרן'!$C$42*100</f>
        <v>-2.4304329730011402E-2</v>
      </c>
    </row>
    <row r="15" spans="2:60">
      <c r="B15" t="s">
        <v>2931</v>
      </c>
      <c r="C15" t="s">
        <v>2932</v>
      </c>
      <c r="D15" t="s">
        <v>271</v>
      </c>
      <c r="E15" t="s">
        <v>272</v>
      </c>
      <c r="F15" s="91">
        <v>0</v>
      </c>
      <c r="G15" t="s">
        <v>105</v>
      </c>
      <c r="H15" s="91">
        <v>0</v>
      </c>
      <c r="I15" s="91">
        <v>29.820519999999998</v>
      </c>
      <c r="J15" s="91">
        <f t="shared" si="0"/>
        <v>0.16024153017776507</v>
      </c>
      <c r="K15" s="91">
        <f>I15/'סכום נכסי הקרן'!$C$42*100</f>
        <v>2.7199333631723688E-3</v>
      </c>
    </row>
    <row r="16" spans="2:60">
      <c r="B16" t="s">
        <v>2933</v>
      </c>
      <c r="C16" t="s">
        <v>2934</v>
      </c>
      <c r="D16" t="s">
        <v>232</v>
      </c>
      <c r="E16" t="s">
        <v>233</v>
      </c>
      <c r="F16" s="91">
        <v>0</v>
      </c>
      <c r="G16" t="s">
        <v>109</v>
      </c>
      <c r="H16" s="91">
        <v>0</v>
      </c>
      <c r="I16" s="91">
        <v>6446.56</v>
      </c>
      <c r="J16" s="91">
        <f t="shared" si="0"/>
        <v>34.640798979453521</v>
      </c>
      <c r="K16" s="91">
        <f>I16/'סכום נכסי הקרן'!$C$42*100</f>
        <v>0.58799154480513638</v>
      </c>
    </row>
    <row r="17" spans="2:11">
      <c r="B17" t="s">
        <v>2935</v>
      </c>
      <c r="C17" t="s">
        <v>2936</v>
      </c>
      <c r="D17" t="s">
        <v>232</v>
      </c>
      <c r="E17" t="s">
        <v>233</v>
      </c>
      <c r="F17" s="91">
        <v>0</v>
      </c>
      <c r="G17" t="s">
        <v>109</v>
      </c>
      <c r="H17" s="91">
        <v>0</v>
      </c>
      <c r="I17" s="91">
        <v>12962.72950512</v>
      </c>
      <c r="J17" s="91">
        <f t="shared" si="0"/>
        <v>69.655646889487258</v>
      </c>
      <c r="K17" s="91">
        <f>I17/'סכום נכסי הקרן'!$C$42*100</f>
        <v>1.1823321812884127</v>
      </c>
    </row>
    <row r="18" spans="2:11">
      <c r="B18" s="92" t="s">
        <v>277</v>
      </c>
      <c r="D18" s="19"/>
      <c r="E18" s="19"/>
      <c r="F18" s="19"/>
      <c r="G18" s="19"/>
      <c r="H18" s="93">
        <v>0</v>
      </c>
      <c r="I18" s="93">
        <v>0</v>
      </c>
      <c r="J18" s="93">
        <f t="shared" si="0"/>
        <v>0</v>
      </c>
      <c r="K18" s="93">
        <f>I18/'סכום נכסי הקרן'!$C$42*100</f>
        <v>0</v>
      </c>
    </row>
    <row r="19" spans="2:11">
      <c r="B19" t="s">
        <v>271</v>
      </c>
      <c r="C19" t="s">
        <v>271</v>
      </c>
      <c r="D19" t="s">
        <v>271</v>
      </c>
      <c r="E19" s="19"/>
      <c r="F19" s="91">
        <v>0</v>
      </c>
      <c r="G19" t="s">
        <v>271</v>
      </c>
      <c r="H19" s="91">
        <v>0</v>
      </c>
      <c r="I19" s="91">
        <v>0</v>
      </c>
      <c r="J19" s="91">
        <f t="shared" si="0"/>
        <v>0</v>
      </c>
      <c r="K19" s="91">
        <f>I19/'סכום נכסי הקרן'!$C$42*100</f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13"/>
  <sheetViews>
    <sheetView rightToLeft="1" workbookViewId="0">
      <selection activeCell="B11" sqref="B11:D1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43465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2937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2938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5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6" t="s">
        <v>172</v>
      </c>
      <c r="C7" s="117"/>
      <c r="D7" s="117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C12+C38</f>
        <v>93721.563821771691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228</v>
      </c>
      <c r="C12" s="98">
        <f>SUM(C13:C37)</f>
        <v>20173.741601909413</v>
      </c>
    </row>
    <row r="13" spans="2:17">
      <c r="B13" t="s">
        <v>2939</v>
      </c>
      <c r="C13" s="99">
        <v>12.303747000000001</v>
      </c>
      <c r="D13" s="100">
        <v>43466</v>
      </c>
    </row>
    <row r="14" spans="2:17">
      <c r="B14" t="s">
        <v>2940</v>
      </c>
      <c r="C14" s="99">
        <v>458.49400000000003</v>
      </c>
      <c r="D14" s="101">
        <v>43800</v>
      </c>
    </row>
    <row r="15" spans="2:17">
      <c r="B15" t="s">
        <v>2941</v>
      </c>
      <c r="C15" s="99">
        <v>21.231482999999994</v>
      </c>
      <c r="D15" s="101">
        <v>43830</v>
      </c>
    </row>
    <row r="16" spans="2:17">
      <c r="B16" t="s">
        <v>2942</v>
      </c>
      <c r="C16" s="99">
        <v>36.508449999999996</v>
      </c>
      <c r="D16" s="101">
        <v>43830</v>
      </c>
    </row>
    <row r="17" spans="2:4">
      <c r="B17" t="s">
        <v>2943</v>
      </c>
      <c r="C17" s="99">
        <v>1356.1138265118059</v>
      </c>
      <c r="D17" s="101">
        <v>43830</v>
      </c>
    </row>
    <row r="18" spans="2:4">
      <c r="B18" t="s">
        <v>2944</v>
      </c>
      <c r="C18" s="99">
        <v>1002.6813000000001</v>
      </c>
      <c r="D18" s="101">
        <v>43908</v>
      </c>
    </row>
    <row r="19" spans="2:4">
      <c r="B19" t="s">
        <v>2945</v>
      </c>
      <c r="C19" s="99">
        <v>80.557400000000001</v>
      </c>
      <c r="D19" s="101">
        <v>43948</v>
      </c>
    </row>
    <row r="20" spans="2:4">
      <c r="B20" t="s">
        <v>2946</v>
      </c>
      <c r="C20" s="99">
        <v>1019.65412</v>
      </c>
      <c r="D20" s="101">
        <v>44246</v>
      </c>
    </row>
    <row r="21" spans="2:4">
      <c r="B21" t="s">
        <v>2947</v>
      </c>
      <c r="C21" s="99">
        <v>1056.56638</v>
      </c>
      <c r="D21" s="101">
        <v>44255</v>
      </c>
    </row>
    <row r="22" spans="2:4">
      <c r="B22" t="s">
        <v>2948</v>
      </c>
      <c r="C22" s="99">
        <v>77.797749999999994</v>
      </c>
      <c r="D22" s="101">
        <v>44498</v>
      </c>
    </row>
    <row r="23" spans="2:4">
      <c r="B23" t="s">
        <v>2949</v>
      </c>
      <c r="C23" s="99">
        <v>174.47694000000001</v>
      </c>
      <c r="D23" s="101">
        <v>44516</v>
      </c>
    </row>
    <row r="24" spans="2:4">
      <c r="B24" t="s">
        <v>2950</v>
      </c>
      <c r="C24" s="99">
        <v>896.73304000000007</v>
      </c>
      <c r="D24" s="101">
        <v>44727</v>
      </c>
    </row>
    <row r="25" spans="2:4">
      <c r="B25" t="s">
        <v>2951</v>
      </c>
      <c r="C25" s="99">
        <v>1286.2737199999999</v>
      </c>
      <c r="D25" s="101">
        <v>44739</v>
      </c>
    </row>
    <row r="26" spans="2:4">
      <c r="B26" t="s">
        <v>2952</v>
      </c>
      <c r="C26" s="99">
        <v>442.68574999999998</v>
      </c>
      <c r="D26" s="101">
        <v>44926</v>
      </c>
    </row>
    <row r="27" spans="2:4">
      <c r="B27" t="s">
        <v>2953</v>
      </c>
      <c r="C27" s="99">
        <v>816.04848302326002</v>
      </c>
      <c r="D27" s="101">
        <v>45534</v>
      </c>
    </row>
    <row r="28" spans="2:4">
      <c r="B28" t="s">
        <v>2954</v>
      </c>
      <c r="C28" s="99">
        <v>26.15021999999999</v>
      </c>
      <c r="D28" s="101">
        <v>45534</v>
      </c>
    </row>
    <row r="29" spans="2:4">
      <c r="B29" t="s">
        <v>2955</v>
      </c>
      <c r="C29" s="99">
        <v>1255.6292112399999</v>
      </c>
      <c r="D29" s="101">
        <v>45640</v>
      </c>
    </row>
    <row r="30" spans="2:4">
      <c r="B30" t="s">
        <v>2956</v>
      </c>
      <c r="C30" s="99">
        <v>1559.8456384000001</v>
      </c>
      <c r="D30" s="101">
        <v>46054</v>
      </c>
    </row>
    <row r="31" spans="2:4">
      <c r="B31" t="s">
        <v>2957</v>
      </c>
      <c r="C31" s="99">
        <v>2918.2722800000001</v>
      </c>
      <c r="D31" s="101">
        <v>46100</v>
      </c>
    </row>
    <row r="32" spans="2:4">
      <c r="B32" t="s">
        <v>2958</v>
      </c>
      <c r="C32" s="99">
        <v>833.74243889194054</v>
      </c>
      <c r="D32" s="101">
        <v>46132</v>
      </c>
    </row>
    <row r="33" spans="2:4">
      <c r="B33" t="s">
        <v>2959</v>
      </c>
      <c r="C33" s="99">
        <v>1181.008256548477</v>
      </c>
      <c r="D33" s="101">
        <v>46631</v>
      </c>
    </row>
    <row r="34" spans="2:4">
      <c r="B34" t="s">
        <v>2960</v>
      </c>
      <c r="C34" s="99">
        <v>1539.9964552800002</v>
      </c>
      <c r="D34" s="101">
        <v>46752</v>
      </c>
    </row>
    <row r="35" spans="2:4">
      <c r="B35" t="s">
        <v>2961</v>
      </c>
      <c r="C35" s="99">
        <v>1454.5238400000003</v>
      </c>
      <c r="D35" s="101">
        <v>47177</v>
      </c>
    </row>
    <row r="36" spans="2:4">
      <c r="B36" t="s">
        <v>2962</v>
      </c>
      <c r="C36" s="99">
        <v>666.44687201392514</v>
      </c>
      <c r="D36" s="101">
        <v>48214</v>
      </c>
    </row>
    <row r="37" spans="2:4">
      <c r="B37"/>
      <c r="C37" s="91"/>
    </row>
    <row r="38" spans="2:4">
      <c r="B38" s="97" t="s">
        <v>277</v>
      </c>
      <c r="C38" s="98">
        <f>SUM(C39:C114)</f>
        <v>73547.822219862283</v>
      </c>
    </row>
    <row r="39" spans="2:4">
      <c r="B39" t="s">
        <v>2963</v>
      </c>
      <c r="C39" s="99">
        <v>1318.7401950497117</v>
      </c>
      <c r="D39" s="101">
        <v>44044</v>
      </c>
    </row>
    <row r="40" spans="2:4">
      <c r="B40" t="s">
        <v>2964</v>
      </c>
      <c r="C40" s="99">
        <v>74.181619999999995</v>
      </c>
      <c r="D40" s="101">
        <v>44075</v>
      </c>
    </row>
    <row r="41" spans="2:4">
      <c r="B41" t="s">
        <v>2965</v>
      </c>
      <c r="C41" s="99">
        <v>707.95023756000012</v>
      </c>
      <c r="D41" s="101">
        <v>44258</v>
      </c>
    </row>
    <row r="42" spans="2:4">
      <c r="B42" t="s">
        <v>2966</v>
      </c>
      <c r="C42" s="99">
        <v>601.66426999999999</v>
      </c>
      <c r="D42" s="101">
        <v>44335</v>
      </c>
    </row>
    <row r="43" spans="2:4">
      <c r="B43" t="s">
        <v>2967</v>
      </c>
      <c r="C43" s="99">
        <v>1242.8609810719738</v>
      </c>
      <c r="D43" s="101">
        <v>44429</v>
      </c>
    </row>
    <row r="44" spans="2:4">
      <c r="B44" t="s">
        <v>2968</v>
      </c>
      <c r="C44" s="99">
        <v>315.78515387999971</v>
      </c>
      <c r="D44" s="101">
        <v>44621</v>
      </c>
    </row>
    <row r="45" spans="2:4">
      <c r="B45" t="s">
        <v>2969</v>
      </c>
      <c r="C45" s="99">
        <v>1530.4543266696851</v>
      </c>
      <c r="D45" s="101">
        <v>44722</v>
      </c>
    </row>
    <row r="46" spans="2:4">
      <c r="B46" t="s">
        <v>2970</v>
      </c>
      <c r="C46" s="99">
        <v>715.11285295999983</v>
      </c>
      <c r="D46" s="101">
        <v>44727</v>
      </c>
    </row>
    <row r="47" spans="2:4">
      <c r="B47" t="s">
        <v>2971</v>
      </c>
      <c r="C47" s="99">
        <v>10.490502079999978</v>
      </c>
      <c r="D47" s="101">
        <v>44727</v>
      </c>
    </row>
    <row r="48" spans="2:4">
      <c r="B48" t="s">
        <v>2972</v>
      </c>
      <c r="C48" s="99">
        <v>1112.2155900000002</v>
      </c>
      <c r="D48" s="101">
        <v>44836</v>
      </c>
    </row>
    <row r="49" spans="2:4">
      <c r="B49" t="s">
        <v>2973</v>
      </c>
      <c r="C49" s="99">
        <v>1878.8719557115276</v>
      </c>
      <c r="D49" s="101">
        <v>45382</v>
      </c>
    </row>
    <row r="50" spans="2:4">
      <c r="B50" t="s">
        <v>2339</v>
      </c>
      <c r="C50" s="99">
        <v>518.8174464079998</v>
      </c>
      <c r="D50" s="101">
        <v>45383</v>
      </c>
    </row>
    <row r="51" spans="2:4">
      <c r="B51" t="s">
        <v>2974</v>
      </c>
      <c r="C51" s="99">
        <v>1375.4306341720001</v>
      </c>
      <c r="D51" s="101">
        <v>45485</v>
      </c>
    </row>
    <row r="52" spans="2:4">
      <c r="B52" t="s">
        <v>2975</v>
      </c>
      <c r="C52" s="99">
        <v>218.82720488000004</v>
      </c>
      <c r="D52" s="101">
        <v>45536</v>
      </c>
    </row>
    <row r="53" spans="2:4">
      <c r="B53" t="s">
        <v>2976</v>
      </c>
      <c r="C53" s="99">
        <v>1952.3306138800001</v>
      </c>
      <c r="D53" s="101">
        <v>45557</v>
      </c>
    </row>
    <row r="54" spans="2:4">
      <c r="B54" t="s">
        <v>2977</v>
      </c>
      <c r="C54" s="99">
        <v>870.00229310799989</v>
      </c>
      <c r="D54" s="101">
        <v>45710</v>
      </c>
    </row>
    <row r="55" spans="2:4">
      <c r="B55" t="s">
        <v>2978</v>
      </c>
      <c r="C55" s="99">
        <v>1158.6139178400001</v>
      </c>
      <c r="D55" s="101">
        <v>45748</v>
      </c>
    </row>
    <row r="56" spans="2:4">
      <c r="B56" t="s">
        <v>2979</v>
      </c>
      <c r="C56" s="99">
        <v>1716.4091678399998</v>
      </c>
      <c r="D56" s="101">
        <v>45777</v>
      </c>
    </row>
    <row r="57" spans="2:4">
      <c r="B57" t="s">
        <v>2980</v>
      </c>
      <c r="C57" s="99">
        <v>1606.0319038687776</v>
      </c>
      <c r="D57" s="101">
        <v>45778</v>
      </c>
    </row>
    <row r="58" spans="2:4">
      <c r="B58" t="s">
        <v>2981</v>
      </c>
      <c r="C58" s="99">
        <v>708.12039448400003</v>
      </c>
      <c r="D58" s="101">
        <v>45806</v>
      </c>
    </row>
    <row r="59" spans="2:4">
      <c r="B59" t="s">
        <v>2982</v>
      </c>
      <c r="C59" s="99">
        <v>1061.6809896805614</v>
      </c>
      <c r="D59" s="101">
        <v>45838</v>
      </c>
    </row>
    <row r="60" spans="2:4">
      <c r="B60" t="s">
        <v>2983</v>
      </c>
      <c r="C60" s="99">
        <v>1209.5086233080001</v>
      </c>
      <c r="D60" s="101">
        <v>45869</v>
      </c>
    </row>
    <row r="61" spans="2:4">
      <c r="B61" t="s">
        <v>2984</v>
      </c>
      <c r="C61" s="99">
        <v>116.38173412000003</v>
      </c>
      <c r="D61" s="101">
        <v>45939</v>
      </c>
    </row>
    <row r="62" spans="2:4">
      <c r="B62" t="s">
        <v>2985</v>
      </c>
      <c r="C62" s="99">
        <v>1765.785455841557</v>
      </c>
      <c r="D62" s="101">
        <v>46012</v>
      </c>
    </row>
    <row r="63" spans="2:4">
      <c r="B63" t="s">
        <v>2986</v>
      </c>
      <c r="C63" s="99">
        <v>214.823532382857</v>
      </c>
      <c r="D63" s="101">
        <v>46054</v>
      </c>
    </row>
    <row r="64" spans="2:4">
      <c r="B64" t="s">
        <v>2987</v>
      </c>
      <c r="C64" s="99">
        <v>602.54072583200013</v>
      </c>
      <c r="D64" s="101">
        <v>46054</v>
      </c>
    </row>
    <row r="65" spans="2:4">
      <c r="B65" t="s">
        <v>2988</v>
      </c>
      <c r="C65" s="99">
        <v>671.59579944000018</v>
      </c>
      <c r="D65" s="101">
        <v>46082</v>
      </c>
    </row>
    <row r="66" spans="2:4">
      <c r="B66" t="s">
        <v>2989</v>
      </c>
      <c r="C66" s="99">
        <v>106.67713325644429</v>
      </c>
      <c r="D66" s="101">
        <v>46199</v>
      </c>
    </row>
    <row r="67" spans="2:4">
      <c r="B67" t="s">
        <v>2990</v>
      </c>
      <c r="C67" s="99">
        <v>907.18771590684617</v>
      </c>
      <c r="D67" s="101">
        <v>46201</v>
      </c>
    </row>
    <row r="68" spans="2:4">
      <c r="B68" t="s">
        <v>2991</v>
      </c>
      <c r="C68" s="99">
        <v>315.78364704673584</v>
      </c>
      <c r="D68" s="101">
        <v>46201</v>
      </c>
    </row>
    <row r="69" spans="2:4">
      <c r="B69" t="s">
        <v>2992</v>
      </c>
      <c r="C69" s="99">
        <v>387.62706520224532</v>
      </c>
      <c r="D69" s="101">
        <v>46201</v>
      </c>
    </row>
    <row r="70" spans="2:4">
      <c r="B70" t="s">
        <v>2993</v>
      </c>
      <c r="C70" s="99">
        <v>248.73999288000005</v>
      </c>
      <c r="D70" s="101">
        <v>46201</v>
      </c>
    </row>
    <row r="71" spans="2:4">
      <c r="B71" t="s">
        <v>2994</v>
      </c>
      <c r="C71" s="99">
        <v>1928.7310695200003</v>
      </c>
      <c r="D71" s="101">
        <v>46326</v>
      </c>
    </row>
    <row r="72" spans="2:4">
      <c r="B72" t="s">
        <v>2995</v>
      </c>
      <c r="C72" s="99">
        <v>1025.5296257957632</v>
      </c>
      <c r="D72" s="101">
        <v>46326</v>
      </c>
    </row>
    <row r="73" spans="2:4">
      <c r="B73" t="s">
        <v>2996</v>
      </c>
      <c r="C73" s="99">
        <v>1294.1606376800003</v>
      </c>
      <c r="D73" s="101">
        <v>46482</v>
      </c>
    </row>
    <row r="74" spans="2:4">
      <c r="B74" t="s">
        <v>2997</v>
      </c>
      <c r="C74" s="99">
        <v>500.26032712</v>
      </c>
      <c r="D74" s="101">
        <v>46482</v>
      </c>
    </row>
    <row r="75" spans="2:4">
      <c r="B75" t="s">
        <v>2998</v>
      </c>
      <c r="C75" s="99">
        <v>2459.0589101755022</v>
      </c>
      <c r="D75" s="101">
        <v>46601</v>
      </c>
    </row>
    <row r="76" spans="2:4">
      <c r="B76" t="s">
        <v>2999</v>
      </c>
      <c r="C76" s="99">
        <v>1183.11568076</v>
      </c>
      <c r="D76" s="101">
        <v>46637</v>
      </c>
    </row>
    <row r="77" spans="2:4">
      <c r="B77" t="s">
        <v>3000</v>
      </c>
      <c r="C77" s="99">
        <v>109.68932255414138</v>
      </c>
      <c r="D77" s="101">
        <v>46663</v>
      </c>
    </row>
    <row r="78" spans="2:4">
      <c r="B78" t="s">
        <v>3001</v>
      </c>
      <c r="C78" s="99">
        <v>446.22559778958072</v>
      </c>
      <c r="D78" s="101">
        <v>46722</v>
      </c>
    </row>
    <row r="79" spans="2:4">
      <c r="B79" t="s">
        <v>3002</v>
      </c>
      <c r="C79" s="99">
        <v>254.75180562687692</v>
      </c>
      <c r="D79" s="101">
        <v>46734</v>
      </c>
    </row>
    <row r="80" spans="2:4">
      <c r="B80" t="s">
        <v>3003</v>
      </c>
      <c r="C80" s="99">
        <v>419.38770720000008</v>
      </c>
      <c r="D80" s="101">
        <v>46734</v>
      </c>
    </row>
    <row r="81" spans="2:4">
      <c r="B81" t="s">
        <v>2334</v>
      </c>
      <c r="C81" s="99">
        <v>291.12196459999996</v>
      </c>
      <c r="D81" s="101">
        <v>46734</v>
      </c>
    </row>
    <row r="82" spans="2:4">
      <c r="B82" t="s">
        <v>3004</v>
      </c>
      <c r="C82" s="99">
        <v>1760.3345289280326</v>
      </c>
      <c r="D82" s="101">
        <v>46742</v>
      </c>
    </row>
    <row r="83" spans="2:4">
      <c r="B83" t="s">
        <v>3005</v>
      </c>
      <c r="C83" s="99">
        <v>1754.5963721996156</v>
      </c>
      <c r="D83" s="101">
        <v>46844</v>
      </c>
    </row>
    <row r="84" spans="2:4">
      <c r="B84" t="s">
        <v>2347</v>
      </c>
      <c r="C84" s="99">
        <v>185.39467008</v>
      </c>
      <c r="D84" s="101">
        <v>46933</v>
      </c>
    </row>
    <row r="85" spans="2:4">
      <c r="B85" t="s">
        <v>3006</v>
      </c>
      <c r="C85" s="99">
        <v>4.6652765943110106</v>
      </c>
      <c r="D85" s="101">
        <v>46938</v>
      </c>
    </row>
    <row r="86" spans="2:4">
      <c r="B86" t="s">
        <v>3007</v>
      </c>
      <c r="C86" s="99">
        <v>46.785913345690403</v>
      </c>
      <c r="D86" s="101">
        <v>46938</v>
      </c>
    </row>
    <row r="87" spans="2:4">
      <c r="B87" t="s">
        <v>3008</v>
      </c>
      <c r="C87" s="99">
        <v>8.9258421543638189</v>
      </c>
      <c r="D87" s="101">
        <v>46938</v>
      </c>
    </row>
    <row r="88" spans="2:4">
      <c r="B88" t="s">
        <v>3009</v>
      </c>
      <c r="C88" s="99">
        <v>126.94412284000003</v>
      </c>
      <c r="D88" s="101">
        <v>46938</v>
      </c>
    </row>
    <row r="89" spans="2:4">
      <c r="B89" t="s">
        <v>3010</v>
      </c>
      <c r="C89" s="99">
        <v>215.38554322632802</v>
      </c>
      <c r="D89" s="101">
        <v>46938</v>
      </c>
    </row>
    <row r="90" spans="2:4">
      <c r="B90" t="s">
        <v>2313</v>
      </c>
      <c r="C90" s="99">
        <v>75.237462307307965</v>
      </c>
      <c r="D90" s="101">
        <v>46938</v>
      </c>
    </row>
    <row r="91" spans="2:4">
      <c r="B91" t="s">
        <v>3011</v>
      </c>
      <c r="C91" s="99">
        <v>1.4569123680000076</v>
      </c>
      <c r="D91" s="101">
        <v>46938</v>
      </c>
    </row>
    <row r="92" spans="2:4">
      <c r="B92" t="s">
        <v>3012</v>
      </c>
      <c r="C92" s="99">
        <v>1.4873188400000052</v>
      </c>
      <c r="D92" s="101">
        <v>46938</v>
      </c>
    </row>
    <row r="93" spans="2:4">
      <c r="B93" t="s">
        <v>3013</v>
      </c>
      <c r="C93" s="99">
        <v>2331.8182000000002</v>
      </c>
      <c r="D93" s="101">
        <v>46971</v>
      </c>
    </row>
    <row r="94" spans="2:4">
      <c r="B94" t="s">
        <v>3014</v>
      </c>
      <c r="C94" s="99">
        <v>188.86396880000001</v>
      </c>
      <c r="D94" s="101">
        <v>46998</v>
      </c>
    </row>
    <row r="95" spans="2:4">
      <c r="B95" t="s">
        <v>3015</v>
      </c>
      <c r="C95" s="99">
        <v>132.63636036000003</v>
      </c>
      <c r="D95" s="101">
        <v>47009</v>
      </c>
    </row>
    <row r="96" spans="2:4">
      <c r="B96" t="s">
        <v>3016</v>
      </c>
      <c r="C96" s="99">
        <v>3.3653439719999994</v>
      </c>
      <c r="D96" s="101">
        <v>47009</v>
      </c>
    </row>
    <row r="97" spans="2:4">
      <c r="B97" t="s">
        <v>3017</v>
      </c>
      <c r="C97" s="99">
        <v>995.44893278164989</v>
      </c>
      <c r="D97" s="101">
        <v>47026</v>
      </c>
    </row>
    <row r="98" spans="2:4">
      <c r="B98" t="s">
        <v>3018</v>
      </c>
      <c r="C98" s="99">
        <v>837.68127914806291</v>
      </c>
      <c r="D98" s="101">
        <v>47031</v>
      </c>
    </row>
    <row r="99" spans="2:4">
      <c r="B99" t="s">
        <v>3019</v>
      </c>
      <c r="C99" s="99">
        <v>473.74738707408716</v>
      </c>
      <c r="D99" s="101">
        <v>47102</v>
      </c>
    </row>
    <row r="100" spans="2:4">
      <c r="B100" t="s">
        <v>3020</v>
      </c>
      <c r="C100" s="99">
        <v>1856.4011663428646</v>
      </c>
      <c r="D100" s="101">
        <v>47107</v>
      </c>
    </row>
    <row r="101" spans="2:4">
      <c r="B101" t="s">
        <v>3021</v>
      </c>
      <c r="C101" s="99">
        <v>2548.2491434513067</v>
      </c>
      <c r="D101" s="101">
        <v>47119</v>
      </c>
    </row>
    <row r="102" spans="2:4">
      <c r="B102" t="s">
        <v>3022</v>
      </c>
      <c r="C102" s="99">
        <v>1472.8798262348525</v>
      </c>
      <c r="D102" s="101">
        <v>47119</v>
      </c>
    </row>
    <row r="103" spans="2:4">
      <c r="B103" t="s">
        <v>3023</v>
      </c>
      <c r="C103" s="99">
        <v>1739.1671002545197</v>
      </c>
      <c r="D103" s="101">
        <v>47119</v>
      </c>
    </row>
    <row r="104" spans="2:4">
      <c r="B104" t="s">
        <v>2295</v>
      </c>
      <c r="C104" s="99">
        <v>1328.2490188950835</v>
      </c>
      <c r="D104" s="101">
        <v>47178</v>
      </c>
    </row>
    <row r="105" spans="2:4">
      <c r="B105" t="s">
        <v>3024</v>
      </c>
      <c r="C105" s="99">
        <v>1128.8752793643769</v>
      </c>
      <c r="D105" s="101">
        <v>47262</v>
      </c>
    </row>
    <row r="106" spans="2:4">
      <c r="B106" t="s">
        <v>3025</v>
      </c>
      <c r="C106" s="99">
        <v>317.1730469192857</v>
      </c>
      <c r="D106" s="101">
        <v>47467</v>
      </c>
    </row>
    <row r="107" spans="2:4">
      <c r="B107" t="s">
        <v>3026</v>
      </c>
      <c r="C107" s="99">
        <v>2469.6538609199997</v>
      </c>
      <c r="D107" s="101">
        <v>47992</v>
      </c>
    </row>
    <row r="108" spans="2:4">
      <c r="B108" t="s">
        <v>3027</v>
      </c>
      <c r="C108" s="99">
        <v>975.92511636000017</v>
      </c>
      <c r="D108" s="101">
        <v>48069</v>
      </c>
    </row>
    <row r="109" spans="2:4">
      <c r="B109" t="s">
        <v>3028</v>
      </c>
      <c r="C109" s="99">
        <v>1067.67615636</v>
      </c>
      <c r="D109" s="101">
        <v>48213</v>
      </c>
    </row>
    <row r="110" spans="2:4">
      <c r="B110" t="s">
        <v>3029</v>
      </c>
      <c r="C110" s="99">
        <v>772.76366892774502</v>
      </c>
      <c r="D110" s="101">
        <v>48723</v>
      </c>
    </row>
    <row r="111" spans="2:4">
      <c r="B111" t="s">
        <v>3030</v>
      </c>
      <c r="C111" s="99">
        <v>2765.2836740100001</v>
      </c>
      <c r="D111" s="101">
        <v>50041</v>
      </c>
    </row>
    <row r="112" spans="2:4">
      <c r="B112" t="s">
        <v>3031</v>
      </c>
      <c r="C112" s="99">
        <v>3528.9588616199999</v>
      </c>
      <c r="D112" s="101">
        <v>51592</v>
      </c>
    </row>
    <row r="113" spans="2:4">
      <c r="B113" t="s">
        <v>3032</v>
      </c>
      <c r="C113" s="99">
        <v>5278.5145400000001</v>
      </c>
      <c r="D113" s="101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114:D1048576 B37: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2937</v>
      </c>
    </row>
    <row r="3" spans="2:18">
      <c r="B3" s="2" t="s">
        <v>2</v>
      </c>
      <c r="C3" s="26" t="s">
        <v>2938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6" t="s">
        <v>176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228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373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271</v>
      </c>
      <c r="C14" t="s">
        <v>271</v>
      </c>
      <c r="D14" t="s">
        <v>271</v>
      </c>
      <c r="E14" t="s">
        <v>271</v>
      </c>
      <c r="H14" s="91">
        <v>0</v>
      </c>
      <c r="I14" t="s">
        <v>271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315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271</v>
      </c>
      <c r="C16" t="s">
        <v>271</v>
      </c>
      <c r="D16" t="s">
        <v>271</v>
      </c>
      <c r="E16" t="s">
        <v>271</v>
      </c>
      <c r="H16" s="91">
        <v>0</v>
      </c>
      <c r="I16" t="s">
        <v>271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271</v>
      </c>
      <c r="C18" t="s">
        <v>271</v>
      </c>
      <c r="D18" t="s">
        <v>271</v>
      </c>
      <c r="E18" t="s">
        <v>271</v>
      </c>
      <c r="H18" s="91">
        <v>0</v>
      </c>
      <c r="I18" t="s">
        <v>271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1157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271</v>
      </c>
      <c r="C20" t="s">
        <v>271</v>
      </c>
      <c r="D20" t="s">
        <v>271</v>
      </c>
      <c r="E20" t="s">
        <v>271</v>
      </c>
      <c r="H20" s="91">
        <v>0</v>
      </c>
      <c r="I20" t="s">
        <v>271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271</v>
      </c>
      <c r="C23" t="s">
        <v>271</v>
      </c>
      <c r="D23" t="s">
        <v>271</v>
      </c>
      <c r="E23" t="s">
        <v>271</v>
      </c>
      <c r="H23" s="91">
        <v>0</v>
      </c>
      <c r="I23" t="s">
        <v>271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376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271</v>
      </c>
      <c r="C25" t="s">
        <v>271</v>
      </c>
      <c r="D25" t="s">
        <v>271</v>
      </c>
      <c r="E25" t="s">
        <v>271</v>
      </c>
      <c r="H25" s="91">
        <v>0</v>
      </c>
      <c r="I25" t="s">
        <v>271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279</v>
      </c>
      <c r="D26" s="16"/>
    </row>
    <row r="27" spans="2:16">
      <c r="B27" t="s">
        <v>369</v>
      </c>
      <c r="D27" s="16"/>
    </row>
    <row r="28" spans="2:16">
      <c r="B28" t="s">
        <v>371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2937</v>
      </c>
    </row>
    <row r="3" spans="2:18">
      <c r="B3" s="2" t="s">
        <v>2</v>
      </c>
      <c r="C3" s="26" t="s">
        <v>2938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6" t="s">
        <v>180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228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2044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271</v>
      </c>
      <c r="C14" t="s">
        <v>271</v>
      </c>
      <c r="D14" t="s">
        <v>271</v>
      </c>
      <c r="E14" t="s">
        <v>271</v>
      </c>
      <c r="H14" s="91">
        <v>0</v>
      </c>
      <c r="I14" t="s">
        <v>271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2045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271</v>
      </c>
      <c r="C16" t="s">
        <v>271</v>
      </c>
      <c r="D16" t="s">
        <v>271</v>
      </c>
      <c r="E16" t="s">
        <v>271</v>
      </c>
      <c r="H16" s="91">
        <v>0</v>
      </c>
      <c r="I16" t="s">
        <v>271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271</v>
      </c>
      <c r="C18" t="s">
        <v>271</v>
      </c>
      <c r="D18" t="s">
        <v>271</v>
      </c>
      <c r="E18" t="s">
        <v>271</v>
      </c>
      <c r="H18" s="91">
        <v>0</v>
      </c>
      <c r="I18" t="s">
        <v>271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1157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271</v>
      </c>
      <c r="C20" t="s">
        <v>271</v>
      </c>
      <c r="D20" t="s">
        <v>271</v>
      </c>
      <c r="E20" t="s">
        <v>271</v>
      </c>
      <c r="H20" s="91">
        <v>0</v>
      </c>
      <c r="I20" t="s">
        <v>271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271</v>
      </c>
      <c r="C23" t="s">
        <v>271</v>
      </c>
      <c r="D23" t="s">
        <v>271</v>
      </c>
      <c r="E23" t="s">
        <v>271</v>
      </c>
      <c r="H23" s="91">
        <v>0</v>
      </c>
      <c r="I23" t="s">
        <v>271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376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271</v>
      </c>
      <c r="C25" t="s">
        <v>271</v>
      </c>
      <c r="D25" t="s">
        <v>271</v>
      </c>
      <c r="E25" t="s">
        <v>271</v>
      </c>
      <c r="H25" s="91">
        <v>0</v>
      </c>
      <c r="I25" t="s">
        <v>271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279</v>
      </c>
      <c r="D26" s="16"/>
    </row>
    <row r="27" spans="2:16">
      <c r="B27" t="s">
        <v>369</v>
      </c>
      <c r="D27" s="16"/>
    </row>
    <row r="28" spans="2:16">
      <c r="B28" t="s">
        <v>371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43465</v>
      </c>
    </row>
    <row r="2" spans="2:53">
      <c r="B2" s="2" t="s">
        <v>1</v>
      </c>
      <c r="C2" s="12" t="s">
        <v>2937</v>
      </c>
    </row>
    <row r="3" spans="2:53">
      <c r="B3" s="2" t="s">
        <v>2</v>
      </c>
      <c r="C3" s="26" t="s">
        <v>2938</v>
      </c>
    </row>
    <row r="4" spans="2:53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10"/>
    </row>
    <row r="7" spans="2:53" ht="27.7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176090949.59</v>
      </c>
      <c r="M11" s="7"/>
      <c r="N11" s="90">
        <v>0</v>
      </c>
      <c r="O11" s="90">
        <v>198961.009550085</v>
      </c>
      <c r="P11" s="7"/>
      <c r="Q11" s="90">
        <v>100</v>
      </c>
      <c r="R11" s="90">
        <v>18.149999999999999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228</v>
      </c>
      <c r="C12" s="16"/>
      <c r="D12" s="16"/>
      <c r="H12" s="93">
        <v>6.04</v>
      </c>
      <c r="K12" s="93">
        <v>1.0900000000000001</v>
      </c>
      <c r="L12" s="93">
        <v>176090949.59</v>
      </c>
      <c r="N12" s="93">
        <v>0</v>
      </c>
      <c r="O12" s="93">
        <v>198961.009550085</v>
      </c>
      <c r="Q12" s="93">
        <v>100</v>
      </c>
      <c r="R12" s="93">
        <v>18.149999999999999</v>
      </c>
    </row>
    <row r="13" spans="2:53">
      <c r="B13" s="92" t="s">
        <v>280</v>
      </c>
      <c r="C13" s="16"/>
      <c r="D13" s="16"/>
      <c r="H13" s="93">
        <v>5.45</v>
      </c>
      <c r="K13" s="93">
        <v>0.11</v>
      </c>
      <c r="L13" s="93">
        <v>64590846.789999999</v>
      </c>
      <c r="N13" s="93">
        <v>0</v>
      </c>
      <c r="O13" s="93">
        <v>77659.643831260997</v>
      </c>
      <c r="Q13" s="93">
        <v>39.03</v>
      </c>
      <c r="R13" s="93">
        <v>7.08</v>
      </c>
    </row>
    <row r="14" spans="2:53">
      <c r="B14" s="92" t="s">
        <v>281</v>
      </c>
      <c r="C14" s="16"/>
      <c r="D14" s="16"/>
      <c r="H14" s="93">
        <v>5.45</v>
      </c>
      <c r="K14" s="93">
        <v>0.11</v>
      </c>
      <c r="L14" s="93">
        <v>64590846.789999999</v>
      </c>
      <c r="N14" s="93">
        <v>0</v>
      </c>
      <c r="O14" s="93">
        <v>77659.643831260997</v>
      </c>
      <c r="Q14" s="93">
        <v>39.03</v>
      </c>
      <c r="R14" s="93">
        <v>7.08</v>
      </c>
    </row>
    <row r="15" spans="2:53">
      <c r="B15" t="s">
        <v>282</v>
      </c>
      <c r="C15" t="s">
        <v>283</v>
      </c>
      <c r="D15" t="s">
        <v>103</v>
      </c>
      <c r="E15" t="s">
        <v>284</v>
      </c>
      <c r="F15" t="s">
        <v>154</v>
      </c>
      <c r="G15" t="s">
        <v>285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7569662.0899999999</v>
      </c>
      <c r="M15" s="91">
        <v>148.08000000000001</v>
      </c>
      <c r="N15" s="91">
        <v>0</v>
      </c>
      <c r="O15" s="91">
        <v>11209.155622872</v>
      </c>
      <c r="P15" s="91">
        <v>0.05</v>
      </c>
      <c r="Q15" s="91">
        <v>5.63</v>
      </c>
      <c r="R15" s="91">
        <v>1.02</v>
      </c>
    </row>
    <row r="16" spans="2:53">
      <c r="B16" t="s">
        <v>286</v>
      </c>
      <c r="C16" t="s">
        <v>287</v>
      </c>
      <c r="D16" t="s">
        <v>103</v>
      </c>
      <c r="E16" t="s">
        <v>284</v>
      </c>
      <c r="F16" t="s">
        <v>154</v>
      </c>
      <c r="G16" t="s">
        <v>288</v>
      </c>
      <c r="H16" s="91">
        <v>5.09</v>
      </c>
      <c r="I16" t="s">
        <v>105</v>
      </c>
      <c r="J16" s="91">
        <v>4</v>
      </c>
      <c r="K16" s="91">
        <v>0.23</v>
      </c>
      <c r="L16" s="91">
        <v>2490837.46</v>
      </c>
      <c r="M16" s="91">
        <v>151.94</v>
      </c>
      <c r="N16" s="91">
        <v>0</v>
      </c>
      <c r="O16" s="91">
        <v>3784.5784367239999</v>
      </c>
      <c r="P16" s="91">
        <v>0.02</v>
      </c>
      <c r="Q16" s="91">
        <v>1.9</v>
      </c>
      <c r="R16" s="91">
        <v>0.35</v>
      </c>
    </row>
    <row r="17" spans="2:18">
      <c r="B17" t="s">
        <v>289</v>
      </c>
      <c r="C17" t="s">
        <v>290</v>
      </c>
      <c r="D17" t="s">
        <v>103</v>
      </c>
      <c r="E17" t="s">
        <v>284</v>
      </c>
      <c r="F17" t="s">
        <v>154</v>
      </c>
      <c r="G17" t="s">
        <v>291</v>
      </c>
      <c r="H17" s="91">
        <v>8.15</v>
      </c>
      <c r="I17" t="s">
        <v>105</v>
      </c>
      <c r="J17" s="91">
        <v>0.75</v>
      </c>
      <c r="K17" s="91">
        <v>0.64</v>
      </c>
      <c r="L17" s="91">
        <v>10113853.449999999</v>
      </c>
      <c r="M17" s="91">
        <v>102.75</v>
      </c>
      <c r="N17" s="91">
        <v>0</v>
      </c>
      <c r="O17" s="91">
        <v>10391.984419875</v>
      </c>
      <c r="P17" s="91">
        <v>0.08</v>
      </c>
      <c r="Q17" s="91">
        <v>5.22</v>
      </c>
      <c r="R17" s="91">
        <v>0.95</v>
      </c>
    </row>
    <row r="18" spans="2:18">
      <c r="B18" t="s">
        <v>292</v>
      </c>
      <c r="C18" t="s">
        <v>293</v>
      </c>
      <c r="D18" t="s">
        <v>103</v>
      </c>
      <c r="E18" t="s">
        <v>284</v>
      </c>
      <c r="F18" t="s">
        <v>154</v>
      </c>
      <c r="G18" t="s">
        <v>294</v>
      </c>
      <c r="H18" s="91">
        <v>22.84</v>
      </c>
      <c r="I18" t="s">
        <v>105</v>
      </c>
      <c r="J18" s="91">
        <v>1</v>
      </c>
      <c r="K18" s="91">
        <v>1.77</v>
      </c>
      <c r="L18" s="91">
        <v>1169359.98</v>
      </c>
      <c r="M18" s="91">
        <v>85.41</v>
      </c>
      <c r="N18" s="91">
        <v>0</v>
      </c>
      <c r="O18" s="91">
        <v>998.75035891799996</v>
      </c>
      <c r="P18" s="91">
        <v>0.01</v>
      </c>
      <c r="Q18" s="91">
        <v>0.5</v>
      </c>
      <c r="R18" s="91">
        <v>0.09</v>
      </c>
    </row>
    <row r="19" spans="2:18">
      <c r="B19" t="s">
        <v>295</v>
      </c>
      <c r="C19" t="s">
        <v>296</v>
      </c>
      <c r="D19" t="s">
        <v>103</v>
      </c>
      <c r="E19" t="s">
        <v>284</v>
      </c>
      <c r="F19" t="s">
        <v>154</v>
      </c>
      <c r="G19" t="s">
        <v>297</v>
      </c>
      <c r="H19" s="91">
        <v>4.58</v>
      </c>
      <c r="I19" t="s">
        <v>105</v>
      </c>
      <c r="J19" s="91">
        <v>1.75</v>
      </c>
      <c r="K19" s="91">
        <v>0.06</v>
      </c>
      <c r="L19" s="91">
        <v>4340875.66</v>
      </c>
      <c r="M19" s="91">
        <v>110.7</v>
      </c>
      <c r="N19" s="91">
        <v>0</v>
      </c>
      <c r="O19" s="91">
        <v>4805.3493556200001</v>
      </c>
      <c r="P19" s="91">
        <v>0.03</v>
      </c>
      <c r="Q19" s="91">
        <v>2.42</v>
      </c>
      <c r="R19" s="91">
        <v>0.44</v>
      </c>
    </row>
    <row r="20" spans="2:18">
      <c r="B20" t="s">
        <v>298</v>
      </c>
      <c r="C20" t="s">
        <v>299</v>
      </c>
      <c r="D20" t="s">
        <v>103</v>
      </c>
      <c r="E20" t="s">
        <v>284</v>
      </c>
      <c r="F20" t="s">
        <v>154</v>
      </c>
      <c r="G20" t="s">
        <v>300</v>
      </c>
      <c r="H20" s="91">
        <v>0.83</v>
      </c>
      <c r="I20" t="s">
        <v>105</v>
      </c>
      <c r="J20" s="91">
        <v>3</v>
      </c>
      <c r="K20" s="91">
        <v>-0.52</v>
      </c>
      <c r="L20" s="91">
        <v>8496629.2599999998</v>
      </c>
      <c r="M20" s="91">
        <v>114.34</v>
      </c>
      <c r="N20" s="91">
        <v>0</v>
      </c>
      <c r="O20" s="91">
        <v>9715.0458958840009</v>
      </c>
      <c r="P20" s="91">
        <v>0.06</v>
      </c>
      <c r="Q20" s="91">
        <v>4.88</v>
      </c>
      <c r="R20" s="91">
        <v>0.89</v>
      </c>
    </row>
    <row r="21" spans="2:18">
      <c r="B21" t="s">
        <v>301</v>
      </c>
      <c r="C21" t="s">
        <v>302</v>
      </c>
      <c r="D21" t="s">
        <v>103</v>
      </c>
      <c r="E21" t="s">
        <v>284</v>
      </c>
      <c r="F21" t="s">
        <v>154</v>
      </c>
      <c r="G21" t="s">
        <v>303</v>
      </c>
      <c r="H21" s="91">
        <v>6.68</v>
      </c>
      <c r="I21" t="s">
        <v>105</v>
      </c>
      <c r="J21" s="91">
        <v>0.75</v>
      </c>
      <c r="K21" s="91">
        <v>0.41</v>
      </c>
      <c r="L21" s="91">
        <v>3159116.16</v>
      </c>
      <c r="M21" s="91">
        <v>103.21</v>
      </c>
      <c r="N21" s="91">
        <v>0</v>
      </c>
      <c r="O21" s="91">
        <v>3260.5237887359999</v>
      </c>
      <c r="P21" s="91">
        <v>0.02</v>
      </c>
      <c r="Q21" s="91">
        <v>1.64</v>
      </c>
      <c r="R21" s="91">
        <v>0.3</v>
      </c>
    </row>
    <row r="22" spans="2:18">
      <c r="B22" t="s">
        <v>304</v>
      </c>
      <c r="C22" t="s">
        <v>305</v>
      </c>
      <c r="D22" t="s">
        <v>103</v>
      </c>
      <c r="E22" t="s">
        <v>284</v>
      </c>
      <c r="F22" t="s">
        <v>154</v>
      </c>
      <c r="G22" t="s">
        <v>306</v>
      </c>
      <c r="H22" s="91">
        <v>1.83</v>
      </c>
      <c r="I22" t="s">
        <v>105</v>
      </c>
      <c r="J22" s="91">
        <v>0.1</v>
      </c>
      <c r="K22" s="91">
        <v>-0.47</v>
      </c>
      <c r="L22" s="91">
        <v>11166196.5</v>
      </c>
      <c r="M22" s="91">
        <v>102.28</v>
      </c>
      <c r="N22" s="91">
        <v>0</v>
      </c>
      <c r="O22" s="91">
        <v>11420.7857802</v>
      </c>
      <c r="P22" s="91">
        <v>7.0000000000000007E-2</v>
      </c>
      <c r="Q22" s="91">
        <v>5.74</v>
      </c>
      <c r="R22" s="91">
        <v>1.04</v>
      </c>
    </row>
    <row r="23" spans="2:18">
      <c r="B23" t="s">
        <v>307</v>
      </c>
      <c r="C23" t="s">
        <v>308</v>
      </c>
      <c r="D23" t="s">
        <v>103</v>
      </c>
      <c r="E23" t="s">
        <v>284</v>
      </c>
      <c r="F23" t="s">
        <v>154</v>
      </c>
      <c r="G23" t="s">
        <v>309</v>
      </c>
      <c r="H23" s="91">
        <v>17.66</v>
      </c>
      <c r="I23" t="s">
        <v>105</v>
      </c>
      <c r="J23" s="91">
        <v>2.75</v>
      </c>
      <c r="K23" s="91">
        <v>1.54</v>
      </c>
      <c r="L23" s="91">
        <v>1054807.71</v>
      </c>
      <c r="M23" s="91">
        <v>133.19999999999999</v>
      </c>
      <c r="N23" s="91">
        <v>0</v>
      </c>
      <c r="O23" s="91">
        <v>1405.00386972</v>
      </c>
      <c r="P23" s="91">
        <v>0.01</v>
      </c>
      <c r="Q23" s="91">
        <v>0.71</v>
      </c>
      <c r="R23" s="91">
        <v>0.13</v>
      </c>
    </row>
    <row r="24" spans="2:18">
      <c r="B24" t="s">
        <v>310</v>
      </c>
      <c r="C24" t="s">
        <v>311</v>
      </c>
      <c r="D24" t="s">
        <v>103</v>
      </c>
      <c r="E24" t="s">
        <v>284</v>
      </c>
      <c r="F24" t="s">
        <v>154</v>
      </c>
      <c r="G24" t="s">
        <v>288</v>
      </c>
      <c r="H24" s="91">
        <v>13.48</v>
      </c>
      <c r="I24" t="s">
        <v>105</v>
      </c>
      <c r="J24" s="91">
        <v>4</v>
      </c>
      <c r="K24" s="91">
        <v>1.27</v>
      </c>
      <c r="L24" s="91">
        <v>5669453.7999999998</v>
      </c>
      <c r="M24" s="91">
        <v>172.7</v>
      </c>
      <c r="N24" s="91">
        <v>0</v>
      </c>
      <c r="O24" s="91">
        <v>9791.1467126000007</v>
      </c>
      <c r="P24" s="91">
        <v>0.03</v>
      </c>
      <c r="Q24" s="91">
        <v>4.92</v>
      </c>
      <c r="R24" s="91">
        <v>0.89</v>
      </c>
    </row>
    <row r="25" spans="2:18">
      <c r="B25" t="s">
        <v>312</v>
      </c>
      <c r="C25" t="s">
        <v>313</v>
      </c>
      <c r="D25" t="s">
        <v>103</v>
      </c>
      <c r="E25" t="s">
        <v>284</v>
      </c>
      <c r="F25" t="s">
        <v>154</v>
      </c>
      <c r="G25" t="s">
        <v>314</v>
      </c>
      <c r="H25" s="91">
        <v>3.6</v>
      </c>
      <c r="I25" t="s">
        <v>105</v>
      </c>
      <c r="J25" s="91">
        <v>2.75</v>
      </c>
      <c r="K25" s="91">
        <v>-0.19</v>
      </c>
      <c r="L25" s="91">
        <v>9360054.7200000007</v>
      </c>
      <c r="M25" s="91">
        <v>116.21</v>
      </c>
      <c r="N25" s="91">
        <v>0</v>
      </c>
      <c r="O25" s="91">
        <v>10877.319590112</v>
      </c>
      <c r="P25" s="91">
        <v>0.06</v>
      </c>
      <c r="Q25" s="91">
        <v>5.47</v>
      </c>
      <c r="R25" s="91">
        <v>0.99</v>
      </c>
    </row>
    <row r="26" spans="2:18">
      <c r="B26" s="92" t="s">
        <v>315</v>
      </c>
      <c r="C26" s="16"/>
      <c r="D26" s="16"/>
      <c r="H26" s="93">
        <v>6.42</v>
      </c>
      <c r="K26" s="93">
        <v>1.72</v>
      </c>
      <c r="L26" s="93">
        <v>111500102.8</v>
      </c>
      <c r="N26" s="93">
        <v>0</v>
      </c>
      <c r="O26" s="93">
        <v>121301.365718824</v>
      </c>
      <c r="Q26" s="93">
        <v>60.97</v>
      </c>
      <c r="R26" s="93">
        <v>11.06</v>
      </c>
    </row>
    <row r="27" spans="2:18">
      <c r="B27" s="92" t="s">
        <v>316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271</v>
      </c>
      <c r="C28" t="s">
        <v>271</v>
      </c>
      <c r="D28" s="16"/>
      <c r="E28" t="s">
        <v>271</v>
      </c>
      <c r="H28" s="91">
        <v>0</v>
      </c>
      <c r="I28" t="s">
        <v>271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317</v>
      </c>
      <c r="C29" s="16"/>
      <c r="D29" s="16"/>
      <c r="H29" s="93">
        <v>6.42</v>
      </c>
      <c r="K29" s="93">
        <v>1.72</v>
      </c>
      <c r="L29" s="93">
        <v>111500102.8</v>
      </c>
      <c r="N29" s="93">
        <v>0</v>
      </c>
      <c r="O29" s="93">
        <v>121301.365718824</v>
      </c>
      <c r="Q29" s="93">
        <v>60.97</v>
      </c>
      <c r="R29" s="93">
        <v>11.06</v>
      </c>
    </row>
    <row r="30" spans="2:18">
      <c r="B30" t="s">
        <v>318</v>
      </c>
      <c r="C30" t="s">
        <v>319</v>
      </c>
      <c r="D30" t="s">
        <v>103</v>
      </c>
      <c r="E30" t="s">
        <v>284</v>
      </c>
      <c r="F30" t="s">
        <v>154</v>
      </c>
      <c r="G30" t="s">
        <v>320</v>
      </c>
      <c r="H30" s="91">
        <v>8.81</v>
      </c>
      <c r="I30" t="s">
        <v>105</v>
      </c>
      <c r="J30" s="91">
        <v>2.25</v>
      </c>
      <c r="K30" s="91">
        <v>2.29</v>
      </c>
      <c r="L30" s="91">
        <v>8118931.54</v>
      </c>
      <c r="M30" s="91">
        <v>100.24</v>
      </c>
      <c r="N30" s="91">
        <v>0</v>
      </c>
      <c r="O30" s="91">
        <v>8138.416975696</v>
      </c>
      <c r="P30" s="91">
        <v>0.13</v>
      </c>
      <c r="Q30" s="91">
        <v>4.09</v>
      </c>
      <c r="R30" s="91">
        <v>0.74</v>
      </c>
    </row>
    <row r="31" spans="2:18">
      <c r="B31" t="s">
        <v>321</v>
      </c>
      <c r="C31" t="s">
        <v>322</v>
      </c>
      <c r="D31" t="s">
        <v>103</v>
      </c>
      <c r="E31" t="s">
        <v>284</v>
      </c>
      <c r="F31" t="s">
        <v>154</v>
      </c>
      <c r="G31" t="s">
        <v>323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11822224.810000001</v>
      </c>
      <c r="M31" s="91">
        <v>99.79</v>
      </c>
      <c r="N31" s="91">
        <v>0</v>
      </c>
      <c r="O31" s="91">
        <v>11797.398137898999</v>
      </c>
      <c r="P31" s="91">
        <v>0.11</v>
      </c>
      <c r="Q31" s="91">
        <v>5.93</v>
      </c>
      <c r="R31" s="91">
        <v>1.08</v>
      </c>
    </row>
    <row r="32" spans="2:18">
      <c r="B32" t="s">
        <v>324</v>
      </c>
      <c r="C32" t="s">
        <v>325</v>
      </c>
      <c r="D32" t="s">
        <v>103</v>
      </c>
      <c r="E32" t="s">
        <v>284</v>
      </c>
      <c r="F32" t="s">
        <v>154</v>
      </c>
      <c r="G32" t="s">
        <v>326</v>
      </c>
      <c r="H32" s="91">
        <v>2.81</v>
      </c>
      <c r="I32" t="s">
        <v>105</v>
      </c>
      <c r="J32" s="91">
        <v>5.5</v>
      </c>
      <c r="K32" s="91">
        <v>1.06</v>
      </c>
      <c r="L32" s="91">
        <v>10255688.68</v>
      </c>
      <c r="M32" s="91">
        <v>118.47</v>
      </c>
      <c r="N32" s="91">
        <v>0</v>
      </c>
      <c r="O32" s="91">
        <v>12149.914379196</v>
      </c>
      <c r="P32" s="91">
        <v>0.06</v>
      </c>
      <c r="Q32" s="91">
        <v>6.11</v>
      </c>
      <c r="R32" s="91">
        <v>1.1100000000000001</v>
      </c>
    </row>
    <row r="33" spans="2:18">
      <c r="B33" t="s">
        <v>327</v>
      </c>
      <c r="C33" t="s">
        <v>328</v>
      </c>
      <c r="D33" t="s">
        <v>103</v>
      </c>
      <c r="E33" t="s">
        <v>284</v>
      </c>
      <c r="F33" t="s">
        <v>154</v>
      </c>
      <c r="G33" t="s">
        <v>329</v>
      </c>
      <c r="H33" s="91">
        <v>0.16</v>
      </c>
      <c r="I33" t="s">
        <v>105</v>
      </c>
      <c r="J33" s="91">
        <v>6</v>
      </c>
      <c r="K33" s="91">
        <v>0.12</v>
      </c>
      <c r="L33" s="91">
        <v>2016.63</v>
      </c>
      <c r="M33" s="91">
        <v>105.98</v>
      </c>
      <c r="N33" s="91">
        <v>0</v>
      </c>
      <c r="O33" s="91">
        <v>2.1372244739999999</v>
      </c>
      <c r="P33" s="91">
        <v>0</v>
      </c>
      <c r="Q33" s="91">
        <v>0</v>
      </c>
      <c r="R33" s="91">
        <v>0</v>
      </c>
    </row>
    <row r="34" spans="2:18">
      <c r="B34" t="s">
        <v>330</v>
      </c>
      <c r="C34" t="s">
        <v>331</v>
      </c>
      <c r="D34" t="s">
        <v>103</v>
      </c>
      <c r="E34" t="s">
        <v>284</v>
      </c>
      <c r="F34" t="s">
        <v>154</v>
      </c>
      <c r="G34" t="s">
        <v>332</v>
      </c>
      <c r="H34" s="91">
        <v>7.57</v>
      </c>
      <c r="I34" t="s">
        <v>105</v>
      </c>
      <c r="J34" s="91">
        <v>2</v>
      </c>
      <c r="K34" s="91">
        <v>2.1</v>
      </c>
      <c r="L34" s="91">
        <v>15117910.720000001</v>
      </c>
      <c r="M34" s="91">
        <v>100.77</v>
      </c>
      <c r="N34" s="91">
        <v>0</v>
      </c>
      <c r="O34" s="91">
        <v>15234.318632544</v>
      </c>
      <c r="P34" s="91">
        <v>0.11</v>
      </c>
      <c r="Q34" s="91">
        <v>7.66</v>
      </c>
      <c r="R34" s="91">
        <v>1.39</v>
      </c>
    </row>
    <row r="35" spans="2:18">
      <c r="B35" t="s">
        <v>333</v>
      </c>
      <c r="C35" t="s">
        <v>334</v>
      </c>
      <c r="D35" t="s">
        <v>103</v>
      </c>
      <c r="E35" t="s">
        <v>284</v>
      </c>
      <c r="F35" t="s">
        <v>154</v>
      </c>
      <c r="G35" t="s">
        <v>335</v>
      </c>
      <c r="H35" s="91">
        <v>17.71</v>
      </c>
      <c r="I35" t="s">
        <v>105</v>
      </c>
      <c r="J35" s="91">
        <v>3.75</v>
      </c>
      <c r="K35" s="91">
        <v>3.45</v>
      </c>
      <c r="L35" s="91">
        <v>8737084.1199999992</v>
      </c>
      <c r="M35" s="91">
        <v>108.29</v>
      </c>
      <c r="N35" s="91">
        <v>0</v>
      </c>
      <c r="O35" s="91">
        <v>9461.3883935480007</v>
      </c>
      <c r="P35" s="91">
        <v>0.1</v>
      </c>
      <c r="Q35" s="91">
        <v>4.76</v>
      </c>
      <c r="R35" s="91">
        <v>0.86</v>
      </c>
    </row>
    <row r="36" spans="2:18">
      <c r="B36" t="s">
        <v>336</v>
      </c>
      <c r="C36" t="s">
        <v>337</v>
      </c>
      <c r="D36" t="s">
        <v>103</v>
      </c>
      <c r="E36" t="s">
        <v>284</v>
      </c>
      <c r="F36" t="s">
        <v>154</v>
      </c>
      <c r="G36" t="s">
        <v>338</v>
      </c>
      <c r="H36" s="91">
        <v>6.31</v>
      </c>
      <c r="I36" t="s">
        <v>105</v>
      </c>
      <c r="J36" s="91">
        <v>1.75</v>
      </c>
      <c r="K36" s="91">
        <v>1.87</v>
      </c>
      <c r="L36" s="91">
        <v>9991463.5500000007</v>
      </c>
      <c r="M36" s="91">
        <v>99.85</v>
      </c>
      <c r="N36" s="91">
        <v>0</v>
      </c>
      <c r="O36" s="91">
        <v>9976.476354675</v>
      </c>
      <c r="P36" s="91">
        <v>0.05</v>
      </c>
      <c r="Q36" s="91">
        <v>5.01</v>
      </c>
      <c r="R36" s="91">
        <v>0.91</v>
      </c>
    </row>
    <row r="37" spans="2:18">
      <c r="B37" t="s">
        <v>339</v>
      </c>
      <c r="C37" t="s">
        <v>340</v>
      </c>
      <c r="D37" t="s">
        <v>103</v>
      </c>
      <c r="E37" t="s">
        <v>284</v>
      </c>
      <c r="F37" t="s">
        <v>154</v>
      </c>
      <c r="G37" t="s">
        <v>341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7153424</v>
      </c>
      <c r="M37" s="91">
        <v>109.37</v>
      </c>
      <c r="N37" s="91">
        <v>0</v>
      </c>
      <c r="O37" s="91">
        <v>7823.6998288000004</v>
      </c>
      <c r="P37" s="91">
        <v>0.04</v>
      </c>
      <c r="Q37" s="91">
        <v>3.93</v>
      </c>
      <c r="R37" s="91">
        <v>0.71</v>
      </c>
    </row>
    <row r="38" spans="2:18">
      <c r="B38" t="s">
        <v>342</v>
      </c>
      <c r="C38" t="s">
        <v>343</v>
      </c>
      <c r="D38" t="s">
        <v>103</v>
      </c>
      <c r="E38" t="s">
        <v>284</v>
      </c>
      <c r="F38" t="s">
        <v>154</v>
      </c>
      <c r="G38" t="s">
        <v>314</v>
      </c>
      <c r="H38" s="91">
        <v>3.88</v>
      </c>
      <c r="I38" t="s">
        <v>105</v>
      </c>
      <c r="J38" s="91">
        <v>4.25</v>
      </c>
      <c r="K38" s="91">
        <v>1.33</v>
      </c>
      <c r="L38" s="91">
        <v>2484651.37</v>
      </c>
      <c r="M38" s="91">
        <v>115.2</v>
      </c>
      <c r="N38" s="91">
        <v>0</v>
      </c>
      <c r="O38" s="91">
        <v>2862.3183782400001</v>
      </c>
      <c r="P38" s="91">
        <v>0.01</v>
      </c>
      <c r="Q38" s="91">
        <v>1.44</v>
      </c>
      <c r="R38" s="91">
        <v>0.26</v>
      </c>
    </row>
    <row r="39" spans="2:18">
      <c r="B39" t="s">
        <v>344</v>
      </c>
      <c r="C39" t="s">
        <v>345</v>
      </c>
      <c r="D39" t="s">
        <v>103</v>
      </c>
      <c r="E39" t="s">
        <v>284</v>
      </c>
      <c r="F39" t="s">
        <v>154</v>
      </c>
      <c r="G39" t="s">
        <v>346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9275127.3300000001</v>
      </c>
      <c r="M39" s="91">
        <v>100.97</v>
      </c>
      <c r="N39" s="91">
        <v>0</v>
      </c>
      <c r="O39" s="91">
        <v>9365.0960651009991</v>
      </c>
      <c r="P39" s="91">
        <v>0.06</v>
      </c>
      <c r="Q39" s="91">
        <v>4.71</v>
      </c>
      <c r="R39" s="91">
        <v>0.85</v>
      </c>
    </row>
    <row r="40" spans="2:18">
      <c r="B40" t="s">
        <v>347</v>
      </c>
      <c r="C40" t="s">
        <v>348</v>
      </c>
      <c r="D40" t="s">
        <v>103</v>
      </c>
      <c r="E40" t="s">
        <v>284</v>
      </c>
      <c r="F40" t="s">
        <v>154</v>
      </c>
      <c r="G40" t="s">
        <v>349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3789228.5</v>
      </c>
      <c r="M40" s="91">
        <v>102.13</v>
      </c>
      <c r="N40" s="91">
        <v>0</v>
      </c>
      <c r="O40" s="91">
        <v>3869.9390670500002</v>
      </c>
      <c r="P40" s="91">
        <v>0.02</v>
      </c>
      <c r="Q40" s="91">
        <v>1.95</v>
      </c>
      <c r="R40" s="91">
        <v>0.35</v>
      </c>
    </row>
    <row r="41" spans="2:18">
      <c r="B41" t="s">
        <v>350</v>
      </c>
      <c r="C41" t="s">
        <v>351</v>
      </c>
      <c r="D41" t="s">
        <v>103</v>
      </c>
      <c r="E41" t="s">
        <v>284</v>
      </c>
      <c r="F41" t="s">
        <v>154</v>
      </c>
      <c r="G41" t="s">
        <v>352</v>
      </c>
      <c r="H41" s="91">
        <v>6.57</v>
      </c>
      <c r="I41" t="s">
        <v>105</v>
      </c>
      <c r="J41" s="91">
        <v>6.25</v>
      </c>
      <c r="K41" s="91">
        <v>1.97</v>
      </c>
      <c r="L41" s="91">
        <v>5687236.9299999997</v>
      </c>
      <c r="M41" s="91">
        <v>131.86000000000001</v>
      </c>
      <c r="N41" s="91">
        <v>0</v>
      </c>
      <c r="O41" s="91">
        <v>7499.190615898</v>
      </c>
      <c r="P41" s="91">
        <v>0.03</v>
      </c>
      <c r="Q41" s="91">
        <v>3.77</v>
      </c>
      <c r="R41" s="91">
        <v>0.68</v>
      </c>
    </row>
    <row r="42" spans="2:18">
      <c r="B42" t="s">
        <v>353</v>
      </c>
      <c r="C42" t="s">
        <v>354</v>
      </c>
      <c r="D42" t="s">
        <v>103</v>
      </c>
      <c r="E42" t="s">
        <v>284</v>
      </c>
      <c r="F42" t="s">
        <v>154</v>
      </c>
      <c r="G42" t="s">
        <v>355</v>
      </c>
      <c r="H42" s="91">
        <v>4.76</v>
      </c>
      <c r="I42" t="s">
        <v>105</v>
      </c>
      <c r="J42" s="91">
        <v>3.75</v>
      </c>
      <c r="K42" s="91">
        <v>1.58</v>
      </c>
      <c r="L42" s="91">
        <v>5894907.4000000004</v>
      </c>
      <c r="M42" s="91">
        <v>113.72</v>
      </c>
      <c r="N42" s="91">
        <v>0</v>
      </c>
      <c r="O42" s="91">
        <v>6703.6886952799996</v>
      </c>
      <c r="P42" s="91">
        <v>0.04</v>
      </c>
      <c r="Q42" s="91">
        <v>3.37</v>
      </c>
      <c r="R42" s="91">
        <v>0.61</v>
      </c>
    </row>
    <row r="43" spans="2:18">
      <c r="B43" t="s">
        <v>356</v>
      </c>
      <c r="C43" t="s">
        <v>357</v>
      </c>
      <c r="D43" t="s">
        <v>103</v>
      </c>
      <c r="E43" t="s">
        <v>284</v>
      </c>
      <c r="F43" t="s">
        <v>154</v>
      </c>
      <c r="G43" t="s">
        <v>358</v>
      </c>
      <c r="H43" s="91">
        <v>14.52</v>
      </c>
      <c r="I43" t="s">
        <v>105</v>
      </c>
      <c r="J43" s="91">
        <v>5.5</v>
      </c>
      <c r="K43" s="91">
        <v>3.18</v>
      </c>
      <c r="L43" s="91">
        <v>7594456.4299999997</v>
      </c>
      <c r="M43" s="91">
        <v>142.68</v>
      </c>
      <c r="N43" s="91">
        <v>0</v>
      </c>
      <c r="O43" s="91">
        <v>10835.770434324</v>
      </c>
      <c r="P43" s="91">
        <v>0.04</v>
      </c>
      <c r="Q43" s="91">
        <v>5.45</v>
      </c>
      <c r="R43" s="91">
        <v>0.99</v>
      </c>
    </row>
    <row r="44" spans="2:18">
      <c r="B44" t="s">
        <v>359</v>
      </c>
      <c r="C44" t="s">
        <v>360</v>
      </c>
      <c r="D44" t="s">
        <v>103</v>
      </c>
      <c r="E44" t="s">
        <v>284</v>
      </c>
      <c r="F44" t="s">
        <v>154</v>
      </c>
      <c r="G44" t="s">
        <v>361</v>
      </c>
      <c r="H44" s="91">
        <v>3.84</v>
      </c>
      <c r="I44" t="s">
        <v>105</v>
      </c>
      <c r="J44" s="91">
        <v>1.25</v>
      </c>
      <c r="K44" s="91">
        <v>1.25</v>
      </c>
      <c r="L44" s="91">
        <v>5123117.84</v>
      </c>
      <c r="M44" s="91">
        <v>100.11</v>
      </c>
      <c r="N44" s="91">
        <v>0</v>
      </c>
      <c r="O44" s="91">
        <v>5128.7532696239996</v>
      </c>
      <c r="P44" s="91">
        <v>0.04</v>
      </c>
      <c r="Q44" s="91">
        <v>2.58</v>
      </c>
      <c r="R44" s="91">
        <v>0.47</v>
      </c>
    </row>
    <row r="45" spans="2:18">
      <c r="B45" t="s">
        <v>362</v>
      </c>
      <c r="C45" t="s">
        <v>363</v>
      </c>
      <c r="D45" t="s">
        <v>103</v>
      </c>
      <c r="E45" t="s">
        <v>284</v>
      </c>
      <c r="F45" t="s">
        <v>154</v>
      </c>
      <c r="G45" t="s">
        <v>364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452632.95</v>
      </c>
      <c r="M45" s="91">
        <v>100.05</v>
      </c>
      <c r="N45" s="91">
        <v>0</v>
      </c>
      <c r="O45" s="91">
        <v>452.85926647500003</v>
      </c>
      <c r="P45" s="91">
        <v>0.01</v>
      </c>
      <c r="Q45" s="91">
        <v>0.23</v>
      </c>
      <c r="R45" s="91">
        <v>0.04</v>
      </c>
    </row>
    <row r="46" spans="2:18">
      <c r="B46" s="92" t="s">
        <v>365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271</v>
      </c>
      <c r="C47" t="s">
        <v>271</v>
      </c>
      <c r="D47" s="16"/>
      <c r="E47" t="s">
        <v>271</v>
      </c>
      <c r="H47" s="91">
        <v>0</v>
      </c>
      <c r="I47" t="s">
        <v>271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366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271</v>
      </c>
      <c r="C49" t="s">
        <v>271</v>
      </c>
      <c r="D49" s="16"/>
      <c r="E49" t="s">
        <v>271</v>
      </c>
      <c r="H49" s="91">
        <v>0</v>
      </c>
      <c r="I49" t="s">
        <v>271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277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367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271</v>
      </c>
      <c r="C52" t="s">
        <v>271</v>
      </c>
      <c r="D52" s="16"/>
      <c r="E52" t="s">
        <v>271</v>
      </c>
      <c r="H52" s="91">
        <v>0</v>
      </c>
      <c r="I52" t="s">
        <v>271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368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271</v>
      </c>
      <c r="C54" t="s">
        <v>271</v>
      </c>
      <c r="D54" s="16"/>
      <c r="E54" t="s">
        <v>271</v>
      </c>
      <c r="H54" s="91">
        <v>0</v>
      </c>
      <c r="I54" t="s">
        <v>271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369</v>
      </c>
      <c r="C55" s="16"/>
      <c r="D55" s="16"/>
    </row>
    <row r="56" spans="2:18">
      <c r="B56" t="s">
        <v>370</v>
      </c>
      <c r="C56" s="16"/>
      <c r="D56" s="16"/>
    </row>
    <row r="57" spans="2:18">
      <c r="B57" t="s">
        <v>371</v>
      </c>
      <c r="C57" s="16"/>
      <c r="D57" s="16"/>
    </row>
    <row r="58" spans="2:18">
      <c r="B58" t="s">
        <v>372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43465</v>
      </c>
    </row>
    <row r="2" spans="2:23">
      <c r="B2" s="2" t="s">
        <v>1</v>
      </c>
      <c r="C2" s="12" t="s">
        <v>2937</v>
      </c>
    </row>
    <row r="3" spans="2:23">
      <c r="B3" s="2" t="s">
        <v>2</v>
      </c>
      <c r="C3" s="26" t="s">
        <v>2938</v>
      </c>
    </row>
    <row r="4" spans="2:23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6" t="s">
        <v>182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228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2044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271</v>
      </c>
      <c r="C14" t="s">
        <v>271</v>
      </c>
      <c r="D14" t="s">
        <v>271</v>
      </c>
      <c r="E14" t="s">
        <v>271</v>
      </c>
      <c r="F14" s="15"/>
      <c r="G14" s="15"/>
      <c r="H14" s="91">
        <v>0</v>
      </c>
      <c r="I14" t="s">
        <v>271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2045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271</v>
      </c>
      <c r="C16" t="s">
        <v>271</v>
      </c>
      <c r="D16" t="s">
        <v>271</v>
      </c>
      <c r="E16" t="s">
        <v>271</v>
      </c>
      <c r="F16" s="15"/>
      <c r="G16" s="15"/>
      <c r="H16" s="91">
        <v>0</v>
      </c>
      <c r="I16" t="s">
        <v>271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374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271</v>
      </c>
      <c r="C18" t="s">
        <v>271</v>
      </c>
      <c r="D18" t="s">
        <v>271</v>
      </c>
      <c r="E18" t="s">
        <v>271</v>
      </c>
      <c r="F18" s="15"/>
      <c r="G18" s="15"/>
      <c r="H18" s="91">
        <v>0</v>
      </c>
      <c r="I18" t="s">
        <v>271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1157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271</v>
      </c>
      <c r="C20" t="s">
        <v>271</v>
      </c>
      <c r="D20" t="s">
        <v>271</v>
      </c>
      <c r="E20" t="s">
        <v>271</v>
      </c>
      <c r="F20" s="15"/>
      <c r="G20" s="15"/>
      <c r="H20" s="91">
        <v>0</v>
      </c>
      <c r="I20" t="s">
        <v>271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277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375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271</v>
      </c>
      <c r="C23" t="s">
        <v>271</v>
      </c>
      <c r="D23" t="s">
        <v>271</v>
      </c>
      <c r="E23" t="s">
        <v>271</v>
      </c>
      <c r="H23" s="91">
        <v>0</v>
      </c>
      <c r="I23" t="s">
        <v>271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376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271</v>
      </c>
      <c r="C25" t="s">
        <v>271</v>
      </c>
      <c r="D25" t="s">
        <v>271</v>
      </c>
      <c r="E25" t="s">
        <v>271</v>
      </c>
      <c r="H25" s="91">
        <v>0</v>
      </c>
      <c r="I25" t="s">
        <v>271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279</v>
      </c>
      <c r="D26" s="16"/>
    </row>
    <row r="27" spans="2:23">
      <c r="B27" t="s">
        <v>369</v>
      </c>
      <c r="D27" s="16"/>
    </row>
    <row r="28" spans="2:23">
      <c r="B28" t="s">
        <v>370</v>
      </c>
      <c r="D28" s="16"/>
    </row>
    <row r="29" spans="2:23">
      <c r="B29" t="s">
        <v>371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9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2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24" t="s">
        <v>205</v>
      </c>
      <c r="D11" s="124" t="s">
        <v>206</v>
      </c>
      <c r="E11" s="124" t="s">
        <v>207</v>
      </c>
      <c r="F11" s="126" t="s">
        <v>208</v>
      </c>
      <c r="G11" s="127"/>
      <c r="H11" s="127"/>
      <c r="I11" s="127"/>
      <c r="J11" s="127"/>
      <c r="K11" s="128"/>
      <c r="L11" s="122" t="s">
        <v>209</v>
      </c>
      <c r="M11" s="124" t="s">
        <v>210</v>
      </c>
      <c r="N11" s="124" t="s">
        <v>211</v>
      </c>
      <c r="O11" s="124" t="s">
        <v>212</v>
      </c>
      <c r="P11" s="84"/>
    </row>
    <row r="12" spans="1:16" ht="21.75" customHeight="1">
      <c r="A12" s="78"/>
      <c r="B12" s="123"/>
      <c r="C12" s="125"/>
      <c r="D12" s="125"/>
      <c r="E12" s="12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25"/>
      <c r="N12" s="125"/>
      <c r="O12" s="125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43465</v>
      </c>
      <c r="E1" s="16"/>
      <c r="F1" s="16"/>
      <c r="G1" s="16"/>
    </row>
    <row r="2" spans="2:68">
      <c r="B2" s="2" t="s">
        <v>1</v>
      </c>
      <c r="C2" s="12" t="s">
        <v>2937</v>
      </c>
      <c r="E2" s="16"/>
      <c r="F2" s="16"/>
      <c r="G2" s="16"/>
    </row>
    <row r="3" spans="2:68">
      <c r="B3" s="2" t="s">
        <v>2</v>
      </c>
      <c r="C3" s="26" t="s">
        <v>2938</v>
      </c>
      <c r="E3" s="16"/>
      <c r="F3" s="16"/>
      <c r="G3" s="16"/>
    </row>
    <row r="4" spans="2:68">
      <c r="B4" s="2" t="s">
        <v>3</v>
      </c>
      <c r="C4" s="95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11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  <c r="BP6" s="19"/>
    </row>
    <row r="7" spans="2:68" ht="26.25" customHeight="1">
      <c r="B7" s="111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228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373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271</v>
      </c>
      <c r="C14" t="s">
        <v>271</v>
      </c>
      <c r="D14" s="16"/>
      <c r="E14" s="16"/>
      <c r="F14" s="16"/>
      <c r="G14" t="s">
        <v>271</v>
      </c>
      <c r="H14" t="s">
        <v>271</v>
      </c>
      <c r="K14" s="91">
        <v>0</v>
      </c>
      <c r="L14" t="s">
        <v>271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315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271</v>
      </c>
      <c r="C16" t="s">
        <v>271</v>
      </c>
      <c r="D16" s="16"/>
      <c r="E16" s="16"/>
      <c r="F16" s="16"/>
      <c r="G16" t="s">
        <v>271</v>
      </c>
      <c r="H16" t="s">
        <v>271</v>
      </c>
      <c r="K16" s="91">
        <v>0</v>
      </c>
      <c r="L16" t="s">
        <v>271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374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271</v>
      </c>
      <c r="C18" t="s">
        <v>271</v>
      </c>
      <c r="D18" s="16"/>
      <c r="E18" s="16"/>
      <c r="F18" s="16"/>
      <c r="G18" t="s">
        <v>271</v>
      </c>
      <c r="H18" t="s">
        <v>271</v>
      </c>
      <c r="K18" s="91">
        <v>0</v>
      </c>
      <c r="L18" t="s">
        <v>271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277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375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271</v>
      </c>
      <c r="C21" t="s">
        <v>271</v>
      </c>
      <c r="D21" s="16"/>
      <c r="E21" s="16"/>
      <c r="F21" s="16"/>
      <c r="G21" t="s">
        <v>271</v>
      </c>
      <c r="H21" t="s">
        <v>271</v>
      </c>
      <c r="K21" s="91">
        <v>0</v>
      </c>
      <c r="L21" t="s">
        <v>271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376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271</v>
      </c>
      <c r="C23" t="s">
        <v>271</v>
      </c>
      <c r="D23" s="16"/>
      <c r="E23" s="16"/>
      <c r="F23" s="16"/>
      <c r="G23" t="s">
        <v>271</v>
      </c>
      <c r="H23" t="s">
        <v>271</v>
      </c>
      <c r="K23" s="91">
        <v>0</v>
      </c>
      <c r="L23" t="s">
        <v>271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279</v>
      </c>
      <c r="C24" s="16"/>
      <c r="D24" s="16"/>
      <c r="E24" s="16"/>
      <c r="F24" s="16"/>
      <c r="G24" s="16"/>
    </row>
    <row r="25" spans="2:21">
      <c r="B25" t="s">
        <v>369</v>
      </c>
      <c r="C25" s="16"/>
      <c r="D25" s="16"/>
      <c r="E25" s="16"/>
      <c r="F25" s="16"/>
      <c r="G25" s="16"/>
    </row>
    <row r="26" spans="2:21">
      <c r="B26" t="s">
        <v>370</v>
      </c>
      <c r="C26" s="16"/>
      <c r="D26" s="16"/>
      <c r="E26" s="16"/>
      <c r="F26" s="16"/>
      <c r="G26" s="16"/>
    </row>
    <row r="27" spans="2:21">
      <c r="B27" t="s">
        <v>371</v>
      </c>
      <c r="C27" s="16"/>
      <c r="D27" s="16"/>
      <c r="E27" s="16"/>
      <c r="F27" s="16"/>
      <c r="G27" s="16"/>
    </row>
    <row r="28" spans="2:21">
      <c r="B28" t="s">
        <v>372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43465</v>
      </c>
      <c r="E1" s="16"/>
      <c r="F1" s="16"/>
    </row>
    <row r="2" spans="2:66">
      <c r="B2" s="2" t="s">
        <v>1</v>
      </c>
      <c r="C2" s="12" t="s">
        <v>2937</v>
      </c>
      <c r="E2" s="16"/>
      <c r="F2" s="16"/>
    </row>
    <row r="3" spans="2:66">
      <c r="B3" s="2" t="s">
        <v>2</v>
      </c>
      <c r="C3" s="26" t="s">
        <v>2938</v>
      </c>
      <c r="E3" s="16"/>
      <c r="F3" s="16"/>
    </row>
    <row r="4" spans="2:66">
      <c r="B4" s="2" t="s">
        <v>3</v>
      </c>
      <c r="C4" s="95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8"/>
    </row>
    <row r="7" spans="2:66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8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4.0199999999999996</v>
      </c>
      <c r="L11" s="7"/>
      <c r="M11" s="7"/>
      <c r="N11" s="90">
        <v>1.76</v>
      </c>
      <c r="O11" s="90">
        <v>164333560.16999999</v>
      </c>
      <c r="P11" s="33"/>
      <c r="Q11" s="90">
        <v>794.61457499999995</v>
      </c>
      <c r="R11" s="90">
        <v>187656.12556271011</v>
      </c>
      <c r="S11" s="7"/>
      <c r="T11" s="90">
        <v>100</v>
      </c>
      <c r="U11" s="90">
        <v>17.12</v>
      </c>
      <c r="V11" s="35"/>
      <c r="BI11" s="16"/>
      <c r="BJ11" s="19"/>
      <c r="BK11" s="16"/>
      <c r="BN11" s="16"/>
    </row>
    <row r="12" spans="2:66">
      <c r="B12" s="92" t="s">
        <v>228</v>
      </c>
      <c r="C12" s="16"/>
      <c r="D12" s="16"/>
      <c r="E12" s="16"/>
      <c r="F12" s="16"/>
      <c r="K12" s="93">
        <v>4.0199999999999996</v>
      </c>
      <c r="N12" s="93">
        <v>1.76</v>
      </c>
      <c r="O12" s="93">
        <v>164333560.16999999</v>
      </c>
      <c r="Q12" s="93">
        <v>794.61457499999995</v>
      </c>
      <c r="R12" s="93">
        <v>187656.12556271011</v>
      </c>
      <c r="T12" s="93">
        <v>100</v>
      </c>
      <c r="U12" s="93">
        <v>17.12</v>
      </c>
    </row>
    <row r="13" spans="2:66">
      <c r="B13" s="92" t="s">
        <v>373</v>
      </c>
      <c r="C13" s="16"/>
      <c r="D13" s="16"/>
      <c r="E13" s="16"/>
      <c r="F13" s="16"/>
      <c r="K13" s="93">
        <v>4.03</v>
      </c>
      <c r="N13" s="93">
        <v>1.34</v>
      </c>
      <c r="O13" s="93">
        <v>122975607.70999999</v>
      </c>
      <c r="Q13" s="93">
        <v>757.49802499999998</v>
      </c>
      <c r="R13" s="93">
        <v>143604.79428504009</v>
      </c>
      <c r="T13" s="93">
        <v>76.53</v>
      </c>
      <c r="U13" s="93">
        <v>13.1</v>
      </c>
    </row>
    <row r="14" spans="2:66">
      <c r="B14" t="s">
        <v>377</v>
      </c>
      <c r="C14" t="s">
        <v>378</v>
      </c>
      <c r="D14" t="s">
        <v>103</v>
      </c>
      <c r="E14" t="s">
        <v>126</v>
      </c>
      <c r="F14" t="s">
        <v>379</v>
      </c>
      <c r="G14" t="s">
        <v>380</v>
      </c>
      <c r="H14" t="s">
        <v>232</v>
      </c>
      <c r="I14" t="s">
        <v>233</v>
      </c>
      <c r="J14" t="s">
        <v>291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1357474.31</v>
      </c>
      <c r="P14" s="91">
        <v>98.84</v>
      </c>
      <c r="Q14" s="91">
        <v>0</v>
      </c>
      <c r="R14" s="91">
        <v>1341.7276080040001</v>
      </c>
      <c r="S14" s="91">
        <v>0.11</v>
      </c>
      <c r="T14" s="91">
        <v>0.71</v>
      </c>
      <c r="U14" s="91">
        <v>0.12</v>
      </c>
    </row>
    <row r="15" spans="2:66">
      <c r="B15" t="s">
        <v>381</v>
      </c>
      <c r="C15" t="s">
        <v>382</v>
      </c>
      <c r="D15" t="s">
        <v>103</v>
      </c>
      <c r="E15" t="s">
        <v>126</v>
      </c>
      <c r="F15" t="s">
        <v>379</v>
      </c>
      <c r="G15" t="s">
        <v>380</v>
      </c>
      <c r="H15" t="s">
        <v>232</v>
      </c>
      <c r="I15" t="s">
        <v>233</v>
      </c>
      <c r="J15" t="s">
        <v>383</v>
      </c>
      <c r="K15" s="91">
        <v>1.49</v>
      </c>
      <c r="L15" t="s">
        <v>105</v>
      </c>
      <c r="M15" s="91">
        <v>0.59</v>
      </c>
      <c r="N15" s="91">
        <v>0.27</v>
      </c>
      <c r="O15" s="91">
        <v>4437766.87</v>
      </c>
      <c r="P15" s="91">
        <v>100.97</v>
      </c>
      <c r="Q15" s="91">
        <v>0</v>
      </c>
      <c r="R15" s="91">
        <v>4480.8132086389996</v>
      </c>
      <c r="S15" s="91">
        <v>0.08</v>
      </c>
      <c r="T15" s="91">
        <v>2.39</v>
      </c>
      <c r="U15" s="91">
        <v>0.41</v>
      </c>
    </row>
    <row r="16" spans="2:66">
      <c r="B16" t="s">
        <v>384</v>
      </c>
      <c r="C16" t="s">
        <v>385</v>
      </c>
      <c r="D16" t="s">
        <v>103</v>
      </c>
      <c r="E16" t="s">
        <v>126</v>
      </c>
      <c r="F16" t="s">
        <v>386</v>
      </c>
      <c r="G16" t="s">
        <v>380</v>
      </c>
      <c r="H16" t="s">
        <v>232</v>
      </c>
      <c r="I16" t="s">
        <v>233</v>
      </c>
      <c r="J16" t="s">
        <v>364</v>
      </c>
      <c r="K16" s="91">
        <v>8.31</v>
      </c>
      <c r="L16" t="s">
        <v>105</v>
      </c>
      <c r="M16" s="91">
        <v>1.22</v>
      </c>
      <c r="N16" s="91">
        <v>1.69</v>
      </c>
      <c r="O16" s="91">
        <v>79944.06</v>
      </c>
      <c r="P16" s="91">
        <v>97.76</v>
      </c>
      <c r="Q16" s="91">
        <v>0</v>
      </c>
      <c r="R16" s="91">
        <v>78.153313056000002</v>
      </c>
      <c r="S16" s="91">
        <v>0.01</v>
      </c>
      <c r="T16" s="91">
        <v>0.04</v>
      </c>
      <c r="U16" s="91">
        <v>0.01</v>
      </c>
    </row>
    <row r="17" spans="2:21">
      <c r="B17" t="s">
        <v>387</v>
      </c>
      <c r="C17" t="s">
        <v>388</v>
      </c>
      <c r="D17" t="s">
        <v>103</v>
      </c>
      <c r="E17" t="s">
        <v>126</v>
      </c>
      <c r="F17" t="s">
        <v>386</v>
      </c>
      <c r="G17" t="s">
        <v>380</v>
      </c>
      <c r="H17" t="s">
        <v>232</v>
      </c>
      <c r="I17" t="s">
        <v>233</v>
      </c>
      <c r="J17" t="s">
        <v>389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2765573.07</v>
      </c>
      <c r="P17" s="91">
        <v>102.98</v>
      </c>
      <c r="Q17" s="91">
        <v>0</v>
      </c>
      <c r="R17" s="91">
        <v>2847.9871474860001</v>
      </c>
      <c r="S17" s="91">
        <v>0.09</v>
      </c>
      <c r="T17" s="91">
        <v>1.52</v>
      </c>
      <c r="U17" s="91">
        <v>0.26</v>
      </c>
    </row>
    <row r="18" spans="2:21">
      <c r="B18" t="s">
        <v>390</v>
      </c>
      <c r="C18" t="s">
        <v>391</v>
      </c>
      <c r="D18" t="s">
        <v>103</v>
      </c>
      <c r="E18" t="s">
        <v>126</v>
      </c>
      <c r="F18" t="s">
        <v>386</v>
      </c>
      <c r="G18" t="s">
        <v>380</v>
      </c>
      <c r="H18" t="s">
        <v>232</v>
      </c>
      <c r="I18" t="s">
        <v>233</v>
      </c>
      <c r="J18" t="s">
        <v>392</v>
      </c>
      <c r="K18" s="91">
        <v>1.69</v>
      </c>
      <c r="L18" t="s">
        <v>105</v>
      </c>
      <c r="M18" s="91">
        <v>0.41</v>
      </c>
      <c r="N18" s="91">
        <v>0.35</v>
      </c>
      <c r="O18" s="91">
        <v>388386.44</v>
      </c>
      <c r="P18" s="91">
        <v>100.22</v>
      </c>
      <c r="Q18" s="91">
        <v>0</v>
      </c>
      <c r="R18" s="91">
        <v>389.24089016800002</v>
      </c>
      <c r="S18" s="91">
        <v>0.03</v>
      </c>
      <c r="T18" s="91">
        <v>0.21</v>
      </c>
      <c r="U18" s="91">
        <v>0.04</v>
      </c>
    </row>
    <row r="19" spans="2:21">
      <c r="B19" t="s">
        <v>393</v>
      </c>
      <c r="C19" t="s">
        <v>394</v>
      </c>
      <c r="D19" t="s">
        <v>103</v>
      </c>
      <c r="E19" t="s">
        <v>126</v>
      </c>
      <c r="F19" t="s">
        <v>386</v>
      </c>
      <c r="G19" t="s">
        <v>380</v>
      </c>
      <c r="H19" t="s">
        <v>232</v>
      </c>
      <c r="I19" t="s">
        <v>233</v>
      </c>
      <c r="J19" t="s">
        <v>395</v>
      </c>
      <c r="K19" s="91">
        <v>1.08</v>
      </c>
      <c r="L19" t="s">
        <v>105</v>
      </c>
      <c r="M19" s="91">
        <v>0.64</v>
      </c>
      <c r="N19" s="91">
        <v>0.33</v>
      </c>
      <c r="O19" s="91">
        <v>2686987.15</v>
      </c>
      <c r="P19" s="91">
        <v>101.21</v>
      </c>
      <c r="Q19" s="91">
        <v>0</v>
      </c>
      <c r="R19" s="91">
        <v>2719.4996945150001</v>
      </c>
      <c r="S19" s="91">
        <v>0.09</v>
      </c>
      <c r="T19" s="91">
        <v>1.45</v>
      </c>
      <c r="U19" s="91">
        <v>0.25</v>
      </c>
    </row>
    <row r="20" spans="2:21">
      <c r="B20" t="s">
        <v>396</v>
      </c>
      <c r="C20" t="s">
        <v>397</v>
      </c>
      <c r="D20" t="s">
        <v>103</v>
      </c>
      <c r="E20" t="s">
        <v>126</v>
      </c>
      <c r="F20" t="s">
        <v>386</v>
      </c>
      <c r="G20" t="s">
        <v>380</v>
      </c>
      <c r="H20" t="s">
        <v>232</v>
      </c>
      <c r="I20" t="s">
        <v>233</v>
      </c>
      <c r="J20" t="s">
        <v>398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2112034.13</v>
      </c>
      <c r="P20" s="91">
        <v>100.03</v>
      </c>
      <c r="Q20" s="91">
        <v>0</v>
      </c>
      <c r="R20" s="91">
        <v>2112.6677402390001</v>
      </c>
      <c r="S20" s="91">
        <v>0.08</v>
      </c>
      <c r="T20" s="91">
        <v>1.1299999999999999</v>
      </c>
      <c r="U20" s="91">
        <v>0.19</v>
      </c>
    </row>
    <row r="21" spans="2:21">
      <c r="B21" t="s">
        <v>399</v>
      </c>
      <c r="C21" t="s">
        <v>400</v>
      </c>
      <c r="D21" t="s">
        <v>103</v>
      </c>
      <c r="E21" t="s">
        <v>126</v>
      </c>
      <c r="F21" t="s">
        <v>386</v>
      </c>
      <c r="G21" t="s">
        <v>380</v>
      </c>
      <c r="H21" t="s">
        <v>232</v>
      </c>
      <c r="I21" t="s">
        <v>233</v>
      </c>
      <c r="J21" t="s">
        <v>401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1917056.34</v>
      </c>
      <c r="P21" s="91">
        <v>113.05</v>
      </c>
      <c r="Q21" s="91">
        <v>0</v>
      </c>
      <c r="R21" s="91">
        <v>2167.2321923700001</v>
      </c>
      <c r="S21" s="91">
        <v>0.09</v>
      </c>
      <c r="T21" s="91">
        <v>1.1499999999999999</v>
      </c>
      <c r="U21" s="91">
        <v>0.2</v>
      </c>
    </row>
    <row r="22" spans="2:21">
      <c r="B22" t="s">
        <v>402</v>
      </c>
      <c r="C22" t="s">
        <v>403</v>
      </c>
      <c r="D22" t="s">
        <v>103</v>
      </c>
      <c r="E22" t="s">
        <v>126</v>
      </c>
      <c r="F22" t="s">
        <v>386</v>
      </c>
      <c r="G22" t="s">
        <v>380</v>
      </c>
      <c r="H22" t="s">
        <v>232</v>
      </c>
      <c r="I22" t="s">
        <v>233</v>
      </c>
      <c r="J22" t="s">
        <v>404</v>
      </c>
      <c r="K22" s="91">
        <v>0.05</v>
      </c>
      <c r="L22" t="s">
        <v>105</v>
      </c>
      <c r="M22" s="91">
        <v>2.58</v>
      </c>
      <c r="N22" s="91">
        <v>5.75</v>
      </c>
      <c r="O22" s="91">
        <v>1898932.59</v>
      </c>
      <c r="P22" s="91">
        <v>105.92</v>
      </c>
      <c r="Q22" s="91">
        <v>0</v>
      </c>
      <c r="R22" s="91">
        <v>2011.3493993279999</v>
      </c>
      <c r="S22" s="91">
        <v>7.0000000000000007E-2</v>
      </c>
      <c r="T22" s="91">
        <v>1.07</v>
      </c>
      <c r="U22" s="91">
        <v>0.18</v>
      </c>
    </row>
    <row r="23" spans="2:21">
      <c r="B23" t="s">
        <v>405</v>
      </c>
      <c r="C23" t="s">
        <v>406</v>
      </c>
      <c r="D23" t="s">
        <v>103</v>
      </c>
      <c r="E23" t="s">
        <v>126</v>
      </c>
      <c r="F23" t="s">
        <v>386</v>
      </c>
      <c r="G23" t="s">
        <v>380</v>
      </c>
      <c r="H23" t="s">
        <v>232</v>
      </c>
      <c r="I23" t="s">
        <v>233</v>
      </c>
      <c r="J23" t="s">
        <v>407</v>
      </c>
      <c r="K23" s="91">
        <v>10.82</v>
      </c>
      <c r="L23" t="s">
        <v>105</v>
      </c>
      <c r="M23" s="91">
        <v>0.47</v>
      </c>
      <c r="N23" s="91">
        <v>1.03</v>
      </c>
      <c r="O23" s="91">
        <v>1153789.3799999999</v>
      </c>
      <c r="P23" s="91">
        <v>102.26</v>
      </c>
      <c r="Q23" s="91">
        <v>0</v>
      </c>
      <c r="R23" s="91">
        <v>1179.8650199880001</v>
      </c>
      <c r="S23" s="91">
        <v>0.16</v>
      </c>
      <c r="T23" s="91">
        <v>0.63</v>
      </c>
      <c r="U23" s="91">
        <v>0.11</v>
      </c>
    </row>
    <row r="24" spans="2:21">
      <c r="B24" t="s">
        <v>408</v>
      </c>
      <c r="C24" t="s">
        <v>409</v>
      </c>
      <c r="D24" t="s">
        <v>103</v>
      </c>
      <c r="E24" t="s">
        <v>126</v>
      </c>
      <c r="F24" t="s">
        <v>410</v>
      </c>
      <c r="G24" t="s">
        <v>380</v>
      </c>
      <c r="H24" t="s">
        <v>232</v>
      </c>
      <c r="I24" t="s">
        <v>233</v>
      </c>
      <c r="J24" t="s">
        <v>411</v>
      </c>
      <c r="K24" s="91">
        <v>1.2</v>
      </c>
      <c r="L24" t="s">
        <v>105</v>
      </c>
      <c r="M24" s="91">
        <v>1.6</v>
      </c>
      <c r="N24" s="91">
        <v>0.3</v>
      </c>
      <c r="O24" s="91">
        <v>182803.42</v>
      </c>
      <c r="P24" s="91">
        <v>102.02</v>
      </c>
      <c r="Q24" s="91">
        <v>0</v>
      </c>
      <c r="R24" s="91">
        <v>186.49604908399999</v>
      </c>
      <c r="S24" s="91">
        <v>0.01</v>
      </c>
      <c r="T24" s="91">
        <v>0.1</v>
      </c>
      <c r="U24" s="91">
        <v>0.02</v>
      </c>
    </row>
    <row r="25" spans="2:21">
      <c r="B25" t="s">
        <v>412</v>
      </c>
      <c r="C25" t="s">
        <v>413</v>
      </c>
      <c r="D25" t="s">
        <v>103</v>
      </c>
      <c r="E25" t="s">
        <v>126</v>
      </c>
      <c r="F25" t="s">
        <v>410</v>
      </c>
      <c r="G25" t="s">
        <v>380</v>
      </c>
      <c r="H25" t="s">
        <v>232</v>
      </c>
      <c r="I25" t="s">
        <v>233</v>
      </c>
      <c r="J25" t="s">
        <v>414</v>
      </c>
      <c r="K25" s="91">
        <v>6.09</v>
      </c>
      <c r="L25" t="s">
        <v>105</v>
      </c>
      <c r="M25" s="91">
        <v>1.75</v>
      </c>
      <c r="N25" s="91">
        <v>1.2</v>
      </c>
      <c r="O25" s="91">
        <v>1598881.2</v>
      </c>
      <c r="P25" s="91">
        <v>103.17</v>
      </c>
      <c r="Q25" s="91">
        <v>0</v>
      </c>
      <c r="R25" s="91">
        <v>1649.5657340400001</v>
      </c>
      <c r="S25" s="91">
        <v>0.08</v>
      </c>
      <c r="T25" s="91">
        <v>0.88</v>
      </c>
      <c r="U25" s="91">
        <v>0.15</v>
      </c>
    </row>
    <row r="26" spans="2:21">
      <c r="B26" t="s">
        <v>415</v>
      </c>
      <c r="C26" t="s">
        <v>416</v>
      </c>
      <c r="D26" t="s">
        <v>103</v>
      </c>
      <c r="E26" t="s">
        <v>126</v>
      </c>
      <c r="F26" t="s">
        <v>410</v>
      </c>
      <c r="G26" t="s">
        <v>380</v>
      </c>
      <c r="H26" t="s">
        <v>232</v>
      </c>
      <c r="I26" t="s">
        <v>233</v>
      </c>
      <c r="J26" t="s">
        <v>291</v>
      </c>
      <c r="K26" s="91">
        <v>4.71</v>
      </c>
      <c r="L26" t="s">
        <v>105</v>
      </c>
      <c r="M26" s="91">
        <v>0.6</v>
      </c>
      <c r="N26" s="91">
        <v>0.86</v>
      </c>
      <c r="O26" s="91">
        <v>279404.49</v>
      </c>
      <c r="P26" s="91">
        <v>100.27</v>
      </c>
      <c r="Q26" s="91">
        <v>0</v>
      </c>
      <c r="R26" s="91">
        <v>280.15888212300001</v>
      </c>
      <c r="S26" s="91">
        <v>0.01</v>
      </c>
      <c r="T26" s="91">
        <v>0.15</v>
      </c>
      <c r="U26" s="91">
        <v>0.03</v>
      </c>
    </row>
    <row r="27" spans="2:21">
      <c r="B27" t="s">
        <v>417</v>
      </c>
      <c r="C27" t="s">
        <v>418</v>
      </c>
      <c r="D27" t="s">
        <v>103</v>
      </c>
      <c r="E27" t="s">
        <v>126</v>
      </c>
      <c r="F27" t="s">
        <v>410</v>
      </c>
      <c r="G27" t="s">
        <v>380</v>
      </c>
      <c r="H27" t="s">
        <v>232</v>
      </c>
      <c r="I27" t="s">
        <v>233</v>
      </c>
      <c r="J27" t="s">
        <v>419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3444692.25</v>
      </c>
      <c r="P27" s="91">
        <v>122.05</v>
      </c>
      <c r="Q27" s="91">
        <v>0</v>
      </c>
      <c r="R27" s="91">
        <v>4204.2468911249998</v>
      </c>
      <c r="S27" s="91">
        <v>0.11</v>
      </c>
      <c r="T27" s="91">
        <v>2.2400000000000002</v>
      </c>
      <c r="U27" s="91">
        <v>0.38</v>
      </c>
    </row>
    <row r="28" spans="2:21">
      <c r="B28" t="s">
        <v>420</v>
      </c>
      <c r="C28" t="s">
        <v>421</v>
      </c>
      <c r="D28" t="s">
        <v>103</v>
      </c>
      <c r="E28" t="s">
        <v>126</v>
      </c>
      <c r="F28" t="s">
        <v>410</v>
      </c>
      <c r="G28" t="s">
        <v>380</v>
      </c>
      <c r="H28" t="s">
        <v>232</v>
      </c>
      <c r="I28" t="s">
        <v>233</v>
      </c>
      <c r="J28" t="s">
        <v>422</v>
      </c>
      <c r="K28" s="91">
        <v>2.21</v>
      </c>
      <c r="L28" t="s">
        <v>105</v>
      </c>
      <c r="M28" s="91">
        <v>0.7</v>
      </c>
      <c r="N28" s="91">
        <v>0.34</v>
      </c>
      <c r="O28" s="91">
        <v>1721430.19</v>
      </c>
      <c r="P28" s="91">
        <v>103.28</v>
      </c>
      <c r="Q28" s="91">
        <v>0</v>
      </c>
      <c r="R28" s="91">
        <v>1777.8931002320001</v>
      </c>
      <c r="S28" s="91">
        <v>0.05</v>
      </c>
      <c r="T28" s="91">
        <v>0.95</v>
      </c>
      <c r="U28" s="91">
        <v>0.16</v>
      </c>
    </row>
    <row r="29" spans="2:21">
      <c r="B29" t="s">
        <v>423</v>
      </c>
      <c r="C29" t="s">
        <v>424</v>
      </c>
      <c r="D29" t="s">
        <v>103</v>
      </c>
      <c r="E29" t="s">
        <v>126</v>
      </c>
      <c r="F29" t="s">
        <v>425</v>
      </c>
      <c r="G29" t="s">
        <v>426</v>
      </c>
      <c r="H29" t="s">
        <v>236</v>
      </c>
      <c r="I29" t="s">
        <v>233</v>
      </c>
      <c r="J29" t="s">
        <v>427</v>
      </c>
      <c r="K29" s="91">
        <v>4.34</v>
      </c>
      <c r="L29" t="s">
        <v>105</v>
      </c>
      <c r="M29" s="91">
        <v>1.64</v>
      </c>
      <c r="N29" s="91">
        <v>1.06</v>
      </c>
      <c r="O29" s="91">
        <v>1780209.97</v>
      </c>
      <c r="P29" s="91">
        <v>102.85</v>
      </c>
      <c r="Q29" s="91">
        <v>14.63907</v>
      </c>
      <c r="R29" s="91">
        <v>1845.585024145</v>
      </c>
      <c r="S29" s="91">
        <v>0.17</v>
      </c>
      <c r="T29" s="91">
        <v>0.98</v>
      </c>
      <c r="U29" s="91">
        <v>0.17</v>
      </c>
    </row>
    <row r="30" spans="2:21">
      <c r="B30" t="s">
        <v>428</v>
      </c>
      <c r="C30" t="s">
        <v>429</v>
      </c>
      <c r="D30" t="s">
        <v>103</v>
      </c>
      <c r="E30" t="s">
        <v>126</v>
      </c>
      <c r="F30" t="s">
        <v>425</v>
      </c>
      <c r="G30" t="s">
        <v>426</v>
      </c>
      <c r="H30" t="s">
        <v>430</v>
      </c>
      <c r="I30" t="s">
        <v>153</v>
      </c>
      <c r="J30" t="s">
        <v>431</v>
      </c>
      <c r="K30" s="91">
        <v>5.7</v>
      </c>
      <c r="L30" t="s">
        <v>105</v>
      </c>
      <c r="M30" s="91">
        <v>1.34</v>
      </c>
      <c r="N30" s="91">
        <v>1.59</v>
      </c>
      <c r="O30" s="91">
        <v>6205408.9900000002</v>
      </c>
      <c r="P30" s="91">
        <v>100.2</v>
      </c>
      <c r="Q30" s="91">
        <v>0</v>
      </c>
      <c r="R30" s="91">
        <v>6217.8198079800004</v>
      </c>
      <c r="S30" s="91">
        <v>0.15</v>
      </c>
      <c r="T30" s="91">
        <v>3.31</v>
      </c>
      <c r="U30" s="91">
        <v>0.56999999999999995</v>
      </c>
    </row>
    <row r="31" spans="2:21">
      <c r="B31" t="s">
        <v>432</v>
      </c>
      <c r="C31" t="s">
        <v>433</v>
      </c>
      <c r="D31" t="s">
        <v>103</v>
      </c>
      <c r="E31" t="s">
        <v>126</v>
      </c>
      <c r="F31" t="s">
        <v>425</v>
      </c>
      <c r="G31" t="s">
        <v>426</v>
      </c>
      <c r="H31" t="s">
        <v>236</v>
      </c>
      <c r="I31" t="s">
        <v>233</v>
      </c>
      <c r="J31" t="s">
        <v>434</v>
      </c>
      <c r="K31" s="91">
        <v>3.2</v>
      </c>
      <c r="L31" t="s">
        <v>105</v>
      </c>
      <c r="M31" s="91">
        <v>0.65</v>
      </c>
      <c r="N31" s="91">
        <v>0.64</v>
      </c>
      <c r="O31" s="91">
        <v>1199776.8999999999</v>
      </c>
      <c r="P31" s="91">
        <v>100.47</v>
      </c>
      <c r="Q31" s="91">
        <v>0</v>
      </c>
      <c r="R31" s="91">
        <v>1205.41585143</v>
      </c>
      <c r="S31" s="91">
        <v>0.11</v>
      </c>
      <c r="T31" s="91">
        <v>0.64</v>
      </c>
      <c r="U31" s="91">
        <v>0.11</v>
      </c>
    </row>
    <row r="32" spans="2:21">
      <c r="B32" t="s">
        <v>435</v>
      </c>
      <c r="C32" t="s">
        <v>436</v>
      </c>
      <c r="D32" t="s">
        <v>103</v>
      </c>
      <c r="E32" t="s">
        <v>126</v>
      </c>
      <c r="F32" t="s">
        <v>437</v>
      </c>
      <c r="G32" t="s">
        <v>380</v>
      </c>
      <c r="H32" t="s">
        <v>236</v>
      </c>
      <c r="I32" t="s">
        <v>233</v>
      </c>
      <c r="J32" t="s">
        <v>438</v>
      </c>
      <c r="K32" s="91">
        <v>1.23</v>
      </c>
      <c r="L32" t="s">
        <v>105</v>
      </c>
      <c r="M32" s="91">
        <v>0.8</v>
      </c>
      <c r="N32" s="91">
        <v>0.53</v>
      </c>
      <c r="O32" s="91">
        <v>1125100.2</v>
      </c>
      <c r="P32" s="91">
        <v>102.87</v>
      </c>
      <c r="Q32" s="91">
        <v>0</v>
      </c>
      <c r="R32" s="91">
        <v>1157.39057574</v>
      </c>
      <c r="S32" s="91">
        <v>0.17</v>
      </c>
      <c r="T32" s="91">
        <v>0.62</v>
      </c>
      <c r="U32" s="91">
        <v>0.11</v>
      </c>
    </row>
    <row r="33" spans="2:21">
      <c r="B33" t="s">
        <v>439</v>
      </c>
      <c r="C33" t="s">
        <v>440</v>
      </c>
      <c r="D33" t="s">
        <v>103</v>
      </c>
      <c r="E33" t="s">
        <v>126</v>
      </c>
      <c r="F33" t="s">
        <v>379</v>
      </c>
      <c r="G33" t="s">
        <v>380</v>
      </c>
      <c r="H33" t="s">
        <v>236</v>
      </c>
      <c r="I33" t="s">
        <v>233</v>
      </c>
      <c r="J33" t="s">
        <v>441</v>
      </c>
      <c r="K33" s="91">
        <v>1.83</v>
      </c>
      <c r="L33" t="s">
        <v>105</v>
      </c>
      <c r="M33" s="91">
        <v>3.4</v>
      </c>
      <c r="N33" s="91">
        <v>0.3</v>
      </c>
      <c r="O33" s="91">
        <v>1100771.99</v>
      </c>
      <c r="P33" s="91">
        <v>110.02</v>
      </c>
      <c r="Q33" s="91">
        <v>0</v>
      </c>
      <c r="R33" s="91">
        <v>1211.069343398</v>
      </c>
      <c r="S33" s="91">
        <v>0.06</v>
      </c>
      <c r="T33" s="91">
        <v>0.65</v>
      </c>
      <c r="U33" s="91">
        <v>0.11</v>
      </c>
    </row>
    <row r="34" spans="2:21">
      <c r="B34" t="s">
        <v>442</v>
      </c>
      <c r="C34" t="s">
        <v>443</v>
      </c>
      <c r="D34" t="s">
        <v>103</v>
      </c>
      <c r="E34" t="s">
        <v>126</v>
      </c>
      <c r="F34" t="s">
        <v>386</v>
      </c>
      <c r="G34" t="s">
        <v>380</v>
      </c>
      <c r="H34" t="s">
        <v>236</v>
      </c>
      <c r="I34" t="s">
        <v>233</v>
      </c>
      <c r="J34" t="s">
        <v>288</v>
      </c>
      <c r="K34" s="91">
        <v>0.71</v>
      </c>
      <c r="L34" t="s">
        <v>105</v>
      </c>
      <c r="M34" s="91">
        <v>3</v>
      </c>
      <c r="N34" s="91">
        <v>0.03</v>
      </c>
      <c r="O34" s="91">
        <v>814408.3</v>
      </c>
      <c r="P34" s="91">
        <v>110.09</v>
      </c>
      <c r="Q34" s="91">
        <v>0</v>
      </c>
      <c r="R34" s="91">
        <v>896.58209747000001</v>
      </c>
      <c r="S34" s="91">
        <v>0.17</v>
      </c>
      <c r="T34" s="91">
        <v>0.48</v>
      </c>
      <c r="U34" s="91">
        <v>0.08</v>
      </c>
    </row>
    <row r="35" spans="2:21">
      <c r="B35" t="s">
        <v>444</v>
      </c>
      <c r="C35" t="s">
        <v>445</v>
      </c>
      <c r="D35" t="s">
        <v>103</v>
      </c>
      <c r="E35" t="s">
        <v>126</v>
      </c>
      <c r="F35" t="s">
        <v>446</v>
      </c>
      <c r="G35" t="s">
        <v>426</v>
      </c>
      <c r="H35" t="s">
        <v>430</v>
      </c>
      <c r="I35" t="s">
        <v>153</v>
      </c>
      <c r="J35" t="s">
        <v>447</v>
      </c>
      <c r="K35" s="91">
        <v>10.07</v>
      </c>
      <c r="L35" t="s">
        <v>105</v>
      </c>
      <c r="M35" s="91">
        <v>1.65</v>
      </c>
      <c r="N35" s="91">
        <v>2.02</v>
      </c>
      <c r="O35" s="91">
        <v>369292.74</v>
      </c>
      <c r="P35" s="91">
        <v>97.61</v>
      </c>
      <c r="Q35" s="91">
        <v>0</v>
      </c>
      <c r="R35" s="91">
        <v>360.466643514</v>
      </c>
      <c r="S35" s="91">
        <v>0.09</v>
      </c>
      <c r="T35" s="91">
        <v>0.19</v>
      </c>
      <c r="U35" s="91">
        <v>0.03</v>
      </c>
    </row>
    <row r="36" spans="2:21">
      <c r="B36" t="s">
        <v>448</v>
      </c>
      <c r="C36" t="s">
        <v>449</v>
      </c>
      <c r="D36" t="s">
        <v>103</v>
      </c>
      <c r="E36" t="s">
        <v>126</v>
      </c>
      <c r="F36" t="s">
        <v>446</v>
      </c>
      <c r="G36" t="s">
        <v>426</v>
      </c>
      <c r="H36" t="s">
        <v>430</v>
      </c>
      <c r="I36" t="s">
        <v>153</v>
      </c>
      <c r="J36" t="s">
        <v>447</v>
      </c>
      <c r="K36" s="91">
        <v>6.44</v>
      </c>
      <c r="L36" t="s">
        <v>105</v>
      </c>
      <c r="M36" s="91">
        <v>0.83</v>
      </c>
      <c r="N36" s="91">
        <v>1.25</v>
      </c>
      <c r="O36" s="91">
        <v>2470824.4700000002</v>
      </c>
      <c r="P36" s="91">
        <v>98.51</v>
      </c>
      <c r="Q36" s="91">
        <v>0</v>
      </c>
      <c r="R36" s="91">
        <v>2434.0091853969998</v>
      </c>
      <c r="S36" s="91">
        <v>0.16</v>
      </c>
      <c r="T36" s="91">
        <v>1.3</v>
      </c>
      <c r="U36" s="91">
        <v>0.22</v>
      </c>
    </row>
    <row r="37" spans="2:21">
      <c r="B37" t="s">
        <v>450</v>
      </c>
      <c r="C37" t="s">
        <v>451</v>
      </c>
      <c r="D37" t="s">
        <v>103</v>
      </c>
      <c r="E37" t="s">
        <v>126</v>
      </c>
      <c r="F37" t="s">
        <v>410</v>
      </c>
      <c r="G37" t="s">
        <v>380</v>
      </c>
      <c r="H37" t="s">
        <v>236</v>
      </c>
      <c r="I37" t="s">
        <v>233</v>
      </c>
      <c r="J37" t="s">
        <v>452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363202.22</v>
      </c>
      <c r="P37" s="91">
        <v>117.31</v>
      </c>
      <c r="Q37" s="91">
        <v>0</v>
      </c>
      <c r="R37" s="91">
        <v>426.07252428200002</v>
      </c>
      <c r="S37" s="91">
        <v>0.04</v>
      </c>
      <c r="T37" s="91">
        <v>0.23</v>
      </c>
      <c r="U37" s="91">
        <v>0.04</v>
      </c>
    </row>
    <row r="38" spans="2:21">
      <c r="B38" t="s">
        <v>453</v>
      </c>
      <c r="C38" t="s">
        <v>454</v>
      </c>
      <c r="D38" t="s">
        <v>103</v>
      </c>
      <c r="E38" t="s">
        <v>126</v>
      </c>
      <c r="F38" t="s">
        <v>410</v>
      </c>
      <c r="G38" t="s">
        <v>380</v>
      </c>
      <c r="H38" t="s">
        <v>236</v>
      </c>
      <c r="I38" t="s">
        <v>233</v>
      </c>
      <c r="J38" t="s">
        <v>455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2553140.0299999998</v>
      </c>
      <c r="P38" s="91">
        <v>130.5</v>
      </c>
      <c r="Q38" s="91">
        <v>0</v>
      </c>
      <c r="R38" s="91">
        <v>3331.8477391500001</v>
      </c>
      <c r="S38" s="91">
        <v>0.11</v>
      </c>
      <c r="T38" s="91">
        <v>1.78</v>
      </c>
      <c r="U38" s="91">
        <v>0.3</v>
      </c>
    </row>
    <row r="39" spans="2:21">
      <c r="B39" t="s">
        <v>456</v>
      </c>
      <c r="C39" t="s">
        <v>457</v>
      </c>
      <c r="D39" t="s">
        <v>103</v>
      </c>
      <c r="E39" t="s">
        <v>126</v>
      </c>
      <c r="F39" t="s">
        <v>410</v>
      </c>
      <c r="G39" t="s">
        <v>380</v>
      </c>
      <c r="H39" t="s">
        <v>236</v>
      </c>
      <c r="I39" t="s">
        <v>233</v>
      </c>
      <c r="J39" t="s">
        <v>288</v>
      </c>
      <c r="K39" s="91">
        <v>2.36</v>
      </c>
      <c r="L39" t="s">
        <v>105</v>
      </c>
      <c r="M39" s="91">
        <v>4</v>
      </c>
      <c r="N39" s="91">
        <v>0.35</v>
      </c>
      <c r="O39" s="91">
        <v>1981379.16</v>
      </c>
      <c r="P39" s="91">
        <v>115.98</v>
      </c>
      <c r="Q39" s="91">
        <v>0</v>
      </c>
      <c r="R39" s="91">
        <v>2298.0035497680001</v>
      </c>
      <c r="S39" s="91">
        <v>7.0000000000000007E-2</v>
      </c>
      <c r="T39" s="91">
        <v>1.22</v>
      </c>
      <c r="U39" s="91">
        <v>0.21</v>
      </c>
    </row>
    <row r="40" spans="2:21">
      <c r="B40" t="s">
        <v>458</v>
      </c>
      <c r="C40" t="s">
        <v>459</v>
      </c>
      <c r="D40" t="s">
        <v>103</v>
      </c>
      <c r="E40" t="s">
        <v>126</v>
      </c>
      <c r="F40" t="s">
        <v>460</v>
      </c>
      <c r="G40" t="s">
        <v>426</v>
      </c>
      <c r="H40" t="s">
        <v>461</v>
      </c>
      <c r="I40" t="s">
        <v>233</v>
      </c>
      <c r="J40" t="s">
        <v>462</v>
      </c>
      <c r="K40" s="91">
        <v>5.15</v>
      </c>
      <c r="L40" t="s">
        <v>105</v>
      </c>
      <c r="M40" s="91">
        <v>2.34</v>
      </c>
      <c r="N40" s="91">
        <v>1.62</v>
      </c>
      <c r="O40" s="91">
        <v>3013010.43</v>
      </c>
      <c r="P40" s="91">
        <v>105.82</v>
      </c>
      <c r="Q40" s="91">
        <v>0</v>
      </c>
      <c r="R40" s="91">
        <v>3188.367637026</v>
      </c>
      <c r="S40" s="91">
        <v>0.12</v>
      </c>
      <c r="T40" s="91">
        <v>1.7</v>
      </c>
      <c r="U40" s="91">
        <v>0.28999999999999998</v>
      </c>
    </row>
    <row r="41" spans="2:21">
      <c r="B41" t="s">
        <v>463</v>
      </c>
      <c r="C41" t="s">
        <v>464</v>
      </c>
      <c r="D41" t="s">
        <v>103</v>
      </c>
      <c r="E41" t="s">
        <v>126</v>
      </c>
      <c r="F41" t="s">
        <v>465</v>
      </c>
      <c r="G41" t="s">
        <v>426</v>
      </c>
      <c r="H41" t="s">
        <v>461</v>
      </c>
      <c r="I41" t="s">
        <v>233</v>
      </c>
      <c r="J41" t="s">
        <v>466</v>
      </c>
      <c r="K41" s="91">
        <v>0.5</v>
      </c>
      <c r="L41" t="s">
        <v>105</v>
      </c>
      <c r="M41" s="91">
        <v>4.95</v>
      </c>
      <c r="N41" s="91">
        <v>0.23</v>
      </c>
      <c r="O41" s="91">
        <v>30165.99</v>
      </c>
      <c r="P41" s="91">
        <v>125.07</v>
      </c>
      <c r="Q41" s="91">
        <v>0</v>
      </c>
      <c r="R41" s="91">
        <v>37.728603692999997</v>
      </c>
      <c r="S41" s="91">
        <v>0.02</v>
      </c>
      <c r="T41" s="91">
        <v>0.02</v>
      </c>
      <c r="U41" s="91">
        <v>0</v>
      </c>
    </row>
    <row r="42" spans="2:21">
      <c r="B42" t="s">
        <v>467</v>
      </c>
      <c r="C42" t="s">
        <v>468</v>
      </c>
      <c r="D42" t="s">
        <v>103</v>
      </c>
      <c r="E42" t="s">
        <v>126</v>
      </c>
      <c r="F42" t="s">
        <v>465</v>
      </c>
      <c r="G42" t="s">
        <v>426</v>
      </c>
      <c r="H42" t="s">
        <v>461</v>
      </c>
      <c r="I42" t="s">
        <v>233</v>
      </c>
      <c r="J42" t="s">
        <v>469</v>
      </c>
      <c r="K42" s="91">
        <v>2.21</v>
      </c>
      <c r="L42" t="s">
        <v>105</v>
      </c>
      <c r="M42" s="91">
        <v>4.8</v>
      </c>
      <c r="N42" s="91">
        <v>0.69</v>
      </c>
      <c r="O42" s="91">
        <v>2806350.79</v>
      </c>
      <c r="P42" s="91">
        <v>114.3</v>
      </c>
      <c r="Q42" s="91">
        <v>0</v>
      </c>
      <c r="R42" s="91">
        <v>3207.65895297</v>
      </c>
      <c r="S42" s="91">
        <v>0.21</v>
      </c>
      <c r="T42" s="91">
        <v>1.71</v>
      </c>
      <c r="U42" s="91">
        <v>0.28999999999999998</v>
      </c>
    </row>
    <row r="43" spans="2:21">
      <c r="B43" t="s">
        <v>470</v>
      </c>
      <c r="C43" t="s">
        <v>471</v>
      </c>
      <c r="D43" t="s">
        <v>103</v>
      </c>
      <c r="E43" t="s">
        <v>126</v>
      </c>
      <c r="F43" t="s">
        <v>465</v>
      </c>
      <c r="G43" t="s">
        <v>426</v>
      </c>
      <c r="H43" t="s">
        <v>461</v>
      </c>
      <c r="I43" t="s">
        <v>233</v>
      </c>
      <c r="J43" t="s">
        <v>288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324850.09999999998</v>
      </c>
      <c r="P43" s="91">
        <v>115.47</v>
      </c>
      <c r="Q43" s="91">
        <v>0</v>
      </c>
      <c r="R43" s="91">
        <v>375.10441047</v>
      </c>
      <c r="S43" s="91">
        <v>0.16</v>
      </c>
      <c r="T43" s="91">
        <v>0.2</v>
      </c>
      <c r="U43" s="91">
        <v>0.03</v>
      </c>
    </row>
    <row r="44" spans="2:21">
      <c r="B44" t="s">
        <v>472</v>
      </c>
      <c r="C44" t="s">
        <v>473</v>
      </c>
      <c r="D44" t="s">
        <v>103</v>
      </c>
      <c r="E44" t="s">
        <v>126</v>
      </c>
      <c r="F44" t="s">
        <v>465</v>
      </c>
      <c r="G44" t="s">
        <v>426</v>
      </c>
      <c r="H44" t="s">
        <v>461</v>
      </c>
      <c r="I44" t="s">
        <v>233</v>
      </c>
      <c r="J44" t="s">
        <v>474</v>
      </c>
      <c r="K44" s="91">
        <v>6.16</v>
      </c>
      <c r="L44" t="s">
        <v>105</v>
      </c>
      <c r="M44" s="91">
        <v>3.2</v>
      </c>
      <c r="N44" s="91">
        <v>1.76</v>
      </c>
      <c r="O44" s="91">
        <v>2497423.4900000002</v>
      </c>
      <c r="P44" s="91">
        <v>110.84</v>
      </c>
      <c r="Q44" s="91">
        <v>0</v>
      </c>
      <c r="R44" s="91">
        <v>2768.144196316</v>
      </c>
      <c r="S44" s="91">
        <v>0.15</v>
      </c>
      <c r="T44" s="91">
        <v>1.48</v>
      </c>
      <c r="U44" s="91">
        <v>0.25</v>
      </c>
    </row>
    <row r="45" spans="2:21">
      <c r="B45" t="s">
        <v>475</v>
      </c>
      <c r="C45" t="s">
        <v>476</v>
      </c>
      <c r="D45" t="s">
        <v>103</v>
      </c>
      <c r="E45" t="s">
        <v>126</v>
      </c>
      <c r="F45" t="s">
        <v>460</v>
      </c>
      <c r="G45" t="s">
        <v>426</v>
      </c>
      <c r="H45" t="s">
        <v>461</v>
      </c>
      <c r="I45" t="s">
        <v>233</v>
      </c>
      <c r="J45" t="s">
        <v>477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1070466.05</v>
      </c>
      <c r="P45" s="91">
        <v>107.4</v>
      </c>
      <c r="Q45" s="91">
        <v>0</v>
      </c>
      <c r="R45" s="91">
        <v>1149.6805377000001</v>
      </c>
      <c r="S45" s="91">
        <v>0.2</v>
      </c>
      <c r="T45" s="91">
        <v>0.61</v>
      </c>
      <c r="U45" s="91">
        <v>0.1</v>
      </c>
    </row>
    <row r="46" spans="2:21">
      <c r="B46" t="s">
        <v>478</v>
      </c>
      <c r="C46" t="s">
        <v>479</v>
      </c>
      <c r="D46" t="s">
        <v>103</v>
      </c>
      <c r="E46" t="s">
        <v>126</v>
      </c>
      <c r="F46" t="s">
        <v>460</v>
      </c>
      <c r="G46" t="s">
        <v>426</v>
      </c>
      <c r="H46" t="s">
        <v>461</v>
      </c>
      <c r="I46" t="s">
        <v>233</v>
      </c>
      <c r="J46" t="s">
        <v>480</v>
      </c>
      <c r="K46" s="91">
        <v>1.07</v>
      </c>
      <c r="L46" t="s">
        <v>105</v>
      </c>
      <c r="M46" s="91">
        <v>1.64</v>
      </c>
      <c r="N46" s="91">
        <v>0.73</v>
      </c>
      <c r="O46" s="91">
        <v>409544.73</v>
      </c>
      <c r="P46" s="91">
        <v>101.63</v>
      </c>
      <c r="Q46" s="91">
        <v>0</v>
      </c>
      <c r="R46" s="91">
        <v>416.22030909900002</v>
      </c>
      <c r="S46" s="91">
        <v>0.08</v>
      </c>
      <c r="T46" s="91">
        <v>0.22</v>
      </c>
      <c r="U46" s="91">
        <v>0.04</v>
      </c>
    </row>
    <row r="47" spans="2:21">
      <c r="B47" t="s">
        <v>481</v>
      </c>
      <c r="C47" t="s">
        <v>482</v>
      </c>
      <c r="D47" t="s">
        <v>103</v>
      </c>
      <c r="E47" t="s">
        <v>126</v>
      </c>
      <c r="F47" t="s">
        <v>483</v>
      </c>
      <c r="G47" t="s">
        <v>426</v>
      </c>
      <c r="H47" t="s">
        <v>461</v>
      </c>
      <c r="I47" t="s">
        <v>233</v>
      </c>
      <c r="J47" t="s">
        <v>288</v>
      </c>
      <c r="K47" s="91">
        <v>4.32</v>
      </c>
      <c r="L47" t="s">
        <v>105</v>
      </c>
      <c r="M47" s="91">
        <v>4.75</v>
      </c>
      <c r="N47" s="91">
        <v>1.32</v>
      </c>
      <c r="O47" s="91">
        <v>2749055.32</v>
      </c>
      <c r="P47" s="91">
        <v>142.29</v>
      </c>
      <c r="Q47" s="91">
        <v>0</v>
      </c>
      <c r="R47" s="91">
        <v>3911.630814828</v>
      </c>
      <c r="S47" s="91">
        <v>0.15</v>
      </c>
      <c r="T47" s="91">
        <v>2.08</v>
      </c>
      <c r="U47" s="91">
        <v>0.36</v>
      </c>
    </row>
    <row r="48" spans="2:21">
      <c r="B48" t="s">
        <v>484</v>
      </c>
      <c r="C48" t="s">
        <v>485</v>
      </c>
      <c r="D48" t="s">
        <v>103</v>
      </c>
      <c r="E48" t="s">
        <v>126</v>
      </c>
      <c r="F48" t="s">
        <v>486</v>
      </c>
      <c r="G48" t="s">
        <v>426</v>
      </c>
      <c r="H48" t="s">
        <v>461</v>
      </c>
      <c r="I48" t="s">
        <v>233</v>
      </c>
      <c r="J48" t="s">
        <v>487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679326.16</v>
      </c>
      <c r="P48" s="91">
        <v>106.29</v>
      </c>
      <c r="Q48" s="91">
        <v>16.748950000000001</v>
      </c>
      <c r="R48" s="91">
        <v>738.80472546399994</v>
      </c>
      <c r="S48" s="91">
        <v>0.08</v>
      </c>
      <c r="T48" s="91">
        <v>0.39</v>
      </c>
      <c r="U48" s="91">
        <v>7.0000000000000007E-2</v>
      </c>
    </row>
    <row r="49" spans="2:21">
      <c r="B49" t="s">
        <v>488</v>
      </c>
      <c r="C49" t="s">
        <v>489</v>
      </c>
      <c r="D49" t="s">
        <v>103</v>
      </c>
      <c r="E49" t="s">
        <v>126</v>
      </c>
      <c r="F49" t="s">
        <v>486</v>
      </c>
      <c r="G49" t="s">
        <v>426</v>
      </c>
      <c r="H49" t="s">
        <v>461</v>
      </c>
      <c r="I49" t="s">
        <v>233</v>
      </c>
      <c r="J49" t="s">
        <v>288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476741.23</v>
      </c>
      <c r="P49" s="91">
        <v>119.44</v>
      </c>
      <c r="Q49" s="91">
        <v>21.063179999999999</v>
      </c>
      <c r="R49" s="91">
        <v>590.48290511200003</v>
      </c>
      <c r="S49" s="91">
        <v>0.1</v>
      </c>
      <c r="T49" s="91">
        <v>0.31</v>
      </c>
      <c r="U49" s="91">
        <v>0.05</v>
      </c>
    </row>
    <row r="50" spans="2:21">
      <c r="B50" t="s">
        <v>490</v>
      </c>
      <c r="C50" t="s">
        <v>491</v>
      </c>
      <c r="D50" t="s">
        <v>103</v>
      </c>
      <c r="E50" t="s">
        <v>126</v>
      </c>
      <c r="F50" t="s">
        <v>486</v>
      </c>
      <c r="G50" t="s">
        <v>426</v>
      </c>
      <c r="H50" t="s">
        <v>461</v>
      </c>
      <c r="I50" t="s">
        <v>233</v>
      </c>
      <c r="J50" t="s">
        <v>288</v>
      </c>
      <c r="K50" s="91">
        <v>1.74</v>
      </c>
      <c r="L50" t="s">
        <v>105</v>
      </c>
      <c r="M50" s="91">
        <v>3.4</v>
      </c>
      <c r="N50" s="91">
        <v>1.02</v>
      </c>
      <c r="O50" s="91">
        <v>6.6</v>
      </c>
      <c r="P50" s="91">
        <v>107.43</v>
      </c>
      <c r="Q50" s="91">
        <v>0</v>
      </c>
      <c r="R50" s="91">
        <v>7.0903800000000003E-3</v>
      </c>
      <c r="S50" s="91">
        <v>0</v>
      </c>
      <c r="T50" s="91">
        <v>0</v>
      </c>
      <c r="U50" s="91">
        <v>0</v>
      </c>
    </row>
    <row r="51" spans="2:21">
      <c r="B51" t="s">
        <v>492</v>
      </c>
      <c r="C51" t="s">
        <v>493</v>
      </c>
      <c r="D51" t="s">
        <v>103</v>
      </c>
      <c r="E51" t="s">
        <v>126</v>
      </c>
      <c r="F51" t="s">
        <v>486</v>
      </c>
      <c r="G51" t="s">
        <v>426</v>
      </c>
      <c r="H51" t="s">
        <v>461</v>
      </c>
      <c r="I51" t="s">
        <v>233</v>
      </c>
      <c r="J51" t="s">
        <v>494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1483163.43</v>
      </c>
      <c r="P51" s="91">
        <v>102.17</v>
      </c>
      <c r="Q51" s="91">
        <v>0</v>
      </c>
      <c r="R51" s="91">
        <v>1515.348076431</v>
      </c>
      <c r="S51" s="91">
        <v>0.19</v>
      </c>
      <c r="T51" s="91">
        <v>0.81</v>
      </c>
      <c r="U51" s="91">
        <v>0.14000000000000001</v>
      </c>
    </row>
    <row r="52" spans="2:21">
      <c r="B52" t="s">
        <v>495</v>
      </c>
      <c r="C52" t="s">
        <v>496</v>
      </c>
      <c r="D52" t="s">
        <v>103</v>
      </c>
      <c r="E52" t="s">
        <v>126</v>
      </c>
      <c r="F52" t="s">
        <v>486</v>
      </c>
      <c r="G52" t="s">
        <v>426</v>
      </c>
      <c r="H52" t="s">
        <v>461</v>
      </c>
      <c r="I52" t="s">
        <v>233</v>
      </c>
      <c r="J52" t="s">
        <v>497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1406607.42</v>
      </c>
      <c r="P52" s="91">
        <v>102.84</v>
      </c>
      <c r="Q52" s="91">
        <v>0</v>
      </c>
      <c r="R52" s="91">
        <v>1446.5550707279999</v>
      </c>
      <c r="S52" s="91">
        <v>0.17</v>
      </c>
      <c r="T52" s="91">
        <v>0.77</v>
      </c>
      <c r="U52" s="91">
        <v>0.13</v>
      </c>
    </row>
    <row r="53" spans="2:21">
      <c r="B53" t="s">
        <v>498</v>
      </c>
      <c r="C53" t="s">
        <v>499</v>
      </c>
      <c r="D53" t="s">
        <v>103</v>
      </c>
      <c r="E53" t="s">
        <v>126</v>
      </c>
      <c r="F53" t="s">
        <v>486</v>
      </c>
      <c r="G53" t="s">
        <v>426</v>
      </c>
      <c r="H53" t="s">
        <v>461</v>
      </c>
      <c r="I53" t="s">
        <v>233</v>
      </c>
      <c r="J53" t="s">
        <v>500</v>
      </c>
      <c r="K53" s="91">
        <v>5.8</v>
      </c>
      <c r="L53" t="s">
        <v>105</v>
      </c>
      <c r="M53" s="91">
        <v>1.76</v>
      </c>
      <c r="N53" s="91">
        <v>1.79</v>
      </c>
      <c r="O53" s="91">
        <v>1603148.82</v>
      </c>
      <c r="P53" s="91">
        <v>101.72</v>
      </c>
      <c r="Q53" s="91">
        <v>32.408700000000003</v>
      </c>
      <c r="R53" s="91">
        <v>1663.1316797039999</v>
      </c>
      <c r="S53" s="91">
        <v>0.15</v>
      </c>
      <c r="T53" s="91">
        <v>0.89</v>
      </c>
      <c r="U53" s="91">
        <v>0.15</v>
      </c>
    </row>
    <row r="54" spans="2:21">
      <c r="B54" t="s">
        <v>501</v>
      </c>
      <c r="C54" t="s">
        <v>502</v>
      </c>
      <c r="D54" t="s">
        <v>103</v>
      </c>
      <c r="E54" t="s">
        <v>126</v>
      </c>
      <c r="F54" t="s">
        <v>503</v>
      </c>
      <c r="G54" t="s">
        <v>426</v>
      </c>
      <c r="H54" t="s">
        <v>461</v>
      </c>
      <c r="I54" t="s">
        <v>233</v>
      </c>
      <c r="J54" t="s">
        <v>504</v>
      </c>
      <c r="K54" s="91">
        <v>3.84</v>
      </c>
      <c r="L54" t="s">
        <v>105</v>
      </c>
      <c r="M54" s="91">
        <v>4</v>
      </c>
      <c r="N54" s="91">
        <v>0.95</v>
      </c>
      <c r="O54" s="91">
        <v>735346.35</v>
      </c>
      <c r="P54" s="91">
        <v>113.52</v>
      </c>
      <c r="Q54" s="91">
        <v>0</v>
      </c>
      <c r="R54" s="91">
        <v>834.76517651999995</v>
      </c>
      <c r="S54" s="91">
        <v>0.11</v>
      </c>
      <c r="T54" s="91">
        <v>0.44</v>
      </c>
      <c r="U54" s="91">
        <v>0.08</v>
      </c>
    </row>
    <row r="55" spans="2:21">
      <c r="B55" t="s">
        <v>505</v>
      </c>
      <c r="C55" t="s">
        <v>506</v>
      </c>
      <c r="D55" t="s">
        <v>103</v>
      </c>
      <c r="E55" t="s">
        <v>126</v>
      </c>
      <c r="F55" t="s">
        <v>503</v>
      </c>
      <c r="G55" t="s">
        <v>426</v>
      </c>
      <c r="H55" t="s">
        <v>461</v>
      </c>
      <c r="I55" t="s">
        <v>233</v>
      </c>
      <c r="J55" t="s">
        <v>507</v>
      </c>
      <c r="K55" s="91">
        <v>7.87</v>
      </c>
      <c r="L55" t="s">
        <v>105</v>
      </c>
      <c r="M55" s="91">
        <v>3.5</v>
      </c>
      <c r="N55" s="91">
        <v>2.39</v>
      </c>
      <c r="O55" s="91">
        <v>137347.43</v>
      </c>
      <c r="P55" s="91">
        <v>112.25</v>
      </c>
      <c r="Q55" s="91">
        <v>0</v>
      </c>
      <c r="R55" s="91">
        <v>154.17249017500001</v>
      </c>
      <c r="S55" s="91">
        <v>0.05</v>
      </c>
      <c r="T55" s="91">
        <v>0.08</v>
      </c>
      <c r="U55" s="91">
        <v>0.01</v>
      </c>
    </row>
    <row r="56" spans="2:21">
      <c r="B56" t="s">
        <v>508</v>
      </c>
      <c r="C56" t="s">
        <v>509</v>
      </c>
      <c r="D56" t="s">
        <v>103</v>
      </c>
      <c r="E56" t="s">
        <v>126</v>
      </c>
      <c r="F56" t="s">
        <v>503</v>
      </c>
      <c r="G56" t="s">
        <v>426</v>
      </c>
      <c r="H56" t="s">
        <v>461</v>
      </c>
      <c r="I56" t="s">
        <v>233</v>
      </c>
      <c r="J56" t="s">
        <v>510</v>
      </c>
      <c r="K56" s="91">
        <v>6.53</v>
      </c>
      <c r="L56" t="s">
        <v>105</v>
      </c>
      <c r="M56" s="91">
        <v>4</v>
      </c>
      <c r="N56" s="91">
        <v>1.85</v>
      </c>
      <c r="O56" s="91">
        <v>1477909.5</v>
      </c>
      <c r="P56" s="91">
        <v>117.02</v>
      </c>
      <c r="Q56" s="91">
        <v>0</v>
      </c>
      <c r="R56" s="91">
        <v>1729.4496968999999</v>
      </c>
      <c r="S56" s="91">
        <v>0.2</v>
      </c>
      <c r="T56" s="91">
        <v>0.92</v>
      </c>
      <c r="U56" s="91">
        <v>0.16</v>
      </c>
    </row>
    <row r="57" spans="2:21">
      <c r="B57" t="s">
        <v>511</v>
      </c>
      <c r="C57" t="s">
        <v>512</v>
      </c>
      <c r="D57" t="s">
        <v>103</v>
      </c>
      <c r="E57" t="s">
        <v>126</v>
      </c>
      <c r="F57" t="s">
        <v>513</v>
      </c>
      <c r="G57" t="s">
        <v>135</v>
      </c>
      <c r="H57" t="s">
        <v>461</v>
      </c>
      <c r="I57" t="s">
        <v>233</v>
      </c>
      <c r="J57" t="s">
        <v>514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1172915.6399999999</v>
      </c>
      <c r="P57" s="91">
        <v>103.89</v>
      </c>
      <c r="Q57" s="91">
        <v>0</v>
      </c>
      <c r="R57" s="91">
        <v>1218.5420583959999</v>
      </c>
      <c r="S57" s="91">
        <v>0.13</v>
      </c>
      <c r="T57" s="91">
        <v>0.65</v>
      </c>
      <c r="U57" s="91">
        <v>0.11</v>
      </c>
    </row>
    <row r="58" spans="2:21">
      <c r="B58" t="s">
        <v>515</v>
      </c>
      <c r="C58" t="s">
        <v>516</v>
      </c>
      <c r="D58" t="s">
        <v>103</v>
      </c>
      <c r="E58" t="s">
        <v>126</v>
      </c>
      <c r="F58" t="s">
        <v>513</v>
      </c>
      <c r="G58" t="s">
        <v>135</v>
      </c>
      <c r="H58" t="s">
        <v>461</v>
      </c>
      <c r="I58" t="s">
        <v>233</v>
      </c>
      <c r="J58" t="s">
        <v>517</v>
      </c>
      <c r="K58" s="91">
        <v>2.34</v>
      </c>
      <c r="L58" t="s">
        <v>105</v>
      </c>
      <c r="M58" s="91">
        <v>3.7</v>
      </c>
      <c r="N58" s="91">
        <v>0.63</v>
      </c>
      <c r="O58" s="91">
        <v>1701219.57</v>
      </c>
      <c r="P58" s="91">
        <v>111.93</v>
      </c>
      <c r="Q58" s="91">
        <v>0</v>
      </c>
      <c r="R58" s="91">
        <v>1904.1750647010001</v>
      </c>
      <c r="S58" s="91">
        <v>7.0000000000000007E-2</v>
      </c>
      <c r="T58" s="91">
        <v>1.01</v>
      </c>
      <c r="U58" s="91">
        <v>0.17</v>
      </c>
    </row>
    <row r="59" spans="2:21">
      <c r="B59" t="s">
        <v>518</v>
      </c>
      <c r="C59" t="s">
        <v>519</v>
      </c>
      <c r="D59" t="s">
        <v>103</v>
      </c>
      <c r="E59" t="s">
        <v>126</v>
      </c>
      <c r="F59" t="s">
        <v>520</v>
      </c>
      <c r="G59" t="s">
        <v>426</v>
      </c>
      <c r="H59" t="s">
        <v>461</v>
      </c>
      <c r="I59" t="s">
        <v>233</v>
      </c>
      <c r="J59" t="s">
        <v>521</v>
      </c>
      <c r="K59" s="91">
        <v>6.75</v>
      </c>
      <c r="L59" t="s">
        <v>105</v>
      </c>
      <c r="M59" s="91">
        <v>1.82</v>
      </c>
      <c r="N59" s="91">
        <v>1.77</v>
      </c>
      <c r="O59" s="91">
        <v>521760.74</v>
      </c>
      <c r="P59" s="91">
        <v>100.92</v>
      </c>
      <c r="Q59" s="91">
        <v>0</v>
      </c>
      <c r="R59" s="91">
        <v>526.56093880799995</v>
      </c>
      <c r="S59" s="91">
        <v>0.2</v>
      </c>
      <c r="T59" s="91">
        <v>0.28000000000000003</v>
      </c>
      <c r="U59" s="91">
        <v>0.05</v>
      </c>
    </row>
    <row r="60" spans="2:21">
      <c r="B60" t="s">
        <v>522</v>
      </c>
      <c r="C60" t="s">
        <v>523</v>
      </c>
      <c r="D60" t="s">
        <v>103</v>
      </c>
      <c r="E60" t="s">
        <v>126</v>
      </c>
      <c r="F60" t="s">
        <v>437</v>
      </c>
      <c r="G60" t="s">
        <v>380</v>
      </c>
      <c r="H60" t="s">
        <v>461</v>
      </c>
      <c r="I60" t="s">
        <v>233</v>
      </c>
      <c r="J60" t="s">
        <v>288</v>
      </c>
      <c r="K60" s="91">
        <v>0.52</v>
      </c>
      <c r="L60" t="s">
        <v>105</v>
      </c>
      <c r="M60" s="91">
        <v>2.8</v>
      </c>
      <c r="N60" s="91">
        <v>-0.22</v>
      </c>
      <c r="O60" s="91">
        <v>1697295.19</v>
      </c>
      <c r="P60" s="91">
        <v>105.28</v>
      </c>
      <c r="Q60" s="91">
        <v>0</v>
      </c>
      <c r="R60" s="91">
        <v>1786.9123760320001</v>
      </c>
      <c r="S60" s="91">
        <v>0.17</v>
      </c>
      <c r="T60" s="91">
        <v>0.95</v>
      </c>
      <c r="U60" s="91">
        <v>0.16</v>
      </c>
    </row>
    <row r="61" spans="2:21">
      <c r="B61" t="s">
        <v>524</v>
      </c>
      <c r="C61" t="s">
        <v>525</v>
      </c>
      <c r="D61" t="s">
        <v>103</v>
      </c>
      <c r="E61" t="s">
        <v>126</v>
      </c>
      <c r="F61" t="s">
        <v>437</v>
      </c>
      <c r="G61" t="s">
        <v>380</v>
      </c>
      <c r="H61" t="s">
        <v>461</v>
      </c>
      <c r="I61" t="s">
        <v>233</v>
      </c>
      <c r="J61" t="s">
        <v>288</v>
      </c>
      <c r="K61" s="91">
        <v>1.2</v>
      </c>
      <c r="L61" t="s">
        <v>105</v>
      </c>
      <c r="M61" s="91">
        <v>4.2</v>
      </c>
      <c r="N61" s="91">
        <v>0.05</v>
      </c>
      <c r="O61" s="91">
        <v>38812.78</v>
      </c>
      <c r="P61" s="91">
        <v>129.29</v>
      </c>
      <c r="Q61" s="91">
        <v>0</v>
      </c>
      <c r="R61" s="91">
        <v>50.181043262000003</v>
      </c>
      <c r="S61" s="91">
        <v>0.05</v>
      </c>
      <c r="T61" s="91">
        <v>0.03</v>
      </c>
      <c r="U61" s="91">
        <v>0</v>
      </c>
    </row>
    <row r="62" spans="2:21">
      <c r="B62" t="s">
        <v>526</v>
      </c>
      <c r="C62" t="s">
        <v>527</v>
      </c>
      <c r="D62" t="s">
        <v>103</v>
      </c>
      <c r="E62" t="s">
        <v>126</v>
      </c>
      <c r="F62" t="s">
        <v>437</v>
      </c>
      <c r="G62" t="s">
        <v>380</v>
      </c>
      <c r="H62" t="s">
        <v>461</v>
      </c>
      <c r="I62" t="s">
        <v>233</v>
      </c>
      <c r="J62" t="s">
        <v>411</v>
      </c>
      <c r="K62" s="91">
        <v>1.05</v>
      </c>
      <c r="L62" t="s">
        <v>105</v>
      </c>
      <c r="M62" s="91">
        <v>3.1</v>
      </c>
      <c r="N62" s="91">
        <v>0.22</v>
      </c>
      <c r="O62" s="91">
        <v>669523.86</v>
      </c>
      <c r="P62" s="91">
        <v>112.54</v>
      </c>
      <c r="Q62" s="91">
        <v>0</v>
      </c>
      <c r="R62" s="91">
        <v>753.48215204400003</v>
      </c>
      <c r="S62" s="91">
        <v>0.13</v>
      </c>
      <c r="T62" s="91">
        <v>0.4</v>
      </c>
      <c r="U62" s="91">
        <v>7.0000000000000007E-2</v>
      </c>
    </row>
    <row r="63" spans="2:21">
      <c r="B63" t="s">
        <v>528</v>
      </c>
      <c r="C63" t="s">
        <v>529</v>
      </c>
      <c r="D63" t="s">
        <v>103</v>
      </c>
      <c r="E63" t="s">
        <v>126</v>
      </c>
      <c r="F63" t="s">
        <v>379</v>
      </c>
      <c r="G63" t="s">
        <v>380</v>
      </c>
      <c r="H63" t="s">
        <v>461</v>
      </c>
      <c r="I63" t="s">
        <v>233</v>
      </c>
      <c r="J63" t="s">
        <v>530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2151500.38</v>
      </c>
      <c r="P63" s="91">
        <v>117.4</v>
      </c>
      <c r="Q63" s="91">
        <v>0</v>
      </c>
      <c r="R63" s="91">
        <v>2525.86144612</v>
      </c>
      <c r="S63" s="91">
        <v>0.16</v>
      </c>
      <c r="T63" s="91">
        <v>1.35</v>
      </c>
      <c r="U63" s="91">
        <v>0.23</v>
      </c>
    </row>
    <row r="64" spans="2:21">
      <c r="B64" t="s">
        <v>531</v>
      </c>
      <c r="C64" t="s">
        <v>532</v>
      </c>
      <c r="D64" t="s">
        <v>103</v>
      </c>
      <c r="E64" t="s">
        <v>126</v>
      </c>
      <c r="F64" t="s">
        <v>533</v>
      </c>
      <c r="G64" t="s">
        <v>380</v>
      </c>
      <c r="H64" t="s">
        <v>461</v>
      </c>
      <c r="I64" t="s">
        <v>233</v>
      </c>
      <c r="J64" t="s">
        <v>455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238300.89</v>
      </c>
      <c r="P64" s="91">
        <v>130.81</v>
      </c>
      <c r="Q64" s="91">
        <v>0</v>
      </c>
      <c r="R64" s="91">
        <v>311.72139420899998</v>
      </c>
      <c r="S64" s="91">
        <v>0.08</v>
      </c>
      <c r="T64" s="91">
        <v>0.17</v>
      </c>
      <c r="U64" s="91">
        <v>0.03</v>
      </c>
    </row>
    <row r="65" spans="2:21">
      <c r="B65" t="s">
        <v>534</v>
      </c>
      <c r="C65" t="s">
        <v>535</v>
      </c>
      <c r="D65" t="s">
        <v>103</v>
      </c>
      <c r="E65" t="s">
        <v>126</v>
      </c>
      <c r="F65" t="s">
        <v>533</v>
      </c>
      <c r="G65" t="s">
        <v>380</v>
      </c>
      <c r="H65" t="s">
        <v>461</v>
      </c>
      <c r="I65" t="s">
        <v>233</v>
      </c>
      <c r="J65" t="s">
        <v>288</v>
      </c>
      <c r="K65" s="91">
        <v>0.91</v>
      </c>
      <c r="L65" t="s">
        <v>105</v>
      </c>
      <c r="M65" s="91">
        <v>5.25</v>
      </c>
      <c r="N65" s="91">
        <v>-0.05</v>
      </c>
      <c r="O65" s="91">
        <v>116315.46</v>
      </c>
      <c r="P65" s="91">
        <v>130.5</v>
      </c>
      <c r="Q65" s="91">
        <v>0</v>
      </c>
      <c r="R65" s="91">
        <v>151.79167530000001</v>
      </c>
      <c r="S65" s="91">
        <v>0.1</v>
      </c>
      <c r="T65" s="91">
        <v>0.08</v>
      </c>
      <c r="U65" s="91">
        <v>0.01</v>
      </c>
    </row>
    <row r="66" spans="2:21">
      <c r="B66" t="s">
        <v>536</v>
      </c>
      <c r="C66" t="s">
        <v>537</v>
      </c>
      <c r="D66" t="s">
        <v>103</v>
      </c>
      <c r="E66" t="s">
        <v>126</v>
      </c>
      <c r="F66" t="s">
        <v>538</v>
      </c>
      <c r="G66" t="s">
        <v>380</v>
      </c>
      <c r="H66" t="s">
        <v>461</v>
      </c>
      <c r="I66" t="s">
        <v>233</v>
      </c>
      <c r="J66" t="s">
        <v>539</v>
      </c>
      <c r="K66" s="91">
        <v>5.28</v>
      </c>
      <c r="L66" t="s">
        <v>105</v>
      </c>
      <c r="M66" s="91">
        <v>1.5</v>
      </c>
      <c r="N66" s="91">
        <v>1.21</v>
      </c>
      <c r="O66" s="91">
        <v>1026023.21</v>
      </c>
      <c r="P66" s="91">
        <v>103.21</v>
      </c>
      <c r="Q66" s="91">
        <v>0</v>
      </c>
      <c r="R66" s="91">
        <v>1058.958555041</v>
      </c>
      <c r="S66" s="91">
        <v>0.18</v>
      </c>
      <c r="T66" s="91">
        <v>0.56000000000000005</v>
      </c>
      <c r="U66" s="91">
        <v>0.1</v>
      </c>
    </row>
    <row r="67" spans="2:21">
      <c r="B67" t="s">
        <v>540</v>
      </c>
      <c r="C67" t="s">
        <v>541</v>
      </c>
      <c r="D67" t="s">
        <v>103</v>
      </c>
      <c r="E67" t="s">
        <v>126</v>
      </c>
      <c r="F67" t="s">
        <v>538</v>
      </c>
      <c r="G67" t="s">
        <v>380</v>
      </c>
      <c r="H67" t="s">
        <v>461</v>
      </c>
      <c r="I67" t="s">
        <v>233</v>
      </c>
      <c r="J67" t="s">
        <v>288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391836.42</v>
      </c>
      <c r="P67" s="91">
        <v>118.57</v>
      </c>
      <c r="Q67" s="91">
        <v>0</v>
      </c>
      <c r="R67" s="91">
        <v>464.60044319399998</v>
      </c>
      <c r="S67" s="91">
        <v>0.11</v>
      </c>
      <c r="T67" s="91">
        <v>0.25</v>
      </c>
      <c r="U67" s="91">
        <v>0.04</v>
      </c>
    </row>
    <row r="68" spans="2:21">
      <c r="B68" t="s">
        <v>542</v>
      </c>
      <c r="C68" t="s">
        <v>543</v>
      </c>
      <c r="D68" t="s">
        <v>103</v>
      </c>
      <c r="E68" t="s">
        <v>126</v>
      </c>
      <c r="F68" t="s">
        <v>538</v>
      </c>
      <c r="G68" t="s">
        <v>380</v>
      </c>
      <c r="H68" t="s">
        <v>461</v>
      </c>
      <c r="I68" t="s">
        <v>233</v>
      </c>
      <c r="J68" t="s">
        <v>288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202340.85</v>
      </c>
      <c r="P68" s="91">
        <v>128.44</v>
      </c>
      <c r="Q68" s="91">
        <v>0</v>
      </c>
      <c r="R68" s="91">
        <v>259.88658773999998</v>
      </c>
      <c r="S68" s="91">
        <v>0.09</v>
      </c>
      <c r="T68" s="91">
        <v>0.14000000000000001</v>
      </c>
      <c r="U68" s="91">
        <v>0.02</v>
      </c>
    </row>
    <row r="69" spans="2:21">
      <c r="B69" t="s">
        <v>544</v>
      </c>
      <c r="C69" t="s">
        <v>545</v>
      </c>
      <c r="D69" t="s">
        <v>103</v>
      </c>
      <c r="E69" t="s">
        <v>126</v>
      </c>
      <c r="F69" t="s">
        <v>546</v>
      </c>
      <c r="G69" t="s">
        <v>547</v>
      </c>
      <c r="H69" t="s">
        <v>461</v>
      </c>
      <c r="I69" t="s">
        <v>233</v>
      </c>
      <c r="J69" t="s">
        <v>288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5976.51</v>
      </c>
      <c r="P69" s="91">
        <v>130.33000000000001</v>
      </c>
      <c r="Q69" s="91">
        <v>0</v>
      </c>
      <c r="R69" s="91">
        <v>7.7891854829999998</v>
      </c>
      <c r="S69" s="91">
        <v>0.01</v>
      </c>
      <c r="T69" s="91">
        <v>0</v>
      </c>
      <c r="U69" s="91">
        <v>0</v>
      </c>
    </row>
    <row r="70" spans="2:21">
      <c r="B70" t="s">
        <v>548</v>
      </c>
      <c r="C70" t="s">
        <v>549</v>
      </c>
      <c r="D70" t="s">
        <v>103</v>
      </c>
      <c r="E70" t="s">
        <v>126</v>
      </c>
      <c r="F70" t="s">
        <v>550</v>
      </c>
      <c r="G70" t="s">
        <v>426</v>
      </c>
      <c r="H70" t="s">
        <v>461</v>
      </c>
      <c r="I70" t="s">
        <v>233</v>
      </c>
      <c r="J70" t="s">
        <v>288</v>
      </c>
      <c r="K70" s="91">
        <v>2.1</v>
      </c>
      <c r="L70" t="s">
        <v>105</v>
      </c>
      <c r="M70" s="91">
        <v>3.64</v>
      </c>
      <c r="N70" s="91">
        <v>0.83</v>
      </c>
      <c r="O70" s="91">
        <v>57554.31</v>
      </c>
      <c r="P70" s="91">
        <v>117.25</v>
      </c>
      <c r="Q70" s="91">
        <v>0</v>
      </c>
      <c r="R70" s="91">
        <v>67.482428475000006</v>
      </c>
      <c r="S70" s="91">
        <v>0.08</v>
      </c>
      <c r="T70" s="91">
        <v>0.04</v>
      </c>
      <c r="U70" s="91">
        <v>0.01</v>
      </c>
    </row>
    <row r="71" spans="2:21">
      <c r="B71" t="s">
        <v>551</v>
      </c>
      <c r="C71" t="s">
        <v>552</v>
      </c>
      <c r="D71" t="s">
        <v>103</v>
      </c>
      <c r="E71" t="s">
        <v>126</v>
      </c>
      <c r="F71" t="s">
        <v>553</v>
      </c>
      <c r="G71" t="s">
        <v>554</v>
      </c>
      <c r="H71" t="s">
        <v>555</v>
      </c>
      <c r="I71" t="s">
        <v>153</v>
      </c>
      <c r="J71" t="s">
        <v>556</v>
      </c>
      <c r="K71" s="91">
        <v>5.84</v>
      </c>
      <c r="L71" t="s">
        <v>105</v>
      </c>
      <c r="M71" s="91">
        <v>4.5</v>
      </c>
      <c r="N71" s="91">
        <v>1.51</v>
      </c>
      <c r="O71" s="91">
        <v>4838352.7699999996</v>
      </c>
      <c r="P71" s="91">
        <v>122.5</v>
      </c>
      <c r="Q71" s="91">
        <v>0</v>
      </c>
      <c r="R71" s="91">
        <v>5926.9821432500003</v>
      </c>
      <c r="S71" s="91">
        <v>0.16</v>
      </c>
      <c r="T71" s="91">
        <v>3.16</v>
      </c>
      <c r="U71" s="91">
        <v>0.54</v>
      </c>
    </row>
    <row r="72" spans="2:21">
      <c r="B72" t="s">
        <v>557</v>
      </c>
      <c r="C72" t="s">
        <v>558</v>
      </c>
      <c r="D72" t="s">
        <v>103</v>
      </c>
      <c r="E72" t="s">
        <v>126</v>
      </c>
      <c r="F72" t="s">
        <v>553</v>
      </c>
      <c r="G72" t="s">
        <v>554</v>
      </c>
      <c r="H72" t="s">
        <v>555</v>
      </c>
      <c r="I72" t="s">
        <v>153</v>
      </c>
      <c r="J72" t="s">
        <v>559</v>
      </c>
      <c r="K72" s="91">
        <v>7.73</v>
      </c>
      <c r="L72" t="s">
        <v>105</v>
      </c>
      <c r="M72" s="91">
        <v>3.85</v>
      </c>
      <c r="N72" s="91">
        <v>2.02</v>
      </c>
      <c r="O72" s="91">
        <v>1858685.7</v>
      </c>
      <c r="P72" s="91">
        <v>116.97</v>
      </c>
      <c r="Q72" s="91">
        <v>0</v>
      </c>
      <c r="R72" s="91">
        <v>2174.1046632900002</v>
      </c>
      <c r="S72" s="91">
        <v>7.0000000000000007E-2</v>
      </c>
      <c r="T72" s="91">
        <v>1.1599999999999999</v>
      </c>
      <c r="U72" s="91">
        <v>0.2</v>
      </c>
    </row>
    <row r="73" spans="2:21">
      <c r="B73" t="s">
        <v>560</v>
      </c>
      <c r="C73" t="s">
        <v>561</v>
      </c>
      <c r="D73" t="s">
        <v>103</v>
      </c>
      <c r="E73" t="s">
        <v>126</v>
      </c>
      <c r="F73" t="s">
        <v>553</v>
      </c>
      <c r="G73" t="s">
        <v>554</v>
      </c>
      <c r="H73" t="s">
        <v>555</v>
      </c>
      <c r="I73" t="s">
        <v>153</v>
      </c>
      <c r="J73" t="s">
        <v>562</v>
      </c>
      <c r="K73" s="91">
        <v>10.42</v>
      </c>
      <c r="L73" t="s">
        <v>105</v>
      </c>
      <c r="M73" s="91">
        <v>2.39</v>
      </c>
      <c r="N73" s="91">
        <v>2.63</v>
      </c>
      <c r="O73" s="91">
        <v>1870015.32</v>
      </c>
      <c r="P73" s="91">
        <v>98.03</v>
      </c>
      <c r="Q73" s="91">
        <v>0</v>
      </c>
      <c r="R73" s="91">
        <v>1833.1760181960001</v>
      </c>
      <c r="S73" s="91">
        <v>0.15</v>
      </c>
      <c r="T73" s="91">
        <v>0.98</v>
      </c>
      <c r="U73" s="91">
        <v>0.17</v>
      </c>
    </row>
    <row r="74" spans="2:21">
      <c r="B74" t="s">
        <v>563</v>
      </c>
      <c r="C74" t="s">
        <v>564</v>
      </c>
      <c r="D74" t="s">
        <v>103</v>
      </c>
      <c r="E74" t="s">
        <v>126</v>
      </c>
      <c r="F74" t="s">
        <v>565</v>
      </c>
      <c r="G74" t="s">
        <v>380</v>
      </c>
      <c r="H74" t="s">
        <v>461</v>
      </c>
      <c r="I74" t="s">
        <v>233</v>
      </c>
      <c r="J74" t="s">
        <v>288</v>
      </c>
      <c r="K74" s="91">
        <v>1.9</v>
      </c>
      <c r="L74" t="s">
        <v>105</v>
      </c>
      <c r="M74" s="91">
        <v>3.85</v>
      </c>
      <c r="N74" s="91">
        <v>0.38</v>
      </c>
      <c r="O74" s="91">
        <v>330847.05</v>
      </c>
      <c r="P74" s="91">
        <v>115.73</v>
      </c>
      <c r="Q74" s="91">
        <v>0</v>
      </c>
      <c r="R74" s="91">
        <v>382.88929096499999</v>
      </c>
      <c r="S74" s="91">
        <v>0.08</v>
      </c>
      <c r="T74" s="91">
        <v>0.2</v>
      </c>
      <c r="U74" s="91">
        <v>0.03</v>
      </c>
    </row>
    <row r="75" spans="2:21">
      <c r="B75" t="s">
        <v>566</v>
      </c>
      <c r="C75" t="s">
        <v>567</v>
      </c>
      <c r="D75" t="s">
        <v>103</v>
      </c>
      <c r="E75" t="s">
        <v>126</v>
      </c>
      <c r="F75" t="s">
        <v>568</v>
      </c>
      <c r="G75" t="s">
        <v>547</v>
      </c>
      <c r="H75" t="s">
        <v>461</v>
      </c>
      <c r="I75" t="s">
        <v>233</v>
      </c>
      <c r="J75" t="s">
        <v>364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11834.29</v>
      </c>
      <c r="P75" s="91">
        <v>129.99</v>
      </c>
      <c r="Q75" s="91">
        <v>0</v>
      </c>
      <c r="R75" s="91">
        <v>15.383393570999999</v>
      </c>
      <c r="S75" s="91">
        <v>0.02</v>
      </c>
      <c r="T75" s="91">
        <v>0.01</v>
      </c>
      <c r="U75" s="91">
        <v>0</v>
      </c>
    </row>
    <row r="76" spans="2:21">
      <c r="B76" t="s">
        <v>569</v>
      </c>
      <c r="C76" t="s">
        <v>570</v>
      </c>
      <c r="D76" t="s">
        <v>103</v>
      </c>
      <c r="E76" t="s">
        <v>126</v>
      </c>
      <c r="F76" t="s">
        <v>379</v>
      </c>
      <c r="G76" t="s">
        <v>380</v>
      </c>
      <c r="H76" t="s">
        <v>461</v>
      </c>
      <c r="I76" t="s">
        <v>233</v>
      </c>
      <c r="J76" t="s">
        <v>320</v>
      </c>
      <c r="K76" s="91">
        <v>4.41</v>
      </c>
      <c r="L76" t="s">
        <v>105</v>
      </c>
      <c r="M76" s="91">
        <v>1.64</v>
      </c>
      <c r="N76" s="91">
        <v>1.89</v>
      </c>
      <c r="O76" s="91">
        <v>20.23</v>
      </c>
      <c r="P76" s="91">
        <v>4977000</v>
      </c>
      <c r="Q76" s="91">
        <v>0</v>
      </c>
      <c r="R76" s="91">
        <v>1006.8471</v>
      </c>
      <c r="S76" s="91">
        <v>0</v>
      </c>
      <c r="T76" s="91">
        <v>0.54</v>
      </c>
      <c r="U76" s="91">
        <v>0.09</v>
      </c>
    </row>
    <row r="77" spans="2:21">
      <c r="B77" t="s">
        <v>571</v>
      </c>
      <c r="C77" t="s">
        <v>572</v>
      </c>
      <c r="D77" t="s">
        <v>103</v>
      </c>
      <c r="E77" t="s">
        <v>126</v>
      </c>
      <c r="F77" t="s">
        <v>379</v>
      </c>
      <c r="G77" t="s">
        <v>380</v>
      </c>
      <c r="H77" t="s">
        <v>461</v>
      </c>
      <c r="I77" t="s">
        <v>233</v>
      </c>
      <c r="J77" t="s">
        <v>320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7.72</v>
      </c>
      <c r="P77" s="91">
        <v>4878249.1900000004</v>
      </c>
      <c r="Q77" s="91">
        <v>0</v>
      </c>
      <c r="R77" s="91">
        <v>376.60083746800001</v>
      </c>
      <c r="S77" s="91">
        <v>0</v>
      </c>
      <c r="T77" s="91">
        <v>0.2</v>
      </c>
      <c r="U77" s="91">
        <v>0.03</v>
      </c>
    </row>
    <row r="78" spans="2:21">
      <c r="B78" t="s">
        <v>573</v>
      </c>
      <c r="C78" t="s">
        <v>574</v>
      </c>
      <c r="D78" t="s">
        <v>103</v>
      </c>
      <c r="E78" t="s">
        <v>126</v>
      </c>
      <c r="F78" t="s">
        <v>379</v>
      </c>
      <c r="G78" t="s">
        <v>380</v>
      </c>
      <c r="H78" t="s">
        <v>461</v>
      </c>
      <c r="I78" t="s">
        <v>233</v>
      </c>
      <c r="J78" t="s">
        <v>441</v>
      </c>
      <c r="K78" s="91">
        <v>1.54</v>
      </c>
      <c r="L78" t="s">
        <v>105</v>
      </c>
      <c r="M78" s="91">
        <v>5</v>
      </c>
      <c r="N78" s="91">
        <v>0.41</v>
      </c>
      <c r="O78" s="91">
        <v>1337366.6499999999</v>
      </c>
      <c r="P78" s="91">
        <v>119.44</v>
      </c>
      <c r="Q78" s="91">
        <v>0</v>
      </c>
      <c r="R78" s="91">
        <v>1597.35072676</v>
      </c>
      <c r="S78" s="91">
        <v>0.13</v>
      </c>
      <c r="T78" s="91">
        <v>0.85</v>
      </c>
      <c r="U78" s="91">
        <v>0.15</v>
      </c>
    </row>
    <row r="79" spans="2:21">
      <c r="B79" t="s">
        <v>575</v>
      </c>
      <c r="C79" t="s">
        <v>576</v>
      </c>
      <c r="D79" t="s">
        <v>103</v>
      </c>
      <c r="E79" t="s">
        <v>126</v>
      </c>
      <c r="F79" t="s">
        <v>410</v>
      </c>
      <c r="G79" t="s">
        <v>380</v>
      </c>
      <c r="H79" t="s">
        <v>461</v>
      </c>
      <c r="I79" t="s">
        <v>233</v>
      </c>
      <c r="J79" t="s">
        <v>577</v>
      </c>
      <c r="K79" s="91">
        <v>1.44</v>
      </c>
      <c r="L79" t="s">
        <v>105</v>
      </c>
      <c r="M79" s="91">
        <v>6.5</v>
      </c>
      <c r="N79" s="91">
        <v>0.63</v>
      </c>
      <c r="O79" s="91">
        <v>2703762.45</v>
      </c>
      <c r="P79" s="91">
        <v>121.26</v>
      </c>
      <c r="Q79" s="91">
        <v>0</v>
      </c>
      <c r="R79" s="91">
        <v>3278.58234687</v>
      </c>
      <c r="S79" s="91">
        <v>0.17</v>
      </c>
      <c r="T79" s="91">
        <v>1.75</v>
      </c>
      <c r="U79" s="91">
        <v>0.3</v>
      </c>
    </row>
    <row r="80" spans="2:21">
      <c r="B80" t="s">
        <v>578</v>
      </c>
      <c r="C80" t="s">
        <v>579</v>
      </c>
      <c r="D80" t="s">
        <v>103</v>
      </c>
      <c r="E80" t="s">
        <v>126</v>
      </c>
      <c r="F80" t="s">
        <v>580</v>
      </c>
      <c r="G80" t="s">
        <v>581</v>
      </c>
      <c r="H80" t="s">
        <v>461</v>
      </c>
      <c r="I80" t="s">
        <v>233</v>
      </c>
      <c r="J80" t="s">
        <v>364</v>
      </c>
      <c r="K80" s="91">
        <v>0.24</v>
      </c>
      <c r="L80" t="s">
        <v>105</v>
      </c>
      <c r="M80" s="91">
        <v>5.2</v>
      </c>
      <c r="N80" s="91">
        <v>2.38</v>
      </c>
      <c r="O80" s="91">
        <v>3.41</v>
      </c>
      <c r="P80" s="91">
        <v>130.16</v>
      </c>
      <c r="Q80" s="91">
        <v>0</v>
      </c>
      <c r="R80" s="91">
        <v>4.4384560000000003E-3</v>
      </c>
      <c r="S80" s="91">
        <v>0</v>
      </c>
      <c r="T80" s="91">
        <v>0</v>
      </c>
      <c r="U80" s="91">
        <v>0</v>
      </c>
    </row>
    <row r="81" spans="2:21">
      <c r="B81" t="s">
        <v>582</v>
      </c>
      <c r="C81" t="s">
        <v>583</v>
      </c>
      <c r="D81" t="s">
        <v>103</v>
      </c>
      <c r="E81" t="s">
        <v>126</v>
      </c>
      <c r="F81" t="s">
        <v>486</v>
      </c>
      <c r="G81" t="s">
        <v>426</v>
      </c>
      <c r="H81" t="s">
        <v>584</v>
      </c>
      <c r="I81" t="s">
        <v>233</v>
      </c>
      <c r="J81" t="s">
        <v>585</v>
      </c>
      <c r="K81" s="91">
        <v>2.31</v>
      </c>
      <c r="L81" t="s">
        <v>105</v>
      </c>
      <c r="M81" s="91">
        <v>5.85</v>
      </c>
      <c r="N81" s="91">
        <v>0.96</v>
      </c>
      <c r="O81" s="91">
        <v>573458.77</v>
      </c>
      <c r="P81" s="91">
        <v>121.82</v>
      </c>
      <c r="Q81" s="91">
        <v>0</v>
      </c>
      <c r="R81" s="91">
        <v>698.58747361400003</v>
      </c>
      <c r="S81" s="91">
        <v>0.05</v>
      </c>
      <c r="T81" s="91">
        <v>0.37</v>
      </c>
      <c r="U81" s="91">
        <v>0.06</v>
      </c>
    </row>
    <row r="82" spans="2:21">
      <c r="B82" t="s">
        <v>586</v>
      </c>
      <c r="C82" t="s">
        <v>587</v>
      </c>
      <c r="D82" t="s">
        <v>103</v>
      </c>
      <c r="E82" t="s">
        <v>126</v>
      </c>
      <c r="F82" t="s">
        <v>486</v>
      </c>
      <c r="G82" t="s">
        <v>426</v>
      </c>
      <c r="H82" t="s">
        <v>584</v>
      </c>
      <c r="I82" t="s">
        <v>233</v>
      </c>
      <c r="J82" t="s">
        <v>288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704251.79</v>
      </c>
      <c r="P82" s="91">
        <v>115.35</v>
      </c>
      <c r="Q82" s="91">
        <v>0</v>
      </c>
      <c r="R82" s="91">
        <v>812.35443976500005</v>
      </c>
      <c r="S82" s="91">
        <v>0.11</v>
      </c>
      <c r="T82" s="91">
        <v>0.43</v>
      </c>
      <c r="U82" s="91">
        <v>7.0000000000000007E-2</v>
      </c>
    </row>
    <row r="83" spans="2:21">
      <c r="B83" t="s">
        <v>588</v>
      </c>
      <c r="C83" t="s">
        <v>589</v>
      </c>
      <c r="D83" t="s">
        <v>103</v>
      </c>
      <c r="E83" t="s">
        <v>126</v>
      </c>
      <c r="F83" t="s">
        <v>486</v>
      </c>
      <c r="G83" t="s">
        <v>426</v>
      </c>
      <c r="H83" t="s">
        <v>584</v>
      </c>
      <c r="I83" t="s">
        <v>233</v>
      </c>
      <c r="J83" t="s">
        <v>500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192171.12</v>
      </c>
      <c r="P83" s="91">
        <v>101</v>
      </c>
      <c r="Q83" s="91">
        <v>4.4042700000000004</v>
      </c>
      <c r="R83" s="91">
        <v>198.4971012</v>
      </c>
      <c r="S83" s="91">
        <v>0.01</v>
      </c>
      <c r="T83" s="91">
        <v>0.11</v>
      </c>
      <c r="U83" s="91">
        <v>0.02</v>
      </c>
    </row>
    <row r="84" spans="2:21">
      <c r="B84" t="s">
        <v>590</v>
      </c>
      <c r="C84" t="s">
        <v>591</v>
      </c>
      <c r="D84" t="s">
        <v>103</v>
      </c>
      <c r="E84" t="s">
        <v>126</v>
      </c>
      <c r="F84" t="s">
        <v>486</v>
      </c>
      <c r="G84" t="s">
        <v>426</v>
      </c>
      <c r="H84" t="s">
        <v>584</v>
      </c>
      <c r="I84" t="s">
        <v>233</v>
      </c>
      <c r="J84" t="s">
        <v>592</v>
      </c>
      <c r="K84" s="91">
        <v>7.09</v>
      </c>
      <c r="L84" t="s">
        <v>105</v>
      </c>
      <c r="M84" s="91">
        <v>2.25</v>
      </c>
      <c r="N84" s="91">
        <v>3.33</v>
      </c>
      <c r="O84" s="91">
        <v>400607.87</v>
      </c>
      <c r="P84" s="91">
        <v>94.99</v>
      </c>
      <c r="Q84" s="91">
        <v>10.44675</v>
      </c>
      <c r="R84" s="91">
        <v>390.98416571299998</v>
      </c>
      <c r="S84" s="91">
        <v>0.22</v>
      </c>
      <c r="T84" s="91">
        <v>0.21</v>
      </c>
      <c r="U84" s="91">
        <v>0.04</v>
      </c>
    </row>
    <row r="85" spans="2:21">
      <c r="B85" t="s">
        <v>593</v>
      </c>
      <c r="C85" t="s">
        <v>594</v>
      </c>
      <c r="D85" t="s">
        <v>103</v>
      </c>
      <c r="E85" t="s">
        <v>126</v>
      </c>
      <c r="F85" t="s">
        <v>595</v>
      </c>
      <c r="G85" t="s">
        <v>554</v>
      </c>
      <c r="H85" t="s">
        <v>584</v>
      </c>
      <c r="I85" t="s">
        <v>233</v>
      </c>
      <c r="J85" t="s">
        <v>596</v>
      </c>
      <c r="K85" s="91">
        <v>5.13</v>
      </c>
      <c r="L85" t="s">
        <v>105</v>
      </c>
      <c r="M85" s="91">
        <v>1.94</v>
      </c>
      <c r="N85" s="91">
        <v>1.44</v>
      </c>
      <c r="O85" s="91">
        <v>805569.22</v>
      </c>
      <c r="P85" s="91">
        <v>103.9</v>
      </c>
      <c r="Q85" s="91">
        <v>0</v>
      </c>
      <c r="R85" s="91">
        <v>836.98641957999996</v>
      </c>
      <c r="S85" s="91">
        <v>0.13</v>
      </c>
      <c r="T85" s="91">
        <v>0.45</v>
      </c>
      <c r="U85" s="91">
        <v>0.08</v>
      </c>
    </row>
    <row r="86" spans="2:21">
      <c r="B86" t="s">
        <v>597</v>
      </c>
      <c r="C86" t="s">
        <v>598</v>
      </c>
      <c r="D86" t="s">
        <v>103</v>
      </c>
      <c r="E86" t="s">
        <v>126</v>
      </c>
      <c r="F86" t="s">
        <v>595</v>
      </c>
      <c r="G86" t="s">
        <v>554</v>
      </c>
      <c r="H86" t="s">
        <v>584</v>
      </c>
      <c r="I86" t="s">
        <v>233</v>
      </c>
      <c r="J86" t="s">
        <v>599</v>
      </c>
      <c r="K86" s="91">
        <v>6.58</v>
      </c>
      <c r="L86" t="s">
        <v>105</v>
      </c>
      <c r="M86" s="91">
        <v>1.23</v>
      </c>
      <c r="N86" s="91">
        <v>1.76</v>
      </c>
      <c r="O86" s="91">
        <v>1130361.3400000001</v>
      </c>
      <c r="P86" s="91">
        <v>97.58</v>
      </c>
      <c r="Q86" s="91">
        <v>0</v>
      </c>
      <c r="R86" s="91">
        <v>1103.0065955719999</v>
      </c>
      <c r="S86" s="91">
        <v>0.11</v>
      </c>
      <c r="T86" s="91">
        <v>0.59</v>
      </c>
      <c r="U86" s="91">
        <v>0.1</v>
      </c>
    </row>
    <row r="87" spans="2:21">
      <c r="B87" t="s">
        <v>600</v>
      </c>
      <c r="C87" t="s">
        <v>601</v>
      </c>
      <c r="D87" t="s">
        <v>103</v>
      </c>
      <c r="E87" t="s">
        <v>126</v>
      </c>
      <c r="F87" t="s">
        <v>602</v>
      </c>
      <c r="G87" t="s">
        <v>603</v>
      </c>
      <c r="H87" t="s">
        <v>584</v>
      </c>
      <c r="I87" t="s">
        <v>233</v>
      </c>
      <c r="J87" t="s">
        <v>288</v>
      </c>
      <c r="K87" s="91">
        <v>7.93</v>
      </c>
      <c r="L87" t="s">
        <v>105</v>
      </c>
      <c r="M87" s="91">
        <v>5.15</v>
      </c>
      <c r="N87" s="91">
        <v>3.21</v>
      </c>
      <c r="O87" s="91">
        <v>3438122.56</v>
      </c>
      <c r="P87" s="91">
        <v>140.83000000000001</v>
      </c>
      <c r="Q87" s="91">
        <v>0</v>
      </c>
      <c r="R87" s="91">
        <v>4841.9080012479999</v>
      </c>
      <c r="S87" s="91">
        <v>0.1</v>
      </c>
      <c r="T87" s="91">
        <v>2.58</v>
      </c>
      <c r="U87" s="91">
        <v>0.44</v>
      </c>
    </row>
    <row r="88" spans="2:21">
      <c r="B88" t="s">
        <v>604</v>
      </c>
      <c r="C88" t="s">
        <v>605</v>
      </c>
      <c r="D88" t="s">
        <v>103</v>
      </c>
      <c r="E88" t="s">
        <v>126</v>
      </c>
      <c r="F88" t="s">
        <v>520</v>
      </c>
      <c r="G88" t="s">
        <v>426</v>
      </c>
      <c r="H88" t="s">
        <v>606</v>
      </c>
      <c r="I88" t="s">
        <v>153</v>
      </c>
      <c r="J88" t="s">
        <v>607</v>
      </c>
      <c r="K88" s="91">
        <v>5.46</v>
      </c>
      <c r="L88" t="s">
        <v>105</v>
      </c>
      <c r="M88" s="91">
        <v>1.34</v>
      </c>
      <c r="N88" s="91">
        <v>1.6</v>
      </c>
      <c r="O88" s="91">
        <v>378896.73</v>
      </c>
      <c r="P88" s="91">
        <v>100.18</v>
      </c>
      <c r="Q88" s="91">
        <v>0</v>
      </c>
      <c r="R88" s="91">
        <v>379.57874411400002</v>
      </c>
      <c r="S88" s="91">
        <v>0.11</v>
      </c>
      <c r="T88" s="91">
        <v>0.2</v>
      </c>
      <c r="U88" s="91">
        <v>0.03</v>
      </c>
    </row>
    <row r="89" spans="2:21">
      <c r="B89" t="s">
        <v>608</v>
      </c>
      <c r="C89" t="s">
        <v>609</v>
      </c>
      <c r="D89" t="s">
        <v>103</v>
      </c>
      <c r="E89" t="s">
        <v>126</v>
      </c>
      <c r="F89" t="s">
        <v>520</v>
      </c>
      <c r="G89" t="s">
        <v>426</v>
      </c>
      <c r="H89" t="s">
        <v>606</v>
      </c>
      <c r="I89" t="s">
        <v>153</v>
      </c>
      <c r="J89" t="s">
        <v>610</v>
      </c>
      <c r="K89" s="91">
        <v>5.67</v>
      </c>
      <c r="L89" t="s">
        <v>105</v>
      </c>
      <c r="M89" s="91">
        <v>1.95</v>
      </c>
      <c r="N89" s="91">
        <v>2.36</v>
      </c>
      <c r="O89" s="91">
        <v>257442.43</v>
      </c>
      <c r="P89" s="91">
        <v>99.03</v>
      </c>
      <c r="Q89" s="91">
        <v>0</v>
      </c>
      <c r="R89" s="91">
        <v>254.945238429</v>
      </c>
      <c r="S89" s="91">
        <v>0.04</v>
      </c>
      <c r="T89" s="91">
        <v>0.14000000000000001</v>
      </c>
      <c r="U89" s="91">
        <v>0.02</v>
      </c>
    </row>
    <row r="90" spans="2:21">
      <c r="B90" t="s">
        <v>611</v>
      </c>
      <c r="C90" t="s">
        <v>612</v>
      </c>
      <c r="D90" t="s">
        <v>103</v>
      </c>
      <c r="E90" t="s">
        <v>126</v>
      </c>
      <c r="F90" t="s">
        <v>520</v>
      </c>
      <c r="G90" t="s">
        <v>426</v>
      </c>
      <c r="H90" t="s">
        <v>584</v>
      </c>
      <c r="I90" t="s">
        <v>233</v>
      </c>
      <c r="J90" t="s">
        <v>613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12923.06</v>
      </c>
      <c r="P90" s="91">
        <v>123.6</v>
      </c>
      <c r="Q90" s="91">
        <v>0</v>
      </c>
      <c r="R90" s="91">
        <v>15.97290216</v>
      </c>
      <c r="S90" s="91">
        <v>0.01</v>
      </c>
      <c r="T90" s="91">
        <v>0.01</v>
      </c>
      <c r="U90" s="91">
        <v>0</v>
      </c>
    </row>
    <row r="91" spans="2:21">
      <c r="B91" t="s">
        <v>614</v>
      </c>
      <c r="C91" t="s">
        <v>615</v>
      </c>
      <c r="D91" t="s">
        <v>103</v>
      </c>
      <c r="E91" t="s">
        <v>126</v>
      </c>
      <c r="F91" t="s">
        <v>520</v>
      </c>
      <c r="G91" t="s">
        <v>426</v>
      </c>
      <c r="H91" t="s">
        <v>584</v>
      </c>
      <c r="I91" t="s">
        <v>233</v>
      </c>
      <c r="J91" t="s">
        <v>616</v>
      </c>
      <c r="K91" s="91">
        <v>1.01</v>
      </c>
      <c r="L91" t="s">
        <v>105</v>
      </c>
      <c r="M91" s="91">
        <v>3.77</v>
      </c>
      <c r="N91" s="91">
        <v>0.43</v>
      </c>
      <c r="O91" s="91">
        <v>295779.45</v>
      </c>
      <c r="P91" s="91">
        <v>113</v>
      </c>
      <c r="Q91" s="91">
        <v>28.756795</v>
      </c>
      <c r="R91" s="91">
        <v>362.9875735</v>
      </c>
      <c r="S91" s="91">
        <v>0.09</v>
      </c>
      <c r="T91" s="91">
        <v>0.19</v>
      </c>
      <c r="U91" s="91">
        <v>0.03</v>
      </c>
    </row>
    <row r="92" spans="2:21">
      <c r="B92" t="s">
        <v>617</v>
      </c>
      <c r="C92" t="s">
        <v>618</v>
      </c>
      <c r="D92" t="s">
        <v>103</v>
      </c>
      <c r="E92" t="s">
        <v>126</v>
      </c>
      <c r="F92" t="s">
        <v>520</v>
      </c>
      <c r="G92" t="s">
        <v>426</v>
      </c>
      <c r="H92" t="s">
        <v>606</v>
      </c>
      <c r="I92" t="s">
        <v>153</v>
      </c>
      <c r="J92" t="s">
        <v>619</v>
      </c>
      <c r="K92" s="91">
        <v>4.62</v>
      </c>
      <c r="L92" t="s">
        <v>105</v>
      </c>
      <c r="M92" s="91">
        <v>2.5</v>
      </c>
      <c r="N92" s="91">
        <v>1.73</v>
      </c>
      <c r="O92" s="91">
        <v>426421.39</v>
      </c>
      <c r="P92" s="91">
        <v>104.47</v>
      </c>
      <c r="Q92" s="91">
        <v>0</v>
      </c>
      <c r="R92" s="91">
        <v>445.48242613299999</v>
      </c>
      <c r="S92" s="91">
        <v>0.09</v>
      </c>
      <c r="T92" s="91">
        <v>0.24</v>
      </c>
      <c r="U92" s="91">
        <v>0.04</v>
      </c>
    </row>
    <row r="93" spans="2:21">
      <c r="B93" t="s">
        <v>620</v>
      </c>
      <c r="C93" t="s">
        <v>621</v>
      </c>
      <c r="D93" t="s">
        <v>103</v>
      </c>
      <c r="E93" t="s">
        <v>126</v>
      </c>
      <c r="F93" t="s">
        <v>520</v>
      </c>
      <c r="G93" t="s">
        <v>426</v>
      </c>
      <c r="H93" t="s">
        <v>584</v>
      </c>
      <c r="I93" t="s">
        <v>233</v>
      </c>
      <c r="J93" t="s">
        <v>622</v>
      </c>
      <c r="K93" s="91">
        <v>2.72</v>
      </c>
      <c r="L93" t="s">
        <v>105</v>
      </c>
      <c r="M93" s="91">
        <v>2.85</v>
      </c>
      <c r="N93" s="91">
        <v>1.05</v>
      </c>
      <c r="O93" s="91">
        <v>433371.06</v>
      </c>
      <c r="P93" s="91">
        <v>107.6</v>
      </c>
      <c r="Q93" s="91">
        <v>0</v>
      </c>
      <c r="R93" s="91">
        <v>466.30726055999997</v>
      </c>
      <c r="S93" s="91">
        <v>0.09</v>
      </c>
      <c r="T93" s="91">
        <v>0.25</v>
      </c>
      <c r="U93" s="91">
        <v>0.04</v>
      </c>
    </row>
    <row r="94" spans="2:21">
      <c r="B94" t="s">
        <v>623</v>
      </c>
      <c r="C94" t="s">
        <v>624</v>
      </c>
      <c r="D94" t="s">
        <v>103</v>
      </c>
      <c r="E94" t="s">
        <v>126</v>
      </c>
      <c r="F94" t="s">
        <v>520</v>
      </c>
      <c r="G94" t="s">
        <v>581</v>
      </c>
      <c r="H94" t="s">
        <v>584</v>
      </c>
      <c r="I94" t="s">
        <v>233</v>
      </c>
      <c r="J94" t="s">
        <v>364</v>
      </c>
      <c r="K94" s="91">
        <v>6.66</v>
      </c>
      <c r="L94" t="s">
        <v>105</v>
      </c>
      <c r="M94" s="91">
        <v>0</v>
      </c>
      <c r="N94" s="91">
        <v>3.08</v>
      </c>
      <c r="O94" s="91">
        <v>403005.94</v>
      </c>
      <c r="P94" s="91">
        <v>102.04</v>
      </c>
      <c r="Q94" s="91">
        <v>0</v>
      </c>
      <c r="R94" s="91">
        <v>411.22726117600001</v>
      </c>
      <c r="S94" s="91">
        <v>0.15</v>
      </c>
      <c r="T94" s="91">
        <v>0.22</v>
      </c>
      <c r="U94" s="91">
        <v>0.04</v>
      </c>
    </row>
    <row r="95" spans="2:21">
      <c r="B95" t="s">
        <v>625</v>
      </c>
      <c r="C95" t="s">
        <v>626</v>
      </c>
      <c r="D95" t="s">
        <v>103</v>
      </c>
      <c r="E95" t="s">
        <v>126</v>
      </c>
      <c r="F95" t="s">
        <v>627</v>
      </c>
      <c r="G95" t="s">
        <v>426</v>
      </c>
      <c r="H95" t="s">
        <v>584</v>
      </c>
      <c r="I95" t="s">
        <v>233</v>
      </c>
      <c r="J95" t="s">
        <v>628</v>
      </c>
      <c r="K95" s="91">
        <v>1</v>
      </c>
      <c r="L95" t="s">
        <v>105</v>
      </c>
      <c r="M95" s="91">
        <v>4.8</v>
      </c>
      <c r="N95" s="91">
        <v>0.43</v>
      </c>
      <c r="O95" s="91">
        <v>0.4</v>
      </c>
      <c r="P95" s="91">
        <v>112.72</v>
      </c>
      <c r="Q95" s="91">
        <v>0</v>
      </c>
      <c r="R95" s="91">
        <v>4.5088000000000002E-4</v>
      </c>
      <c r="S95" s="91">
        <v>0</v>
      </c>
      <c r="T95" s="91">
        <v>0</v>
      </c>
      <c r="U95" s="91">
        <v>0</v>
      </c>
    </row>
    <row r="96" spans="2:21">
      <c r="B96" t="s">
        <v>629</v>
      </c>
      <c r="C96" t="s">
        <v>630</v>
      </c>
      <c r="D96" t="s">
        <v>103</v>
      </c>
      <c r="E96" t="s">
        <v>126</v>
      </c>
      <c r="F96" t="s">
        <v>627</v>
      </c>
      <c r="G96" t="s">
        <v>426</v>
      </c>
      <c r="H96" t="s">
        <v>584</v>
      </c>
      <c r="I96" t="s">
        <v>233</v>
      </c>
      <c r="J96" t="s">
        <v>631</v>
      </c>
      <c r="K96" s="91">
        <v>3.66</v>
      </c>
      <c r="L96" t="s">
        <v>105</v>
      </c>
      <c r="M96" s="91">
        <v>3.29</v>
      </c>
      <c r="N96" s="91">
        <v>1.1000000000000001</v>
      </c>
      <c r="O96" s="91">
        <v>0.21</v>
      </c>
      <c r="P96" s="91">
        <v>109.8</v>
      </c>
      <c r="Q96" s="91">
        <v>0</v>
      </c>
      <c r="R96" s="91">
        <v>2.3058E-4</v>
      </c>
      <c r="S96" s="91">
        <v>0</v>
      </c>
      <c r="T96" s="91">
        <v>0</v>
      </c>
      <c r="U96" s="91">
        <v>0</v>
      </c>
    </row>
    <row r="97" spans="2:21">
      <c r="B97" t="s">
        <v>632</v>
      </c>
      <c r="C97" t="s">
        <v>633</v>
      </c>
      <c r="D97" t="s">
        <v>103</v>
      </c>
      <c r="E97" t="s">
        <v>126</v>
      </c>
      <c r="F97" t="s">
        <v>634</v>
      </c>
      <c r="G97" t="s">
        <v>426</v>
      </c>
      <c r="H97" t="s">
        <v>606</v>
      </c>
      <c r="I97" t="s">
        <v>153</v>
      </c>
      <c r="J97" t="s">
        <v>635</v>
      </c>
      <c r="K97" s="91">
        <v>1.29</v>
      </c>
      <c r="L97" t="s">
        <v>105</v>
      </c>
      <c r="M97" s="91">
        <v>5.0999999999999996</v>
      </c>
      <c r="N97" s="91">
        <v>1.69</v>
      </c>
      <c r="O97" s="91">
        <v>171220.58</v>
      </c>
      <c r="P97" s="91">
        <v>129</v>
      </c>
      <c r="Q97" s="91">
        <v>0</v>
      </c>
      <c r="R97" s="91">
        <v>220.87454819999999</v>
      </c>
      <c r="S97" s="91">
        <v>0.01</v>
      </c>
      <c r="T97" s="91">
        <v>0.12</v>
      </c>
      <c r="U97" s="91">
        <v>0.02</v>
      </c>
    </row>
    <row r="98" spans="2:21">
      <c r="B98" t="s">
        <v>636</v>
      </c>
      <c r="C98" t="s">
        <v>637</v>
      </c>
      <c r="D98" t="s">
        <v>103</v>
      </c>
      <c r="E98" t="s">
        <v>126</v>
      </c>
      <c r="F98" t="s">
        <v>634</v>
      </c>
      <c r="G98" t="s">
        <v>426</v>
      </c>
      <c r="H98" t="s">
        <v>606</v>
      </c>
      <c r="I98" t="s">
        <v>153</v>
      </c>
      <c r="J98" t="s">
        <v>638</v>
      </c>
      <c r="K98" s="91">
        <v>0.73</v>
      </c>
      <c r="L98" t="s">
        <v>105</v>
      </c>
      <c r="M98" s="91">
        <v>6.5</v>
      </c>
      <c r="N98" s="91">
        <v>-7.0000000000000007E-2</v>
      </c>
      <c r="O98" s="91">
        <v>43948.85</v>
      </c>
      <c r="P98" s="91">
        <v>120.89</v>
      </c>
      <c r="Q98" s="91">
        <v>0</v>
      </c>
      <c r="R98" s="91">
        <v>53.129764764999997</v>
      </c>
      <c r="S98" s="91">
        <v>0.02</v>
      </c>
      <c r="T98" s="91">
        <v>0.03</v>
      </c>
      <c r="U98" s="91">
        <v>0</v>
      </c>
    </row>
    <row r="99" spans="2:21">
      <c r="B99" t="s">
        <v>639</v>
      </c>
      <c r="C99" t="s">
        <v>640</v>
      </c>
      <c r="D99" t="s">
        <v>103</v>
      </c>
      <c r="E99" t="s">
        <v>126</v>
      </c>
      <c r="F99" t="s">
        <v>634</v>
      </c>
      <c r="G99" t="s">
        <v>426</v>
      </c>
      <c r="H99" t="s">
        <v>606</v>
      </c>
      <c r="I99" t="s">
        <v>153</v>
      </c>
      <c r="J99" t="s">
        <v>641</v>
      </c>
      <c r="K99" s="91">
        <v>6.18</v>
      </c>
      <c r="L99" t="s">
        <v>105</v>
      </c>
      <c r="M99" s="91">
        <v>4</v>
      </c>
      <c r="N99" s="91">
        <v>3.97</v>
      </c>
      <c r="O99" s="91">
        <v>610630.03</v>
      </c>
      <c r="P99" s="91">
        <v>100.51</v>
      </c>
      <c r="Q99" s="91">
        <v>0</v>
      </c>
      <c r="R99" s="91">
        <v>613.74424315299996</v>
      </c>
      <c r="S99" s="91">
        <v>0.02</v>
      </c>
      <c r="T99" s="91">
        <v>0.33</v>
      </c>
      <c r="U99" s="91">
        <v>0.06</v>
      </c>
    </row>
    <row r="100" spans="2:21">
      <c r="B100" t="s">
        <v>642</v>
      </c>
      <c r="C100" t="s">
        <v>643</v>
      </c>
      <c r="D100" t="s">
        <v>103</v>
      </c>
      <c r="E100" t="s">
        <v>126</v>
      </c>
      <c r="F100" t="s">
        <v>634</v>
      </c>
      <c r="G100" t="s">
        <v>426</v>
      </c>
      <c r="H100" t="s">
        <v>584</v>
      </c>
      <c r="I100" t="s">
        <v>233</v>
      </c>
      <c r="J100" t="s">
        <v>644</v>
      </c>
      <c r="K100" s="91">
        <v>6.43</v>
      </c>
      <c r="L100" t="s">
        <v>105</v>
      </c>
      <c r="M100" s="91">
        <v>2.78</v>
      </c>
      <c r="N100" s="91">
        <v>3.99</v>
      </c>
      <c r="O100" s="91">
        <v>1153004.1299999999</v>
      </c>
      <c r="P100" s="91">
        <v>94.31</v>
      </c>
      <c r="Q100" s="91">
        <v>0</v>
      </c>
      <c r="R100" s="91">
        <v>1087.398195003</v>
      </c>
      <c r="S100" s="91">
        <v>0.06</v>
      </c>
      <c r="T100" s="91">
        <v>0.57999999999999996</v>
      </c>
      <c r="U100" s="91">
        <v>0.1</v>
      </c>
    </row>
    <row r="101" spans="2:21">
      <c r="B101" t="s">
        <v>645</v>
      </c>
      <c r="C101" t="s">
        <v>646</v>
      </c>
      <c r="D101" t="s">
        <v>103</v>
      </c>
      <c r="E101" t="s">
        <v>126</v>
      </c>
      <c r="F101" t="s">
        <v>538</v>
      </c>
      <c r="G101" t="s">
        <v>380</v>
      </c>
      <c r="H101" t="s">
        <v>584</v>
      </c>
      <c r="I101" t="s">
        <v>233</v>
      </c>
      <c r="J101" t="s">
        <v>364</v>
      </c>
      <c r="K101" s="91">
        <v>0.01</v>
      </c>
      <c r="L101" t="s">
        <v>105</v>
      </c>
      <c r="M101" s="91">
        <v>4.8499999999999996</v>
      </c>
      <c r="N101" s="91">
        <v>38.049999999999997</v>
      </c>
      <c r="O101" s="91">
        <v>40201.51</v>
      </c>
      <c r="P101" s="91">
        <v>108.5</v>
      </c>
      <c r="Q101" s="91">
        <v>0</v>
      </c>
      <c r="R101" s="91">
        <v>43.618638349999998</v>
      </c>
      <c r="S101" s="91">
        <v>0.03</v>
      </c>
      <c r="T101" s="91">
        <v>0.02</v>
      </c>
      <c r="U101" s="91">
        <v>0</v>
      </c>
    </row>
    <row r="102" spans="2:21">
      <c r="B102" t="s">
        <v>647</v>
      </c>
      <c r="C102" t="s">
        <v>648</v>
      </c>
      <c r="D102" t="s">
        <v>103</v>
      </c>
      <c r="E102" t="s">
        <v>126</v>
      </c>
      <c r="F102" t="s">
        <v>546</v>
      </c>
      <c r="G102" t="s">
        <v>547</v>
      </c>
      <c r="H102" t="s">
        <v>584</v>
      </c>
      <c r="I102" t="s">
        <v>233</v>
      </c>
      <c r="J102" t="s">
        <v>649</v>
      </c>
      <c r="K102" s="91">
        <v>4.1100000000000003</v>
      </c>
      <c r="L102" t="s">
        <v>105</v>
      </c>
      <c r="M102" s="91">
        <v>3.85</v>
      </c>
      <c r="N102" s="91">
        <v>0.94</v>
      </c>
      <c r="O102" s="91">
        <v>345251.19</v>
      </c>
      <c r="P102" s="91">
        <v>116.93</v>
      </c>
      <c r="Q102" s="91">
        <v>0</v>
      </c>
      <c r="R102" s="91">
        <v>403.70221646700003</v>
      </c>
      <c r="S102" s="91">
        <v>0.14000000000000001</v>
      </c>
      <c r="T102" s="91">
        <v>0.22</v>
      </c>
      <c r="U102" s="91">
        <v>0.04</v>
      </c>
    </row>
    <row r="103" spans="2:21">
      <c r="B103" t="s">
        <v>650</v>
      </c>
      <c r="C103" t="s">
        <v>651</v>
      </c>
      <c r="D103" t="s">
        <v>103</v>
      </c>
      <c r="E103" t="s">
        <v>126</v>
      </c>
      <c r="F103" t="s">
        <v>546</v>
      </c>
      <c r="G103" t="s">
        <v>547</v>
      </c>
      <c r="H103" t="s">
        <v>584</v>
      </c>
      <c r="I103" t="s">
        <v>233</v>
      </c>
      <c r="J103" t="s">
        <v>649</v>
      </c>
      <c r="K103" s="91">
        <v>4.96</v>
      </c>
      <c r="L103" t="s">
        <v>105</v>
      </c>
      <c r="M103" s="91">
        <v>3.85</v>
      </c>
      <c r="N103" s="91">
        <v>1.41</v>
      </c>
      <c r="O103" s="91">
        <v>314162.07</v>
      </c>
      <c r="P103" s="91">
        <v>117.05</v>
      </c>
      <c r="Q103" s="91">
        <v>0</v>
      </c>
      <c r="R103" s="91">
        <v>367.72670293499999</v>
      </c>
      <c r="S103" s="91">
        <v>0.13</v>
      </c>
      <c r="T103" s="91">
        <v>0.2</v>
      </c>
      <c r="U103" s="91">
        <v>0.03</v>
      </c>
    </row>
    <row r="104" spans="2:21">
      <c r="B104" t="s">
        <v>652</v>
      </c>
      <c r="C104" t="s">
        <v>653</v>
      </c>
      <c r="D104" t="s">
        <v>103</v>
      </c>
      <c r="E104" t="s">
        <v>126</v>
      </c>
      <c r="F104" t="s">
        <v>546</v>
      </c>
      <c r="G104" t="s">
        <v>547</v>
      </c>
      <c r="H104" t="s">
        <v>584</v>
      </c>
      <c r="I104" t="s">
        <v>233</v>
      </c>
      <c r="J104" t="s">
        <v>288</v>
      </c>
      <c r="K104" s="91">
        <v>1.38</v>
      </c>
      <c r="L104" t="s">
        <v>105</v>
      </c>
      <c r="M104" s="91">
        <v>3.9</v>
      </c>
      <c r="N104" s="91">
        <v>0.56000000000000005</v>
      </c>
      <c r="O104" s="91">
        <v>203375.47</v>
      </c>
      <c r="P104" s="91">
        <v>114.1</v>
      </c>
      <c r="Q104" s="91">
        <v>0</v>
      </c>
      <c r="R104" s="91">
        <v>232.05141126999999</v>
      </c>
      <c r="S104" s="91">
        <v>0.1</v>
      </c>
      <c r="T104" s="91">
        <v>0.12</v>
      </c>
      <c r="U104" s="91">
        <v>0.02</v>
      </c>
    </row>
    <row r="105" spans="2:21">
      <c r="B105" t="s">
        <v>654</v>
      </c>
      <c r="C105" t="s">
        <v>655</v>
      </c>
      <c r="D105" t="s">
        <v>103</v>
      </c>
      <c r="E105" t="s">
        <v>126</v>
      </c>
      <c r="F105" t="s">
        <v>546</v>
      </c>
      <c r="G105" t="s">
        <v>547</v>
      </c>
      <c r="H105" t="s">
        <v>584</v>
      </c>
      <c r="I105" t="s">
        <v>233</v>
      </c>
      <c r="J105" t="s">
        <v>288</v>
      </c>
      <c r="K105" s="91">
        <v>2.3199999999999998</v>
      </c>
      <c r="L105" t="s">
        <v>105</v>
      </c>
      <c r="M105" s="91">
        <v>3.9</v>
      </c>
      <c r="N105" s="91">
        <v>0.61</v>
      </c>
      <c r="O105" s="91">
        <v>372389.06</v>
      </c>
      <c r="P105" s="91">
        <v>117.55</v>
      </c>
      <c r="Q105" s="91">
        <v>0</v>
      </c>
      <c r="R105" s="91">
        <v>437.74334003000001</v>
      </c>
      <c r="S105" s="91">
        <v>0.09</v>
      </c>
      <c r="T105" s="91">
        <v>0.23</v>
      </c>
      <c r="U105" s="91">
        <v>0.04</v>
      </c>
    </row>
    <row r="106" spans="2:21">
      <c r="B106" t="s">
        <v>656</v>
      </c>
      <c r="C106" t="s">
        <v>657</v>
      </c>
      <c r="D106" t="s">
        <v>103</v>
      </c>
      <c r="E106" t="s">
        <v>126</v>
      </c>
      <c r="F106" t="s">
        <v>658</v>
      </c>
      <c r="G106" t="s">
        <v>426</v>
      </c>
      <c r="H106" t="s">
        <v>606</v>
      </c>
      <c r="I106" t="s">
        <v>153</v>
      </c>
      <c r="J106" t="s">
        <v>659</v>
      </c>
      <c r="K106" s="91">
        <v>6</v>
      </c>
      <c r="L106" t="s">
        <v>105</v>
      </c>
      <c r="M106" s="91">
        <v>1.58</v>
      </c>
      <c r="N106" s="91">
        <v>1.84</v>
      </c>
      <c r="O106" s="91">
        <v>660025.71</v>
      </c>
      <c r="P106" s="91">
        <v>99.99</v>
      </c>
      <c r="Q106" s="91">
        <v>0</v>
      </c>
      <c r="R106" s="91">
        <v>659.95970742899999</v>
      </c>
      <c r="S106" s="91">
        <v>0.16</v>
      </c>
      <c r="T106" s="91">
        <v>0.35</v>
      </c>
      <c r="U106" s="91">
        <v>0.06</v>
      </c>
    </row>
    <row r="107" spans="2:21">
      <c r="B107" t="s">
        <v>660</v>
      </c>
      <c r="C107" t="s">
        <v>661</v>
      </c>
      <c r="D107" t="s">
        <v>103</v>
      </c>
      <c r="E107" t="s">
        <v>126</v>
      </c>
      <c r="F107" t="s">
        <v>658</v>
      </c>
      <c r="G107" t="s">
        <v>426</v>
      </c>
      <c r="H107" t="s">
        <v>584</v>
      </c>
      <c r="I107" t="s">
        <v>233</v>
      </c>
      <c r="J107" t="s">
        <v>662</v>
      </c>
      <c r="K107" s="91">
        <v>6.86</v>
      </c>
      <c r="L107" t="s">
        <v>105</v>
      </c>
      <c r="M107" s="91">
        <v>2.4</v>
      </c>
      <c r="N107" s="91">
        <v>2.5499999999999998</v>
      </c>
      <c r="O107" s="91">
        <v>840389.94</v>
      </c>
      <c r="P107" s="91">
        <v>101.26</v>
      </c>
      <c r="Q107" s="91">
        <v>0</v>
      </c>
      <c r="R107" s="91">
        <v>850.97885324399999</v>
      </c>
      <c r="S107" s="91">
        <v>0.18</v>
      </c>
      <c r="T107" s="91">
        <v>0.45</v>
      </c>
      <c r="U107" s="91">
        <v>0.08</v>
      </c>
    </row>
    <row r="108" spans="2:21">
      <c r="B108" t="s">
        <v>663</v>
      </c>
      <c r="C108" t="s">
        <v>664</v>
      </c>
      <c r="D108" t="s">
        <v>103</v>
      </c>
      <c r="E108" t="s">
        <v>126</v>
      </c>
      <c r="F108" t="s">
        <v>658</v>
      </c>
      <c r="G108" t="s">
        <v>426</v>
      </c>
      <c r="H108" t="s">
        <v>606</v>
      </c>
      <c r="I108" t="s">
        <v>153</v>
      </c>
      <c r="J108" t="s">
        <v>364</v>
      </c>
      <c r="K108" s="91">
        <v>3.28</v>
      </c>
      <c r="L108" t="s">
        <v>105</v>
      </c>
      <c r="M108" s="91">
        <v>3.48</v>
      </c>
      <c r="N108" s="91">
        <v>1.24</v>
      </c>
      <c r="O108" s="91">
        <v>17326.62</v>
      </c>
      <c r="P108" s="91">
        <v>107.3</v>
      </c>
      <c r="Q108" s="91">
        <v>0</v>
      </c>
      <c r="R108" s="91">
        <v>18.591463260000001</v>
      </c>
      <c r="S108" s="91">
        <v>0</v>
      </c>
      <c r="T108" s="91">
        <v>0.01</v>
      </c>
      <c r="U108" s="91">
        <v>0</v>
      </c>
    </row>
    <row r="109" spans="2:21">
      <c r="B109" t="s">
        <v>665</v>
      </c>
      <c r="C109" t="s">
        <v>666</v>
      </c>
      <c r="D109" t="s">
        <v>103</v>
      </c>
      <c r="E109" t="s">
        <v>126</v>
      </c>
      <c r="F109" t="s">
        <v>568</v>
      </c>
      <c r="G109" t="s">
        <v>547</v>
      </c>
      <c r="H109" t="s">
        <v>584</v>
      </c>
      <c r="I109" t="s">
        <v>233</v>
      </c>
      <c r="J109" t="s">
        <v>667</v>
      </c>
      <c r="K109" s="91">
        <v>2.4500000000000002</v>
      </c>
      <c r="L109" t="s">
        <v>105</v>
      </c>
      <c r="M109" s="91">
        <v>3.75</v>
      </c>
      <c r="N109" s="91">
        <v>0.66</v>
      </c>
      <c r="O109" s="91">
        <v>1019018.57</v>
      </c>
      <c r="P109" s="91">
        <v>118.14</v>
      </c>
      <c r="Q109" s="91">
        <v>0</v>
      </c>
      <c r="R109" s="91">
        <v>1203.868538598</v>
      </c>
      <c r="S109" s="91">
        <v>0.13</v>
      </c>
      <c r="T109" s="91">
        <v>0.64</v>
      </c>
      <c r="U109" s="91">
        <v>0.11</v>
      </c>
    </row>
    <row r="110" spans="2:21">
      <c r="B110" t="s">
        <v>668</v>
      </c>
      <c r="C110" t="s">
        <v>669</v>
      </c>
      <c r="D110" t="s">
        <v>103</v>
      </c>
      <c r="E110" t="s">
        <v>126</v>
      </c>
      <c r="F110" t="s">
        <v>568</v>
      </c>
      <c r="G110" t="s">
        <v>547</v>
      </c>
      <c r="H110" t="s">
        <v>606</v>
      </c>
      <c r="I110" t="s">
        <v>153</v>
      </c>
      <c r="J110" t="s">
        <v>670</v>
      </c>
      <c r="K110" s="91">
        <v>6.06</v>
      </c>
      <c r="L110" t="s">
        <v>105</v>
      </c>
      <c r="M110" s="91">
        <v>2.48</v>
      </c>
      <c r="N110" s="91">
        <v>1.88</v>
      </c>
      <c r="O110" s="91">
        <v>537182.09</v>
      </c>
      <c r="P110" s="91">
        <v>105.31</v>
      </c>
      <c r="Q110" s="91">
        <v>0</v>
      </c>
      <c r="R110" s="91">
        <v>565.70645897899999</v>
      </c>
      <c r="S110" s="91">
        <v>0.13</v>
      </c>
      <c r="T110" s="91">
        <v>0.3</v>
      </c>
      <c r="U110" s="91">
        <v>0.05</v>
      </c>
    </row>
    <row r="111" spans="2:21">
      <c r="B111" t="s">
        <v>671</v>
      </c>
      <c r="C111" t="s">
        <v>672</v>
      </c>
      <c r="D111" t="s">
        <v>103</v>
      </c>
      <c r="E111" t="s">
        <v>126</v>
      </c>
      <c r="F111" t="s">
        <v>673</v>
      </c>
      <c r="G111" t="s">
        <v>426</v>
      </c>
      <c r="H111" t="s">
        <v>584</v>
      </c>
      <c r="I111" t="s">
        <v>233</v>
      </c>
      <c r="J111" t="s">
        <v>674</v>
      </c>
      <c r="K111" s="91">
        <v>4.68</v>
      </c>
      <c r="L111" t="s">
        <v>105</v>
      </c>
      <c r="M111" s="91">
        <v>2.85</v>
      </c>
      <c r="N111" s="91">
        <v>1.52</v>
      </c>
      <c r="O111" s="91">
        <v>1355504.27</v>
      </c>
      <c r="P111" s="91">
        <v>109.38</v>
      </c>
      <c r="Q111" s="91">
        <v>0</v>
      </c>
      <c r="R111" s="91">
        <v>1482.6505705259999</v>
      </c>
      <c r="S111" s="91">
        <v>0.2</v>
      </c>
      <c r="T111" s="91">
        <v>0.79</v>
      </c>
      <c r="U111" s="91">
        <v>0.14000000000000001</v>
      </c>
    </row>
    <row r="112" spans="2:21">
      <c r="B112" t="s">
        <v>675</v>
      </c>
      <c r="C112" t="s">
        <v>676</v>
      </c>
      <c r="D112" t="s">
        <v>103</v>
      </c>
      <c r="E112" t="s">
        <v>126</v>
      </c>
      <c r="F112" t="s">
        <v>677</v>
      </c>
      <c r="G112" t="s">
        <v>426</v>
      </c>
      <c r="H112" t="s">
        <v>584</v>
      </c>
      <c r="I112" t="s">
        <v>233</v>
      </c>
      <c r="J112" t="s">
        <v>678</v>
      </c>
      <c r="K112" s="91">
        <v>6.68</v>
      </c>
      <c r="L112" t="s">
        <v>105</v>
      </c>
      <c r="M112" s="91">
        <v>1.4</v>
      </c>
      <c r="N112" s="91">
        <v>2.09</v>
      </c>
      <c r="O112" s="91">
        <v>529249.62</v>
      </c>
      <c r="P112" s="91">
        <v>96.67</v>
      </c>
      <c r="Q112" s="91">
        <v>0</v>
      </c>
      <c r="R112" s="91">
        <v>511.62560765400002</v>
      </c>
      <c r="S112" s="91">
        <v>0.21</v>
      </c>
      <c r="T112" s="91">
        <v>0.27</v>
      </c>
      <c r="U112" s="91">
        <v>0.05</v>
      </c>
    </row>
    <row r="113" spans="2:21">
      <c r="B113" t="s">
        <v>679</v>
      </c>
      <c r="C113" t="s">
        <v>680</v>
      </c>
      <c r="D113" t="s">
        <v>103</v>
      </c>
      <c r="E113" t="s">
        <v>126</v>
      </c>
      <c r="F113" t="s">
        <v>386</v>
      </c>
      <c r="G113" t="s">
        <v>380</v>
      </c>
      <c r="H113" t="s">
        <v>584</v>
      </c>
      <c r="I113" t="s">
        <v>233</v>
      </c>
      <c r="J113" t="s">
        <v>681</v>
      </c>
      <c r="K113" s="91">
        <v>3.9</v>
      </c>
      <c r="L113" t="s">
        <v>105</v>
      </c>
      <c r="M113" s="91">
        <v>1.06</v>
      </c>
      <c r="N113" s="91">
        <v>2.46</v>
      </c>
      <c r="O113" s="91">
        <v>18.899999999999999</v>
      </c>
      <c r="P113" s="91">
        <v>4797000</v>
      </c>
      <c r="Q113" s="91">
        <v>0</v>
      </c>
      <c r="R113" s="91">
        <v>906.63300000000004</v>
      </c>
      <c r="S113" s="91">
        <v>0</v>
      </c>
      <c r="T113" s="91">
        <v>0.48</v>
      </c>
      <c r="U113" s="91">
        <v>0.08</v>
      </c>
    </row>
    <row r="114" spans="2:21">
      <c r="B114" t="s">
        <v>682</v>
      </c>
      <c r="C114" t="s">
        <v>683</v>
      </c>
      <c r="D114" t="s">
        <v>103</v>
      </c>
      <c r="E114" t="s">
        <v>126</v>
      </c>
      <c r="F114" t="s">
        <v>684</v>
      </c>
      <c r="G114" t="s">
        <v>547</v>
      </c>
      <c r="H114" t="s">
        <v>606</v>
      </c>
      <c r="I114" t="s">
        <v>153</v>
      </c>
      <c r="J114" t="s">
        <v>288</v>
      </c>
      <c r="K114" s="91">
        <v>1.94</v>
      </c>
      <c r="L114" t="s">
        <v>105</v>
      </c>
      <c r="M114" s="91">
        <v>4.05</v>
      </c>
      <c r="N114" s="91">
        <v>0.81</v>
      </c>
      <c r="O114" s="91">
        <v>153019.79999999999</v>
      </c>
      <c r="P114" s="91">
        <v>131</v>
      </c>
      <c r="Q114" s="91">
        <v>0</v>
      </c>
      <c r="R114" s="91">
        <v>200.455938</v>
      </c>
      <c r="S114" s="91">
        <v>0.11</v>
      </c>
      <c r="T114" s="91">
        <v>0.11</v>
      </c>
      <c r="U114" s="91">
        <v>0.02</v>
      </c>
    </row>
    <row r="115" spans="2:21">
      <c r="B115" t="s">
        <v>685</v>
      </c>
      <c r="C115" t="s">
        <v>686</v>
      </c>
      <c r="D115" t="s">
        <v>103</v>
      </c>
      <c r="E115" t="s">
        <v>126</v>
      </c>
      <c r="F115" t="s">
        <v>687</v>
      </c>
      <c r="G115" t="s">
        <v>547</v>
      </c>
      <c r="H115" t="s">
        <v>606</v>
      </c>
      <c r="I115" t="s">
        <v>153</v>
      </c>
      <c r="J115" t="s">
        <v>688</v>
      </c>
      <c r="K115" s="91">
        <v>0.53</v>
      </c>
      <c r="L115" t="s">
        <v>105</v>
      </c>
      <c r="M115" s="91">
        <v>4.28</v>
      </c>
      <c r="N115" s="91">
        <v>0.14000000000000001</v>
      </c>
      <c r="O115" s="91">
        <v>38984.47</v>
      </c>
      <c r="P115" s="91">
        <v>125.92</v>
      </c>
      <c r="Q115" s="91">
        <v>0</v>
      </c>
      <c r="R115" s="91">
        <v>49.089244624000003</v>
      </c>
      <c r="S115" s="91">
        <v>0.05</v>
      </c>
      <c r="T115" s="91">
        <v>0.03</v>
      </c>
      <c r="U115" s="91">
        <v>0</v>
      </c>
    </row>
    <row r="116" spans="2:21">
      <c r="B116" t="s">
        <v>689</v>
      </c>
      <c r="C116" t="s">
        <v>690</v>
      </c>
      <c r="D116" t="s">
        <v>103</v>
      </c>
      <c r="E116" t="s">
        <v>126</v>
      </c>
      <c r="F116" t="s">
        <v>691</v>
      </c>
      <c r="G116" t="s">
        <v>426</v>
      </c>
      <c r="H116" t="s">
        <v>606</v>
      </c>
      <c r="I116" t="s">
        <v>153</v>
      </c>
      <c r="J116" t="s">
        <v>692</v>
      </c>
      <c r="K116" s="91">
        <v>3.98</v>
      </c>
      <c r="L116" t="s">
        <v>105</v>
      </c>
      <c r="M116" s="91">
        <v>2.74</v>
      </c>
      <c r="N116" s="91">
        <v>1.35</v>
      </c>
      <c r="O116" s="91">
        <v>197688.54</v>
      </c>
      <c r="P116" s="91">
        <v>106.9</v>
      </c>
      <c r="Q116" s="91">
        <v>0</v>
      </c>
      <c r="R116" s="91">
        <v>211.32904926000001</v>
      </c>
      <c r="S116" s="91">
        <v>0.04</v>
      </c>
      <c r="T116" s="91">
        <v>0.11</v>
      </c>
      <c r="U116" s="91">
        <v>0.02</v>
      </c>
    </row>
    <row r="117" spans="2:21">
      <c r="B117" t="s">
        <v>693</v>
      </c>
      <c r="C117" t="s">
        <v>694</v>
      </c>
      <c r="D117" t="s">
        <v>103</v>
      </c>
      <c r="E117" t="s">
        <v>126</v>
      </c>
      <c r="F117" t="s">
        <v>691</v>
      </c>
      <c r="G117" t="s">
        <v>426</v>
      </c>
      <c r="H117" t="s">
        <v>606</v>
      </c>
      <c r="I117" t="s">
        <v>153</v>
      </c>
      <c r="J117" t="s">
        <v>695</v>
      </c>
      <c r="K117" s="91">
        <v>6.65</v>
      </c>
      <c r="L117" t="s">
        <v>105</v>
      </c>
      <c r="M117" s="91">
        <v>1.96</v>
      </c>
      <c r="N117" s="91">
        <v>2.31</v>
      </c>
      <c r="O117" s="91">
        <v>480301.7</v>
      </c>
      <c r="P117" s="91">
        <v>99.12</v>
      </c>
      <c r="Q117" s="91">
        <v>0</v>
      </c>
      <c r="R117" s="91">
        <v>476.07504504000002</v>
      </c>
      <c r="S117" s="91">
        <v>7.0000000000000007E-2</v>
      </c>
      <c r="T117" s="91">
        <v>0.25</v>
      </c>
      <c r="U117" s="91">
        <v>0.04</v>
      </c>
    </row>
    <row r="118" spans="2:21">
      <c r="B118" t="s">
        <v>696</v>
      </c>
      <c r="C118" t="s">
        <v>697</v>
      </c>
      <c r="D118" t="s">
        <v>103</v>
      </c>
      <c r="E118" t="s">
        <v>126</v>
      </c>
      <c r="F118" t="s">
        <v>410</v>
      </c>
      <c r="G118" t="s">
        <v>380</v>
      </c>
      <c r="H118" t="s">
        <v>606</v>
      </c>
      <c r="I118" t="s">
        <v>153</v>
      </c>
      <c r="J118" t="s">
        <v>291</v>
      </c>
      <c r="K118" s="91">
        <v>4.1900000000000004</v>
      </c>
      <c r="L118" t="s">
        <v>105</v>
      </c>
      <c r="M118" s="91">
        <v>1.42</v>
      </c>
      <c r="N118" s="91">
        <v>2.5</v>
      </c>
      <c r="O118" s="91">
        <v>32.590000000000003</v>
      </c>
      <c r="P118" s="91">
        <v>4877094</v>
      </c>
      <c r="Q118" s="91">
        <v>0</v>
      </c>
      <c r="R118" s="91">
        <v>1589.4449345999999</v>
      </c>
      <c r="S118" s="91">
        <v>0</v>
      </c>
      <c r="T118" s="91">
        <v>0.85</v>
      </c>
      <c r="U118" s="91">
        <v>0.14000000000000001</v>
      </c>
    </row>
    <row r="119" spans="2:21">
      <c r="B119" t="s">
        <v>698</v>
      </c>
      <c r="C119" t="s">
        <v>699</v>
      </c>
      <c r="D119" t="s">
        <v>103</v>
      </c>
      <c r="E119" t="s">
        <v>126</v>
      </c>
      <c r="F119" t="s">
        <v>410</v>
      </c>
      <c r="G119" t="s">
        <v>380</v>
      </c>
      <c r="H119" t="s">
        <v>606</v>
      </c>
      <c r="I119" t="s">
        <v>153</v>
      </c>
      <c r="J119" t="s">
        <v>291</v>
      </c>
      <c r="K119" s="91">
        <v>4.84</v>
      </c>
      <c r="L119" t="s">
        <v>105</v>
      </c>
      <c r="M119" s="91">
        <v>1.59</v>
      </c>
      <c r="N119" s="91">
        <v>2.25</v>
      </c>
      <c r="O119" s="91">
        <v>22.55</v>
      </c>
      <c r="P119" s="91">
        <v>4860000</v>
      </c>
      <c r="Q119" s="91">
        <v>0</v>
      </c>
      <c r="R119" s="91">
        <v>1095.93</v>
      </c>
      <c r="S119" s="91">
        <v>0</v>
      </c>
      <c r="T119" s="91">
        <v>0.57999999999999996</v>
      </c>
      <c r="U119" s="91">
        <v>0.1</v>
      </c>
    </row>
    <row r="120" spans="2:21">
      <c r="B120" t="s">
        <v>700</v>
      </c>
      <c r="C120" t="s">
        <v>701</v>
      </c>
      <c r="D120" t="s">
        <v>103</v>
      </c>
      <c r="E120" t="s">
        <v>126</v>
      </c>
      <c r="F120" t="s">
        <v>702</v>
      </c>
      <c r="G120" t="s">
        <v>547</v>
      </c>
      <c r="H120" t="s">
        <v>584</v>
      </c>
      <c r="I120" t="s">
        <v>233</v>
      </c>
      <c r="J120" t="s">
        <v>288</v>
      </c>
      <c r="K120" s="91">
        <v>0.74</v>
      </c>
      <c r="L120" t="s">
        <v>105</v>
      </c>
      <c r="M120" s="91">
        <v>3.6</v>
      </c>
      <c r="N120" s="91">
        <v>-0.28000000000000003</v>
      </c>
      <c r="O120" s="91">
        <v>754689.7</v>
      </c>
      <c r="P120" s="91">
        <v>110.99</v>
      </c>
      <c r="Q120" s="91">
        <v>0</v>
      </c>
      <c r="R120" s="91">
        <v>837.63009803</v>
      </c>
      <c r="S120" s="91">
        <v>0.18</v>
      </c>
      <c r="T120" s="91">
        <v>0.45</v>
      </c>
      <c r="U120" s="91">
        <v>0.08</v>
      </c>
    </row>
    <row r="121" spans="2:21">
      <c r="B121" t="s">
        <v>703</v>
      </c>
      <c r="C121" t="s">
        <v>704</v>
      </c>
      <c r="D121" t="s">
        <v>103</v>
      </c>
      <c r="E121" t="s">
        <v>126</v>
      </c>
      <c r="F121" t="s">
        <v>702</v>
      </c>
      <c r="G121" t="s">
        <v>547</v>
      </c>
      <c r="H121" t="s">
        <v>606</v>
      </c>
      <c r="I121" t="s">
        <v>153</v>
      </c>
      <c r="J121" t="s">
        <v>705</v>
      </c>
      <c r="K121" s="91">
        <v>7.2</v>
      </c>
      <c r="L121" t="s">
        <v>105</v>
      </c>
      <c r="M121" s="91">
        <v>2.25</v>
      </c>
      <c r="N121" s="91">
        <v>2.33</v>
      </c>
      <c r="O121" s="91">
        <v>286327.57</v>
      </c>
      <c r="P121" s="91">
        <v>101.51</v>
      </c>
      <c r="Q121" s="91">
        <v>0</v>
      </c>
      <c r="R121" s="91">
        <v>290.651116307</v>
      </c>
      <c r="S121" s="91">
        <v>7.0000000000000007E-2</v>
      </c>
      <c r="T121" s="91">
        <v>0.15</v>
      </c>
      <c r="U121" s="91">
        <v>0.03</v>
      </c>
    </row>
    <row r="122" spans="2:21">
      <c r="B122" t="s">
        <v>706</v>
      </c>
      <c r="C122" t="s">
        <v>707</v>
      </c>
      <c r="D122" t="s">
        <v>103</v>
      </c>
      <c r="E122" t="s">
        <v>126</v>
      </c>
      <c r="F122" t="s">
        <v>533</v>
      </c>
      <c r="G122" t="s">
        <v>380</v>
      </c>
      <c r="H122" t="s">
        <v>584</v>
      </c>
      <c r="I122" t="s">
        <v>233</v>
      </c>
      <c r="J122" t="s">
        <v>708</v>
      </c>
      <c r="K122" s="91">
        <v>1.24</v>
      </c>
      <c r="L122" t="s">
        <v>105</v>
      </c>
      <c r="M122" s="91">
        <v>6.4</v>
      </c>
      <c r="N122" s="91">
        <v>0.49</v>
      </c>
      <c r="O122" s="91">
        <v>2364672.89</v>
      </c>
      <c r="P122" s="91">
        <v>123.75</v>
      </c>
      <c r="Q122" s="91">
        <v>0</v>
      </c>
      <c r="R122" s="91">
        <v>2926.2827013750002</v>
      </c>
      <c r="S122" s="91">
        <v>0.19</v>
      </c>
      <c r="T122" s="91">
        <v>1.56</v>
      </c>
      <c r="U122" s="91">
        <v>0.27</v>
      </c>
    </row>
    <row r="123" spans="2:21">
      <c r="B123" t="s">
        <v>709</v>
      </c>
      <c r="C123" t="s">
        <v>710</v>
      </c>
      <c r="D123" t="s">
        <v>103</v>
      </c>
      <c r="E123" t="s">
        <v>126</v>
      </c>
      <c r="F123" t="s">
        <v>711</v>
      </c>
      <c r="G123" t="s">
        <v>130</v>
      </c>
      <c r="H123" t="s">
        <v>584</v>
      </c>
      <c r="I123" t="s">
        <v>233</v>
      </c>
      <c r="J123" t="s">
        <v>712</v>
      </c>
      <c r="K123" s="91">
        <v>3.68</v>
      </c>
      <c r="L123" t="s">
        <v>105</v>
      </c>
      <c r="M123" s="91">
        <v>1.8</v>
      </c>
      <c r="N123" s="91">
        <v>1.77</v>
      </c>
      <c r="O123" s="91">
        <v>581074.43000000005</v>
      </c>
      <c r="P123" s="91">
        <v>100.99937</v>
      </c>
      <c r="Q123" s="91">
        <v>0</v>
      </c>
      <c r="R123" s="91">
        <v>586.88151353109095</v>
      </c>
      <c r="S123" s="91">
        <v>7.0000000000000007E-2</v>
      </c>
      <c r="T123" s="91">
        <v>0.31</v>
      </c>
      <c r="U123" s="91">
        <v>0.05</v>
      </c>
    </row>
    <row r="124" spans="2:21">
      <c r="B124" t="s">
        <v>713</v>
      </c>
      <c r="C124" t="s">
        <v>714</v>
      </c>
      <c r="D124" t="s">
        <v>103</v>
      </c>
      <c r="E124" t="s">
        <v>126</v>
      </c>
      <c r="F124" t="s">
        <v>715</v>
      </c>
      <c r="G124" t="s">
        <v>380</v>
      </c>
      <c r="H124" t="s">
        <v>716</v>
      </c>
      <c r="I124" t="s">
        <v>153</v>
      </c>
      <c r="J124" t="s">
        <v>288</v>
      </c>
      <c r="K124" s="91">
        <v>1.47</v>
      </c>
      <c r="L124" t="s">
        <v>105</v>
      </c>
      <c r="M124" s="91">
        <v>4.1500000000000004</v>
      </c>
      <c r="N124" s="91">
        <v>0.67</v>
      </c>
      <c r="O124" s="91">
        <v>46834.07</v>
      </c>
      <c r="P124" s="91">
        <v>111.5</v>
      </c>
      <c r="Q124" s="91">
        <v>0</v>
      </c>
      <c r="R124" s="91">
        <v>52.219988049999998</v>
      </c>
      <c r="S124" s="91">
        <v>0.02</v>
      </c>
      <c r="T124" s="91">
        <v>0.03</v>
      </c>
      <c r="U124" s="91">
        <v>0</v>
      </c>
    </row>
    <row r="125" spans="2:21">
      <c r="B125" t="s">
        <v>717</v>
      </c>
      <c r="C125" t="s">
        <v>718</v>
      </c>
      <c r="D125" t="s">
        <v>103</v>
      </c>
      <c r="E125" t="s">
        <v>126</v>
      </c>
      <c r="F125" t="s">
        <v>719</v>
      </c>
      <c r="G125" t="s">
        <v>380</v>
      </c>
      <c r="H125" t="s">
        <v>720</v>
      </c>
      <c r="I125" t="s">
        <v>233</v>
      </c>
      <c r="J125" t="s">
        <v>721</v>
      </c>
      <c r="K125" s="91">
        <v>5.22</v>
      </c>
      <c r="L125" t="s">
        <v>105</v>
      </c>
      <c r="M125" s="91">
        <v>0</v>
      </c>
      <c r="N125" s="91">
        <v>1.69</v>
      </c>
      <c r="O125" s="91">
        <v>6</v>
      </c>
      <c r="P125" s="91">
        <v>5199480</v>
      </c>
      <c r="Q125" s="91">
        <v>0</v>
      </c>
      <c r="R125" s="91">
        <v>311.96879999999999</v>
      </c>
      <c r="S125" s="91">
        <v>0</v>
      </c>
      <c r="T125" s="91">
        <v>0.17</v>
      </c>
      <c r="U125" s="91">
        <v>0.03</v>
      </c>
    </row>
    <row r="126" spans="2:21">
      <c r="B126" t="s">
        <v>722</v>
      </c>
      <c r="C126" t="s">
        <v>723</v>
      </c>
      <c r="D126" t="s">
        <v>103</v>
      </c>
      <c r="E126" t="s">
        <v>126</v>
      </c>
      <c r="F126" t="s">
        <v>437</v>
      </c>
      <c r="G126" t="s">
        <v>380</v>
      </c>
      <c r="H126" t="s">
        <v>720</v>
      </c>
      <c r="I126" t="s">
        <v>233</v>
      </c>
      <c r="J126" t="s">
        <v>724</v>
      </c>
      <c r="K126" s="91">
        <v>2.4</v>
      </c>
      <c r="L126" t="s">
        <v>105</v>
      </c>
      <c r="M126" s="91">
        <v>2.8</v>
      </c>
      <c r="N126" s="91">
        <v>1.87</v>
      </c>
      <c r="O126" s="91">
        <v>26.25</v>
      </c>
      <c r="P126" s="91">
        <v>5267000</v>
      </c>
      <c r="Q126" s="91">
        <v>0</v>
      </c>
      <c r="R126" s="91">
        <v>1382.5875000000001</v>
      </c>
      <c r="S126" s="91">
        <v>0</v>
      </c>
      <c r="T126" s="91">
        <v>0.74</v>
      </c>
      <c r="U126" s="91">
        <v>0.13</v>
      </c>
    </row>
    <row r="127" spans="2:21">
      <c r="B127" t="s">
        <v>725</v>
      </c>
      <c r="C127" t="s">
        <v>726</v>
      </c>
      <c r="D127" t="s">
        <v>103</v>
      </c>
      <c r="E127" t="s">
        <v>126</v>
      </c>
      <c r="F127" t="s">
        <v>437</v>
      </c>
      <c r="G127" t="s">
        <v>380</v>
      </c>
      <c r="H127" t="s">
        <v>720</v>
      </c>
      <c r="I127" t="s">
        <v>233</v>
      </c>
      <c r="J127" t="s">
        <v>727</v>
      </c>
      <c r="K127" s="91">
        <v>3.66</v>
      </c>
      <c r="L127" t="s">
        <v>105</v>
      </c>
      <c r="M127" s="91">
        <v>1.49</v>
      </c>
      <c r="N127" s="91">
        <v>2.4</v>
      </c>
      <c r="O127" s="91">
        <v>3.1</v>
      </c>
      <c r="P127" s="91">
        <v>4920095</v>
      </c>
      <c r="Q127" s="91">
        <v>0</v>
      </c>
      <c r="R127" s="91">
        <v>152.52294499999999</v>
      </c>
      <c r="S127" s="91">
        <v>0</v>
      </c>
      <c r="T127" s="91">
        <v>0.08</v>
      </c>
      <c r="U127" s="91">
        <v>0.01</v>
      </c>
    </row>
    <row r="128" spans="2:21">
      <c r="B128" t="s">
        <v>728</v>
      </c>
      <c r="C128" t="s">
        <v>729</v>
      </c>
      <c r="D128" t="s">
        <v>103</v>
      </c>
      <c r="E128" t="s">
        <v>126</v>
      </c>
      <c r="F128" t="s">
        <v>730</v>
      </c>
      <c r="G128" t="s">
        <v>426</v>
      </c>
      <c r="H128" t="s">
        <v>716</v>
      </c>
      <c r="I128" t="s">
        <v>153</v>
      </c>
      <c r="J128" t="s">
        <v>731</v>
      </c>
      <c r="K128" s="91">
        <v>5.42</v>
      </c>
      <c r="L128" t="s">
        <v>105</v>
      </c>
      <c r="M128" s="91">
        <v>2.5</v>
      </c>
      <c r="N128" s="91">
        <v>2.56</v>
      </c>
      <c r="O128" s="91">
        <v>110590.03</v>
      </c>
      <c r="P128" s="91">
        <v>101.29</v>
      </c>
      <c r="Q128" s="91">
        <v>0</v>
      </c>
      <c r="R128" s="91">
        <v>112.01664138700001</v>
      </c>
      <c r="S128" s="91">
        <v>0.05</v>
      </c>
      <c r="T128" s="91">
        <v>0.06</v>
      </c>
      <c r="U128" s="91">
        <v>0.01</v>
      </c>
    </row>
    <row r="129" spans="2:21">
      <c r="B129" t="s">
        <v>732</v>
      </c>
      <c r="C129" t="s">
        <v>733</v>
      </c>
      <c r="D129" t="s">
        <v>103</v>
      </c>
      <c r="E129" t="s">
        <v>126</v>
      </c>
      <c r="F129" t="s">
        <v>730</v>
      </c>
      <c r="G129" t="s">
        <v>426</v>
      </c>
      <c r="H129" t="s">
        <v>716</v>
      </c>
      <c r="I129" t="s">
        <v>153</v>
      </c>
      <c r="J129" t="s">
        <v>681</v>
      </c>
      <c r="K129" s="91">
        <v>7.31</v>
      </c>
      <c r="L129" t="s">
        <v>105</v>
      </c>
      <c r="M129" s="91">
        <v>1.9</v>
      </c>
      <c r="N129" s="91">
        <v>3.18</v>
      </c>
      <c r="O129" s="91">
        <v>533231.35</v>
      </c>
      <c r="P129" s="91">
        <v>92</v>
      </c>
      <c r="Q129" s="91">
        <v>0</v>
      </c>
      <c r="R129" s="91">
        <v>490.57284199999998</v>
      </c>
      <c r="S129" s="91">
        <v>0.22</v>
      </c>
      <c r="T129" s="91">
        <v>0.26</v>
      </c>
      <c r="U129" s="91">
        <v>0.04</v>
      </c>
    </row>
    <row r="130" spans="2:21">
      <c r="B130" t="s">
        <v>734</v>
      </c>
      <c r="C130" t="s">
        <v>735</v>
      </c>
      <c r="D130" t="s">
        <v>103</v>
      </c>
      <c r="E130" t="s">
        <v>126</v>
      </c>
      <c r="F130" t="s">
        <v>736</v>
      </c>
      <c r="G130" t="s">
        <v>426</v>
      </c>
      <c r="H130" t="s">
        <v>716</v>
      </c>
      <c r="I130" t="s">
        <v>153</v>
      </c>
      <c r="J130" t="s">
        <v>288</v>
      </c>
      <c r="K130" s="91">
        <v>1.47</v>
      </c>
      <c r="L130" t="s">
        <v>105</v>
      </c>
      <c r="M130" s="91">
        <v>4.5999999999999996</v>
      </c>
      <c r="N130" s="91">
        <v>1.01</v>
      </c>
      <c r="O130" s="91">
        <v>186960.05</v>
      </c>
      <c r="P130" s="91">
        <v>130.01</v>
      </c>
      <c r="Q130" s="91">
        <v>0</v>
      </c>
      <c r="R130" s="91">
        <v>243.06676100499999</v>
      </c>
      <c r="S130" s="91">
        <v>0.06</v>
      </c>
      <c r="T130" s="91">
        <v>0.13</v>
      </c>
      <c r="U130" s="91">
        <v>0.02</v>
      </c>
    </row>
    <row r="131" spans="2:21">
      <c r="B131" t="s">
        <v>737</v>
      </c>
      <c r="C131" t="s">
        <v>738</v>
      </c>
      <c r="D131" t="s">
        <v>103</v>
      </c>
      <c r="E131" t="s">
        <v>126</v>
      </c>
      <c r="F131" t="s">
        <v>739</v>
      </c>
      <c r="G131" t="s">
        <v>547</v>
      </c>
      <c r="H131" t="s">
        <v>720</v>
      </c>
      <c r="I131" t="s">
        <v>233</v>
      </c>
      <c r="J131" t="s">
        <v>288</v>
      </c>
      <c r="K131" s="91">
        <v>0.23</v>
      </c>
      <c r="L131" t="s">
        <v>105</v>
      </c>
      <c r="M131" s="91">
        <v>4.5</v>
      </c>
      <c r="N131" s="91">
        <v>2.66</v>
      </c>
      <c r="O131" s="91">
        <v>29814.02</v>
      </c>
      <c r="P131" s="91">
        <v>126.42</v>
      </c>
      <c r="Q131" s="91">
        <v>0</v>
      </c>
      <c r="R131" s="91">
        <v>37.690884083999997</v>
      </c>
      <c r="S131" s="91">
        <v>0.06</v>
      </c>
      <c r="T131" s="91">
        <v>0.02</v>
      </c>
      <c r="U131" s="91">
        <v>0</v>
      </c>
    </row>
    <row r="132" spans="2:21">
      <c r="B132" t="s">
        <v>740</v>
      </c>
      <c r="C132" t="s">
        <v>741</v>
      </c>
      <c r="D132" t="s">
        <v>103</v>
      </c>
      <c r="E132" t="s">
        <v>126</v>
      </c>
      <c r="F132" t="s">
        <v>742</v>
      </c>
      <c r="G132" t="s">
        <v>380</v>
      </c>
      <c r="H132" t="s">
        <v>720</v>
      </c>
      <c r="I132" t="s">
        <v>233</v>
      </c>
      <c r="J132" t="s">
        <v>743</v>
      </c>
      <c r="K132" s="91">
        <v>1.98</v>
      </c>
      <c r="L132" t="s">
        <v>105</v>
      </c>
      <c r="M132" s="91">
        <v>2</v>
      </c>
      <c r="N132" s="91">
        <v>0.39</v>
      </c>
      <c r="O132" s="91">
        <v>472061.34</v>
      </c>
      <c r="P132" s="91">
        <v>105.37</v>
      </c>
      <c r="Q132" s="91">
        <v>168.76675</v>
      </c>
      <c r="R132" s="91">
        <v>666.17778395799996</v>
      </c>
      <c r="S132" s="91">
        <v>0.11</v>
      </c>
      <c r="T132" s="91">
        <v>0.35</v>
      </c>
      <c r="U132" s="91">
        <v>0.06</v>
      </c>
    </row>
    <row r="133" spans="2:21">
      <c r="B133" t="s">
        <v>744</v>
      </c>
      <c r="C133" t="s">
        <v>745</v>
      </c>
      <c r="D133" t="s">
        <v>103</v>
      </c>
      <c r="E133" t="s">
        <v>126</v>
      </c>
      <c r="F133" t="s">
        <v>673</v>
      </c>
      <c r="G133" t="s">
        <v>426</v>
      </c>
      <c r="H133" t="s">
        <v>720</v>
      </c>
      <c r="I133" t="s">
        <v>233</v>
      </c>
      <c r="J133" t="s">
        <v>746</v>
      </c>
      <c r="K133" s="91">
        <v>6.81</v>
      </c>
      <c r="L133" t="s">
        <v>105</v>
      </c>
      <c r="M133" s="91">
        <v>2.81</v>
      </c>
      <c r="N133" s="91">
        <v>3.18</v>
      </c>
      <c r="O133" s="91">
        <v>74269.52</v>
      </c>
      <c r="P133" s="91">
        <v>99.19</v>
      </c>
      <c r="Q133" s="91">
        <v>0</v>
      </c>
      <c r="R133" s="91">
        <v>73.667936888</v>
      </c>
      <c r="S133" s="91">
        <v>0.01</v>
      </c>
      <c r="T133" s="91">
        <v>0.04</v>
      </c>
      <c r="U133" s="91">
        <v>0.01</v>
      </c>
    </row>
    <row r="134" spans="2:21">
      <c r="B134" t="s">
        <v>747</v>
      </c>
      <c r="C134" t="s">
        <v>748</v>
      </c>
      <c r="D134" t="s">
        <v>103</v>
      </c>
      <c r="E134" t="s">
        <v>126</v>
      </c>
      <c r="F134" t="s">
        <v>673</v>
      </c>
      <c r="G134" t="s">
        <v>426</v>
      </c>
      <c r="H134" t="s">
        <v>720</v>
      </c>
      <c r="I134" t="s">
        <v>233</v>
      </c>
      <c r="J134" t="s">
        <v>749</v>
      </c>
      <c r="K134" s="91">
        <v>4.96</v>
      </c>
      <c r="L134" t="s">
        <v>105</v>
      </c>
      <c r="M134" s="91">
        <v>3.7</v>
      </c>
      <c r="N134" s="91">
        <v>2.35</v>
      </c>
      <c r="O134" s="91">
        <v>472104.03</v>
      </c>
      <c r="P134" s="91">
        <v>107.25</v>
      </c>
      <c r="Q134" s="91">
        <v>0</v>
      </c>
      <c r="R134" s="91">
        <v>506.33157217500002</v>
      </c>
      <c r="S134" s="91">
        <v>7.0000000000000007E-2</v>
      </c>
      <c r="T134" s="91">
        <v>0.27</v>
      </c>
      <c r="U134" s="91">
        <v>0.05</v>
      </c>
    </row>
    <row r="135" spans="2:21">
      <c r="B135" t="s">
        <v>750</v>
      </c>
      <c r="C135" t="s">
        <v>751</v>
      </c>
      <c r="D135" t="s">
        <v>103</v>
      </c>
      <c r="E135" t="s">
        <v>126</v>
      </c>
      <c r="F135" t="s">
        <v>752</v>
      </c>
      <c r="G135" t="s">
        <v>380</v>
      </c>
      <c r="H135" t="s">
        <v>720</v>
      </c>
      <c r="I135" t="s">
        <v>233</v>
      </c>
      <c r="J135" t="s">
        <v>530</v>
      </c>
      <c r="K135" s="91">
        <v>2.84</v>
      </c>
      <c r="L135" t="s">
        <v>105</v>
      </c>
      <c r="M135" s="91">
        <v>4.5</v>
      </c>
      <c r="N135" s="91">
        <v>1.05</v>
      </c>
      <c r="O135" s="91">
        <v>1862227.25</v>
      </c>
      <c r="P135" s="91">
        <v>133.24</v>
      </c>
      <c r="Q135" s="91">
        <v>0</v>
      </c>
      <c r="R135" s="91">
        <v>2481.2315878999998</v>
      </c>
      <c r="S135" s="91">
        <v>0.11</v>
      </c>
      <c r="T135" s="91">
        <v>1.32</v>
      </c>
      <c r="U135" s="91">
        <v>0.23</v>
      </c>
    </row>
    <row r="136" spans="2:21">
      <c r="B136" t="s">
        <v>753</v>
      </c>
      <c r="C136" t="s">
        <v>754</v>
      </c>
      <c r="D136" t="s">
        <v>103</v>
      </c>
      <c r="E136" t="s">
        <v>126</v>
      </c>
      <c r="F136" t="s">
        <v>755</v>
      </c>
      <c r="G136" t="s">
        <v>426</v>
      </c>
      <c r="H136" t="s">
        <v>716</v>
      </c>
      <c r="I136" t="s">
        <v>153</v>
      </c>
      <c r="J136" t="s">
        <v>288</v>
      </c>
      <c r="K136" s="91">
        <v>2.86</v>
      </c>
      <c r="L136" t="s">
        <v>105</v>
      </c>
      <c r="M136" s="91">
        <v>4.95</v>
      </c>
      <c r="N136" s="91">
        <v>1.07</v>
      </c>
      <c r="O136" s="91">
        <v>24.89</v>
      </c>
      <c r="P136" s="91">
        <v>113.75</v>
      </c>
      <c r="Q136" s="91">
        <v>0</v>
      </c>
      <c r="R136" s="91">
        <v>2.8312375000000001E-2</v>
      </c>
      <c r="S136" s="91">
        <v>0</v>
      </c>
      <c r="T136" s="91">
        <v>0</v>
      </c>
      <c r="U136" s="91">
        <v>0</v>
      </c>
    </row>
    <row r="137" spans="2:21">
      <c r="B137" t="s">
        <v>756</v>
      </c>
      <c r="C137" t="s">
        <v>757</v>
      </c>
      <c r="D137" t="s">
        <v>103</v>
      </c>
      <c r="E137" t="s">
        <v>126</v>
      </c>
      <c r="F137" t="s">
        <v>758</v>
      </c>
      <c r="G137" t="s">
        <v>135</v>
      </c>
      <c r="H137" t="s">
        <v>720</v>
      </c>
      <c r="I137" t="s">
        <v>233</v>
      </c>
      <c r="J137" t="s">
        <v>759</v>
      </c>
      <c r="K137" s="91">
        <v>1</v>
      </c>
      <c r="L137" t="s">
        <v>105</v>
      </c>
      <c r="M137" s="91">
        <v>4.5999999999999996</v>
      </c>
      <c r="N137" s="91">
        <v>0.41</v>
      </c>
      <c r="O137" s="91">
        <v>62297.599999999999</v>
      </c>
      <c r="P137" s="91">
        <v>107.9</v>
      </c>
      <c r="Q137" s="91">
        <v>0</v>
      </c>
      <c r="R137" s="91">
        <v>67.219110400000005</v>
      </c>
      <c r="S137" s="91">
        <v>0.03</v>
      </c>
      <c r="T137" s="91">
        <v>0.04</v>
      </c>
      <c r="U137" s="91">
        <v>0.01</v>
      </c>
    </row>
    <row r="138" spans="2:21">
      <c r="B138" t="s">
        <v>760</v>
      </c>
      <c r="C138" t="s">
        <v>761</v>
      </c>
      <c r="D138" t="s">
        <v>103</v>
      </c>
      <c r="E138" t="s">
        <v>126</v>
      </c>
      <c r="F138" t="s">
        <v>758</v>
      </c>
      <c r="G138" t="s">
        <v>135</v>
      </c>
      <c r="H138" t="s">
        <v>720</v>
      </c>
      <c r="I138" t="s">
        <v>233</v>
      </c>
      <c r="J138" t="s">
        <v>762</v>
      </c>
      <c r="K138" s="91">
        <v>3.1</v>
      </c>
      <c r="L138" t="s">
        <v>105</v>
      </c>
      <c r="M138" s="91">
        <v>1.98</v>
      </c>
      <c r="N138" s="91">
        <v>1.1599999999999999</v>
      </c>
      <c r="O138" s="91">
        <v>1044487.96</v>
      </c>
      <c r="P138" s="91">
        <v>102.95</v>
      </c>
      <c r="Q138" s="91">
        <v>0</v>
      </c>
      <c r="R138" s="91">
        <v>1075.3003548199999</v>
      </c>
      <c r="S138" s="91">
        <v>0.12</v>
      </c>
      <c r="T138" s="91">
        <v>0.56999999999999995</v>
      </c>
      <c r="U138" s="91">
        <v>0.1</v>
      </c>
    </row>
    <row r="139" spans="2:21">
      <c r="B139" t="s">
        <v>763</v>
      </c>
      <c r="C139" t="s">
        <v>764</v>
      </c>
      <c r="D139" t="s">
        <v>103</v>
      </c>
      <c r="E139" t="s">
        <v>126</v>
      </c>
      <c r="F139" t="s">
        <v>765</v>
      </c>
      <c r="G139" t="s">
        <v>426</v>
      </c>
      <c r="H139" t="s">
        <v>716</v>
      </c>
      <c r="I139" t="s">
        <v>153</v>
      </c>
      <c r="J139" t="s">
        <v>288</v>
      </c>
      <c r="K139" s="91">
        <v>0.98</v>
      </c>
      <c r="L139" t="s">
        <v>105</v>
      </c>
      <c r="M139" s="91">
        <v>4.5</v>
      </c>
      <c r="N139" s="91">
        <v>0.59</v>
      </c>
      <c r="O139" s="91">
        <v>316631.14</v>
      </c>
      <c r="P139" s="91">
        <v>112.44</v>
      </c>
      <c r="Q139" s="91">
        <v>0</v>
      </c>
      <c r="R139" s="91">
        <v>356.02005381599997</v>
      </c>
      <c r="S139" s="91">
        <v>0.09</v>
      </c>
      <c r="T139" s="91">
        <v>0.19</v>
      </c>
      <c r="U139" s="91">
        <v>0.03</v>
      </c>
    </row>
    <row r="140" spans="2:21">
      <c r="B140" t="s">
        <v>766</v>
      </c>
      <c r="C140" t="s">
        <v>767</v>
      </c>
      <c r="D140" t="s">
        <v>103</v>
      </c>
      <c r="E140" t="s">
        <v>126</v>
      </c>
      <c r="F140" t="s">
        <v>765</v>
      </c>
      <c r="G140" t="s">
        <v>426</v>
      </c>
      <c r="H140" t="s">
        <v>716</v>
      </c>
      <c r="I140" t="s">
        <v>153</v>
      </c>
      <c r="J140" t="s">
        <v>404</v>
      </c>
      <c r="K140" s="91">
        <v>3.15</v>
      </c>
      <c r="L140" t="s">
        <v>105</v>
      </c>
      <c r="M140" s="91">
        <v>3.3</v>
      </c>
      <c r="N140" s="91">
        <v>1.52</v>
      </c>
      <c r="O140" s="91">
        <v>746.43</v>
      </c>
      <c r="P140" s="91">
        <v>106.09</v>
      </c>
      <c r="Q140" s="91">
        <v>0</v>
      </c>
      <c r="R140" s="91">
        <v>0.79188758699999995</v>
      </c>
      <c r="S140" s="91">
        <v>0</v>
      </c>
      <c r="T140" s="91">
        <v>0</v>
      </c>
      <c r="U140" s="91">
        <v>0</v>
      </c>
    </row>
    <row r="141" spans="2:21">
      <c r="B141" t="s">
        <v>768</v>
      </c>
      <c r="C141" t="s">
        <v>769</v>
      </c>
      <c r="D141" t="s">
        <v>103</v>
      </c>
      <c r="E141" t="s">
        <v>126</v>
      </c>
      <c r="F141" t="s">
        <v>765</v>
      </c>
      <c r="G141" t="s">
        <v>426</v>
      </c>
      <c r="H141" t="s">
        <v>716</v>
      </c>
      <c r="I141" t="s">
        <v>153</v>
      </c>
      <c r="J141" t="s">
        <v>770</v>
      </c>
      <c r="K141" s="91">
        <v>5.25</v>
      </c>
      <c r="L141" t="s">
        <v>105</v>
      </c>
      <c r="M141" s="91">
        <v>1.6</v>
      </c>
      <c r="N141" s="91">
        <v>1.82</v>
      </c>
      <c r="O141" s="91">
        <v>105337.91</v>
      </c>
      <c r="P141" s="91">
        <v>100.11</v>
      </c>
      <c r="Q141" s="91">
        <v>0</v>
      </c>
      <c r="R141" s="91">
        <v>105.453781701</v>
      </c>
      <c r="S141" s="91">
        <v>7.0000000000000007E-2</v>
      </c>
      <c r="T141" s="91">
        <v>0.06</v>
      </c>
      <c r="U141" s="91">
        <v>0.01</v>
      </c>
    </row>
    <row r="142" spans="2:21">
      <c r="B142" t="s">
        <v>771</v>
      </c>
      <c r="C142" t="s">
        <v>772</v>
      </c>
      <c r="D142" t="s">
        <v>103</v>
      </c>
      <c r="E142" t="s">
        <v>126</v>
      </c>
      <c r="F142" t="s">
        <v>715</v>
      </c>
      <c r="G142" t="s">
        <v>380</v>
      </c>
      <c r="H142" t="s">
        <v>773</v>
      </c>
      <c r="I142" t="s">
        <v>153</v>
      </c>
      <c r="J142" t="s">
        <v>288</v>
      </c>
      <c r="K142" s="91">
        <v>1.63</v>
      </c>
      <c r="L142" t="s">
        <v>105</v>
      </c>
      <c r="M142" s="91">
        <v>5.3</v>
      </c>
      <c r="N142" s="91">
        <v>0.75</v>
      </c>
      <c r="O142" s="91">
        <v>320378.46999999997</v>
      </c>
      <c r="P142" s="91">
        <v>118.07</v>
      </c>
      <c r="Q142" s="91">
        <v>0</v>
      </c>
      <c r="R142" s="91">
        <v>378.27085952900001</v>
      </c>
      <c r="S142" s="91">
        <v>0.12</v>
      </c>
      <c r="T142" s="91">
        <v>0.2</v>
      </c>
      <c r="U142" s="91">
        <v>0.03</v>
      </c>
    </row>
    <row r="143" spans="2:21">
      <c r="B143" t="s">
        <v>774</v>
      </c>
      <c r="C143" t="s">
        <v>775</v>
      </c>
      <c r="D143" t="s">
        <v>103</v>
      </c>
      <c r="E143" t="s">
        <v>126</v>
      </c>
      <c r="F143" t="s">
        <v>776</v>
      </c>
      <c r="G143" t="s">
        <v>426</v>
      </c>
      <c r="H143" t="s">
        <v>773</v>
      </c>
      <c r="I143" t="s">
        <v>153</v>
      </c>
      <c r="J143" t="s">
        <v>777</v>
      </c>
      <c r="K143" s="91">
        <v>1.92</v>
      </c>
      <c r="L143" t="s">
        <v>105</v>
      </c>
      <c r="M143" s="91">
        <v>5.35</v>
      </c>
      <c r="N143" s="91">
        <v>2.35</v>
      </c>
      <c r="O143" s="91">
        <v>5295.62</v>
      </c>
      <c r="P143" s="91">
        <v>108.05</v>
      </c>
      <c r="Q143" s="91">
        <v>0</v>
      </c>
      <c r="R143" s="91">
        <v>5.7219174099999996</v>
      </c>
      <c r="S143" s="91">
        <v>0</v>
      </c>
      <c r="T143" s="91">
        <v>0</v>
      </c>
      <c r="U143" s="91">
        <v>0</v>
      </c>
    </row>
    <row r="144" spans="2:21">
      <c r="B144" t="s">
        <v>778</v>
      </c>
      <c r="C144" t="s">
        <v>779</v>
      </c>
      <c r="D144" t="s">
        <v>103</v>
      </c>
      <c r="E144" t="s">
        <v>126</v>
      </c>
      <c r="F144" t="s">
        <v>780</v>
      </c>
      <c r="G144" t="s">
        <v>426</v>
      </c>
      <c r="H144" t="s">
        <v>781</v>
      </c>
      <c r="I144" t="s">
        <v>233</v>
      </c>
      <c r="J144" t="s">
        <v>782</v>
      </c>
      <c r="K144" s="91">
        <v>3.82</v>
      </c>
      <c r="L144" t="s">
        <v>105</v>
      </c>
      <c r="M144" s="91">
        <v>4.34</v>
      </c>
      <c r="N144" s="91">
        <v>3.43</v>
      </c>
      <c r="O144" s="91">
        <v>21.2</v>
      </c>
      <c r="P144" s="91">
        <v>105</v>
      </c>
      <c r="Q144" s="91">
        <v>0</v>
      </c>
      <c r="R144" s="91">
        <v>2.2259999999999999E-2</v>
      </c>
      <c r="S144" s="91">
        <v>0</v>
      </c>
      <c r="T144" s="91">
        <v>0</v>
      </c>
      <c r="U144" s="91">
        <v>0</v>
      </c>
    </row>
    <row r="145" spans="2:21">
      <c r="B145" t="s">
        <v>783</v>
      </c>
      <c r="C145" t="s">
        <v>784</v>
      </c>
      <c r="D145" t="s">
        <v>103</v>
      </c>
      <c r="E145" t="s">
        <v>126</v>
      </c>
      <c r="F145" t="s">
        <v>785</v>
      </c>
      <c r="G145" t="s">
        <v>426</v>
      </c>
      <c r="H145" t="s">
        <v>781</v>
      </c>
      <c r="I145" t="s">
        <v>233</v>
      </c>
      <c r="J145" t="s">
        <v>364</v>
      </c>
      <c r="K145" s="91">
        <v>0.9</v>
      </c>
      <c r="L145" t="s">
        <v>105</v>
      </c>
      <c r="M145" s="91">
        <v>4.8499999999999996</v>
      </c>
      <c r="N145" s="91">
        <v>0.74</v>
      </c>
      <c r="O145" s="91">
        <v>14446.25</v>
      </c>
      <c r="P145" s="91">
        <v>126.5</v>
      </c>
      <c r="Q145" s="91">
        <v>0</v>
      </c>
      <c r="R145" s="91">
        <v>18.274506250000002</v>
      </c>
      <c r="S145" s="91">
        <v>0.01</v>
      </c>
      <c r="T145" s="91">
        <v>0.01</v>
      </c>
      <c r="U145" s="91">
        <v>0</v>
      </c>
    </row>
    <row r="146" spans="2:21">
      <c r="B146" t="s">
        <v>786</v>
      </c>
      <c r="C146" t="s">
        <v>787</v>
      </c>
      <c r="D146" t="s">
        <v>103</v>
      </c>
      <c r="E146" t="s">
        <v>126</v>
      </c>
      <c r="F146" t="s">
        <v>788</v>
      </c>
      <c r="G146" t="s">
        <v>426</v>
      </c>
      <c r="H146" t="s">
        <v>781</v>
      </c>
      <c r="I146" t="s">
        <v>233</v>
      </c>
      <c r="J146" t="s">
        <v>288</v>
      </c>
      <c r="K146" s="91">
        <v>1.47</v>
      </c>
      <c r="L146" t="s">
        <v>105</v>
      </c>
      <c r="M146" s="91">
        <v>4.25</v>
      </c>
      <c r="N146" s="91">
        <v>1.05</v>
      </c>
      <c r="O146" s="91">
        <v>5565.99</v>
      </c>
      <c r="P146" s="91">
        <v>113.05</v>
      </c>
      <c r="Q146" s="91">
        <v>1.47272</v>
      </c>
      <c r="R146" s="91">
        <v>7.7650716949999996</v>
      </c>
      <c r="S146" s="91">
        <v>0</v>
      </c>
      <c r="T146" s="91">
        <v>0</v>
      </c>
      <c r="U146" s="91">
        <v>0</v>
      </c>
    </row>
    <row r="147" spans="2:21">
      <c r="B147" t="s">
        <v>789</v>
      </c>
      <c r="C147" t="s">
        <v>790</v>
      </c>
      <c r="D147" t="s">
        <v>103</v>
      </c>
      <c r="E147" t="s">
        <v>126</v>
      </c>
      <c r="F147" t="s">
        <v>788</v>
      </c>
      <c r="G147" t="s">
        <v>426</v>
      </c>
      <c r="H147" t="s">
        <v>781</v>
      </c>
      <c r="I147" t="s">
        <v>233</v>
      </c>
      <c r="J147" t="s">
        <v>288</v>
      </c>
      <c r="K147" s="91">
        <v>2.09</v>
      </c>
      <c r="L147" t="s">
        <v>105</v>
      </c>
      <c r="M147" s="91">
        <v>4.5999999999999996</v>
      </c>
      <c r="N147" s="91">
        <v>1.29</v>
      </c>
      <c r="O147" s="91">
        <v>0.28000000000000003</v>
      </c>
      <c r="P147" s="91">
        <v>109.17</v>
      </c>
      <c r="Q147" s="91">
        <v>0</v>
      </c>
      <c r="R147" s="91">
        <v>3.0567600000000001E-4</v>
      </c>
      <c r="S147" s="91">
        <v>0</v>
      </c>
      <c r="T147" s="91">
        <v>0</v>
      </c>
      <c r="U147" s="91">
        <v>0</v>
      </c>
    </row>
    <row r="148" spans="2:21">
      <c r="B148" t="s">
        <v>791</v>
      </c>
      <c r="C148" t="s">
        <v>792</v>
      </c>
      <c r="D148" t="s">
        <v>103</v>
      </c>
      <c r="E148" t="s">
        <v>126</v>
      </c>
      <c r="F148" t="s">
        <v>565</v>
      </c>
      <c r="G148" t="s">
        <v>380</v>
      </c>
      <c r="H148" t="s">
        <v>781</v>
      </c>
      <c r="I148" t="s">
        <v>233</v>
      </c>
      <c r="J148" t="s">
        <v>288</v>
      </c>
      <c r="K148" s="91">
        <v>2.82</v>
      </c>
      <c r="L148" t="s">
        <v>105</v>
      </c>
      <c r="M148" s="91">
        <v>5.0999999999999996</v>
      </c>
      <c r="N148" s="91">
        <v>1.1000000000000001</v>
      </c>
      <c r="O148" s="91">
        <v>1749028.41</v>
      </c>
      <c r="P148" s="91">
        <v>135.46</v>
      </c>
      <c r="Q148" s="91">
        <v>0</v>
      </c>
      <c r="R148" s="91">
        <v>2369.2338841860001</v>
      </c>
      <c r="S148" s="91">
        <v>0.15</v>
      </c>
      <c r="T148" s="91">
        <v>1.26</v>
      </c>
      <c r="U148" s="91">
        <v>0.22</v>
      </c>
    </row>
    <row r="149" spans="2:21">
      <c r="B149" t="s">
        <v>793</v>
      </c>
      <c r="C149" t="s">
        <v>794</v>
      </c>
      <c r="D149" t="s">
        <v>103</v>
      </c>
      <c r="E149" t="s">
        <v>126</v>
      </c>
      <c r="F149" t="s">
        <v>795</v>
      </c>
      <c r="G149" t="s">
        <v>796</v>
      </c>
      <c r="H149" t="s">
        <v>781</v>
      </c>
      <c r="I149" t="s">
        <v>233</v>
      </c>
      <c r="J149" t="s">
        <v>288</v>
      </c>
      <c r="K149" s="91">
        <v>1.7</v>
      </c>
      <c r="L149" t="s">
        <v>105</v>
      </c>
      <c r="M149" s="91">
        <v>4.5</v>
      </c>
      <c r="N149" s="91">
        <v>1.72</v>
      </c>
      <c r="O149" s="91">
        <v>0.56999999999999995</v>
      </c>
      <c r="P149" s="91">
        <v>126.62</v>
      </c>
      <c r="Q149" s="91">
        <v>0</v>
      </c>
      <c r="R149" s="91">
        <v>7.2173400000000003E-4</v>
      </c>
      <c r="S149" s="91">
        <v>0</v>
      </c>
      <c r="T149" s="91">
        <v>0</v>
      </c>
      <c r="U149" s="91">
        <v>0</v>
      </c>
    </row>
    <row r="150" spans="2:21">
      <c r="B150" t="s">
        <v>797</v>
      </c>
      <c r="C150" t="s">
        <v>798</v>
      </c>
      <c r="D150" t="s">
        <v>103</v>
      </c>
      <c r="E150" t="s">
        <v>126</v>
      </c>
      <c r="F150" t="s">
        <v>799</v>
      </c>
      <c r="G150" t="s">
        <v>426</v>
      </c>
      <c r="H150" t="s">
        <v>781</v>
      </c>
      <c r="I150" t="s">
        <v>233</v>
      </c>
      <c r="J150" t="s">
        <v>800</v>
      </c>
      <c r="K150" s="91">
        <v>1.48</v>
      </c>
      <c r="L150" t="s">
        <v>105</v>
      </c>
      <c r="M150" s="91">
        <v>5.4</v>
      </c>
      <c r="N150" s="91">
        <v>0.42</v>
      </c>
      <c r="O150" s="91">
        <v>106721.51</v>
      </c>
      <c r="P150" s="91">
        <v>129.80000000000001</v>
      </c>
      <c r="Q150" s="91">
        <v>92.751649999999998</v>
      </c>
      <c r="R150" s="91">
        <v>231.27616997999999</v>
      </c>
      <c r="S150" s="91">
        <v>0.1</v>
      </c>
      <c r="T150" s="91">
        <v>0.12</v>
      </c>
      <c r="U150" s="91">
        <v>0.02</v>
      </c>
    </row>
    <row r="151" spans="2:21">
      <c r="B151" t="s">
        <v>801</v>
      </c>
      <c r="C151" t="s">
        <v>802</v>
      </c>
      <c r="D151" t="s">
        <v>103</v>
      </c>
      <c r="E151" t="s">
        <v>126</v>
      </c>
      <c r="F151" t="s">
        <v>803</v>
      </c>
      <c r="G151" t="s">
        <v>426</v>
      </c>
      <c r="H151" t="s">
        <v>773</v>
      </c>
      <c r="I151" t="s">
        <v>153</v>
      </c>
      <c r="J151" t="s">
        <v>804</v>
      </c>
      <c r="K151" s="91">
        <v>6.79</v>
      </c>
      <c r="L151" t="s">
        <v>105</v>
      </c>
      <c r="M151" s="91">
        <v>2.6</v>
      </c>
      <c r="N151" s="91">
        <v>3.12</v>
      </c>
      <c r="O151" s="91">
        <v>1227832.6599999999</v>
      </c>
      <c r="P151" s="91">
        <v>97.47</v>
      </c>
      <c r="Q151" s="91">
        <v>0</v>
      </c>
      <c r="R151" s="91">
        <v>1196.7684937019999</v>
      </c>
      <c r="S151" s="91">
        <v>0.2</v>
      </c>
      <c r="T151" s="91">
        <v>0.64</v>
      </c>
      <c r="U151" s="91">
        <v>0.11</v>
      </c>
    </row>
    <row r="152" spans="2:21">
      <c r="B152" t="s">
        <v>805</v>
      </c>
      <c r="C152" t="s">
        <v>806</v>
      </c>
      <c r="D152" t="s">
        <v>103</v>
      </c>
      <c r="E152" t="s">
        <v>126</v>
      </c>
      <c r="F152" t="s">
        <v>803</v>
      </c>
      <c r="G152" t="s">
        <v>426</v>
      </c>
      <c r="H152" t="s">
        <v>773</v>
      </c>
      <c r="I152" t="s">
        <v>153</v>
      </c>
      <c r="J152" t="s">
        <v>807</v>
      </c>
      <c r="K152" s="91">
        <v>3.65</v>
      </c>
      <c r="L152" t="s">
        <v>105</v>
      </c>
      <c r="M152" s="91">
        <v>4.4000000000000004</v>
      </c>
      <c r="N152" s="91">
        <v>1.99</v>
      </c>
      <c r="O152" s="91">
        <v>18362.13</v>
      </c>
      <c r="P152" s="91">
        <v>109.42</v>
      </c>
      <c r="Q152" s="91">
        <v>0</v>
      </c>
      <c r="R152" s="91">
        <v>20.091842646</v>
      </c>
      <c r="S152" s="91">
        <v>0.01</v>
      </c>
      <c r="T152" s="91">
        <v>0.01</v>
      </c>
      <c r="U152" s="91">
        <v>0</v>
      </c>
    </row>
    <row r="153" spans="2:21">
      <c r="B153" t="s">
        <v>808</v>
      </c>
      <c r="C153" t="s">
        <v>809</v>
      </c>
      <c r="D153" t="s">
        <v>103</v>
      </c>
      <c r="E153" t="s">
        <v>126</v>
      </c>
      <c r="F153" t="s">
        <v>677</v>
      </c>
      <c r="G153" t="s">
        <v>426</v>
      </c>
      <c r="H153" t="s">
        <v>781</v>
      </c>
      <c r="I153" t="s">
        <v>233</v>
      </c>
      <c r="J153" t="s">
        <v>810</v>
      </c>
      <c r="K153" s="91">
        <v>4.6399999999999997</v>
      </c>
      <c r="L153" t="s">
        <v>105</v>
      </c>
      <c r="M153" s="91">
        <v>2.0499999999999998</v>
      </c>
      <c r="N153" s="91">
        <v>1.94</v>
      </c>
      <c r="O153" s="91">
        <v>39482.639999999999</v>
      </c>
      <c r="P153" s="91">
        <v>102.18</v>
      </c>
      <c r="Q153" s="91">
        <v>0</v>
      </c>
      <c r="R153" s="91">
        <v>40.343361551999998</v>
      </c>
      <c r="S153" s="91">
        <v>0.01</v>
      </c>
      <c r="T153" s="91">
        <v>0.02</v>
      </c>
      <c r="U153" s="91">
        <v>0</v>
      </c>
    </row>
    <row r="154" spans="2:21">
      <c r="B154" t="s">
        <v>811</v>
      </c>
      <c r="C154" t="s">
        <v>812</v>
      </c>
      <c r="D154" t="s">
        <v>103</v>
      </c>
      <c r="E154" t="s">
        <v>126</v>
      </c>
      <c r="F154" t="s">
        <v>813</v>
      </c>
      <c r="G154" t="s">
        <v>426</v>
      </c>
      <c r="H154" t="s">
        <v>814</v>
      </c>
      <c r="I154" t="s">
        <v>153</v>
      </c>
      <c r="J154" t="s">
        <v>288</v>
      </c>
      <c r="K154" s="91">
        <v>0.98</v>
      </c>
      <c r="L154" t="s">
        <v>105</v>
      </c>
      <c r="M154" s="91">
        <v>5.6</v>
      </c>
      <c r="N154" s="91">
        <v>1.42</v>
      </c>
      <c r="O154" s="91">
        <v>76391.850000000006</v>
      </c>
      <c r="P154" s="91">
        <v>110.62</v>
      </c>
      <c r="Q154" s="91">
        <v>96.720460000000003</v>
      </c>
      <c r="R154" s="91">
        <v>181.22512447</v>
      </c>
      <c r="S154" s="91">
        <v>0.12</v>
      </c>
      <c r="T154" s="91">
        <v>0.1</v>
      </c>
      <c r="U154" s="91">
        <v>0.02</v>
      </c>
    </row>
    <row r="155" spans="2:21">
      <c r="B155" t="s">
        <v>815</v>
      </c>
      <c r="C155" t="s">
        <v>816</v>
      </c>
      <c r="D155" t="s">
        <v>103</v>
      </c>
      <c r="E155" t="s">
        <v>126</v>
      </c>
      <c r="F155" t="s">
        <v>813</v>
      </c>
      <c r="G155" t="s">
        <v>426</v>
      </c>
      <c r="H155" t="s">
        <v>814</v>
      </c>
      <c r="I155" t="s">
        <v>153</v>
      </c>
      <c r="J155" t="s">
        <v>364</v>
      </c>
      <c r="K155" s="91">
        <v>4.1100000000000003</v>
      </c>
      <c r="L155" t="s">
        <v>105</v>
      </c>
      <c r="M155" s="91">
        <v>4.6500000000000004</v>
      </c>
      <c r="N155" s="91">
        <v>3.26</v>
      </c>
      <c r="O155" s="91">
        <v>0.01</v>
      </c>
      <c r="P155" s="91">
        <v>106.7</v>
      </c>
      <c r="Q155" s="91">
        <v>0</v>
      </c>
      <c r="R155" s="91">
        <v>1.0669999999999999E-5</v>
      </c>
      <c r="S155" s="91">
        <v>0</v>
      </c>
      <c r="T155" s="91">
        <v>0</v>
      </c>
      <c r="U155" s="91">
        <v>0</v>
      </c>
    </row>
    <row r="156" spans="2:21">
      <c r="B156" t="s">
        <v>817</v>
      </c>
      <c r="C156" t="s">
        <v>818</v>
      </c>
      <c r="D156" t="s">
        <v>103</v>
      </c>
      <c r="E156" t="s">
        <v>126</v>
      </c>
      <c r="F156" t="s">
        <v>819</v>
      </c>
      <c r="G156" t="s">
        <v>130</v>
      </c>
      <c r="H156" t="s">
        <v>814</v>
      </c>
      <c r="I156" t="s">
        <v>153</v>
      </c>
      <c r="J156" t="s">
        <v>820</v>
      </c>
      <c r="K156" s="91">
        <v>0.28000000000000003</v>
      </c>
      <c r="L156" t="s">
        <v>105</v>
      </c>
      <c r="M156" s="91">
        <v>4.2</v>
      </c>
      <c r="N156" s="91">
        <v>3.8</v>
      </c>
      <c r="O156" s="91">
        <v>36559.800000000003</v>
      </c>
      <c r="P156" s="91">
        <v>102.98</v>
      </c>
      <c r="Q156" s="91">
        <v>0</v>
      </c>
      <c r="R156" s="91">
        <v>37.649282040000003</v>
      </c>
      <c r="S156" s="91">
        <v>0.04</v>
      </c>
      <c r="T156" s="91">
        <v>0.02</v>
      </c>
      <c r="U156" s="91">
        <v>0</v>
      </c>
    </row>
    <row r="157" spans="2:21">
      <c r="B157" t="s">
        <v>821</v>
      </c>
      <c r="C157" t="s">
        <v>822</v>
      </c>
      <c r="D157" t="s">
        <v>103</v>
      </c>
      <c r="E157" t="s">
        <v>126</v>
      </c>
      <c r="F157" t="s">
        <v>823</v>
      </c>
      <c r="G157" t="s">
        <v>426</v>
      </c>
      <c r="H157" t="s">
        <v>814</v>
      </c>
      <c r="I157" t="s">
        <v>153</v>
      </c>
      <c r="J157" t="s">
        <v>824</v>
      </c>
      <c r="K157" s="91">
        <v>1.53</v>
      </c>
      <c r="L157" t="s">
        <v>105</v>
      </c>
      <c r="M157" s="91">
        <v>4.8</v>
      </c>
      <c r="N157" s="91">
        <v>1.59</v>
      </c>
      <c r="O157" s="91">
        <v>134055.76999999999</v>
      </c>
      <c r="P157" s="91">
        <v>105.2</v>
      </c>
      <c r="Q157" s="91">
        <v>64.169479999999993</v>
      </c>
      <c r="R157" s="91">
        <v>205.19615003999999</v>
      </c>
      <c r="S157" s="91">
        <v>0.1</v>
      </c>
      <c r="T157" s="91">
        <v>0.11</v>
      </c>
      <c r="U157" s="91">
        <v>0.02</v>
      </c>
    </row>
    <row r="158" spans="2:21">
      <c r="B158" t="s">
        <v>825</v>
      </c>
      <c r="C158" t="s">
        <v>826</v>
      </c>
      <c r="D158" t="s">
        <v>103</v>
      </c>
      <c r="E158" t="s">
        <v>126</v>
      </c>
      <c r="F158" t="s">
        <v>827</v>
      </c>
      <c r="G158" t="s">
        <v>554</v>
      </c>
      <c r="H158" t="s">
        <v>828</v>
      </c>
      <c r="I158" t="s">
        <v>233</v>
      </c>
      <c r="J158" t="s">
        <v>288</v>
      </c>
      <c r="K158" s="91">
        <v>0.98</v>
      </c>
      <c r="L158" t="s">
        <v>105</v>
      </c>
      <c r="M158" s="91">
        <v>4.8</v>
      </c>
      <c r="N158" s="91">
        <v>0.37</v>
      </c>
      <c r="O158" s="91">
        <v>251302.09</v>
      </c>
      <c r="P158" s="91">
        <v>123.57</v>
      </c>
      <c r="Q158" s="91">
        <v>0</v>
      </c>
      <c r="R158" s="91">
        <v>310.53399261300001</v>
      </c>
      <c r="S158" s="91">
        <v>0.08</v>
      </c>
      <c r="T158" s="91">
        <v>0.17</v>
      </c>
      <c r="U158" s="91">
        <v>0.03</v>
      </c>
    </row>
    <row r="159" spans="2:21">
      <c r="B159" t="s">
        <v>829</v>
      </c>
      <c r="C159" t="s">
        <v>830</v>
      </c>
      <c r="D159" t="s">
        <v>103</v>
      </c>
      <c r="E159" t="s">
        <v>126</v>
      </c>
      <c r="F159" t="s">
        <v>831</v>
      </c>
      <c r="G159" t="s">
        <v>426</v>
      </c>
      <c r="H159" t="s">
        <v>828</v>
      </c>
      <c r="I159" t="s">
        <v>233</v>
      </c>
      <c r="J159" t="s">
        <v>288</v>
      </c>
      <c r="K159" s="91">
        <v>0.42</v>
      </c>
      <c r="L159" t="s">
        <v>105</v>
      </c>
      <c r="M159" s="91">
        <v>6.4</v>
      </c>
      <c r="N159" s="91">
        <v>2.23</v>
      </c>
      <c r="O159" s="91">
        <v>48078.98</v>
      </c>
      <c r="P159" s="91">
        <v>112.14</v>
      </c>
      <c r="Q159" s="91">
        <v>0</v>
      </c>
      <c r="R159" s="91">
        <v>53.915768172</v>
      </c>
      <c r="S159" s="91">
        <v>0.14000000000000001</v>
      </c>
      <c r="T159" s="91">
        <v>0.03</v>
      </c>
      <c r="U159" s="91">
        <v>0</v>
      </c>
    </row>
    <row r="160" spans="2:21">
      <c r="B160" t="s">
        <v>832</v>
      </c>
      <c r="C160" t="s">
        <v>833</v>
      </c>
      <c r="D160" t="s">
        <v>103</v>
      </c>
      <c r="E160" t="s">
        <v>126</v>
      </c>
      <c r="F160" t="s">
        <v>831</v>
      </c>
      <c r="G160" t="s">
        <v>426</v>
      </c>
      <c r="H160" t="s">
        <v>828</v>
      </c>
      <c r="I160" t="s">
        <v>233</v>
      </c>
      <c r="J160" t="s">
        <v>288</v>
      </c>
      <c r="K160" s="91">
        <v>1.3</v>
      </c>
      <c r="L160" t="s">
        <v>105</v>
      </c>
      <c r="M160" s="91">
        <v>5.4</v>
      </c>
      <c r="N160" s="91">
        <v>4.8</v>
      </c>
      <c r="O160" s="91">
        <v>84826.68</v>
      </c>
      <c r="P160" s="91">
        <v>104.5</v>
      </c>
      <c r="Q160" s="91">
        <v>0</v>
      </c>
      <c r="R160" s="91">
        <v>88.643880600000003</v>
      </c>
      <c r="S160" s="91">
        <v>0.17</v>
      </c>
      <c r="T160" s="91">
        <v>0.05</v>
      </c>
      <c r="U160" s="91">
        <v>0.01</v>
      </c>
    </row>
    <row r="161" spans="2:21">
      <c r="B161" t="s">
        <v>834</v>
      </c>
      <c r="C161" t="s">
        <v>835</v>
      </c>
      <c r="D161" t="s">
        <v>103</v>
      </c>
      <c r="E161" t="s">
        <v>126</v>
      </c>
      <c r="F161" t="s">
        <v>831</v>
      </c>
      <c r="G161" t="s">
        <v>426</v>
      </c>
      <c r="H161" t="s">
        <v>828</v>
      </c>
      <c r="I161" t="s">
        <v>233</v>
      </c>
      <c r="J161" t="s">
        <v>836</v>
      </c>
      <c r="K161" s="91">
        <v>2.1800000000000002</v>
      </c>
      <c r="L161" t="s">
        <v>105</v>
      </c>
      <c r="M161" s="91">
        <v>2.5</v>
      </c>
      <c r="N161" s="91">
        <v>6</v>
      </c>
      <c r="O161" s="91">
        <v>265913.46999999997</v>
      </c>
      <c r="P161" s="91">
        <v>93.83</v>
      </c>
      <c r="Q161" s="91">
        <v>0</v>
      </c>
      <c r="R161" s="91">
        <v>249.50660890099999</v>
      </c>
      <c r="S161" s="91">
        <v>0.05</v>
      </c>
      <c r="T161" s="91">
        <v>0.13</v>
      </c>
      <c r="U161" s="91">
        <v>0.02</v>
      </c>
    </row>
    <row r="162" spans="2:21">
      <c r="B162" t="s">
        <v>837</v>
      </c>
      <c r="C162" t="s">
        <v>838</v>
      </c>
      <c r="D162" t="s">
        <v>103</v>
      </c>
      <c r="E162" t="s">
        <v>126</v>
      </c>
      <c r="F162" t="s">
        <v>839</v>
      </c>
      <c r="G162" t="s">
        <v>796</v>
      </c>
      <c r="H162" t="s">
        <v>828</v>
      </c>
      <c r="I162" t="s">
        <v>233</v>
      </c>
      <c r="J162" t="s">
        <v>840</v>
      </c>
      <c r="K162" s="91">
        <v>1.22</v>
      </c>
      <c r="L162" t="s">
        <v>105</v>
      </c>
      <c r="M162" s="91">
        <v>5</v>
      </c>
      <c r="N162" s="91">
        <v>1.93</v>
      </c>
      <c r="O162" s="91">
        <v>142.52000000000001</v>
      </c>
      <c r="P162" s="91">
        <v>103.99</v>
      </c>
      <c r="Q162" s="91">
        <v>0</v>
      </c>
      <c r="R162" s="91">
        <v>0.14820654799999999</v>
      </c>
      <c r="S162" s="91">
        <v>0</v>
      </c>
      <c r="T162" s="91">
        <v>0</v>
      </c>
      <c r="U162" s="91">
        <v>0</v>
      </c>
    </row>
    <row r="163" spans="2:21">
      <c r="B163" t="s">
        <v>841</v>
      </c>
      <c r="C163" t="s">
        <v>842</v>
      </c>
      <c r="D163" t="s">
        <v>103</v>
      </c>
      <c r="E163" t="s">
        <v>126</v>
      </c>
      <c r="F163" t="s">
        <v>742</v>
      </c>
      <c r="G163" t="s">
        <v>380</v>
      </c>
      <c r="H163" t="s">
        <v>828</v>
      </c>
      <c r="I163" t="s">
        <v>233</v>
      </c>
      <c r="J163" t="s">
        <v>843</v>
      </c>
      <c r="K163" s="91">
        <v>1.48</v>
      </c>
      <c r="L163" t="s">
        <v>105</v>
      </c>
      <c r="M163" s="91">
        <v>2.4</v>
      </c>
      <c r="N163" s="91">
        <v>0.88</v>
      </c>
      <c r="O163" s="91">
        <v>123874.56</v>
      </c>
      <c r="P163" s="91">
        <v>104.41</v>
      </c>
      <c r="Q163" s="91">
        <v>0</v>
      </c>
      <c r="R163" s="91">
        <v>129.337428096</v>
      </c>
      <c r="S163" s="91">
        <v>0.09</v>
      </c>
      <c r="T163" s="91">
        <v>7.0000000000000007E-2</v>
      </c>
      <c r="U163" s="91">
        <v>0.01</v>
      </c>
    </row>
    <row r="164" spans="2:21">
      <c r="B164" t="s">
        <v>844</v>
      </c>
      <c r="C164" t="s">
        <v>845</v>
      </c>
      <c r="D164" t="s">
        <v>103</v>
      </c>
      <c r="E164" t="s">
        <v>126</v>
      </c>
      <c r="F164" t="s">
        <v>846</v>
      </c>
      <c r="G164" t="s">
        <v>130</v>
      </c>
      <c r="H164" t="s">
        <v>847</v>
      </c>
      <c r="I164" t="s">
        <v>153</v>
      </c>
      <c r="J164" t="s">
        <v>848</v>
      </c>
      <c r="K164" s="91">
        <v>2.25</v>
      </c>
      <c r="L164" t="s">
        <v>105</v>
      </c>
      <c r="M164" s="91">
        <v>2.85</v>
      </c>
      <c r="N164" s="91">
        <v>2.5499999999999998</v>
      </c>
      <c r="O164" s="91">
        <v>235777.5</v>
      </c>
      <c r="P164" s="91">
        <v>102.6</v>
      </c>
      <c r="Q164" s="91">
        <v>0</v>
      </c>
      <c r="R164" s="91">
        <v>241.907715</v>
      </c>
      <c r="S164" s="91">
        <v>0.08</v>
      </c>
      <c r="T164" s="91">
        <v>0.13</v>
      </c>
      <c r="U164" s="91">
        <v>0.02</v>
      </c>
    </row>
    <row r="165" spans="2:21">
      <c r="B165" t="s">
        <v>849</v>
      </c>
      <c r="C165" t="s">
        <v>850</v>
      </c>
      <c r="D165" t="s">
        <v>103</v>
      </c>
      <c r="E165" t="s">
        <v>126</v>
      </c>
      <c r="F165" t="s">
        <v>851</v>
      </c>
      <c r="G165" t="s">
        <v>796</v>
      </c>
      <c r="H165" t="s">
        <v>852</v>
      </c>
      <c r="I165" t="s">
        <v>233</v>
      </c>
      <c r="J165" t="s">
        <v>853</v>
      </c>
      <c r="K165" s="91">
        <v>0.48</v>
      </c>
      <c r="L165" t="s">
        <v>105</v>
      </c>
      <c r="M165" s="91">
        <v>4.45</v>
      </c>
      <c r="N165" s="91">
        <v>1.82</v>
      </c>
      <c r="O165" s="91">
        <v>0.28999999999999998</v>
      </c>
      <c r="P165" s="91">
        <v>125.12</v>
      </c>
      <c r="Q165" s="91">
        <v>0</v>
      </c>
      <c r="R165" s="91">
        <v>3.6284799999999998E-4</v>
      </c>
      <c r="S165" s="91">
        <v>0</v>
      </c>
      <c r="T165" s="91">
        <v>0</v>
      </c>
      <c r="U165" s="91">
        <v>0</v>
      </c>
    </row>
    <row r="166" spans="2:21">
      <c r="B166" t="s">
        <v>854</v>
      </c>
      <c r="C166" t="s">
        <v>855</v>
      </c>
      <c r="D166" t="s">
        <v>103</v>
      </c>
      <c r="E166" t="s">
        <v>126</v>
      </c>
      <c r="F166" t="s">
        <v>856</v>
      </c>
      <c r="G166" t="s">
        <v>547</v>
      </c>
      <c r="H166" t="s">
        <v>857</v>
      </c>
      <c r="I166" t="s">
        <v>153</v>
      </c>
      <c r="J166" t="s">
        <v>858</v>
      </c>
      <c r="K166" s="91">
        <v>0.15</v>
      </c>
      <c r="L166" t="s">
        <v>105</v>
      </c>
      <c r="M166" s="91">
        <v>3.59</v>
      </c>
      <c r="N166" s="91">
        <v>7.87</v>
      </c>
      <c r="O166" s="91">
        <v>18068.46</v>
      </c>
      <c r="P166" s="91">
        <v>101.5</v>
      </c>
      <c r="Q166" s="91">
        <v>0</v>
      </c>
      <c r="R166" s="91">
        <v>18.339486900000001</v>
      </c>
      <c r="S166" s="91">
        <v>0.05</v>
      </c>
      <c r="T166" s="91">
        <v>0.01</v>
      </c>
      <c r="U166" s="91">
        <v>0</v>
      </c>
    </row>
    <row r="167" spans="2:21">
      <c r="B167" t="s">
        <v>859</v>
      </c>
      <c r="C167" t="s">
        <v>860</v>
      </c>
      <c r="D167" t="s">
        <v>103</v>
      </c>
      <c r="E167" t="s">
        <v>126</v>
      </c>
      <c r="F167" t="s">
        <v>861</v>
      </c>
      <c r="G167" t="s">
        <v>426</v>
      </c>
      <c r="H167" t="s">
        <v>862</v>
      </c>
      <c r="I167" t="s">
        <v>233</v>
      </c>
      <c r="J167" t="s">
        <v>288</v>
      </c>
      <c r="K167" s="91">
        <v>0.01</v>
      </c>
      <c r="L167" t="s">
        <v>105</v>
      </c>
      <c r="M167" s="91">
        <v>8</v>
      </c>
      <c r="N167" s="91">
        <v>0.01</v>
      </c>
      <c r="O167" s="91">
        <v>194835.14</v>
      </c>
      <c r="P167" s="91">
        <v>103.63</v>
      </c>
      <c r="Q167" s="91">
        <v>205.14922999999999</v>
      </c>
      <c r="R167" s="91">
        <v>205.14922999999999</v>
      </c>
      <c r="S167" s="91">
        <v>0.23</v>
      </c>
      <c r="T167" s="91">
        <v>0.11</v>
      </c>
      <c r="U167" s="91">
        <v>0.02</v>
      </c>
    </row>
    <row r="168" spans="2:21">
      <c r="B168" t="s">
        <v>863</v>
      </c>
      <c r="C168" t="s">
        <v>864</v>
      </c>
      <c r="D168" t="s">
        <v>103</v>
      </c>
      <c r="E168" t="s">
        <v>126</v>
      </c>
      <c r="F168" t="s">
        <v>865</v>
      </c>
      <c r="G168" t="s">
        <v>796</v>
      </c>
      <c r="H168" t="s">
        <v>862</v>
      </c>
      <c r="I168" t="s">
        <v>233</v>
      </c>
      <c r="J168" t="s">
        <v>288</v>
      </c>
      <c r="K168" s="91">
        <v>0.01</v>
      </c>
      <c r="L168" t="s">
        <v>105</v>
      </c>
      <c r="M168" s="91">
        <v>7.14</v>
      </c>
      <c r="N168" s="91">
        <v>0.01</v>
      </c>
      <c r="O168" s="91">
        <v>0.61</v>
      </c>
      <c r="P168" s="91">
        <v>17.8</v>
      </c>
      <c r="Q168" s="91">
        <v>0</v>
      </c>
      <c r="R168" s="91">
        <v>1.0857999999999999E-4</v>
      </c>
      <c r="S168" s="91">
        <v>0</v>
      </c>
      <c r="T168" s="91">
        <v>0</v>
      </c>
      <c r="U168" s="91">
        <v>0</v>
      </c>
    </row>
    <row r="169" spans="2:21">
      <c r="B169" t="s">
        <v>866</v>
      </c>
      <c r="C169" t="s">
        <v>867</v>
      </c>
      <c r="D169" t="s">
        <v>103</v>
      </c>
      <c r="E169" t="s">
        <v>126</v>
      </c>
      <c r="F169" t="s">
        <v>865</v>
      </c>
      <c r="G169" t="s">
        <v>796</v>
      </c>
      <c r="H169" t="s">
        <v>862</v>
      </c>
      <c r="I169" t="s">
        <v>233</v>
      </c>
      <c r="J169" t="s">
        <v>868</v>
      </c>
      <c r="K169" s="91">
        <v>0.25</v>
      </c>
      <c r="L169" t="s">
        <v>105</v>
      </c>
      <c r="M169" s="91">
        <v>6.78</v>
      </c>
      <c r="N169" s="91">
        <v>0.01</v>
      </c>
      <c r="O169" s="91">
        <v>347487.81</v>
      </c>
      <c r="P169" s="91">
        <v>40.21</v>
      </c>
      <c r="Q169" s="91">
        <v>0</v>
      </c>
      <c r="R169" s="91">
        <v>139.724848401</v>
      </c>
      <c r="S169" s="91">
        <v>0.05</v>
      </c>
      <c r="T169" s="91">
        <v>7.0000000000000007E-2</v>
      </c>
      <c r="U169" s="91">
        <v>0.01</v>
      </c>
    </row>
    <row r="170" spans="2:21">
      <c r="B170" t="s">
        <v>869</v>
      </c>
      <c r="C170" t="s">
        <v>870</v>
      </c>
      <c r="D170" t="s">
        <v>103</v>
      </c>
      <c r="E170" t="s">
        <v>126</v>
      </c>
      <c r="F170" t="s">
        <v>871</v>
      </c>
      <c r="G170" t="s">
        <v>796</v>
      </c>
      <c r="H170" t="s">
        <v>271</v>
      </c>
      <c r="I170" t="s">
        <v>272</v>
      </c>
      <c r="J170" t="s">
        <v>872</v>
      </c>
      <c r="K170" s="91">
        <v>0.91</v>
      </c>
      <c r="L170" t="s">
        <v>105</v>
      </c>
      <c r="M170" s="91">
        <v>6</v>
      </c>
      <c r="N170" s="91">
        <v>11.87</v>
      </c>
      <c r="O170" s="91">
        <v>0.39</v>
      </c>
      <c r="P170" s="91">
        <v>128.49</v>
      </c>
      <c r="Q170" s="91">
        <v>0</v>
      </c>
      <c r="R170" s="91">
        <v>5.0111100000000005E-4</v>
      </c>
      <c r="S170" s="91">
        <v>0</v>
      </c>
      <c r="T170" s="91">
        <v>0</v>
      </c>
      <c r="U170" s="91">
        <v>0</v>
      </c>
    </row>
    <row r="171" spans="2:21">
      <c r="B171" t="s">
        <v>873</v>
      </c>
      <c r="C171" t="s">
        <v>874</v>
      </c>
      <c r="D171" t="s">
        <v>103</v>
      </c>
      <c r="E171" t="s">
        <v>126</v>
      </c>
      <c r="F171" t="s">
        <v>875</v>
      </c>
      <c r="G171" t="s">
        <v>796</v>
      </c>
      <c r="H171" t="s">
        <v>271</v>
      </c>
      <c r="I171" t="s">
        <v>272</v>
      </c>
      <c r="J171" t="s">
        <v>876</v>
      </c>
      <c r="K171" s="91">
        <v>1.61</v>
      </c>
      <c r="L171" t="s">
        <v>105</v>
      </c>
      <c r="M171" s="91">
        <v>7.4</v>
      </c>
      <c r="N171" s="91">
        <v>7.05</v>
      </c>
      <c r="O171" s="91">
        <v>0.03</v>
      </c>
      <c r="P171" s="91">
        <v>103.3</v>
      </c>
      <c r="Q171" s="91">
        <v>0</v>
      </c>
      <c r="R171" s="91">
        <v>3.099E-5</v>
      </c>
      <c r="S171" s="91">
        <v>0</v>
      </c>
      <c r="T171" s="91">
        <v>0</v>
      </c>
      <c r="U171" s="91">
        <v>0</v>
      </c>
    </row>
    <row r="172" spans="2:21">
      <c r="B172" t="s">
        <v>877</v>
      </c>
      <c r="C172" t="s">
        <v>878</v>
      </c>
      <c r="D172" t="s">
        <v>103</v>
      </c>
      <c r="E172" t="s">
        <v>126</v>
      </c>
      <c r="F172" t="s">
        <v>879</v>
      </c>
      <c r="G172" t="s">
        <v>426</v>
      </c>
      <c r="H172" t="s">
        <v>271</v>
      </c>
      <c r="I172" t="s">
        <v>272</v>
      </c>
      <c r="J172" t="s">
        <v>880</v>
      </c>
      <c r="K172" s="91">
        <v>2.38</v>
      </c>
      <c r="L172" t="s">
        <v>105</v>
      </c>
      <c r="M172" s="91">
        <v>6.7</v>
      </c>
      <c r="N172" s="91">
        <v>46.87</v>
      </c>
      <c r="O172" s="91">
        <v>0.34</v>
      </c>
      <c r="P172" s="91">
        <v>44.88</v>
      </c>
      <c r="Q172" s="91">
        <v>0</v>
      </c>
      <c r="R172" s="91">
        <v>1.5259200000000001E-4</v>
      </c>
      <c r="S172" s="91">
        <v>0</v>
      </c>
      <c r="T172" s="91">
        <v>0</v>
      </c>
      <c r="U172" s="91">
        <v>0</v>
      </c>
    </row>
    <row r="173" spans="2:21">
      <c r="B173" t="s">
        <v>881</v>
      </c>
      <c r="C173" t="s">
        <v>882</v>
      </c>
      <c r="D173" t="s">
        <v>103</v>
      </c>
      <c r="E173" t="s">
        <v>126</v>
      </c>
      <c r="F173" t="s">
        <v>883</v>
      </c>
      <c r="G173" t="s">
        <v>426</v>
      </c>
      <c r="H173" t="s">
        <v>271</v>
      </c>
      <c r="I173" t="s">
        <v>272</v>
      </c>
      <c r="J173" t="s">
        <v>884</v>
      </c>
      <c r="K173" s="91">
        <v>0.37</v>
      </c>
      <c r="L173" t="s">
        <v>105</v>
      </c>
      <c r="M173" s="91">
        <v>6.9</v>
      </c>
      <c r="N173" s="91">
        <v>0.01</v>
      </c>
      <c r="O173" s="91">
        <v>0.45</v>
      </c>
      <c r="P173" s="91">
        <v>35.619999999999997</v>
      </c>
      <c r="Q173" s="91">
        <v>2.0000000000000002E-5</v>
      </c>
      <c r="R173" s="91">
        <v>1.8029E-4</v>
      </c>
      <c r="S173" s="91">
        <v>0</v>
      </c>
      <c r="T173" s="91">
        <v>0</v>
      </c>
      <c r="U173" s="91">
        <v>0</v>
      </c>
    </row>
    <row r="174" spans="2:21">
      <c r="B174" s="92" t="s">
        <v>315</v>
      </c>
      <c r="C174" s="16"/>
      <c r="D174" s="16"/>
      <c r="E174" s="16"/>
      <c r="F174" s="16"/>
      <c r="K174" s="93">
        <v>3.96</v>
      </c>
      <c r="N174" s="93">
        <v>2.79</v>
      </c>
      <c r="O174" s="93">
        <v>35954643.229999997</v>
      </c>
      <c r="Q174" s="93">
        <v>37.116549999999997</v>
      </c>
      <c r="R174" s="93">
        <v>38665.872871163003</v>
      </c>
      <c r="T174" s="93">
        <v>20.6</v>
      </c>
      <c r="U174" s="93">
        <v>3.53</v>
      </c>
    </row>
    <row r="175" spans="2:21">
      <c r="B175" t="s">
        <v>885</v>
      </c>
      <c r="C175" t="s">
        <v>886</v>
      </c>
      <c r="D175" t="s">
        <v>103</v>
      </c>
      <c r="E175" t="s">
        <v>126</v>
      </c>
      <c r="F175" t="s">
        <v>386</v>
      </c>
      <c r="G175" t="s">
        <v>380</v>
      </c>
      <c r="H175" t="s">
        <v>232</v>
      </c>
      <c r="I175" t="s">
        <v>233</v>
      </c>
      <c r="J175" t="s">
        <v>887</v>
      </c>
      <c r="K175" s="91">
        <v>3.29</v>
      </c>
      <c r="L175" t="s">
        <v>105</v>
      </c>
      <c r="M175" s="91">
        <v>2.4700000000000002</v>
      </c>
      <c r="N175" s="91">
        <v>1.75</v>
      </c>
      <c r="O175" s="91">
        <v>610243.47</v>
      </c>
      <c r="P175" s="91">
        <v>103.77</v>
      </c>
      <c r="Q175" s="91">
        <v>0</v>
      </c>
      <c r="R175" s="91">
        <v>633.24964881899996</v>
      </c>
      <c r="S175" s="91">
        <v>0.02</v>
      </c>
      <c r="T175" s="91">
        <v>0.34</v>
      </c>
      <c r="U175" s="91">
        <v>0.06</v>
      </c>
    </row>
    <row r="176" spans="2:21">
      <c r="B176" t="s">
        <v>888</v>
      </c>
      <c r="C176" t="s">
        <v>889</v>
      </c>
      <c r="D176" t="s">
        <v>103</v>
      </c>
      <c r="E176" t="s">
        <v>126</v>
      </c>
      <c r="F176" t="s">
        <v>386</v>
      </c>
      <c r="G176" t="s">
        <v>380</v>
      </c>
      <c r="H176" t="s">
        <v>232</v>
      </c>
      <c r="I176" t="s">
        <v>233</v>
      </c>
      <c r="J176" t="s">
        <v>364</v>
      </c>
      <c r="K176" s="91">
        <v>5.87</v>
      </c>
      <c r="L176" t="s">
        <v>105</v>
      </c>
      <c r="M176" s="91">
        <v>2.98</v>
      </c>
      <c r="N176" s="91">
        <v>2.52</v>
      </c>
      <c r="O176" s="91">
        <v>804560.46</v>
      </c>
      <c r="P176" s="91">
        <v>104.35</v>
      </c>
      <c r="Q176" s="91">
        <v>0</v>
      </c>
      <c r="R176" s="91">
        <v>839.55884001000004</v>
      </c>
      <c r="S176" s="91">
        <v>0.03</v>
      </c>
      <c r="T176" s="91">
        <v>0.45</v>
      </c>
      <c r="U176" s="91">
        <v>0.08</v>
      </c>
    </row>
    <row r="177" spans="2:21">
      <c r="B177" t="s">
        <v>890</v>
      </c>
      <c r="C177" t="s">
        <v>891</v>
      </c>
      <c r="D177" t="s">
        <v>103</v>
      </c>
      <c r="E177" t="s">
        <v>126</v>
      </c>
      <c r="F177" t="s">
        <v>892</v>
      </c>
      <c r="G177" t="s">
        <v>426</v>
      </c>
      <c r="H177" t="s">
        <v>232</v>
      </c>
      <c r="I177" t="s">
        <v>233</v>
      </c>
      <c r="J177" t="s">
        <v>893</v>
      </c>
      <c r="K177" s="91">
        <v>4.49</v>
      </c>
      <c r="L177" t="s">
        <v>105</v>
      </c>
      <c r="M177" s="91">
        <v>1.44</v>
      </c>
      <c r="N177" s="91">
        <v>2.1</v>
      </c>
      <c r="O177" s="91">
        <v>745381.93</v>
      </c>
      <c r="P177" s="91">
        <v>97.51</v>
      </c>
      <c r="Q177" s="91">
        <v>0</v>
      </c>
      <c r="R177" s="91">
        <v>726.82191994300001</v>
      </c>
      <c r="S177" s="91">
        <v>0.08</v>
      </c>
      <c r="T177" s="91">
        <v>0.39</v>
      </c>
      <c r="U177" s="91">
        <v>7.0000000000000007E-2</v>
      </c>
    </row>
    <row r="178" spans="2:21">
      <c r="B178" t="s">
        <v>894</v>
      </c>
      <c r="C178" t="s">
        <v>895</v>
      </c>
      <c r="D178" t="s">
        <v>103</v>
      </c>
      <c r="E178" t="s">
        <v>126</v>
      </c>
      <c r="F178" t="s">
        <v>410</v>
      </c>
      <c r="G178" t="s">
        <v>380</v>
      </c>
      <c r="H178" t="s">
        <v>232</v>
      </c>
      <c r="I178" t="s">
        <v>233</v>
      </c>
      <c r="J178" t="s">
        <v>288</v>
      </c>
      <c r="K178" s="91">
        <v>0.41</v>
      </c>
      <c r="L178" t="s">
        <v>105</v>
      </c>
      <c r="M178" s="91">
        <v>5.9</v>
      </c>
      <c r="N178" s="91">
        <v>0.48</v>
      </c>
      <c r="O178" s="91">
        <v>292930.21000000002</v>
      </c>
      <c r="P178" s="91">
        <v>102.75</v>
      </c>
      <c r="Q178" s="91">
        <v>0</v>
      </c>
      <c r="R178" s="91">
        <v>300.985790775</v>
      </c>
      <c r="S178" s="91">
        <v>0.05</v>
      </c>
      <c r="T178" s="91">
        <v>0.16</v>
      </c>
      <c r="U178" s="91">
        <v>0.03</v>
      </c>
    </row>
    <row r="179" spans="2:21">
      <c r="B179" t="s">
        <v>896</v>
      </c>
      <c r="C179" t="s">
        <v>897</v>
      </c>
      <c r="D179" t="s">
        <v>103</v>
      </c>
      <c r="E179" t="s">
        <v>126</v>
      </c>
      <c r="F179" t="s">
        <v>898</v>
      </c>
      <c r="G179" t="s">
        <v>899</v>
      </c>
      <c r="H179" t="s">
        <v>430</v>
      </c>
      <c r="I179" t="s">
        <v>153</v>
      </c>
      <c r="J179" t="s">
        <v>288</v>
      </c>
      <c r="K179" s="91">
        <v>0.98</v>
      </c>
      <c r="L179" t="s">
        <v>105</v>
      </c>
      <c r="M179" s="91">
        <v>4.84</v>
      </c>
      <c r="N179" s="91">
        <v>0.93</v>
      </c>
      <c r="O179" s="91">
        <v>118278.95</v>
      </c>
      <c r="P179" s="91">
        <v>103.89</v>
      </c>
      <c r="Q179" s="91">
        <v>0</v>
      </c>
      <c r="R179" s="91">
        <v>122.880001155</v>
      </c>
      <c r="S179" s="91">
        <v>0.03</v>
      </c>
      <c r="T179" s="91">
        <v>7.0000000000000007E-2</v>
      </c>
      <c r="U179" s="91">
        <v>0.01</v>
      </c>
    </row>
    <row r="180" spans="2:21">
      <c r="B180" t="s">
        <v>900</v>
      </c>
      <c r="C180" t="s">
        <v>901</v>
      </c>
      <c r="D180" t="s">
        <v>103</v>
      </c>
      <c r="E180" t="s">
        <v>126</v>
      </c>
      <c r="F180" t="s">
        <v>437</v>
      </c>
      <c r="G180" t="s">
        <v>380</v>
      </c>
      <c r="H180" t="s">
        <v>236</v>
      </c>
      <c r="I180" t="s">
        <v>233</v>
      </c>
      <c r="J180" t="s">
        <v>902</v>
      </c>
      <c r="K180" s="91">
        <v>1.52</v>
      </c>
      <c r="L180" t="s">
        <v>105</v>
      </c>
      <c r="M180" s="91">
        <v>1.95</v>
      </c>
      <c r="N180" s="91">
        <v>1.29</v>
      </c>
      <c r="O180" s="91">
        <v>413347.06</v>
      </c>
      <c r="P180" s="91">
        <v>102.58</v>
      </c>
      <c r="Q180" s="91">
        <v>0</v>
      </c>
      <c r="R180" s="91">
        <v>424.01141414799997</v>
      </c>
      <c r="S180" s="91">
        <v>0.06</v>
      </c>
      <c r="T180" s="91">
        <v>0.23</v>
      </c>
      <c r="U180" s="91">
        <v>0.04</v>
      </c>
    </row>
    <row r="181" spans="2:21">
      <c r="B181" t="s">
        <v>903</v>
      </c>
      <c r="C181" t="s">
        <v>904</v>
      </c>
      <c r="D181" t="s">
        <v>103</v>
      </c>
      <c r="E181" t="s">
        <v>126</v>
      </c>
      <c r="F181" t="s">
        <v>565</v>
      </c>
      <c r="G181" t="s">
        <v>380</v>
      </c>
      <c r="H181" t="s">
        <v>236</v>
      </c>
      <c r="I181" t="s">
        <v>233</v>
      </c>
      <c r="J181" t="s">
        <v>364</v>
      </c>
      <c r="K181" s="91">
        <v>3.32</v>
      </c>
      <c r="L181" t="s">
        <v>105</v>
      </c>
      <c r="M181" s="91">
        <v>1.87</v>
      </c>
      <c r="N181" s="91">
        <v>1.87</v>
      </c>
      <c r="O181" s="91">
        <v>397737.69</v>
      </c>
      <c r="P181" s="91">
        <v>100.05</v>
      </c>
      <c r="Q181" s="91">
        <v>0</v>
      </c>
      <c r="R181" s="91">
        <v>397.93655884499998</v>
      </c>
      <c r="S181" s="91">
        <v>0.05</v>
      </c>
      <c r="T181" s="91">
        <v>0.21</v>
      </c>
      <c r="U181" s="91">
        <v>0.04</v>
      </c>
    </row>
    <row r="182" spans="2:21">
      <c r="B182" t="s">
        <v>905</v>
      </c>
      <c r="C182" t="s">
        <v>906</v>
      </c>
      <c r="D182" t="s">
        <v>103</v>
      </c>
      <c r="E182" t="s">
        <v>126</v>
      </c>
      <c r="F182" t="s">
        <v>565</v>
      </c>
      <c r="G182" t="s">
        <v>380</v>
      </c>
      <c r="H182" t="s">
        <v>236</v>
      </c>
      <c r="I182" t="s">
        <v>233</v>
      </c>
      <c r="J182" t="s">
        <v>364</v>
      </c>
      <c r="K182" s="91">
        <v>5.86</v>
      </c>
      <c r="L182" t="s">
        <v>105</v>
      </c>
      <c r="M182" s="91">
        <v>2.68</v>
      </c>
      <c r="N182" s="91">
        <v>2.62</v>
      </c>
      <c r="O182" s="91">
        <v>595903.02</v>
      </c>
      <c r="P182" s="91">
        <v>100.4</v>
      </c>
      <c r="Q182" s="91">
        <v>0</v>
      </c>
      <c r="R182" s="91">
        <v>598.28663208</v>
      </c>
      <c r="S182" s="91">
        <v>0.08</v>
      </c>
      <c r="T182" s="91">
        <v>0.32</v>
      </c>
      <c r="U182" s="91">
        <v>0.05</v>
      </c>
    </row>
    <row r="183" spans="2:21">
      <c r="B183" t="s">
        <v>907</v>
      </c>
      <c r="C183" t="s">
        <v>908</v>
      </c>
      <c r="D183" t="s">
        <v>103</v>
      </c>
      <c r="E183" t="s">
        <v>126</v>
      </c>
      <c r="F183" t="s">
        <v>909</v>
      </c>
      <c r="G183" t="s">
        <v>380</v>
      </c>
      <c r="H183" t="s">
        <v>236</v>
      </c>
      <c r="I183" t="s">
        <v>233</v>
      </c>
      <c r="J183" t="s">
        <v>910</v>
      </c>
      <c r="K183" s="91">
        <v>3.12</v>
      </c>
      <c r="L183" t="s">
        <v>105</v>
      </c>
      <c r="M183" s="91">
        <v>2.0699999999999998</v>
      </c>
      <c r="N183" s="91">
        <v>1.67</v>
      </c>
      <c r="O183" s="91">
        <v>240201.59</v>
      </c>
      <c r="P183" s="91">
        <v>102.81</v>
      </c>
      <c r="Q183" s="91">
        <v>0</v>
      </c>
      <c r="R183" s="91">
        <v>246.95125467899999</v>
      </c>
      <c r="S183" s="91">
        <v>0.09</v>
      </c>
      <c r="T183" s="91">
        <v>0.13</v>
      </c>
      <c r="U183" s="91">
        <v>0.02</v>
      </c>
    </row>
    <row r="184" spans="2:21">
      <c r="B184" t="s">
        <v>911</v>
      </c>
      <c r="C184" t="s">
        <v>912</v>
      </c>
      <c r="D184" t="s">
        <v>103</v>
      </c>
      <c r="E184" t="s">
        <v>126</v>
      </c>
      <c r="F184" t="s">
        <v>446</v>
      </c>
      <c r="G184" t="s">
        <v>426</v>
      </c>
      <c r="H184" t="s">
        <v>430</v>
      </c>
      <c r="I184" t="s">
        <v>153</v>
      </c>
      <c r="J184" t="s">
        <v>447</v>
      </c>
      <c r="K184" s="91">
        <v>4.34</v>
      </c>
      <c r="L184" t="s">
        <v>105</v>
      </c>
      <c r="M184" s="91">
        <v>1.63</v>
      </c>
      <c r="N184" s="91">
        <v>1.98</v>
      </c>
      <c r="O184" s="91">
        <v>912497.35</v>
      </c>
      <c r="P184" s="91">
        <v>98.53</v>
      </c>
      <c r="Q184" s="91">
        <v>0</v>
      </c>
      <c r="R184" s="91">
        <v>899.08363895499997</v>
      </c>
      <c r="S184" s="91">
        <v>0.17</v>
      </c>
      <c r="T184" s="91">
        <v>0.48</v>
      </c>
      <c r="U184" s="91">
        <v>0.08</v>
      </c>
    </row>
    <row r="185" spans="2:21">
      <c r="B185" t="s">
        <v>913</v>
      </c>
      <c r="C185" t="s">
        <v>914</v>
      </c>
      <c r="D185" t="s">
        <v>103</v>
      </c>
      <c r="E185" t="s">
        <v>126</v>
      </c>
      <c r="F185" t="s">
        <v>410</v>
      </c>
      <c r="G185" t="s">
        <v>380</v>
      </c>
      <c r="H185" t="s">
        <v>236</v>
      </c>
      <c r="I185" t="s">
        <v>233</v>
      </c>
      <c r="J185" t="s">
        <v>288</v>
      </c>
      <c r="K185" s="91">
        <v>1.19</v>
      </c>
      <c r="L185" t="s">
        <v>105</v>
      </c>
      <c r="M185" s="91">
        <v>6.1</v>
      </c>
      <c r="N185" s="91">
        <v>0.9</v>
      </c>
      <c r="O185" s="91">
        <v>845570.08</v>
      </c>
      <c r="P185" s="91">
        <v>111</v>
      </c>
      <c r="Q185" s="91">
        <v>0</v>
      </c>
      <c r="R185" s="91">
        <v>938.5827888</v>
      </c>
      <c r="S185" s="91">
        <v>0.08</v>
      </c>
      <c r="T185" s="91">
        <v>0.5</v>
      </c>
      <c r="U185" s="91">
        <v>0.09</v>
      </c>
    </row>
    <row r="186" spans="2:21">
      <c r="B186" t="s">
        <v>915</v>
      </c>
      <c r="C186" t="s">
        <v>916</v>
      </c>
      <c r="D186" t="s">
        <v>103</v>
      </c>
      <c r="E186" t="s">
        <v>126</v>
      </c>
      <c r="F186" t="s">
        <v>465</v>
      </c>
      <c r="G186" t="s">
        <v>426</v>
      </c>
      <c r="H186" t="s">
        <v>461</v>
      </c>
      <c r="I186" t="s">
        <v>233</v>
      </c>
      <c r="J186" t="s">
        <v>917</v>
      </c>
      <c r="K186" s="91">
        <v>4.59</v>
      </c>
      <c r="L186" t="s">
        <v>105</v>
      </c>
      <c r="M186" s="91">
        <v>3.39</v>
      </c>
      <c r="N186" s="91">
        <v>2.79</v>
      </c>
      <c r="O186" s="91">
        <v>760535.83</v>
      </c>
      <c r="P186" s="91">
        <v>102.69</v>
      </c>
      <c r="Q186" s="91">
        <v>25.782160000000001</v>
      </c>
      <c r="R186" s="91">
        <v>806.77640382699997</v>
      </c>
      <c r="S186" s="91">
        <v>7.0000000000000007E-2</v>
      </c>
      <c r="T186" s="91">
        <v>0.43</v>
      </c>
      <c r="U186" s="91">
        <v>7.0000000000000007E-2</v>
      </c>
    </row>
    <row r="187" spans="2:21">
      <c r="B187" t="s">
        <v>918</v>
      </c>
      <c r="C187" t="s">
        <v>919</v>
      </c>
      <c r="D187" t="s">
        <v>103</v>
      </c>
      <c r="E187" t="s">
        <v>126</v>
      </c>
      <c r="F187" t="s">
        <v>483</v>
      </c>
      <c r="G187" t="s">
        <v>426</v>
      </c>
      <c r="H187" t="s">
        <v>461</v>
      </c>
      <c r="I187" t="s">
        <v>233</v>
      </c>
      <c r="J187" t="s">
        <v>920</v>
      </c>
      <c r="K187" s="91">
        <v>5.77</v>
      </c>
      <c r="L187" t="s">
        <v>105</v>
      </c>
      <c r="M187" s="91">
        <v>2.5499999999999998</v>
      </c>
      <c r="N187" s="91">
        <v>3.19</v>
      </c>
      <c r="O187" s="91">
        <v>2110433.0299999998</v>
      </c>
      <c r="P187" s="91">
        <v>96.5</v>
      </c>
      <c r="Q187" s="91">
        <v>0</v>
      </c>
      <c r="R187" s="91">
        <v>2036.5678739499999</v>
      </c>
      <c r="S187" s="91">
        <v>0.2</v>
      </c>
      <c r="T187" s="91">
        <v>1.0900000000000001</v>
      </c>
      <c r="U187" s="91">
        <v>0.19</v>
      </c>
    </row>
    <row r="188" spans="2:21">
      <c r="B188" t="s">
        <v>921</v>
      </c>
      <c r="C188" t="s">
        <v>922</v>
      </c>
      <c r="D188" t="s">
        <v>103</v>
      </c>
      <c r="E188" t="s">
        <v>126</v>
      </c>
      <c r="F188" t="s">
        <v>923</v>
      </c>
      <c r="G188" t="s">
        <v>924</v>
      </c>
      <c r="H188" t="s">
        <v>555</v>
      </c>
      <c r="I188" t="s">
        <v>153</v>
      </c>
      <c r="J188" t="s">
        <v>925</v>
      </c>
      <c r="K188" s="91">
        <v>5.72</v>
      </c>
      <c r="L188" t="s">
        <v>105</v>
      </c>
      <c r="M188" s="91">
        <v>2.61</v>
      </c>
      <c r="N188" s="91">
        <v>2.6</v>
      </c>
      <c r="O188" s="91">
        <v>623147.31999999995</v>
      </c>
      <c r="P188" s="91">
        <v>100.16</v>
      </c>
      <c r="Q188" s="91">
        <v>0</v>
      </c>
      <c r="R188" s="91">
        <v>624.14435571199999</v>
      </c>
      <c r="S188" s="91">
        <v>0.1</v>
      </c>
      <c r="T188" s="91">
        <v>0.33</v>
      </c>
      <c r="U188" s="91">
        <v>0.06</v>
      </c>
    </row>
    <row r="189" spans="2:21">
      <c r="B189" t="s">
        <v>926</v>
      </c>
      <c r="C189" t="s">
        <v>927</v>
      </c>
      <c r="D189" t="s">
        <v>103</v>
      </c>
      <c r="E189" t="s">
        <v>126</v>
      </c>
      <c r="F189" t="s">
        <v>513</v>
      </c>
      <c r="G189" t="s">
        <v>135</v>
      </c>
      <c r="H189" t="s">
        <v>461</v>
      </c>
      <c r="I189" t="s">
        <v>233</v>
      </c>
      <c r="J189" t="s">
        <v>364</v>
      </c>
      <c r="K189" s="91">
        <v>2.36</v>
      </c>
      <c r="L189" t="s">
        <v>105</v>
      </c>
      <c r="M189" s="91">
        <v>5.0199999999999996</v>
      </c>
      <c r="N189" s="91">
        <v>1.1499999999999999</v>
      </c>
      <c r="O189" s="91">
        <v>166829.64000000001</v>
      </c>
      <c r="P189" s="91">
        <v>101.92</v>
      </c>
      <c r="Q189" s="91">
        <v>0</v>
      </c>
      <c r="R189" s="91">
        <v>170.03276908800001</v>
      </c>
      <c r="S189" s="91">
        <v>0.03</v>
      </c>
      <c r="T189" s="91">
        <v>0.09</v>
      </c>
      <c r="U189" s="91">
        <v>0.02</v>
      </c>
    </row>
    <row r="190" spans="2:21">
      <c r="B190" t="s">
        <v>928</v>
      </c>
      <c r="C190" t="s">
        <v>929</v>
      </c>
      <c r="D190" t="s">
        <v>103</v>
      </c>
      <c r="E190" t="s">
        <v>126</v>
      </c>
      <c r="F190" t="s">
        <v>513</v>
      </c>
      <c r="G190" t="s">
        <v>135</v>
      </c>
      <c r="H190" t="s">
        <v>461</v>
      </c>
      <c r="I190" t="s">
        <v>233</v>
      </c>
      <c r="J190" t="s">
        <v>514</v>
      </c>
      <c r="K190" s="91">
        <v>5.19</v>
      </c>
      <c r="L190" t="s">
        <v>105</v>
      </c>
      <c r="M190" s="91">
        <v>3.65</v>
      </c>
      <c r="N190" s="91">
        <v>3.12</v>
      </c>
      <c r="O190" s="91">
        <v>830601.39</v>
      </c>
      <c r="P190" s="91">
        <v>103.2</v>
      </c>
      <c r="Q190" s="91">
        <v>0</v>
      </c>
      <c r="R190" s="91">
        <v>857.18063447999998</v>
      </c>
      <c r="S190" s="91">
        <v>0.04</v>
      </c>
      <c r="T190" s="91">
        <v>0.46</v>
      </c>
      <c r="U190" s="91">
        <v>0.08</v>
      </c>
    </row>
    <row r="191" spans="2:21">
      <c r="B191" t="s">
        <v>930</v>
      </c>
      <c r="C191" t="s">
        <v>931</v>
      </c>
      <c r="D191" t="s">
        <v>103</v>
      </c>
      <c r="E191" t="s">
        <v>126</v>
      </c>
      <c r="F191" t="s">
        <v>379</v>
      </c>
      <c r="G191" t="s">
        <v>380</v>
      </c>
      <c r="H191" t="s">
        <v>461</v>
      </c>
      <c r="I191" t="s">
        <v>233</v>
      </c>
      <c r="J191" t="s">
        <v>288</v>
      </c>
      <c r="K191" s="91">
        <v>2.0499999999999998</v>
      </c>
      <c r="L191" t="s">
        <v>105</v>
      </c>
      <c r="M191" s="91">
        <v>3.49</v>
      </c>
      <c r="N191" s="91">
        <v>0.98</v>
      </c>
      <c r="O191" s="91">
        <v>1036570.51</v>
      </c>
      <c r="P191" s="91">
        <v>102.17</v>
      </c>
      <c r="Q191" s="91">
        <v>0</v>
      </c>
      <c r="R191" s="91">
        <v>1059.0640900670001</v>
      </c>
      <c r="S191" s="91">
        <v>0.11</v>
      </c>
      <c r="T191" s="91">
        <v>0.56000000000000005</v>
      </c>
      <c r="U191" s="91">
        <v>0.1</v>
      </c>
    </row>
    <row r="192" spans="2:21">
      <c r="B192" t="s">
        <v>932</v>
      </c>
      <c r="C192" t="s">
        <v>933</v>
      </c>
      <c r="D192" t="s">
        <v>103</v>
      </c>
      <c r="E192" t="s">
        <v>126</v>
      </c>
      <c r="F192" t="s">
        <v>934</v>
      </c>
      <c r="G192" t="s">
        <v>426</v>
      </c>
      <c r="H192" t="s">
        <v>461</v>
      </c>
      <c r="I192" t="s">
        <v>233</v>
      </c>
      <c r="J192" t="s">
        <v>935</v>
      </c>
      <c r="K192" s="91">
        <v>4.71</v>
      </c>
      <c r="L192" t="s">
        <v>105</v>
      </c>
      <c r="M192" s="91">
        <v>3.15</v>
      </c>
      <c r="N192" s="91">
        <v>3.9</v>
      </c>
      <c r="O192" s="91">
        <v>81755.740000000005</v>
      </c>
      <c r="P192" s="91">
        <v>97.06</v>
      </c>
      <c r="Q192" s="91">
        <v>0</v>
      </c>
      <c r="R192" s="91">
        <v>79.352121244000003</v>
      </c>
      <c r="S192" s="91">
        <v>0.03</v>
      </c>
      <c r="T192" s="91">
        <v>0.04</v>
      </c>
      <c r="U192" s="91">
        <v>0.01</v>
      </c>
    </row>
    <row r="193" spans="2:21">
      <c r="B193" t="s">
        <v>936</v>
      </c>
      <c r="C193" t="s">
        <v>937</v>
      </c>
      <c r="D193" t="s">
        <v>103</v>
      </c>
      <c r="E193" t="s">
        <v>126</v>
      </c>
      <c r="F193" t="s">
        <v>533</v>
      </c>
      <c r="G193" t="s">
        <v>380</v>
      </c>
      <c r="H193" t="s">
        <v>461</v>
      </c>
      <c r="I193" t="s">
        <v>233</v>
      </c>
      <c r="J193" t="s">
        <v>364</v>
      </c>
      <c r="K193" s="91">
        <v>0.18</v>
      </c>
      <c r="L193" t="s">
        <v>105</v>
      </c>
      <c r="M193" s="91">
        <v>6.1</v>
      </c>
      <c r="N193" s="91">
        <v>0.49</v>
      </c>
      <c r="O193" s="91">
        <v>135035.10999999999</v>
      </c>
      <c r="P193" s="91">
        <v>106.01</v>
      </c>
      <c r="Q193" s="91">
        <v>0</v>
      </c>
      <c r="R193" s="91">
        <v>143.150720111</v>
      </c>
      <c r="S193" s="91">
        <v>0.09</v>
      </c>
      <c r="T193" s="91">
        <v>0.08</v>
      </c>
      <c r="U193" s="91">
        <v>0.01</v>
      </c>
    </row>
    <row r="194" spans="2:21">
      <c r="B194" t="s">
        <v>938</v>
      </c>
      <c r="C194" t="s">
        <v>939</v>
      </c>
      <c r="D194" t="s">
        <v>103</v>
      </c>
      <c r="E194" t="s">
        <v>126</v>
      </c>
      <c r="F194" t="s">
        <v>538</v>
      </c>
      <c r="G194" t="s">
        <v>380</v>
      </c>
      <c r="H194" t="s">
        <v>461</v>
      </c>
      <c r="I194" t="s">
        <v>233</v>
      </c>
      <c r="J194" t="s">
        <v>539</v>
      </c>
      <c r="K194" s="91">
        <v>1.24</v>
      </c>
      <c r="L194" t="s">
        <v>105</v>
      </c>
      <c r="M194" s="91">
        <v>1.2</v>
      </c>
      <c r="N194" s="91">
        <v>0.88</v>
      </c>
      <c r="O194" s="91">
        <v>158741.48000000001</v>
      </c>
      <c r="P194" s="91">
        <v>100.4</v>
      </c>
      <c r="Q194" s="91">
        <v>0</v>
      </c>
      <c r="R194" s="91">
        <v>159.37644592000001</v>
      </c>
      <c r="S194" s="91">
        <v>0.05</v>
      </c>
      <c r="T194" s="91">
        <v>0.08</v>
      </c>
      <c r="U194" s="91">
        <v>0.01</v>
      </c>
    </row>
    <row r="195" spans="2:21">
      <c r="B195" t="s">
        <v>940</v>
      </c>
      <c r="C195" t="s">
        <v>941</v>
      </c>
      <c r="D195" t="s">
        <v>103</v>
      </c>
      <c r="E195" t="s">
        <v>126</v>
      </c>
      <c r="F195" t="s">
        <v>553</v>
      </c>
      <c r="G195" t="s">
        <v>554</v>
      </c>
      <c r="H195" t="s">
        <v>555</v>
      </c>
      <c r="I195" t="s">
        <v>153</v>
      </c>
      <c r="J195" t="s">
        <v>559</v>
      </c>
      <c r="K195" s="91">
        <v>3.39</v>
      </c>
      <c r="L195" t="s">
        <v>105</v>
      </c>
      <c r="M195" s="91">
        <v>4.8</v>
      </c>
      <c r="N195" s="91">
        <v>1.94</v>
      </c>
      <c r="O195" s="91">
        <v>1137382.45</v>
      </c>
      <c r="P195" s="91">
        <v>111.14</v>
      </c>
      <c r="Q195" s="91">
        <v>0</v>
      </c>
      <c r="R195" s="91">
        <v>1264.0868549300001</v>
      </c>
      <c r="S195" s="91">
        <v>0.06</v>
      </c>
      <c r="T195" s="91">
        <v>0.67</v>
      </c>
      <c r="U195" s="91">
        <v>0.12</v>
      </c>
    </row>
    <row r="196" spans="2:21">
      <c r="B196" t="s">
        <v>942</v>
      </c>
      <c r="C196" t="s">
        <v>943</v>
      </c>
      <c r="D196" t="s">
        <v>103</v>
      </c>
      <c r="E196" t="s">
        <v>126</v>
      </c>
      <c r="F196" t="s">
        <v>553</v>
      </c>
      <c r="G196" t="s">
        <v>554</v>
      </c>
      <c r="H196" t="s">
        <v>555</v>
      </c>
      <c r="I196" t="s">
        <v>153</v>
      </c>
      <c r="J196" t="s">
        <v>364</v>
      </c>
      <c r="K196" s="91">
        <v>2.06</v>
      </c>
      <c r="L196" t="s">
        <v>105</v>
      </c>
      <c r="M196" s="91">
        <v>4.5</v>
      </c>
      <c r="N196" s="91">
        <v>1.53</v>
      </c>
      <c r="O196" s="91">
        <v>36489.699999999997</v>
      </c>
      <c r="P196" s="91">
        <v>107.82</v>
      </c>
      <c r="Q196" s="91">
        <v>0</v>
      </c>
      <c r="R196" s="91">
        <v>39.343194539999999</v>
      </c>
      <c r="S196" s="91">
        <v>0.01</v>
      </c>
      <c r="T196" s="91">
        <v>0.02</v>
      </c>
      <c r="U196" s="91">
        <v>0</v>
      </c>
    </row>
    <row r="197" spans="2:21">
      <c r="B197" t="s">
        <v>944</v>
      </c>
      <c r="C197" t="s">
        <v>945</v>
      </c>
      <c r="D197" t="s">
        <v>103</v>
      </c>
      <c r="E197" t="s">
        <v>126</v>
      </c>
      <c r="F197" t="s">
        <v>565</v>
      </c>
      <c r="G197" t="s">
        <v>380</v>
      </c>
      <c r="H197" t="s">
        <v>461</v>
      </c>
      <c r="I197" t="s">
        <v>233</v>
      </c>
      <c r="J197" t="s">
        <v>946</v>
      </c>
      <c r="K197" s="91">
        <v>1.87</v>
      </c>
      <c r="L197" t="s">
        <v>105</v>
      </c>
      <c r="M197" s="91">
        <v>6.4</v>
      </c>
      <c r="N197" s="91">
        <v>1.26</v>
      </c>
      <c r="O197" s="91">
        <v>334459.67</v>
      </c>
      <c r="P197" s="91">
        <v>110.17</v>
      </c>
      <c r="Q197" s="91">
        <v>0</v>
      </c>
      <c r="R197" s="91">
        <v>368.47421843900003</v>
      </c>
      <c r="S197" s="91">
        <v>0.1</v>
      </c>
      <c r="T197" s="91">
        <v>0.2</v>
      </c>
      <c r="U197" s="91">
        <v>0.03</v>
      </c>
    </row>
    <row r="198" spans="2:21">
      <c r="B198" t="s">
        <v>947</v>
      </c>
      <c r="C198" t="s">
        <v>948</v>
      </c>
      <c r="D198" t="s">
        <v>103</v>
      </c>
      <c r="E198" t="s">
        <v>126</v>
      </c>
      <c r="F198" t="s">
        <v>949</v>
      </c>
      <c r="G198" t="s">
        <v>603</v>
      </c>
      <c r="H198" t="s">
        <v>461</v>
      </c>
      <c r="I198" t="s">
        <v>233</v>
      </c>
      <c r="J198" t="s">
        <v>599</v>
      </c>
      <c r="K198" s="91">
        <v>3.57</v>
      </c>
      <c r="L198" t="s">
        <v>105</v>
      </c>
      <c r="M198" s="91">
        <v>2.4500000000000002</v>
      </c>
      <c r="N198" s="91">
        <v>2.09</v>
      </c>
      <c r="O198" s="91">
        <v>124754.27</v>
      </c>
      <c r="P198" s="91">
        <v>101.97</v>
      </c>
      <c r="Q198" s="91">
        <v>0</v>
      </c>
      <c r="R198" s="91">
        <v>127.211929119</v>
      </c>
      <c r="S198" s="91">
        <v>0.01</v>
      </c>
      <c r="T198" s="91">
        <v>7.0000000000000007E-2</v>
      </c>
      <c r="U198" s="91">
        <v>0.01</v>
      </c>
    </row>
    <row r="199" spans="2:21">
      <c r="B199" t="s">
        <v>950</v>
      </c>
      <c r="C199" t="s">
        <v>951</v>
      </c>
      <c r="D199" t="s">
        <v>103</v>
      </c>
      <c r="E199" t="s">
        <v>126</v>
      </c>
      <c r="F199" t="s">
        <v>379</v>
      </c>
      <c r="G199" t="s">
        <v>380</v>
      </c>
      <c r="H199" t="s">
        <v>461</v>
      </c>
      <c r="I199" t="s">
        <v>233</v>
      </c>
      <c r="J199" t="s">
        <v>952</v>
      </c>
      <c r="K199" s="91">
        <v>2</v>
      </c>
      <c r="L199" t="s">
        <v>105</v>
      </c>
      <c r="M199" s="91">
        <v>3.25</v>
      </c>
      <c r="N199" s="91">
        <v>2.33</v>
      </c>
      <c r="O199" s="91">
        <v>14.72</v>
      </c>
      <c r="P199" s="91">
        <v>5093968</v>
      </c>
      <c r="Q199" s="91">
        <v>0</v>
      </c>
      <c r="R199" s="91">
        <v>749.83208960000002</v>
      </c>
      <c r="S199" s="91">
        <v>0</v>
      </c>
      <c r="T199" s="91">
        <v>0.4</v>
      </c>
      <c r="U199" s="91">
        <v>7.0000000000000007E-2</v>
      </c>
    </row>
    <row r="200" spans="2:21">
      <c r="B200" t="s">
        <v>953</v>
      </c>
      <c r="C200" t="s">
        <v>954</v>
      </c>
      <c r="D200" t="s">
        <v>103</v>
      </c>
      <c r="E200" t="s">
        <v>126</v>
      </c>
      <c r="F200" t="s">
        <v>379</v>
      </c>
      <c r="G200" t="s">
        <v>380</v>
      </c>
      <c r="H200" t="s">
        <v>461</v>
      </c>
      <c r="I200" t="s">
        <v>233</v>
      </c>
      <c r="J200" t="s">
        <v>441</v>
      </c>
      <c r="K200" s="91">
        <v>1.57</v>
      </c>
      <c r="L200" t="s">
        <v>105</v>
      </c>
      <c r="M200" s="91">
        <v>2.1</v>
      </c>
      <c r="N200" s="91">
        <v>0.96</v>
      </c>
      <c r="O200" s="91">
        <v>75457.02</v>
      </c>
      <c r="P200" s="91">
        <v>102.78</v>
      </c>
      <c r="Q200" s="91">
        <v>0</v>
      </c>
      <c r="R200" s="91">
        <v>77.554725156000003</v>
      </c>
      <c r="S200" s="91">
        <v>0.01</v>
      </c>
      <c r="T200" s="91">
        <v>0.04</v>
      </c>
      <c r="U200" s="91">
        <v>0.01</v>
      </c>
    </row>
    <row r="201" spans="2:21">
      <c r="B201" t="s">
        <v>955</v>
      </c>
      <c r="C201" t="s">
        <v>956</v>
      </c>
      <c r="D201" t="s">
        <v>103</v>
      </c>
      <c r="E201" t="s">
        <v>126</v>
      </c>
      <c r="F201" t="s">
        <v>957</v>
      </c>
      <c r="G201" t="s">
        <v>426</v>
      </c>
      <c r="H201" t="s">
        <v>461</v>
      </c>
      <c r="I201" t="s">
        <v>233</v>
      </c>
      <c r="J201" t="s">
        <v>958</v>
      </c>
      <c r="K201" s="91">
        <v>4.18</v>
      </c>
      <c r="L201" t="s">
        <v>105</v>
      </c>
      <c r="M201" s="91">
        <v>3.38</v>
      </c>
      <c r="N201" s="91">
        <v>3.85</v>
      </c>
      <c r="O201" s="91">
        <v>368887.02</v>
      </c>
      <c r="P201" s="91">
        <v>98.23</v>
      </c>
      <c r="Q201" s="91">
        <v>0</v>
      </c>
      <c r="R201" s="91">
        <v>362.35771974599999</v>
      </c>
      <c r="S201" s="91">
        <v>0.06</v>
      </c>
      <c r="T201" s="91">
        <v>0.19</v>
      </c>
      <c r="U201" s="91">
        <v>0.03</v>
      </c>
    </row>
    <row r="202" spans="2:21">
      <c r="B202" t="s">
        <v>959</v>
      </c>
      <c r="C202" t="s">
        <v>960</v>
      </c>
      <c r="D202" t="s">
        <v>103</v>
      </c>
      <c r="E202" t="s">
        <v>126</v>
      </c>
      <c r="F202" t="s">
        <v>580</v>
      </c>
      <c r="G202" t="s">
        <v>581</v>
      </c>
      <c r="H202" t="s">
        <v>461</v>
      </c>
      <c r="I202" t="s">
        <v>233</v>
      </c>
      <c r="J202" t="s">
        <v>810</v>
      </c>
      <c r="K202" s="91">
        <v>5.0999999999999996</v>
      </c>
      <c r="L202" t="s">
        <v>105</v>
      </c>
      <c r="M202" s="91">
        <v>5.09</v>
      </c>
      <c r="N202" s="91">
        <v>2.93</v>
      </c>
      <c r="O202" s="91">
        <v>500338.95</v>
      </c>
      <c r="P202" s="91">
        <v>112.2</v>
      </c>
      <c r="Q202" s="91">
        <v>0</v>
      </c>
      <c r="R202" s="91">
        <v>561.38030189999995</v>
      </c>
      <c r="S202" s="91">
        <v>0.04</v>
      </c>
      <c r="T202" s="91">
        <v>0.3</v>
      </c>
      <c r="U202" s="91">
        <v>0.05</v>
      </c>
    </row>
    <row r="203" spans="2:21">
      <c r="B203" t="s">
        <v>961</v>
      </c>
      <c r="C203" t="s">
        <v>962</v>
      </c>
      <c r="D203" t="s">
        <v>103</v>
      </c>
      <c r="E203" t="s">
        <v>126</v>
      </c>
      <c r="F203" t="s">
        <v>963</v>
      </c>
      <c r="G203" t="s">
        <v>899</v>
      </c>
      <c r="H203" t="s">
        <v>461</v>
      </c>
      <c r="I203" t="s">
        <v>233</v>
      </c>
      <c r="J203" t="s">
        <v>364</v>
      </c>
      <c r="K203" s="91">
        <v>1.47</v>
      </c>
      <c r="L203" t="s">
        <v>105</v>
      </c>
      <c r="M203" s="91">
        <v>4.0999999999999996</v>
      </c>
      <c r="N203" s="91">
        <v>1.3</v>
      </c>
      <c r="O203" s="91">
        <v>2646.25</v>
      </c>
      <c r="P203" s="91">
        <v>104.15</v>
      </c>
      <c r="Q203" s="91">
        <v>1.46774</v>
      </c>
      <c r="R203" s="91">
        <v>4.2238093750000001</v>
      </c>
      <c r="S203" s="91">
        <v>0</v>
      </c>
      <c r="T203" s="91">
        <v>0</v>
      </c>
      <c r="U203" s="91">
        <v>0</v>
      </c>
    </row>
    <row r="204" spans="2:21">
      <c r="B204" t="s">
        <v>964</v>
      </c>
      <c r="C204" t="s">
        <v>965</v>
      </c>
      <c r="D204" t="s">
        <v>103</v>
      </c>
      <c r="E204" t="s">
        <v>126</v>
      </c>
      <c r="F204" t="s">
        <v>963</v>
      </c>
      <c r="G204" t="s">
        <v>899</v>
      </c>
      <c r="H204" t="s">
        <v>461</v>
      </c>
      <c r="I204" t="s">
        <v>233</v>
      </c>
      <c r="J204" t="s">
        <v>966</v>
      </c>
      <c r="K204" s="91">
        <v>3.83</v>
      </c>
      <c r="L204" t="s">
        <v>105</v>
      </c>
      <c r="M204" s="91">
        <v>1.2</v>
      </c>
      <c r="N204" s="91">
        <v>1.05</v>
      </c>
      <c r="O204" s="91">
        <v>491411.52</v>
      </c>
      <c r="P204" s="91">
        <v>100.67</v>
      </c>
      <c r="Q204" s="91">
        <v>0</v>
      </c>
      <c r="R204" s="91">
        <v>494.703977184</v>
      </c>
      <c r="S204" s="91">
        <v>0.11</v>
      </c>
      <c r="T204" s="91">
        <v>0.26</v>
      </c>
      <c r="U204" s="91">
        <v>0.05</v>
      </c>
    </row>
    <row r="205" spans="2:21">
      <c r="B205" t="s">
        <v>967</v>
      </c>
      <c r="C205" t="s">
        <v>968</v>
      </c>
      <c r="D205" t="s">
        <v>103</v>
      </c>
      <c r="E205" t="s">
        <v>126</v>
      </c>
      <c r="F205" t="s">
        <v>969</v>
      </c>
      <c r="G205" t="s">
        <v>970</v>
      </c>
      <c r="H205" t="s">
        <v>584</v>
      </c>
      <c r="I205" t="s">
        <v>233</v>
      </c>
      <c r="J205" t="s">
        <v>971</v>
      </c>
      <c r="K205" s="91">
        <v>6.91</v>
      </c>
      <c r="L205" t="s">
        <v>105</v>
      </c>
      <c r="M205" s="91">
        <v>3.75</v>
      </c>
      <c r="N205" s="91">
        <v>3.72</v>
      </c>
      <c r="O205" s="91">
        <v>344118.1</v>
      </c>
      <c r="P205" s="91">
        <v>100.6</v>
      </c>
      <c r="Q205" s="91">
        <v>0</v>
      </c>
      <c r="R205" s="91">
        <v>346.18280859999999</v>
      </c>
      <c r="S205" s="91">
        <v>0.16</v>
      </c>
      <c r="T205" s="91">
        <v>0.18</v>
      </c>
      <c r="U205" s="91">
        <v>0.03</v>
      </c>
    </row>
    <row r="206" spans="2:21">
      <c r="B206" t="s">
        <v>972</v>
      </c>
      <c r="C206" t="s">
        <v>973</v>
      </c>
      <c r="D206" t="s">
        <v>103</v>
      </c>
      <c r="E206" t="s">
        <v>126</v>
      </c>
      <c r="F206" t="s">
        <v>595</v>
      </c>
      <c r="G206" t="s">
        <v>554</v>
      </c>
      <c r="H206" t="s">
        <v>584</v>
      </c>
      <c r="I206" t="s">
        <v>233</v>
      </c>
      <c r="J206" t="s">
        <v>596</v>
      </c>
      <c r="K206" s="91">
        <v>3.72</v>
      </c>
      <c r="L206" t="s">
        <v>105</v>
      </c>
      <c r="M206" s="91">
        <v>2.95</v>
      </c>
      <c r="N206" s="91">
        <v>2.11</v>
      </c>
      <c r="O206" s="91">
        <v>427660.38</v>
      </c>
      <c r="P206" s="91">
        <v>103.47</v>
      </c>
      <c r="Q206" s="91">
        <v>0</v>
      </c>
      <c r="R206" s="91">
        <v>442.50019518599998</v>
      </c>
      <c r="S206" s="91">
        <v>0.1</v>
      </c>
      <c r="T206" s="91">
        <v>0.24</v>
      </c>
      <c r="U206" s="91">
        <v>0.04</v>
      </c>
    </row>
    <row r="207" spans="2:21">
      <c r="B207" t="s">
        <v>974</v>
      </c>
      <c r="C207" t="s">
        <v>975</v>
      </c>
      <c r="D207" t="s">
        <v>103</v>
      </c>
      <c r="E207" t="s">
        <v>126</v>
      </c>
      <c r="F207" t="s">
        <v>595</v>
      </c>
      <c r="G207" t="s">
        <v>554</v>
      </c>
      <c r="H207" t="s">
        <v>584</v>
      </c>
      <c r="I207" t="s">
        <v>233</v>
      </c>
      <c r="J207" t="s">
        <v>976</v>
      </c>
      <c r="K207" s="91">
        <v>0.39</v>
      </c>
      <c r="L207" t="s">
        <v>105</v>
      </c>
      <c r="M207" s="91">
        <v>2.4500000000000002</v>
      </c>
      <c r="N207" s="91">
        <v>1.1000000000000001</v>
      </c>
      <c r="O207" s="91">
        <v>2317936.1800000002</v>
      </c>
      <c r="P207" s="91">
        <v>100.54</v>
      </c>
      <c r="Q207" s="91">
        <v>0</v>
      </c>
      <c r="R207" s="91">
        <v>2330.4530353720002</v>
      </c>
      <c r="S207" s="91">
        <v>0.08</v>
      </c>
      <c r="T207" s="91">
        <v>1.24</v>
      </c>
      <c r="U207" s="91">
        <v>0.21</v>
      </c>
    </row>
    <row r="208" spans="2:21">
      <c r="B208" t="s">
        <v>977</v>
      </c>
      <c r="C208" t="s">
        <v>978</v>
      </c>
      <c r="D208" t="s">
        <v>103</v>
      </c>
      <c r="E208" t="s">
        <v>126</v>
      </c>
      <c r="F208" t="s">
        <v>595</v>
      </c>
      <c r="G208" t="s">
        <v>554</v>
      </c>
      <c r="H208" t="s">
        <v>584</v>
      </c>
      <c r="I208" t="s">
        <v>233</v>
      </c>
      <c r="J208" t="s">
        <v>979</v>
      </c>
      <c r="K208" s="91">
        <v>5.15</v>
      </c>
      <c r="L208" t="s">
        <v>105</v>
      </c>
      <c r="M208" s="91">
        <v>1.9</v>
      </c>
      <c r="N208" s="91">
        <v>1.61</v>
      </c>
      <c r="O208" s="91">
        <v>2059345.13</v>
      </c>
      <c r="P208" s="91">
        <v>101.74</v>
      </c>
      <c r="Q208" s="91">
        <v>0</v>
      </c>
      <c r="R208" s="91">
        <v>2095.1777352620002</v>
      </c>
      <c r="S208" s="91">
        <v>0.14000000000000001</v>
      </c>
      <c r="T208" s="91">
        <v>1.1200000000000001</v>
      </c>
      <c r="U208" s="91">
        <v>0.19</v>
      </c>
    </row>
    <row r="209" spans="2:21">
      <c r="B209" t="s">
        <v>980</v>
      </c>
      <c r="C209" t="s">
        <v>981</v>
      </c>
      <c r="D209" t="s">
        <v>103</v>
      </c>
      <c r="E209" t="s">
        <v>126</v>
      </c>
      <c r="F209" t="s">
        <v>520</v>
      </c>
      <c r="G209" t="s">
        <v>426</v>
      </c>
      <c r="H209" t="s">
        <v>584</v>
      </c>
      <c r="I209" t="s">
        <v>233</v>
      </c>
      <c r="J209" t="s">
        <v>982</v>
      </c>
      <c r="K209" s="91">
        <v>3.66</v>
      </c>
      <c r="L209" t="s">
        <v>105</v>
      </c>
      <c r="M209" s="91">
        <v>3.5</v>
      </c>
      <c r="N209" s="91">
        <v>2.25</v>
      </c>
      <c r="O209" s="91">
        <v>240889.36</v>
      </c>
      <c r="P209" s="91">
        <v>104.64</v>
      </c>
      <c r="Q209" s="91">
        <v>4.21556</v>
      </c>
      <c r="R209" s="91">
        <v>256.28218630399999</v>
      </c>
      <c r="S209" s="91">
        <v>0.16</v>
      </c>
      <c r="T209" s="91">
        <v>0.14000000000000001</v>
      </c>
      <c r="U209" s="91">
        <v>0.02</v>
      </c>
    </row>
    <row r="210" spans="2:21">
      <c r="B210" t="s">
        <v>983</v>
      </c>
      <c r="C210" t="s">
        <v>984</v>
      </c>
      <c r="D210" t="s">
        <v>103</v>
      </c>
      <c r="E210" t="s">
        <v>126</v>
      </c>
      <c r="F210" t="s">
        <v>934</v>
      </c>
      <c r="G210" t="s">
        <v>426</v>
      </c>
      <c r="H210" t="s">
        <v>606</v>
      </c>
      <c r="I210" t="s">
        <v>153</v>
      </c>
      <c r="J210" t="s">
        <v>985</v>
      </c>
      <c r="K210" s="91">
        <v>4.04</v>
      </c>
      <c r="L210" t="s">
        <v>105</v>
      </c>
      <c r="M210" s="91">
        <v>4.3499999999999996</v>
      </c>
      <c r="N210" s="91">
        <v>5.24</v>
      </c>
      <c r="O210" s="91">
        <v>680072.37</v>
      </c>
      <c r="P210" s="91">
        <v>97.32</v>
      </c>
      <c r="Q210" s="91">
        <v>0</v>
      </c>
      <c r="R210" s="91">
        <v>661.84643048400005</v>
      </c>
      <c r="S210" s="91">
        <v>0.04</v>
      </c>
      <c r="T210" s="91">
        <v>0.35</v>
      </c>
      <c r="U210" s="91">
        <v>0.06</v>
      </c>
    </row>
    <row r="211" spans="2:21">
      <c r="B211" t="s">
        <v>986</v>
      </c>
      <c r="C211" t="s">
        <v>987</v>
      </c>
      <c r="D211" t="s">
        <v>103</v>
      </c>
      <c r="E211" t="s">
        <v>126</v>
      </c>
      <c r="F211" t="s">
        <v>546</v>
      </c>
      <c r="G211" t="s">
        <v>547</v>
      </c>
      <c r="H211" t="s">
        <v>584</v>
      </c>
      <c r="I211" t="s">
        <v>233</v>
      </c>
      <c r="J211" t="s">
        <v>988</v>
      </c>
      <c r="K211" s="91">
        <v>10.6</v>
      </c>
      <c r="L211" t="s">
        <v>105</v>
      </c>
      <c r="M211" s="91">
        <v>3.05</v>
      </c>
      <c r="N211" s="91">
        <v>4.6500000000000004</v>
      </c>
      <c r="O211" s="91">
        <v>431501.63</v>
      </c>
      <c r="P211" s="91">
        <v>84.99</v>
      </c>
      <c r="Q211" s="91">
        <v>0</v>
      </c>
      <c r="R211" s="91">
        <v>366.733235337</v>
      </c>
      <c r="S211" s="91">
        <v>0.14000000000000001</v>
      </c>
      <c r="T211" s="91">
        <v>0.2</v>
      </c>
      <c r="U211" s="91">
        <v>0.03</v>
      </c>
    </row>
    <row r="212" spans="2:21">
      <c r="B212" t="s">
        <v>989</v>
      </c>
      <c r="C212" t="s">
        <v>990</v>
      </c>
      <c r="D212" t="s">
        <v>103</v>
      </c>
      <c r="E212" t="s">
        <v>126</v>
      </c>
      <c r="F212" t="s">
        <v>546</v>
      </c>
      <c r="G212" t="s">
        <v>547</v>
      </c>
      <c r="H212" t="s">
        <v>584</v>
      </c>
      <c r="I212" t="s">
        <v>233</v>
      </c>
      <c r="J212" t="s">
        <v>988</v>
      </c>
      <c r="K212" s="91">
        <v>9.98</v>
      </c>
      <c r="L212" t="s">
        <v>105</v>
      </c>
      <c r="M212" s="91">
        <v>3.05</v>
      </c>
      <c r="N212" s="91">
        <v>4.47</v>
      </c>
      <c r="O212" s="91">
        <v>420916.63</v>
      </c>
      <c r="P212" s="91">
        <v>87.37</v>
      </c>
      <c r="Q212" s="91">
        <v>0</v>
      </c>
      <c r="R212" s="91">
        <v>367.75485963099999</v>
      </c>
      <c r="S212" s="91">
        <v>0.13</v>
      </c>
      <c r="T212" s="91">
        <v>0.2</v>
      </c>
      <c r="U212" s="91">
        <v>0.03</v>
      </c>
    </row>
    <row r="213" spans="2:21">
      <c r="B213" t="s">
        <v>991</v>
      </c>
      <c r="C213" t="s">
        <v>992</v>
      </c>
      <c r="D213" t="s">
        <v>103</v>
      </c>
      <c r="E213" t="s">
        <v>126</v>
      </c>
      <c r="F213" t="s">
        <v>546</v>
      </c>
      <c r="G213" t="s">
        <v>547</v>
      </c>
      <c r="H213" t="s">
        <v>584</v>
      </c>
      <c r="I213" t="s">
        <v>233</v>
      </c>
      <c r="J213" t="s">
        <v>993</v>
      </c>
      <c r="K213" s="91">
        <v>8.35</v>
      </c>
      <c r="L213" t="s">
        <v>105</v>
      </c>
      <c r="M213" s="91">
        <v>3.95</v>
      </c>
      <c r="N213" s="91">
        <v>4.0599999999999996</v>
      </c>
      <c r="O213" s="91">
        <v>336611.91</v>
      </c>
      <c r="P213" s="91">
        <v>99.4</v>
      </c>
      <c r="Q213" s="91">
        <v>0</v>
      </c>
      <c r="R213" s="91">
        <v>334.59223853999998</v>
      </c>
      <c r="S213" s="91">
        <v>0.14000000000000001</v>
      </c>
      <c r="T213" s="91">
        <v>0.18</v>
      </c>
      <c r="U213" s="91">
        <v>0.03</v>
      </c>
    </row>
    <row r="214" spans="2:21">
      <c r="B214" t="s">
        <v>994</v>
      </c>
      <c r="C214" t="s">
        <v>995</v>
      </c>
      <c r="D214" t="s">
        <v>103</v>
      </c>
      <c r="E214" t="s">
        <v>126</v>
      </c>
      <c r="F214" t="s">
        <v>546</v>
      </c>
      <c r="G214" t="s">
        <v>547</v>
      </c>
      <c r="H214" t="s">
        <v>584</v>
      </c>
      <c r="I214" t="s">
        <v>233</v>
      </c>
      <c r="J214" t="s">
        <v>993</v>
      </c>
      <c r="K214" s="91">
        <v>9</v>
      </c>
      <c r="L214" t="s">
        <v>105</v>
      </c>
      <c r="M214" s="91">
        <v>3.95</v>
      </c>
      <c r="N214" s="91">
        <v>4.21</v>
      </c>
      <c r="O214" s="91">
        <v>82764.759999999995</v>
      </c>
      <c r="P214" s="91">
        <v>98.07</v>
      </c>
      <c r="Q214" s="91">
        <v>0</v>
      </c>
      <c r="R214" s="91">
        <v>81.167400131999997</v>
      </c>
      <c r="S214" s="91">
        <v>0.03</v>
      </c>
      <c r="T214" s="91">
        <v>0.04</v>
      </c>
      <c r="U214" s="91">
        <v>0.01</v>
      </c>
    </row>
    <row r="215" spans="2:21">
      <c r="B215" t="s">
        <v>996</v>
      </c>
      <c r="C215" t="s">
        <v>997</v>
      </c>
      <c r="D215" t="s">
        <v>103</v>
      </c>
      <c r="E215" t="s">
        <v>126</v>
      </c>
      <c r="F215" t="s">
        <v>998</v>
      </c>
      <c r="G215" t="s">
        <v>426</v>
      </c>
      <c r="H215" t="s">
        <v>584</v>
      </c>
      <c r="I215" t="s">
        <v>233</v>
      </c>
      <c r="J215" t="s">
        <v>999</v>
      </c>
      <c r="K215" s="91">
        <v>2.87</v>
      </c>
      <c r="L215" t="s">
        <v>105</v>
      </c>
      <c r="M215" s="91">
        <v>3.9</v>
      </c>
      <c r="N215" s="91">
        <v>5.27</v>
      </c>
      <c r="O215" s="91">
        <v>740834.67</v>
      </c>
      <c r="P215" s="91">
        <v>96.75</v>
      </c>
      <c r="Q215" s="91">
        <v>0</v>
      </c>
      <c r="R215" s="91">
        <v>716.75754322499995</v>
      </c>
      <c r="S215" s="91">
        <v>0.08</v>
      </c>
      <c r="T215" s="91">
        <v>0.38</v>
      </c>
      <c r="U215" s="91">
        <v>7.0000000000000007E-2</v>
      </c>
    </row>
    <row r="216" spans="2:21">
      <c r="B216" t="s">
        <v>1000</v>
      </c>
      <c r="C216" t="s">
        <v>1001</v>
      </c>
      <c r="D216" t="s">
        <v>103</v>
      </c>
      <c r="E216" t="s">
        <v>126</v>
      </c>
      <c r="F216" t="s">
        <v>658</v>
      </c>
      <c r="G216" t="s">
        <v>426</v>
      </c>
      <c r="H216" t="s">
        <v>606</v>
      </c>
      <c r="I216" t="s">
        <v>153</v>
      </c>
      <c r="J216" t="s">
        <v>1002</v>
      </c>
      <c r="K216" s="91">
        <v>4.08</v>
      </c>
      <c r="L216" t="s">
        <v>105</v>
      </c>
      <c r="M216" s="91">
        <v>5.05</v>
      </c>
      <c r="N216" s="91">
        <v>2.92</v>
      </c>
      <c r="O216" s="91">
        <v>136919.32999999999</v>
      </c>
      <c r="P216" s="91">
        <v>110.67</v>
      </c>
      <c r="Q216" s="91">
        <v>0</v>
      </c>
      <c r="R216" s="91">
        <v>151.52862251100001</v>
      </c>
      <c r="S216" s="91">
        <v>0.02</v>
      </c>
      <c r="T216" s="91">
        <v>0.08</v>
      </c>
      <c r="U216" s="91">
        <v>0.01</v>
      </c>
    </row>
    <row r="217" spans="2:21">
      <c r="B217" t="s">
        <v>1003</v>
      </c>
      <c r="C217" t="s">
        <v>1004</v>
      </c>
      <c r="D217" t="s">
        <v>103</v>
      </c>
      <c r="E217" t="s">
        <v>126</v>
      </c>
      <c r="F217" t="s">
        <v>568</v>
      </c>
      <c r="G217" t="s">
        <v>547</v>
      </c>
      <c r="H217" t="s">
        <v>606</v>
      </c>
      <c r="I217" t="s">
        <v>153</v>
      </c>
      <c r="J217" t="s">
        <v>670</v>
      </c>
      <c r="K217" s="91">
        <v>5.01</v>
      </c>
      <c r="L217" t="s">
        <v>105</v>
      </c>
      <c r="M217" s="91">
        <v>3.92</v>
      </c>
      <c r="N217" s="91">
        <v>2.89</v>
      </c>
      <c r="O217" s="91">
        <v>637873.25</v>
      </c>
      <c r="P217" s="91">
        <v>107.01</v>
      </c>
      <c r="Q217" s="91">
        <v>0</v>
      </c>
      <c r="R217" s="91">
        <v>682.58816482500004</v>
      </c>
      <c r="S217" s="91">
        <v>7.0000000000000007E-2</v>
      </c>
      <c r="T217" s="91">
        <v>0.36</v>
      </c>
      <c r="U217" s="91">
        <v>0.06</v>
      </c>
    </row>
    <row r="218" spans="2:21">
      <c r="B218" t="s">
        <v>1005</v>
      </c>
      <c r="C218" t="s">
        <v>1006</v>
      </c>
      <c r="D218" t="s">
        <v>103</v>
      </c>
      <c r="E218" t="s">
        <v>126</v>
      </c>
      <c r="F218" t="s">
        <v>386</v>
      </c>
      <c r="G218" t="s">
        <v>380</v>
      </c>
      <c r="H218" t="s">
        <v>584</v>
      </c>
      <c r="I218" t="s">
        <v>233</v>
      </c>
      <c r="J218" t="s">
        <v>1007</v>
      </c>
      <c r="K218" s="91">
        <v>4.63</v>
      </c>
      <c r="L218" t="s">
        <v>105</v>
      </c>
      <c r="M218" s="91">
        <v>1.82</v>
      </c>
      <c r="N218" s="91">
        <v>2.46</v>
      </c>
      <c r="O218" s="91">
        <v>16.52</v>
      </c>
      <c r="P218" s="91">
        <v>4874248</v>
      </c>
      <c r="Q218" s="91">
        <v>0</v>
      </c>
      <c r="R218" s="91">
        <v>805.22576960000004</v>
      </c>
      <c r="S218" s="91">
        <v>0</v>
      </c>
      <c r="T218" s="91">
        <v>0.43</v>
      </c>
      <c r="U218" s="91">
        <v>7.0000000000000007E-2</v>
      </c>
    </row>
    <row r="219" spans="2:21">
      <c r="B219" t="s">
        <v>1008</v>
      </c>
      <c r="C219" t="s">
        <v>1009</v>
      </c>
      <c r="D219" t="s">
        <v>103</v>
      </c>
      <c r="E219" t="s">
        <v>126</v>
      </c>
      <c r="F219" t="s">
        <v>702</v>
      </c>
      <c r="G219" t="s">
        <v>547</v>
      </c>
      <c r="H219" t="s">
        <v>606</v>
      </c>
      <c r="I219" t="s">
        <v>153</v>
      </c>
      <c r="J219" t="s">
        <v>497</v>
      </c>
      <c r="K219" s="91">
        <v>5.84</v>
      </c>
      <c r="L219" t="s">
        <v>105</v>
      </c>
      <c r="M219" s="91">
        <v>3.61</v>
      </c>
      <c r="N219" s="91">
        <v>3.14</v>
      </c>
      <c r="O219" s="91">
        <v>1218958</v>
      </c>
      <c r="P219" s="91">
        <v>104.44</v>
      </c>
      <c r="Q219" s="91">
        <v>0</v>
      </c>
      <c r="R219" s="91">
        <v>1273.0797352</v>
      </c>
      <c r="S219" s="91">
        <v>0.16</v>
      </c>
      <c r="T219" s="91">
        <v>0.68</v>
      </c>
      <c r="U219" s="91">
        <v>0.12</v>
      </c>
    </row>
    <row r="220" spans="2:21">
      <c r="B220" t="s">
        <v>1010</v>
      </c>
      <c r="C220" t="s">
        <v>1011</v>
      </c>
      <c r="D220" t="s">
        <v>103</v>
      </c>
      <c r="E220" t="s">
        <v>126</v>
      </c>
      <c r="F220" t="s">
        <v>702</v>
      </c>
      <c r="G220" t="s">
        <v>547</v>
      </c>
      <c r="H220" t="s">
        <v>606</v>
      </c>
      <c r="I220" t="s">
        <v>153</v>
      </c>
      <c r="J220" t="s">
        <v>1012</v>
      </c>
      <c r="K220" s="91">
        <v>6.79</v>
      </c>
      <c r="L220" t="s">
        <v>105</v>
      </c>
      <c r="M220" s="91">
        <v>3.3</v>
      </c>
      <c r="N220" s="91">
        <v>3.58</v>
      </c>
      <c r="O220" s="91">
        <v>401923.88</v>
      </c>
      <c r="P220" s="91">
        <v>98.86</v>
      </c>
      <c r="Q220" s="91">
        <v>0</v>
      </c>
      <c r="R220" s="91">
        <v>397.34194776800001</v>
      </c>
      <c r="S220" s="91">
        <v>0.13</v>
      </c>
      <c r="T220" s="91">
        <v>0.21</v>
      </c>
      <c r="U220" s="91">
        <v>0.04</v>
      </c>
    </row>
    <row r="221" spans="2:21">
      <c r="B221" t="s">
        <v>1013</v>
      </c>
      <c r="C221" t="s">
        <v>1014</v>
      </c>
      <c r="D221" t="s">
        <v>103</v>
      </c>
      <c r="E221" t="s">
        <v>126</v>
      </c>
      <c r="F221" t="s">
        <v>1015</v>
      </c>
      <c r="G221" t="s">
        <v>581</v>
      </c>
      <c r="H221" t="s">
        <v>606</v>
      </c>
      <c r="I221" t="s">
        <v>153</v>
      </c>
      <c r="J221" t="s">
        <v>1016</v>
      </c>
      <c r="K221" s="91">
        <v>4.87</v>
      </c>
      <c r="L221" t="s">
        <v>105</v>
      </c>
      <c r="M221" s="91">
        <v>2.2999999999999998</v>
      </c>
      <c r="N221" s="91">
        <v>3.81</v>
      </c>
      <c r="O221" s="91">
        <v>694640.13</v>
      </c>
      <c r="P221" s="91">
        <v>93.83</v>
      </c>
      <c r="Q221" s="91">
        <v>0</v>
      </c>
      <c r="R221" s="91">
        <v>651.78083397900002</v>
      </c>
      <c r="S221" s="91">
        <v>0.22</v>
      </c>
      <c r="T221" s="91">
        <v>0.35</v>
      </c>
      <c r="U221" s="91">
        <v>0.06</v>
      </c>
    </row>
    <row r="222" spans="2:21">
      <c r="B222" t="s">
        <v>1017</v>
      </c>
      <c r="C222" t="s">
        <v>1018</v>
      </c>
      <c r="D222" t="s">
        <v>103</v>
      </c>
      <c r="E222" t="s">
        <v>126</v>
      </c>
      <c r="F222" t="s">
        <v>1015</v>
      </c>
      <c r="G222" t="s">
        <v>581</v>
      </c>
      <c r="H222" t="s">
        <v>606</v>
      </c>
      <c r="I222" t="s">
        <v>153</v>
      </c>
      <c r="J222" t="s">
        <v>500</v>
      </c>
      <c r="K222" s="91">
        <v>3.64</v>
      </c>
      <c r="L222" t="s">
        <v>105</v>
      </c>
      <c r="M222" s="91">
        <v>2.75</v>
      </c>
      <c r="N222" s="91">
        <v>2.91</v>
      </c>
      <c r="O222" s="91">
        <v>403004.07</v>
      </c>
      <c r="P222" s="91">
        <v>100.43</v>
      </c>
      <c r="Q222" s="91">
        <v>0</v>
      </c>
      <c r="R222" s="91">
        <v>404.73698750099999</v>
      </c>
      <c r="S222" s="91">
        <v>0.08</v>
      </c>
      <c r="T222" s="91">
        <v>0.22</v>
      </c>
      <c r="U222" s="91">
        <v>0.04</v>
      </c>
    </row>
    <row r="223" spans="2:21">
      <c r="B223" t="s">
        <v>1019</v>
      </c>
      <c r="C223" t="s">
        <v>1020</v>
      </c>
      <c r="D223" t="s">
        <v>103</v>
      </c>
      <c r="E223" t="s">
        <v>126</v>
      </c>
      <c r="F223" t="s">
        <v>715</v>
      </c>
      <c r="G223" t="s">
        <v>380</v>
      </c>
      <c r="H223" t="s">
        <v>716</v>
      </c>
      <c r="I223" t="s">
        <v>153</v>
      </c>
      <c r="J223" t="s">
        <v>288</v>
      </c>
      <c r="K223" s="91">
        <v>0.91</v>
      </c>
      <c r="L223" t="s">
        <v>105</v>
      </c>
      <c r="M223" s="91">
        <v>1.5</v>
      </c>
      <c r="N223" s="91">
        <v>0.99</v>
      </c>
      <c r="O223" s="91">
        <v>267706.46999999997</v>
      </c>
      <c r="P223" s="91">
        <v>100.96</v>
      </c>
      <c r="Q223" s="91">
        <v>0</v>
      </c>
      <c r="R223" s="91">
        <v>270.27645211200002</v>
      </c>
      <c r="S223" s="91">
        <v>0.05</v>
      </c>
      <c r="T223" s="91">
        <v>0.14000000000000001</v>
      </c>
      <c r="U223" s="91">
        <v>0.02</v>
      </c>
    </row>
    <row r="224" spans="2:21">
      <c r="B224" t="s">
        <v>1021</v>
      </c>
      <c r="C224" t="s">
        <v>1022</v>
      </c>
      <c r="D224" t="s">
        <v>103</v>
      </c>
      <c r="E224" t="s">
        <v>126</v>
      </c>
      <c r="F224" t="s">
        <v>969</v>
      </c>
      <c r="G224" t="s">
        <v>796</v>
      </c>
      <c r="H224" t="s">
        <v>716</v>
      </c>
      <c r="I224" t="s">
        <v>153</v>
      </c>
      <c r="J224" t="s">
        <v>364</v>
      </c>
      <c r="K224" s="91">
        <v>3.73</v>
      </c>
      <c r="L224" t="s">
        <v>105</v>
      </c>
      <c r="M224" s="91">
        <v>3.75</v>
      </c>
      <c r="N224" s="91">
        <v>2.4700000000000002</v>
      </c>
      <c r="O224" s="91">
        <v>14113.32</v>
      </c>
      <c r="P224" s="91">
        <v>104.84</v>
      </c>
      <c r="Q224" s="91">
        <v>0</v>
      </c>
      <c r="R224" s="91">
        <v>14.796404688000001</v>
      </c>
      <c r="S224" s="91">
        <v>0</v>
      </c>
      <c r="T224" s="91">
        <v>0.01</v>
      </c>
      <c r="U224" s="91">
        <v>0</v>
      </c>
    </row>
    <row r="225" spans="2:21">
      <c r="B225" t="s">
        <v>1023</v>
      </c>
      <c r="C225" t="s">
        <v>1024</v>
      </c>
      <c r="D225" t="s">
        <v>103</v>
      </c>
      <c r="E225" t="s">
        <v>126</v>
      </c>
      <c r="F225" t="s">
        <v>846</v>
      </c>
      <c r="G225" t="s">
        <v>130</v>
      </c>
      <c r="H225" t="s">
        <v>720</v>
      </c>
      <c r="I225" t="s">
        <v>233</v>
      </c>
      <c r="J225" t="s">
        <v>1025</v>
      </c>
      <c r="K225" s="91">
        <v>1.1299999999999999</v>
      </c>
      <c r="L225" t="s">
        <v>105</v>
      </c>
      <c r="M225" s="91">
        <v>4.3</v>
      </c>
      <c r="N225" s="91">
        <v>3.17</v>
      </c>
      <c r="O225" s="91">
        <v>338109.58</v>
      </c>
      <c r="P225" s="91">
        <v>101.7</v>
      </c>
      <c r="Q225" s="91">
        <v>0</v>
      </c>
      <c r="R225" s="91">
        <v>343.85744285999999</v>
      </c>
      <c r="S225" s="91">
        <v>0.09</v>
      </c>
      <c r="T225" s="91">
        <v>0.18</v>
      </c>
      <c r="U225" s="91">
        <v>0.03</v>
      </c>
    </row>
    <row r="226" spans="2:21">
      <c r="B226" t="s">
        <v>1026</v>
      </c>
      <c r="C226" t="s">
        <v>1027</v>
      </c>
      <c r="D226" t="s">
        <v>103</v>
      </c>
      <c r="E226" t="s">
        <v>126</v>
      </c>
      <c r="F226" t="s">
        <v>846</v>
      </c>
      <c r="G226" t="s">
        <v>130</v>
      </c>
      <c r="H226" t="s">
        <v>720</v>
      </c>
      <c r="I226" t="s">
        <v>233</v>
      </c>
      <c r="J226" t="s">
        <v>1028</v>
      </c>
      <c r="K226" s="91">
        <v>1.85</v>
      </c>
      <c r="L226" t="s">
        <v>105</v>
      </c>
      <c r="M226" s="91">
        <v>4.25</v>
      </c>
      <c r="N226" s="91">
        <v>3.46</v>
      </c>
      <c r="O226" s="91">
        <v>227158.94</v>
      </c>
      <c r="P226" s="91">
        <v>102.18</v>
      </c>
      <c r="Q226" s="91">
        <v>0</v>
      </c>
      <c r="R226" s="91">
        <v>232.11100489200001</v>
      </c>
      <c r="S226" s="91">
        <v>0.05</v>
      </c>
      <c r="T226" s="91">
        <v>0.12</v>
      </c>
      <c r="U226" s="91">
        <v>0.02</v>
      </c>
    </row>
    <row r="227" spans="2:21">
      <c r="B227" t="s">
        <v>1029</v>
      </c>
      <c r="C227" t="s">
        <v>1030</v>
      </c>
      <c r="D227" t="s">
        <v>103</v>
      </c>
      <c r="E227" t="s">
        <v>126</v>
      </c>
      <c r="F227" t="s">
        <v>846</v>
      </c>
      <c r="G227" t="s">
        <v>130</v>
      </c>
      <c r="H227" t="s">
        <v>720</v>
      </c>
      <c r="I227" t="s">
        <v>233</v>
      </c>
      <c r="J227" t="s">
        <v>1031</v>
      </c>
      <c r="K227" s="91">
        <v>2.2200000000000002</v>
      </c>
      <c r="L227" t="s">
        <v>105</v>
      </c>
      <c r="M227" s="91">
        <v>3.7</v>
      </c>
      <c r="N227" s="91">
        <v>4</v>
      </c>
      <c r="O227" s="91">
        <v>420352.97</v>
      </c>
      <c r="P227" s="91">
        <v>100.05</v>
      </c>
      <c r="Q227" s="91">
        <v>0</v>
      </c>
      <c r="R227" s="91">
        <v>420.563146485</v>
      </c>
      <c r="S227" s="91">
        <v>0.16</v>
      </c>
      <c r="T227" s="91">
        <v>0.22</v>
      </c>
      <c r="U227" s="91">
        <v>0.04</v>
      </c>
    </row>
    <row r="228" spans="2:21">
      <c r="B228" t="s">
        <v>1032</v>
      </c>
      <c r="C228" t="s">
        <v>1033</v>
      </c>
      <c r="D228" t="s">
        <v>103</v>
      </c>
      <c r="E228" t="s">
        <v>126</v>
      </c>
      <c r="F228" t="s">
        <v>565</v>
      </c>
      <c r="G228" t="s">
        <v>380</v>
      </c>
      <c r="H228" t="s">
        <v>720</v>
      </c>
      <c r="I228" t="s">
        <v>233</v>
      </c>
      <c r="J228" t="s">
        <v>1034</v>
      </c>
      <c r="K228" s="91">
        <v>2.82</v>
      </c>
      <c r="L228" t="s">
        <v>105</v>
      </c>
      <c r="M228" s="91">
        <v>3.6</v>
      </c>
      <c r="N228" s="91">
        <v>3.7</v>
      </c>
      <c r="O228" s="91">
        <v>17.850000000000001</v>
      </c>
      <c r="P228" s="91">
        <v>5161200</v>
      </c>
      <c r="Q228" s="91">
        <v>0</v>
      </c>
      <c r="R228" s="91">
        <v>921.27419999999995</v>
      </c>
      <c r="S228" s="91">
        <v>0</v>
      </c>
      <c r="T228" s="91">
        <v>0.49</v>
      </c>
      <c r="U228" s="91">
        <v>0.08</v>
      </c>
    </row>
    <row r="229" spans="2:21">
      <c r="B229" t="s">
        <v>1035</v>
      </c>
      <c r="C229" t="s">
        <v>1036</v>
      </c>
      <c r="D229" t="s">
        <v>103</v>
      </c>
      <c r="E229" t="s">
        <v>126</v>
      </c>
      <c r="F229" t="s">
        <v>1037</v>
      </c>
      <c r="G229" t="s">
        <v>924</v>
      </c>
      <c r="H229" t="s">
        <v>716</v>
      </c>
      <c r="I229" t="s">
        <v>153</v>
      </c>
      <c r="J229" t="s">
        <v>288</v>
      </c>
      <c r="K229" s="91">
        <v>0.64</v>
      </c>
      <c r="L229" t="s">
        <v>105</v>
      </c>
      <c r="M229" s="91">
        <v>5.55</v>
      </c>
      <c r="N229" s="91">
        <v>2.62</v>
      </c>
      <c r="O229" s="91">
        <v>12865.33</v>
      </c>
      <c r="P229" s="91">
        <v>104.26</v>
      </c>
      <c r="Q229" s="91">
        <v>0</v>
      </c>
      <c r="R229" s="91">
        <v>13.413393058</v>
      </c>
      <c r="S229" s="91">
        <v>0.05</v>
      </c>
      <c r="T229" s="91">
        <v>0.01</v>
      </c>
      <c r="U229" s="91">
        <v>0</v>
      </c>
    </row>
    <row r="230" spans="2:21">
      <c r="B230" t="s">
        <v>1038</v>
      </c>
      <c r="C230" t="s">
        <v>1039</v>
      </c>
      <c r="D230" t="s">
        <v>103</v>
      </c>
      <c r="E230" t="s">
        <v>126</v>
      </c>
      <c r="F230" t="s">
        <v>1040</v>
      </c>
      <c r="G230" t="s">
        <v>581</v>
      </c>
      <c r="H230" t="s">
        <v>720</v>
      </c>
      <c r="I230" t="s">
        <v>233</v>
      </c>
      <c r="J230" t="s">
        <v>1041</v>
      </c>
      <c r="K230" s="91">
        <v>2.2400000000000002</v>
      </c>
      <c r="L230" t="s">
        <v>105</v>
      </c>
      <c r="M230" s="91">
        <v>3.4</v>
      </c>
      <c r="N230" s="91">
        <v>3.28</v>
      </c>
      <c r="O230" s="91">
        <v>38521.629999999997</v>
      </c>
      <c r="P230" s="91">
        <v>100.85</v>
      </c>
      <c r="Q230" s="91">
        <v>0</v>
      </c>
      <c r="R230" s="91">
        <v>38.849063854999997</v>
      </c>
      <c r="S230" s="91">
        <v>0.01</v>
      </c>
      <c r="T230" s="91">
        <v>0.02</v>
      </c>
      <c r="U230" s="91">
        <v>0</v>
      </c>
    </row>
    <row r="231" spans="2:21">
      <c r="B231" t="s">
        <v>1042</v>
      </c>
      <c r="C231" t="s">
        <v>1043</v>
      </c>
      <c r="D231" t="s">
        <v>103</v>
      </c>
      <c r="E231" t="s">
        <v>126</v>
      </c>
      <c r="F231" t="s">
        <v>1044</v>
      </c>
      <c r="G231" t="s">
        <v>426</v>
      </c>
      <c r="H231" t="s">
        <v>720</v>
      </c>
      <c r="I231" t="s">
        <v>233</v>
      </c>
      <c r="J231" t="s">
        <v>1045</v>
      </c>
      <c r="K231" s="91">
        <v>2.65</v>
      </c>
      <c r="L231" t="s">
        <v>105</v>
      </c>
      <c r="M231" s="91">
        <v>6.05</v>
      </c>
      <c r="N231" s="91">
        <v>4.72</v>
      </c>
      <c r="O231" s="91">
        <v>205645.2</v>
      </c>
      <c r="P231" s="91">
        <v>105</v>
      </c>
      <c r="Q231" s="91">
        <v>0</v>
      </c>
      <c r="R231" s="91">
        <v>215.92746</v>
      </c>
      <c r="S231" s="91">
        <v>0.03</v>
      </c>
      <c r="T231" s="91">
        <v>0.12</v>
      </c>
      <c r="U231" s="91">
        <v>0.02</v>
      </c>
    </row>
    <row r="232" spans="2:21">
      <c r="B232" t="s">
        <v>1046</v>
      </c>
      <c r="C232" t="s">
        <v>1047</v>
      </c>
      <c r="D232" t="s">
        <v>103</v>
      </c>
      <c r="E232" t="s">
        <v>126</v>
      </c>
      <c r="F232" t="s">
        <v>673</v>
      </c>
      <c r="G232" t="s">
        <v>426</v>
      </c>
      <c r="H232" t="s">
        <v>720</v>
      </c>
      <c r="I232" t="s">
        <v>233</v>
      </c>
      <c r="J232" t="s">
        <v>364</v>
      </c>
      <c r="K232" s="91">
        <v>4.74</v>
      </c>
      <c r="L232" t="s">
        <v>105</v>
      </c>
      <c r="M232" s="91">
        <v>5.65</v>
      </c>
      <c r="N232" s="91">
        <v>3.85</v>
      </c>
      <c r="O232" s="91">
        <v>23816.23</v>
      </c>
      <c r="P232" s="91">
        <v>108.78</v>
      </c>
      <c r="Q232" s="91">
        <v>0</v>
      </c>
      <c r="R232" s="91">
        <v>25.907294994000001</v>
      </c>
      <c r="S232" s="91">
        <v>0.03</v>
      </c>
      <c r="T232" s="91">
        <v>0.01</v>
      </c>
      <c r="U232" s="91">
        <v>0</v>
      </c>
    </row>
    <row r="233" spans="2:21">
      <c r="B233" t="s">
        <v>1048</v>
      </c>
      <c r="C233" t="s">
        <v>1049</v>
      </c>
      <c r="D233" t="s">
        <v>103</v>
      </c>
      <c r="E233" t="s">
        <v>126</v>
      </c>
      <c r="F233" t="s">
        <v>673</v>
      </c>
      <c r="G233" t="s">
        <v>426</v>
      </c>
      <c r="H233" t="s">
        <v>720</v>
      </c>
      <c r="I233" t="s">
        <v>233</v>
      </c>
      <c r="J233" t="s">
        <v>1050</v>
      </c>
      <c r="K233" s="91">
        <v>2.56</v>
      </c>
      <c r="L233" t="s">
        <v>105</v>
      </c>
      <c r="M233" s="91">
        <v>5.74</v>
      </c>
      <c r="N233" s="91">
        <v>2.57</v>
      </c>
      <c r="O233" s="91">
        <v>182.19</v>
      </c>
      <c r="P233" s="91">
        <v>109.73</v>
      </c>
      <c r="Q233" s="91">
        <v>0</v>
      </c>
      <c r="R233" s="91">
        <v>0.19991708699999999</v>
      </c>
      <c r="S233" s="91">
        <v>0</v>
      </c>
      <c r="T233" s="91">
        <v>0</v>
      </c>
      <c r="U233" s="91">
        <v>0</v>
      </c>
    </row>
    <row r="234" spans="2:21">
      <c r="B234" t="s">
        <v>1051</v>
      </c>
      <c r="C234" t="s">
        <v>1052</v>
      </c>
      <c r="D234" t="s">
        <v>103</v>
      </c>
      <c r="E234" t="s">
        <v>126</v>
      </c>
      <c r="F234" t="s">
        <v>677</v>
      </c>
      <c r="G234" t="s">
        <v>426</v>
      </c>
      <c r="H234" t="s">
        <v>720</v>
      </c>
      <c r="I234" t="s">
        <v>233</v>
      </c>
      <c r="J234" t="s">
        <v>1053</v>
      </c>
      <c r="K234" s="91">
        <v>3.53</v>
      </c>
      <c r="L234" t="s">
        <v>105</v>
      </c>
      <c r="M234" s="91">
        <v>3.7</v>
      </c>
      <c r="N234" s="91">
        <v>2.5</v>
      </c>
      <c r="O234" s="91">
        <v>117839.49</v>
      </c>
      <c r="P234" s="91">
        <v>104.3</v>
      </c>
      <c r="Q234" s="91">
        <v>0</v>
      </c>
      <c r="R234" s="91">
        <v>122.90658807</v>
      </c>
      <c r="S234" s="91">
        <v>0.05</v>
      </c>
      <c r="T234" s="91">
        <v>7.0000000000000007E-2</v>
      </c>
      <c r="U234" s="91">
        <v>0.01</v>
      </c>
    </row>
    <row r="235" spans="2:21">
      <c r="B235" t="s">
        <v>1054</v>
      </c>
      <c r="C235" t="s">
        <v>1055</v>
      </c>
      <c r="D235" t="s">
        <v>103</v>
      </c>
      <c r="E235" t="s">
        <v>126</v>
      </c>
      <c r="F235" t="s">
        <v>1056</v>
      </c>
      <c r="G235" t="s">
        <v>426</v>
      </c>
      <c r="H235" t="s">
        <v>716</v>
      </c>
      <c r="I235" t="s">
        <v>153</v>
      </c>
      <c r="J235" t="s">
        <v>1057</v>
      </c>
      <c r="K235" s="91">
        <v>2.06</v>
      </c>
      <c r="L235" t="s">
        <v>105</v>
      </c>
      <c r="M235" s="91">
        <v>4.2</v>
      </c>
      <c r="N235" s="91">
        <v>4.55</v>
      </c>
      <c r="O235" s="91">
        <v>0.3</v>
      </c>
      <c r="P235" s="91">
        <v>99.94</v>
      </c>
      <c r="Q235" s="91">
        <v>0</v>
      </c>
      <c r="R235" s="91">
        <v>2.9982000000000001E-4</v>
      </c>
      <c r="S235" s="91">
        <v>0</v>
      </c>
      <c r="T235" s="91">
        <v>0</v>
      </c>
      <c r="U235" s="91">
        <v>0</v>
      </c>
    </row>
    <row r="236" spans="2:21">
      <c r="B236" t="s">
        <v>1058</v>
      </c>
      <c r="C236" t="s">
        <v>1059</v>
      </c>
      <c r="D236" t="s">
        <v>103</v>
      </c>
      <c r="E236" t="s">
        <v>126</v>
      </c>
      <c r="F236" t="s">
        <v>1060</v>
      </c>
      <c r="G236" t="s">
        <v>130</v>
      </c>
      <c r="H236" t="s">
        <v>720</v>
      </c>
      <c r="I236" t="s">
        <v>233</v>
      </c>
      <c r="J236" t="s">
        <v>474</v>
      </c>
      <c r="K236" s="91">
        <v>3.09</v>
      </c>
      <c r="L236" t="s">
        <v>105</v>
      </c>
      <c r="M236" s="91">
        <v>2.95</v>
      </c>
      <c r="N236" s="91">
        <v>2.67</v>
      </c>
      <c r="O236" s="91">
        <v>364677.95</v>
      </c>
      <c r="P236" s="91">
        <v>100.92</v>
      </c>
      <c r="Q236" s="91">
        <v>0</v>
      </c>
      <c r="R236" s="91">
        <v>368.03298713999999</v>
      </c>
      <c r="S236" s="91">
        <v>0.17</v>
      </c>
      <c r="T236" s="91">
        <v>0.2</v>
      </c>
      <c r="U236" s="91">
        <v>0.03</v>
      </c>
    </row>
    <row r="237" spans="2:21">
      <c r="B237" t="s">
        <v>1061</v>
      </c>
      <c r="C237" t="s">
        <v>1062</v>
      </c>
      <c r="D237" t="s">
        <v>103</v>
      </c>
      <c r="E237" t="s">
        <v>126</v>
      </c>
      <c r="F237" t="s">
        <v>684</v>
      </c>
      <c r="G237" t="s">
        <v>547</v>
      </c>
      <c r="H237" t="s">
        <v>720</v>
      </c>
      <c r="I237" t="s">
        <v>233</v>
      </c>
      <c r="J237" t="s">
        <v>1063</v>
      </c>
      <c r="K237" s="91">
        <v>8.85</v>
      </c>
      <c r="L237" t="s">
        <v>105</v>
      </c>
      <c r="M237" s="91">
        <v>1.72</v>
      </c>
      <c r="N237" s="91">
        <v>4.0599999999999996</v>
      </c>
      <c r="O237" s="91">
        <v>543149.59</v>
      </c>
      <c r="P237" s="91">
        <v>94.96</v>
      </c>
      <c r="Q237" s="91">
        <v>0</v>
      </c>
      <c r="R237" s="91">
        <v>515.77485066400004</v>
      </c>
      <c r="S237" s="91">
        <v>0.21</v>
      </c>
      <c r="T237" s="91">
        <v>0.27</v>
      </c>
      <c r="U237" s="91">
        <v>0.05</v>
      </c>
    </row>
    <row r="238" spans="2:21">
      <c r="B238" t="s">
        <v>1064</v>
      </c>
      <c r="C238" t="s">
        <v>1065</v>
      </c>
      <c r="D238" t="s">
        <v>103</v>
      </c>
      <c r="E238" t="s">
        <v>126</v>
      </c>
      <c r="F238" t="s">
        <v>755</v>
      </c>
      <c r="G238" t="s">
        <v>426</v>
      </c>
      <c r="H238" t="s">
        <v>716</v>
      </c>
      <c r="I238" t="s">
        <v>153</v>
      </c>
      <c r="J238" t="s">
        <v>288</v>
      </c>
      <c r="K238" s="91">
        <v>3.6</v>
      </c>
      <c r="L238" t="s">
        <v>105</v>
      </c>
      <c r="M238" s="91">
        <v>7.05</v>
      </c>
      <c r="N238" s="91">
        <v>2.99</v>
      </c>
      <c r="O238" s="91">
        <v>225.56</v>
      </c>
      <c r="P238" s="91">
        <v>115.1</v>
      </c>
      <c r="Q238" s="91">
        <v>0</v>
      </c>
      <c r="R238" s="91">
        <v>0.25961956000000003</v>
      </c>
      <c r="S238" s="91">
        <v>0</v>
      </c>
      <c r="T238" s="91">
        <v>0</v>
      </c>
      <c r="U238" s="91">
        <v>0</v>
      </c>
    </row>
    <row r="239" spans="2:21">
      <c r="B239" t="s">
        <v>1066</v>
      </c>
      <c r="C239" t="s">
        <v>1067</v>
      </c>
      <c r="D239" t="s">
        <v>103</v>
      </c>
      <c r="E239" t="s">
        <v>126</v>
      </c>
      <c r="F239" t="s">
        <v>758</v>
      </c>
      <c r="G239" t="s">
        <v>135</v>
      </c>
      <c r="H239" t="s">
        <v>720</v>
      </c>
      <c r="I239" t="s">
        <v>233</v>
      </c>
      <c r="J239" t="s">
        <v>364</v>
      </c>
      <c r="K239" s="91">
        <v>0.01</v>
      </c>
      <c r="L239" t="s">
        <v>105</v>
      </c>
      <c r="M239" s="91">
        <v>6.74</v>
      </c>
      <c r="N239" s="91">
        <v>1.78</v>
      </c>
      <c r="O239" s="91">
        <v>1068.56</v>
      </c>
      <c r="P239" s="91">
        <v>103.48</v>
      </c>
      <c r="Q239" s="91">
        <v>0</v>
      </c>
      <c r="R239" s="91">
        <v>1.105745888</v>
      </c>
      <c r="S239" s="91">
        <v>0</v>
      </c>
      <c r="T239" s="91">
        <v>0</v>
      </c>
      <c r="U239" s="91">
        <v>0</v>
      </c>
    </row>
    <row r="240" spans="2:21">
      <c r="B240" t="s">
        <v>1068</v>
      </c>
      <c r="C240" t="s">
        <v>1069</v>
      </c>
      <c r="D240" t="s">
        <v>103</v>
      </c>
      <c r="E240" t="s">
        <v>126</v>
      </c>
      <c r="F240" t="s">
        <v>758</v>
      </c>
      <c r="G240" t="s">
        <v>135</v>
      </c>
      <c r="H240" t="s">
        <v>720</v>
      </c>
      <c r="I240" t="s">
        <v>233</v>
      </c>
      <c r="J240" t="s">
        <v>762</v>
      </c>
      <c r="K240" s="91">
        <v>3.48</v>
      </c>
      <c r="L240" t="s">
        <v>105</v>
      </c>
      <c r="M240" s="91">
        <v>4.1399999999999997</v>
      </c>
      <c r="N240" s="91">
        <v>2.87</v>
      </c>
      <c r="O240" s="91">
        <v>272999.28999999998</v>
      </c>
      <c r="P240" s="91">
        <v>104.44</v>
      </c>
      <c r="Q240" s="91">
        <v>5.6510899999999999</v>
      </c>
      <c r="R240" s="91">
        <v>290.77154847600002</v>
      </c>
      <c r="S240" s="91">
        <v>0.04</v>
      </c>
      <c r="T240" s="91">
        <v>0.15</v>
      </c>
      <c r="U240" s="91">
        <v>0.03</v>
      </c>
    </row>
    <row r="241" spans="2:21">
      <c r="B241" t="s">
        <v>1070</v>
      </c>
      <c r="C241" t="s">
        <v>1071</v>
      </c>
      <c r="D241" t="s">
        <v>103</v>
      </c>
      <c r="E241" t="s">
        <v>126</v>
      </c>
      <c r="F241" t="s">
        <v>758</v>
      </c>
      <c r="G241" t="s">
        <v>135</v>
      </c>
      <c r="H241" t="s">
        <v>720</v>
      </c>
      <c r="I241" t="s">
        <v>233</v>
      </c>
      <c r="J241" t="s">
        <v>1072</v>
      </c>
      <c r="K241" s="91">
        <v>6.15</v>
      </c>
      <c r="L241" t="s">
        <v>105</v>
      </c>
      <c r="M241" s="91">
        <v>2.5</v>
      </c>
      <c r="N241" s="91">
        <v>4.41</v>
      </c>
      <c r="O241" s="91">
        <v>691440.08</v>
      </c>
      <c r="P241" s="91">
        <v>89.15</v>
      </c>
      <c r="Q241" s="91">
        <v>0</v>
      </c>
      <c r="R241" s="91">
        <v>616.41883131999998</v>
      </c>
      <c r="S241" s="91">
        <v>0.11</v>
      </c>
      <c r="T241" s="91">
        <v>0.33</v>
      </c>
      <c r="U241" s="91">
        <v>0.06</v>
      </c>
    </row>
    <row r="242" spans="2:21">
      <c r="B242" t="s">
        <v>1073</v>
      </c>
      <c r="C242" t="s">
        <v>1074</v>
      </c>
      <c r="D242" t="s">
        <v>103</v>
      </c>
      <c r="E242" t="s">
        <v>126</v>
      </c>
      <c r="F242" t="s">
        <v>758</v>
      </c>
      <c r="G242" t="s">
        <v>135</v>
      </c>
      <c r="H242" t="s">
        <v>720</v>
      </c>
      <c r="I242" t="s">
        <v>233</v>
      </c>
      <c r="J242" t="s">
        <v>599</v>
      </c>
      <c r="K242" s="91">
        <v>4.76</v>
      </c>
      <c r="L242" t="s">
        <v>105</v>
      </c>
      <c r="M242" s="91">
        <v>3.55</v>
      </c>
      <c r="N242" s="91">
        <v>3.62</v>
      </c>
      <c r="O242" s="91">
        <v>332590.87</v>
      </c>
      <c r="P242" s="91">
        <v>99.78</v>
      </c>
      <c r="Q242" s="91">
        <v>0</v>
      </c>
      <c r="R242" s="91">
        <v>331.85917008600001</v>
      </c>
      <c r="S242" s="91">
        <v>0.05</v>
      </c>
      <c r="T242" s="91">
        <v>0.18</v>
      </c>
      <c r="U242" s="91">
        <v>0.03</v>
      </c>
    </row>
    <row r="243" spans="2:21">
      <c r="B243" t="s">
        <v>1075</v>
      </c>
      <c r="C243" t="s">
        <v>1076</v>
      </c>
      <c r="D243" t="s">
        <v>103</v>
      </c>
      <c r="E243" t="s">
        <v>126</v>
      </c>
      <c r="F243" t="s">
        <v>1077</v>
      </c>
      <c r="G243" t="s">
        <v>426</v>
      </c>
      <c r="H243" t="s">
        <v>720</v>
      </c>
      <c r="I243" t="s">
        <v>233</v>
      </c>
      <c r="J243" t="s">
        <v>1078</v>
      </c>
      <c r="K243" s="91">
        <v>5.17</v>
      </c>
      <c r="L243" t="s">
        <v>105</v>
      </c>
      <c r="M243" s="91">
        <v>3.9</v>
      </c>
      <c r="N243" s="91">
        <v>4.8</v>
      </c>
      <c r="O243" s="91">
        <v>516706.4</v>
      </c>
      <c r="P243" s="91">
        <v>96.11</v>
      </c>
      <c r="Q243" s="91">
        <v>0</v>
      </c>
      <c r="R243" s="91">
        <v>496.60652104000002</v>
      </c>
      <c r="S243" s="91">
        <v>0.12</v>
      </c>
      <c r="T243" s="91">
        <v>0.26</v>
      </c>
      <c r="U243" s="91">
        <v>0.05</v>
      </c>
    </row>
    <row r="244" spans="2:21">
      <c r="B244" t="s">
        <v>1079</v>
      </c>
      <c r="C244" t="s">
        <v>1080</v>
      </c>
      <c r="D244" t="s">
        <v>103</v>
      </c>
      <c r="E244" t="s">
        <v>126</v>
      </c>
      <c r="F244" t="s">
        <v>1081</v>
      </c>
      <c r="G244" t="s">
        <v>135</v>
      </c>
      <c r="H244" t="s">
        <v>720</v>
      </c>
      <c r="I244" t="s">
        <v>233</v>
      </c>
      <c r="J244" t="s">
        <v>288</v>
      </c>
      <c r="K244" s="91">
        <v>1.96</v>
      </c>
      <c r="L244" t="s">
        <v>105</v>
      </c>
      <c r="M244" s="91">
        <v>1.31</v>
      </c>
      <c r="N244" s="91">
        <v>1.06</v>
      </c>
      <c r="O244" s="91">
        <v>424555.15</v>
      </c>
      <c r="P244" s="91">
        <v>101.3</v>
      </c>
      <c r="Q244" s="91">
        <v>0</v>
      </c>
      <c r="R244" s="91">
        <v>430.07436695000001</v>
      </c>
      <c r="S244" s="91">
        <v>0.13</v>
      </c>
      <c r="T244" s="91">
        <v>0.23</v>
      </c>
      <c r="U244" s="91">
        <v>0.04</v>
      </c>
    </row>
    <row r="245" spans="2:21">
      <c r="B245" t="s">
        <v>1082</v>
      </c>
      <c r="C245" t="s">
        <v>1083</v>
      </c>
      <c r="D245" t="s">
        <v>103</v>
      </c>
      <c r="E245" t="s">
        <v>126</v>
      </c>
      <c r="F245" t="s">
        <v>1081</v>
      </c>
      <c r="G245" t="s">
        <v>135</v>
      </c>
      <c r="H245" t="s">
        <v>720</v>
      </c>
      <c r="I245" t="s">
        <v>233</v>
      </c>
      <c r="J245" t="s">
        <v>1084</v>
      </c>
      <c r="K245" s="91">
        <v>3.34</v>
      </c>
      <c r="L245" t="s">
        <v>105</v>
      </c>
      <c r="M245" s="91">
        <v>2.16</v>
      </c>
      <c r="N245" s="91">
        <v>2.5</v>
      </c>
      <c r="O245" s="91">
        <v>295271.26</v>
      </c>
      <c r="P245" s="91">
        <v>98.97</v>
      </c>
      <c r="Q245" s="91">
        <v>0</v>
      </c>
      <c r="R245" s="91">
        <v>292.22996602199999</v>
      </c>
      <c r="S245" s="91">
        <v>0.04</v>
      </c>
      <c r="T245" s="91">
        <v>0.16</v>
      </c>
      <c r="U245" s="91">
        <v>0.03</v>
      </c>
    </row>
    <row r="246" spans="2:21">
      <c r="B246" t="s">
        <v>1085</v>
      </c>
      <c r="C246" t="s">
        <v>1086</v>
      </c>
      <c r="D246" t="s">
        <v>103</v>
      </c>
      <c r="E246" t="s">
        <v>126</v>
      </c>
      <c r="F246" t="s">
        <v>1015</v>
      </c>
      <c r="G246" t="s">
        <v>581</v>
      </c>
      <c r="H246" t="s">
        <v>716</v>
      </c>
      <c r="I246" t="s">
        <v>153</v>
      </c>
      <c r="J246" t="s">
        <v>1087</v>
      </c>
      <c r="K246" s="91">
        <v>2.67</v>
      </c>
      <c r="L246" t="s">
        <v>105</v>
      </c>
      <c r="M246" s="91">
        <v>2.4</v>
      </c>
      <c r="N246" s="91">
        <v>2.62</v>
      </c>
      <c r="O246" s="91">
        <v>235385.44</v>
      </c>
      <c r="P246" s="91">
        <v>99.69</v>
      </c>
      <c r="Q246" s="91">
        <v>0</v>
      </c>
      <c r="R246" s="91">
        <v>234.65574513600001</v>
      </c>
      <c r="S246" s="91">
        <v>0.06</v>
      </c>
      <c r="T246" s="91">
        <v>0.13</v>
      </c>
      <c r="U246" s="91">
        <v>0.02</v>
      </c>
    </row>
    <row r="247" spans="2:21">
      <c r="B247" t="s">
        <v>1088</v>
      </c>
      <c r="C247" t="s">
        <v>1089</v>
      </c>
      <c r="D247" t="s">
        <v>103</v>
      </c>
      <c r="E247" t="s">
        <v>126</v>
      </c>
      <c r="F247" t="s">
        <v>1090</v>
      </c>
      <c r="G247" t="s">
        <v>426</v>
      </c>
      <c r="H247" t="s">
        <v>720</v>
      </c>
      <c r="I247" t="s">
        <v>233</v>
      </c>
      <c r="J247" t="s">
        <v>1091</v>
      </c>
      <c r="K247" s="91">
        <v>1.53</v>
      </c>
      <c r="L247" t="s">
        <v>105</v>
      </c>
      <c r="M247" s="91">
        <v>4</v>
      </c>
      <c r="N247" s="91">
        <v>3.1</v>
      </c>
      <c r="O247" s="91">
        <v>1044246.63</v>
      </c>
      <c r="P247" s="91">
        <v>104.4</v>
      </c>
      <c r="Q247" s="91">
        <v>0</v>
      </c>
      <c r="R247" s="91">
        <v>1090.1934817199999</v>
      </c>
      <c r="S247" s="91">
        <v>0.13</v>
      </c>
      <c r="T247" s="91">
        <v>0.57999999999999996</v>
      </c>
      <c r="U247" s="91">
        <v>0.1</v>
      </c>
    </row>
    <row r="248" spans="2:21">
      <c r="B248" t="s">
        <v>1092</v>
      </c>
      <c r="C248" t="s">
        <v>1093</v>
      </c>
      <c r="D248" t="s">
        <v>103</v>
      </c>
      <c r="E248" t="s">
        <v>126</v>
      </c>
      <c r="F248" t="s">
        <v>1094</v>
      </c>
      <c r="G248" t="s">
        <v>1095</v>
      </c>
      <c r="H248" t="s">
        <v>720</v>
      </c>
      <c r="I248" t="s">
        <v>233</v>
      </c>
      <c r="J248" t="s">
        <v>364</v>
      </c>
      <c r="K248" s="91">
        <v>5.36</v>
      </c>
      <c r="L248" t="s">
        <v>105</v>
      </c>
      <c r="M248" s="91">
        <v>3.35</v>
      </c>
      <c r="N248" s="91">
        <v>3.75</v>
      </c>
      <c r="O248" s="91">
        <v>1577.42</v>
      </c>
      <c r="P248" s="91">
        <v>94.3</v>
      </c>
      <c r="Q248" s="91">
        <v>0</v>
      </c>
      <c r="R248" s="91">
        <v>1.48750706</v>
      </c>
      <c r="S248" s="91">
        <v>0</v>
      </c>
      <c r="T248" s="91">
        <v>0</v>
      </c>
      <c r="U248" s="91">
        <v>0</v>
      </c>
    </row>
    <row r="249" spans="2:21">
      <c r="B249" t="s">
        <v>1096</v>
      </c>
      <c r="C249" t="s">
        <v>1097</v>
      </c>
      <c r="D249" t="s">
        <v>103</v>
      </c>
      <c r="E249" t="s">
        <v>126</v>
      </c>
      <c r="F249" t="s">
        <v>1094</v>
      </c>
      <c r="G249" t="s">
        <v>1095</v>
      </c>
      <c r="H249" t="s">
        <v>720</v>
      </c>
      <c r="I249" t="s">
        <v>233</v>
      </c>
      <c r="J249" t="s">
        <v>1098</v>
      </c>
      <c r="K249" s="91">
        <v>3.5</v>
      </c>
      <c r="L249" t="s">
        <v>105</v>
      </c>
      <c r="M249" s="91">
        <v>3.35</v>
      </c>
      <c r="N249" s="91">
        <v>2.44</v>
      </c>
      <c r="O249" s="91">
        <v>272296.3</v>
      </c>
      <c r="P249" s="91">
        <v>104.08</v>
      </c>
      <c r="Q249" s="91">
        <v>0</v>
      </c>
      <c r="R249" s="91">
        <v>283.40598904000001</v>
      </c>
      <c r="S249" s="91">
        <v>0.06</v>
      </c>
      <c r="T249" s="91">
        <v>0.15</v>
      </c>
      <c r="U249" s="91">
        <v>0.03</v>
      </c>
    </row>
    <row r="250" spans="2:21">
      <c r="B250" t="s">
        <v>1099</v>
      </c>
      <c r="C250" t="s">
        <v>1100</v>
      </c>
      <c r="D250" t="s">
        <v>103</v>
      </c>
      <c r="E250" t="s">
        <v>126</v>
      </c>
      <c r="F250" t="s">
        <v>715</v>
      </c>
      <c r="G250" t="s">
        <v>380</v>
      </c>
      <c r="H250" t="s">
        <v>773</v>
      </c>
      <c r="I250" t="s">
        <v>153</v>
      </c>
      <c r="J250" t="s">
        <v>288</v>
      </c>
      <c r="K250" s="91">
        <v>1.65</v>
      </c>
      <c r="L250" t="s">
        <v>105</v>
      </c>
      <c r="M250" s="91">
        <v>3.76</v>
      </c>
      <c r="N250" s="91">
        <v>1.52</v>
      </c>
      <c r="O250" s="91">
        <v>34855.08</v>
      </c>
      <c r="P250" s="91">
        <v>103.25</v>
      </c>
      <c r="Q250" s="91">
        <v>0</v>
      </c>
      <c r="R250" s="91">
        <v>35.987870100000002</v>
      </c>
      <c r="S250" s="91">
        <v>0.04</v>
      </c>
      <c r="T250" s="91">
        <v>0.02</v>
      </c>
      <c r="U250" s="91">
        <v>0</v>
      </c>
    </row>
    <row r="251" spans="2:21">
      <c r="B251" t="s">
        <v>1101</v>
      </c>
      <c r="C251" t="s">
        <v>1102</v>
      </c>
      <c r="D251" t="s">
        <v>103</v>
      </c>
      <c r="E251" t="s">
        <v>126</v>
      </c>
      <c r="F251" t="s">
        <v>776</v>
      </c>
      <c r="G251" t="s">
        <v>426</v>
      </c>
      <c r="H251" t="s">
        <v>773</v>
      </c>
      <c r="I251" t="s">
        <v>153</v>
      </c>
      <c r="J251" t="s">
        <v>1103</v>
      </c>
      <c r="K251" s="91">
        <v>1.9</v>
      </c>
      <c r="L251" t="s">
        <v>105</v>
      </c>
      <c r="M251" s="91">
        <v>5</v>
      </c>
      <c r="N251" s="91">
        <v>3.18</v>
      </c>
      <c r="O251" s="91">
        <v>0.27</v>
      </c>
      <c r="P251" s="91">
        <v>103.5</v>
      </c>
      <c r="Q251" s="91">
        <v>0</v>
      </c>
      <c r="R251" s="91">
        <v>2.7944999999999999E-4</v>
      </c>
      <c r="S251" s="91">
        <v>0</v>
      </c>
      <c r="T251" s="91">
        <v>0</v>
      </c>
      <c r="U251" s="91">
        <v>0</v>
      </c>
    </row>
    <row r="252" spans="2:21">
      <c r="B252" t="s">
        <v>1104</v>
      </c>
      <c r="C252" t="s">
        <v>1105</v>
      </c>
      <c r="D252" t="s">
        <v>103</v>
      </c>
      <c r="E252" t="s">
        <v>126</v>
      </c>
      <c r="F252" t="s">
        <v>776</v>
      </c>
      <c r="G252" t="s">
        <v>426</v>
      </c>
      <c r="H252" t="s">
        <v>773</v>
      </c>
      <c r="I252" t="s">
        <v>153</v>
      </c>
      <c r="J252" t="s">
        <v>1106</v>
      </c>
      <c r="K252" s="91">
        <v>2.3199999999999998</v>
      </c>
      <c r="L252" t="s">
        <v>105</v>
      </c>
      <c r="M252" s="91">
        <v>4.6500000000000004</v>
      </c>
      <c r="N252" s="91">
        <v>3.51</v>
      </c>
      <c r="O252" s="91">
        <v>90.01</v>
      </c>
      <c r="P252" s="91">
        <v>102.72</v>
      </c>
      <c r="Q252" s="91">
        <v>0</v>
      </c>
      <c r="R252" s="91">
        <v>9.2458271999999994E-2</v>
      </c>
      <c r="S252" s="91">
        <v>0</v>
      </c>
      <c r="T252" s="91">
        <v>0</v>
      </c>
      <c r="U252" s="91">
        <v>0</v>
      </c>
    </row>
    <row r="253" spans="2:21">
      <c r="B253" t="s">
        <v>1107</v>
      </c>
      <c r="C253" t="s">
        <v>1108</v>
      </c>
      <c r="D253" t="s">
        <v>103</v>
      </c>
      <c r="E253" t="s">
        <v>126</v>
      </c>
      <c r="F253" t="s">
        <v>1109</v>
      </c>
      <c r="G253" t="s">
        <v>547</v>
      </c>
      <c r="H253" t="s">
        <v>773</v>
      </c>
      <c r="I253" t="s">
        <v>153</v>
      </c>
      <c r="J253" t="s">
        <v>364</v>
      </c>
      <c r="K253" s="91">
        <v>6.19</v>
      </c>
      <c r="L253" t="s">
        <v>105</v>
      </c>
      <c r="M253" s="91">
        <v>3.27</v>
      </c>
      <c r="N253" s="91">
        <v>3.5</v>
      </c>
      <c r="O253" s="91">
        <v>148054.15</v>
      </c>
      <c r="P253" s="91">
        <v>99.11</v>
      </c>
      <c r="Q253" s="91">
        <v>0</v>
      </c>
      <c r="R253" s="91">
        <v>146.736468065</v>
      </c>
      <c r="S253" s="91">
        <v>7.0000000000000007E-2</v>
      </c>
      <c r="T253" s="91">
        <v>0.08</v>
      </c>
      <c r="U253" s="91">
        <v>0.01</v>
      </c>
    </row>
    <row r="254" spans="2:21">
      <c r="B254" t="s">
        <v>1110</v>
      </c>
      <c r="C254" t="s">
        <v>1111</v>
      </c>
      <c r="D254" t="s">
        <v>103</v>
      </c>
      <c r="E254" t="s">
        <v>126</v>
      </c>
      <c r="F254" t="s">
        <v>1112</v>
      </c>
      <c r="G254" t="s">
        <v>554</v>
      </c>
      <c r="H254" t="s">
        <v>828</v>
      </c>
      <c r="I254" t="s">
        <v>233</v>
      </c>
      <c r="J254" t="s">
        <v>1113</v>
      </c>
      <c r="K254" s="91">
        <v>5.77</v>
      </c>
      <c r="L254" t="s">
        <v>105</v>
      </c>
      <c r="M254" s="91">
        <v>4.45</v>
      </c>
      <c r="N254" s="91">
        <v>4.1399999999999997</v>
      </c>
      <c r="O254" s="91">
        <v>508539.92</v>
      </c>
      <c r="P254" s="91">
        <v>102.01</v>
      </c>
      <c r="Q254" s="91">
        <v>0</v>
      </c>
      <c r="R254" s="91">
        <v>518.76157239199995</v>
      </c>
      <c r="S254" s="91">
        <v>0.17</v>
      </c>
      <c r="T254" s="91">
        <v>0.28000000000000003</v>
      </c>
      <c r="U254" s="91">
        <v>0.05</v>
      </c>
    </row>
    <row r="255" spans="2:21">
      <c r="B255" t="s">
        <v>1114</v>
      </c>
      <c r="C255" t="s">
        <v>1115</v>
      </c>
      <c r="D255" t="s">
        <v>103</v>
      </c>
      <c r="E255" t="s">
        <v>126</v>
      </c>
      <c r="F255" t="s">
        <v>1116</v>
      </c>
      <c r="G255" t="s">
        <v>426</v>
      </c>
      <c r="H255" t="s">
        <v>814</v>
      </c>
      <c r="I255" t="s">
        <v>153</v>
      </c>
      <c r="J255" t="s">
        <v>1031</v>
      </c>
      <c r="K255" s="91">
        <v>4.25</v>
      </c>
      <c r="L255" t="s">
        <v>105</v>
      </c>
      <c r="M255" s="91">
        <v>3.95</v>
      </c>
      <c r="N255" s="91">
        <v>7.85</v>
      </c>
      <c r="O255" s="91">
        <v>442596.31</v>
      </c>
      <c r="P255" s="91">
        <v>87.55</v>
      </c>
      <c r="Q255" s="91">
        <v>0</v>
      </c>
      <c r="R255" s="91">
        <v>387.49306940500003</v>
      </c>
      <c r="S255" s="91">
        <v>7.0000000000000007E-2</v>
      </c>
      <c r="T255" s="91">
        <v>0.21</v>
      </c>
      <c r="U255" s="91">
        <v>0.04</v>
      </c>
    </row>
    <row r="256" spans="2:21">
      <c r="B256" t="s">
        <v>1117</v>
      </c>
      <c r="C256" t="s">
        <v>1118</v>
      </c>
      <c r="D256" t="s">
        <v>103</v>
      </c>
      <c r="E256" t="s">
        <v>126</v>
      </c>
      <c r="F256" t="s">
        <v>1116</v>
      </c>
      <c r="G256" t="s">
        <v>426</v>
      </c>
      <c r="H256" t="s">
        <v>814</v>
      </c>
      <c r="I256" t="s">
        <v>153</v>
      </c>
      <c r="J256" t="s">
        <v>662</v>
      </c>
      <c r="K256" s="91">
        <v>4.8899999999999997</v>
      </c>
      <c r="L256" t="s">
        <v>105</v>
      </c>
      <c r="M256" s="91">
        <v>3</v>
      </c>
      <c r="N256" s="91">
        <v>6.24</v>
      </c>
      <c r="O256" s="91">
        <v>720554.89</v>
      </c>
      <c r="P256" s="91">
        <v>88.11</v>
      </c>
      <c r="Q256" s="91">
        <v>0</v>
      </c>
      <c r="R256" s="91">
        <v>634.88091357899998</v>
      </c>
      <c r="S256" s="91">
        <v>0.1</v>
      </c>
      <c r="T256" s="91">
        <v>0.34</v>
      </c>
      <c r="U256" s="91">
        <v>0.06</v>
      </c>
    </row>
    <row r="257" spans="2:21">
      <c r="B257" t="s">
        <v>1119</v>
      </c>
      <c r="C257" t="s">
        <v>1120</v>
      </c>
      <c r="D257" t="s">
        <v>103</v>
      </c>
      <c r="E257" t="s">
        <v>126</v>
      </c>
      <c r="F257" t="s">
        <v>819</v>
      </c>
      <c r="G257" t="s">
        <v>130</v>
      </c>
      <c r="H257" t="s">
        <v>814</v>
      </c>
      <c r="I257" t="s">
        <v>153</v>
      </c>
      <c r="J257" t="s">
        <v>1121</v>
      </c>
      <c r="K257" s="91">
        <v>1.45</v>
      </c>
      <c r="L257" t="s">
        <v>105</v>
      </c>
      <c r="M257" s="91">
        <v>3.3</v>
      </c>
      <c r="N257" s="91">
        <v>3.26</v>
      </c>
      <c r="O257" s="91">
        <v>167770.54</v>
      </c>
      <c r="P257" s="91">
        <v>100.55</v>
      </c>
      <c r="Q257" s="91">
        <v>0</v>
      </c>
      <c r="R257" s="91">
        <v>168.69327797</v>
      </c>
      <c r="S257" s="91">
        <v>0.04</v>
      </c>
      <c r="T257" s="91">
        <v>0.09</v>
      </c>
      <c r="U257" s="91">
        <v>0.02</v>
      </c>
    </row>
    <row r="258" spans="2:21">
      <c r="B258" t="s">
        <v>1122</v>
      </c>
      <c r="C258" t="s">
        <v>1123</v>
      </c>
      <c r="D258" t="s">
        <v>103</v>
      </c>
      <c r="E258" t="s">
        <v>126</v>
      </c>
      <c r="F258" t="s">
        <v>827</v>
      </c>
      <c r="G258" t="s">
        <v>554</v>
      </c>
      <c r="H258" t="s">
        <v>828</v>
      </c>
      <c r="I258" t="s">
        <v>233</v>
      </c>
      <c r="J258" t="s">
        <v>392</v>
      </c>
      <c r="K258" s="91">
        <v>1.92</v>
      </c>
      <c r="L258" t="s">
        <v>105</v>
      </c>
      <c r="M258" s="91">
        <v>6</v>
      </c>
      <c r="N258" s="91">
        <v>2.21</v>
      </c>
      <c r="O258" s="91">
        <v>406411.87</v>
      </c>
      <c r="P258" s="91">
        <v>107.39</v>
      </c>
      <c r="Q258" s="91">
        <v>0</v>
      </c>
      <c r="R258" s="91">
        <v>436.44570719299998</v>
      </c>
      <c r="S258" s="91">
        <v>0.1</v>
      </c>
      <c r="T258" s="91">
        <v>0.23</v>
      </c>
      <c r="U258" s="91">
        <v>0.04</v>
      </c>
    </row>
    <row r="259" spans="2:21">
      <c r="B259" t="s">
        <v>1124</v>
      </c>
      <c r="C259" t="s">
        <v>1125</v>
      </c>
      <c r="D259" t="s">
        <v>103</v>
      </c>
      <c r="E259" t="s">
        <v>126</v>
      </c>
      <c r="F259" t="s">
        <v>827</v>
      </c>
      <c r="G259" t="s">
        <v>554</v>
      </c>
      <c r="H259" t="s">
        <v>828</v>
      </c>
      <c r="I259" t="s">
        <v>233</v>
      </c>
      <c r="J259" t="s">
        <v>1126</v>
      </c>
      <c r="K259" s="91">
        <v>3.46</v>
      </c>
      <c r="L259" t="s">
        <v>105</v>
      </c>
      <c r="M259" s="91">
        <v>5.9</v>
      </c>
      <c r="N259" s="91">
        <v>3.29</v>
      </c>
      <c r="O259" s="91">
        <v>6526.11</v>
      </c>
      <c r="P259" s="91">
        <v>109.3</v>
      </c>
      <c r="Q259" s="91">
        <v>0</v>
      </c>
      <c r="R259" s="91">
        <v>7.1330382300000004</v>
      </c>
      <c r="S259" s="91">
        <v>0</v>
      </c>
      <c r="T259" s="91">
        <v>0</v>
      </c>
      <c r="U259" s="91">
        <v>0</v>
      </c>
    </row>
    <row r="260" spans="2:21">
      <c r="B260" t="s">
        <v>1127</v>
      </c>
      <c r="C260" t="s">
        <v>1128</v>
      </c>
      <c r="D260" t="s">
        <v>103</v>
      </c>
      <c r="E260" t="s">
        <v>126</v>
      </c>
      <c r="F260" t="s">
        <v>831</v>
      </c>
      <c r="G260" t="s">
        <v>426</v>
      </c>
      <c r="H260" t="s">
        <v>828</v>
      </c>
      <c r="I260" t="s">
        <v>233</v>
      </c>
      <c r="J260" t="s">
        <v>1129</v>
      </c>
      <c r="K260" s="91">
        <v>3.89</v>
      </c>
      <c r="L260" t="s">
        <v>105</v>
      </c>
      <c r="M260" s="91">
        <v>6.9</v>
      </c>
      <c r="N260" s="91">
        <v>11.1</v>
      </c>
      <c r="O260" s="91">
        <v>2.0299999999999998</v>
      </c>
      <c r="P260" s="91">
        <v>87</v>
      </c>
      <c r="Q260" s="91">
        <v>0</v>
      </c>
      <c r="R260" s="91">
        <v>1.7661E-3</v>
      </c>
      <c r="S260" s="91">
        <v>0</v>
      </c>
      <c r="T260" s="91">
        <v>0</v>
      </c>
      <c r="U260" s="91">
        <v>0</v>
      </c>
    </row>
    <row r="261" spans="2:21">
      <c r="B261" t="s">
        <v>1130</v>
      </c>
      <c r="C261" t="s">
        <v>1131</v>
      </c>
      <c r="D261" t="s">
        <v>103</v>
      </c>
      <c r="E261" t="s">
        <v>126</v>
      </c>
      <c r="F261" t="s">
        <v>1132</v>
      </c>
      <c r="G261" t="s">
        <v>426</v>
      </c>
      <c r="H261" t="s">
        <v>814</v>
      </c>
      <c r="I261" t="s">
        <v>153</v>
      </c>
      <c r="J261" t="s">
        <v>1133</v>
      </c>
      <c r="K261" s="91">
        <v>3.65</v>
      </c>
      <c r="L261" t="s">
        <v>105</v>
      </c>
      <c r="M261" s="91">
        <v>4.5999999999999996</v>
      </c>
      <c r="N261" s="91">
        <v>11.52</v>
      </c>
      <c r="O261" s="91">
        <v>260837.48</v>
      </c>
      <c r="P261" s="91">
        <v>79.849999999999994</v>
      </c>
      <c r="Q261" s="91">
        <v>0</v>
      </c>
      <c r="R261" s="91">
        <v>208.27872778</v>
      </c>
      <c r="S261" s="91">
        <v>0.1</v>
      </c>
      <c r="T261" s="91">
        <v>0.11</v>
      </c>
      <c r="U261" s="91">
        <v>0.02</v>
      </c>
    </row>
    <row r="262" spans="2:21">
      <c r="B262" t="s">
        <v>1134</v>
      </c>
      <c r="C262" t="s">
        <v>1135</v>
      </c>
      <c r="D262" t="s">
        <v>103</v>
      </c>
      <c r="E262" t="s">
        <v>126</v>
      </c>
      <c r="F262" t="s">
        <v>1136</v>
      </c>
      <c r="G262" t="s">
        <v>130</v>
      </c>
      <c r="H262" t="s">
        <v>852</v>
      </c>
      <c r="I262" t="s">
        <v>233</v>
      </c>
      <c r="J262" t="s">
        <v>1137</v>
      </c>
      <c r="K262" s="91">
        <v>1.22</v>
      </c>
      <c r="L262" t="s">
        <v>105</v>
      </c>
      <c r="M262" s="91">
        <v>4.7</v>
      </c>
      <c r="N262" s="91">
        <v>3.41</v>
      </c>
      <c r="O262" s="91">
        <v>67754.539999999994</v>
      </c>
      <c r="P262" s="91">
        <v>102.6</v>
      </c>
      <c r="Q262" s="91">
        <v>0</v>
      </c>
      <c r="R262" s="91">
        <v>69.516158039999993</v>
      </c>
      <c r="S262" s="91">
        <v>0.1</v>
      </c>
      <c r="T262" s="91">
        <v>0.04</v>
      </c>
      <c r="U262" s="91">
        <v>0.01</v>
      </c>
    </row>
    <row r="263" spans="2:21">
      <c r="B263" t="s">
        <v>1138</v>
      </c>
      <c r="C263" t="s">
        <v>1139</v>
      </c>
      <c r="D263" t="s">
        <v>103</v>
      </c>
      <c r="E263" t="s">
        <v>126</v>
      </c>
      <c r="F263" t="s">
        <v>1140</v>
      </c>
      <c r="G263" t="s">
        <v>554</v>
      </c>
      <c r="H263" t="s">
        <v>271</v>
      </c>
      <c r="I263" t="s">
        <v>272</v>
      </c>
      <c r="J263" t="s">
        <v>1141</v>
      </c>
      <c r="K263" s="91">
        <v>4.4800000000000004</v>
      </c>
      <c r="L263" t="s">
        <v>105</v>
      </c>
      <c r="M263" s="91">
        <v>3.45</v>
      </c>
      <c r="N263" s="91">
        <v>34.479999999999997</v>
      </c>
      <c r="O263" s="91">
        <v>0.3</v>
      </c>
      <c r="P263" s="91">
        <v>38.17</v>
      </c>
      <c r="Q263" s="91">
        <v>0</v>
      </c>
      <c r="R263" s="91">
        <v>1.1451E-4</v>
      </c>
      <c r="S263" s="91">
        <v>0</v>
      </c>
      <c r="T263" s="91">
        <v>0</v>
      </c>
      <c r="U263" s="91">
        <v>0</v>
      </c>
    </row>
    <row r="264" spans="2:21">
      <c r="B264" s="92" t="s">
        <v>374</v>
      </c>
      <c r="C264" s="16"/>
      <c r="D264" s="16"/>
      <c r="E264" s="16"/>
      <c r="F264" s="16"/>
      <c r="K264" s="93">
        <v>4.3600000000000003</v>
      </c>
      <c r="N264" s="93">
        <v>5.77</v>
      </c>
      <c r="O264" s="93">
        <v>5403309.2300000004</v>
      </c>
      <c r="Q264" s="93">
        <v>0</v>
      </c>
      <c r="R264" s="93">
        <v>5385.4584065070003</v>
      </c>
      <c r="T264" s="93">
        <v>2.87</v>
      </c>
      <c r="U264" s="93">
        <v>0.49</v>
      </c>
    </row>
    <row r="265" spans="2:21">
      <c r="B265" t="s">
        <v>1142</v>
      </c>
      <c r="C265" t="s">
        <v>1143</v>
      </c>
      <c r="D265" t="s">
        <v>103</v>
      </c>
      <c r="E265" t="s">
        <v>126</v>
      </c>
      <c r="F265" t="s">
        <v>1144</v>
      </c>
      <c r="G265" t="s">
        <v>1145</v>
      </c>
      <c r="H265" t="s">
        <v>461</v>
      </c>
      <c r="I265" t="s">
        <v>233</v>
      </c>
      <c r="J265" t="s">
        <v>1146</v>
      </c>
      <c r="K265" s="91">
        <v>3.5</v>
      </c>
      <c r="L265" t="s">
        <v>105</v>
      </c>
      <c r="M265" s="91">
        <v>3.49</v>
      </c>
      <c r="N265" s="91">
        <v>4.78</v>
      </c>
      <c r="O265" s="91">
        <v>2324860.5699999998</v>
      </c>
      <c r="P265" s="91">
        <v>99.95</v>
      </c>
      <c r="Q265" s="91">
        <v>0</v>
      </c>
      <c r="R265" s="91">
        <v>2323.6981397149998</v>
      </c>
      <c r="S265" s="91">
        <v>0.11</v>
      </c>
      <c r="T265" s="91">
        <v>1.24</v>
      </c>
      <c r="U265" s="91">
        <v>0.21</v>
      </c>
    </row>
    <row r="266" spans="2:21">
      <c r="B266" t="s">
        <v>1147</v>
      </c>
      <c r="C266" t="s">
        <v>1148</v>
      </c>
      <c r="D266" t="s">
        <v>103</v>
      </c>
      <c r="E266" t="s">
        <v>126</v>
      </c>
      <c r="F266" t="s">
        <v>1149</v>
      </c>
      <c r="G266" t="s">
        <v>1145</v>
      </c>
      <c r="H266" t="s">
        <v>716</v>
      </c>
      <c r="I266" t="s">
        <v>153</v>
      </c>
      <c r="J266" t="s">
        <v>1150</v>
      </c>
      <c r="K266" s="91">
        <v>5.27</v>
      </c>
      <c r="L266" t="s">
        <v>105</v>
      </c>
      <c r="M266" s="91">
        <v>4.6900000000000004</v>
      </c>
      <c r="N266" s="91">
        <v>6.67</v>
      </c>
      <c r="O266" s="91">
        <v>2532183.44</v>
      </c>
      <c r="P266" s="91">
        <v>99.46</v>
      </c>
      <c r="Q266" s="91">
        <v>0</v>
      </c>
      <c r="R266" s="91">
        <v>2518.5096494240001</v>
      </c>
      <c r="S266" s="91">
        <v>0.14000000000000001</v>
      </c>
      <c r="T266" s="91">
        <v>1.34</v>
      </c>
      <c r="U266" s="91">
        <v>0.23</v>
      </c>
    </row>
    <row r="267" spans="2:21">
      <c r="B267" t="s">
        <v>1151</v>
      </c>
      <c r="C267" t="s">
        <v>1152</v>
      </c>
      <c r="D267" t="s">
        <v>103</v>
      </c>
      <c r="E267" t="s">
        <v>126</v>
      </c>
      <c r="F267" t="s">
        <v>1149</v>
      </c>
      <c r="G267" t="s">
        <v>1145</v>
      </c>
      <c r="H267" t="s">
        <v>716</v>
      </c>
      <c r="I267" t="s">
        <v>153</v>
      </c>
      <c r="J267" t="s">
        <v>1153</v>
      </c>
      <c r="K267" s="91">
        <v>5.16</v>
      </c>
      <c r="L267" t="s">
        <v>105</v>
      </c>
      <c r="M267" s="91">
        <v>4.6900000000000004</v>
      </c>
      <c r="N267" s="91">
        <v>6.67</v>
      </c>
      <c r="O267" s="91">
        <v>198853.24</v>
      </c>
      <c r="P267" s="91">
        <v>97.89</v>
      </c>
      <c r="Q267" s="91">
        <v>0</v>
      </c>
      <c r="R267" s="91">
        <v>194.657436636</v>
      </c>
      <c r="S267" s="91">
        <v>0.01</v>
      </c>
      <c r="T267" s="91">
        <v>0.1</v>
      </c>
      <c r="U267" s="91">
        <v>0.02</v>
      </c>
    </row>
    <row r="268" spans="2:21">
      <c r="B268" t="s">
        <v>1154</v>
      </c>
      <c r="C268" t="s">
        <v>1155</v>
      </c>
      <c r="D268" t="s">
        <v>103</v>
      </c>
      <c r="E268" t="s">
        <v>126</v>
      </c>
      <c r="F268" t="s">
        <v>827</v>
      </c>
      <c r="G268" t="s">
        <v>554</v>
      </c>
      <c r="H268" t="s">
        <v>828</v>
      </c>
      <c r="I268" t="s">
        <v>233</v>
      </c>
      <c r="J268" t="s">
        <v>1156</v>
      </c>
      <c r="K268" s="91">
        <v>3.03</v>
      </c>
      <c r="L268" t="s">
        <v>105</v>
      </c>
      <c r="M268" s="91">
        <v>6.7</v>
      </c>
      <c r="N268" s="91">
        <v>5.41</v>
      </c>
      <c r="O268" s="91">
        <v>347411.98</v>
      </c>
      <c r="P268" s="91">
        <v>100.34</v>
      </c>
      <c r="Q268" s="91">
        <v>0</v>
      </c>
      <c r="R268" s="91">
        <v>348.59318073200001</v>
      </c>
      <c r="S268" s="91">
        <v>0.03</v>
      </c>
      <c r="T268" s="91">
        <v>0.19</v>
      </c>
      <c r="U268" s="91">
        <v>0.03</v>
      </c>
    </row>
    <row r="269" spans="2:21">
      <c r="B269" s="92" t="s">
        <v>1157</v>
      </c>
      <c r="C269" s="16"/>
      <c r="D269" s="16"/>
      <c r="E269" s="16"/>
      <c r="F269" s="16"/>
      <c r="K269" s="93">
        <v>0</v>
      </c>
      <c r="N269" s="93">
        <v>0</v>
      </c>
      <c r="O269" s="93">
        <v>0</v>
      </c>
      <c r="Q269" s="93">
        <v>0</v>
      </c>
      <c r="R269" s="93">
        <v>0</v>
      </c>
      <c r="T269" s="93">
        <v>0</v>
      </c>
      <c r="U269" s="93">
        <v>0</v>
      </c>
    </row>
    <row r="270" spans="2:21">
      <c r="B270" t="s">
        <v>271</v>
      </c>
      <c r="C270" t="s">
        <v>271</v>
      </c>
      <c r="D270" s="16"/>
      <c r="E270" s="16"/>
      <c r="F270" s="16"/>
      <c r="G270" t="s">
        <v>271</v>
      </c>
      <c r="H270" t="s">
        <v>271</v>
      </c>
      <c r="K270" s="91">
        <v>0</v>
      </c>
      <c r="L270" t="s">
        <v>271</v>
      </c>
      <c r="M270" s="91">
        <v>0</v>
      </c>
      <c r="N270" s="91">
        <v>0</v>
      </c>
      <c r="O270" s="91">
        <v>0</v>
      </c>
      <c r="P270" s="91">
        <v>0</v>
      </c>
      <c r="R270" s="91">
        <v>0</v>
      </c>
      <c r="S270" s="91">
        <v>0</v>
      </c>
      <c r="T270" s="91">
        <v>0</v>
      </c>
      <c r="U270" s="91">
        <v>0</v>
      </c>
    </row>
    <row r="271" spans="2:21">
      <c r="B271" s="92" t="s">
        <v>277</v>
      </c>
      <c r="C271" s="16"/>
      <c r="D271" s="16"/>
      <c r="E271" s="16"/>
      <c r="F271" s="16"/>
      <c r="K271" s="93">
        <v>0</v>
      </c>
      <c r="N271" s="93">
        <v>0</v>
      </c>
      <c r="O271" s="93">
        <v>0</v>
      </c>
      <c r="Q271" s="93">
        <v>0</v>
      </c>
      <c r="R271" s="93">
        <v>0</v>
      </c>
      <c r="T271" s="93">
        <v>0</v>
      </c>
      <c r="U271" s="93">
        <v>0</v>
      </c>
    </row>
    <row r="272" spans="2:21">
      <c r="B272" s="92" t="s">
        <v>375</v>
      </c>
      <c r="C272" s="16"/>
      <c r="D272" s="16"/>
      <c r="E272" s="16"/>
      <c r="F272" s="16"/>
      <c r="K272" s="93">
        <v>0</v>
      </c>
      <c r="N272" s="93">
        <v>0</v>
      </c>
      <c r="O272" s="93">
        <v>0</v>
      </c>
      <c r="Q272" s="93">
        <v>0</v>
      </c>
      <c r="R272" s="93">
        <v>0</v>
      </c>
      <c r="T272" s="93">
        <v>0</v>
      </c>
      <c r="U272" s="93">
        <v>0</v>
      </c>
    </row>
    <row r="273" spans="2:21">
      <c r="B273" t="s">
        <v>271</v>
      </c>
      <c r="C273" t="s">
        <v>271</v>
      </c>
      <c r="D273" s="16"/>
      <c r="E273" s="16"/>
      <c r="F273" s="16"/>
      <c r="G273" t="s">
        <v>271</v>
      </c>
      <c r="H273" t="s">
        <v>271</v>
      </c>
      <c r="K273" s="91">
        <v>0</v>
      </c>
      <c r="L273" t="s">
        <v>271</v>
      </c>
      <c r="M273" s="91">
        <v>0</v>
      </c>
      <c r="N273" s="91">
        <v>0</v>
      </c>
      <c r="O273" s="91">
        <v>0</v>
      </c>
      <c r="P273" s="91">
        <v>0</v>
      </c>
      <c r="R273" s="91">
        <v>0</v>
      </c>
      <c r="S273" s="91">
        <v>0</v>
      </c>
      <c r="T273" s="91">
        <v>0</v>
      </c>
      <c r="U273" s="91">
        <v>0</v>
      </c>
    </row>
    <row r="274" spans="2:21">
      <c r="B274" s="92" t="s">
        <v>376</v>
      </c>
      <c r="C274" s="16"/>
      <c r="D274" s="16"/>
      <c r="E274" s="16"/>
      <c r="F274" s="16"/>
      <c r="K274" s="93">
        <v>0</v>
      </c>
      <c r="N274" s="93">
        <v>0</v>
      </c>
      <c r="O274" s="93">
        <v>0</v>
      </c>
      <c r="Q274" s="93">
        <v>0</v>
      </c>
      <c r="R274" s="93">
        <v>0</v>
      </c>
      <c r="T274" s="93">
        <v>0</v>
      </c>
      <c r="U274" s="93">
        <v>0</v>
      </c>
    </row>
    <row r="275" spans="2:21">
      <c r="B275" t="s">
        <v>271</v>
      </c>
      <c r="C275" t="s">
        <v>271</v>
      </c>
      <c r="D275" s="16"/>
      <c r="E275" s="16"/>
      <c r="F275" s="16"/>
      <c r="G275" t="s">
        <v>271</v>
      </c>
      <c r="H275" t="s">
        <v>271</v>
      </c>
      <c r="K275" s="91">
        <v>0</v>
      </c>
      <c r="L275" t="s">
        <v>271</v>
      </c>
      <c r="M275" s="91">
        <v>0</v>
      </c>
      <c r="N275" s="91">
        <v>0</v>
      </c>
      <c r="O275" s="91">
        <v>0</v>
      </c>
      <c r="P275" s="91">
        <v>0</v>
      </c>
      <c r="R275" s="91">
        <v>0</v>
      </c>
      <c r="S275" s="91">
        <v>0</v>
      </c>
      <c r="T275" s="91">
        <v>0</v>
      </c>
      <c r="U275" s="91">
        <v>0</v>
      </c>
    </row>
    <row r="276" spans="2:21">
      <c r="B276" t="s">
        <v>279</v>
      </c>
      <c r="C276" s="16"/>
      <c r="D276" s="16"/>
      <c r="E276" s="16"/>
      <c r="F276" s="16"/>
    </row>
    <row r="277" spans="2:21">
      <c r="B277" t="s">
        <v>369</v>
      </c>
      <c r="C277" s="16"/>
      <c r="D277" s="16"/>
      <c r="E277" s="16"/>
      <c r="F277" s="16"/>
    </row>
    <row r="278" spans="2:21">
      <c r="B278" t="s">
        <v>370</v>
      </c>
      <c r="C278" s="16"/>
      <c r="D278" s="16"/>
      <c r="E278" s="16"/>
      <c r="F278" s="16"/>
    </row>
    <row r="279" spans="2:21">
      <c r="B279" t="s">
        <v>371</v>
      </c>
      <c r="C279" s="16"/>
      <c r="D279" s="16"/>
      <c r="E279" s="16"/>
      <c r="F279" s="16"/>
    </row>
    <row r="280" spans="2:21">
      <c r="B280" t="s">
        <v>372</v>
      </c>
      <c r="C280" s="16"/>
      <c r="D280" s="16"/>
      <c r="E280" s="16"/>
      <c r="F280" s="16"/>
    </row>
    <row r="281" spans="2:21">
      <c r="C281" s="16"/>
      <c r="D281" s="16"/>
      <c r="E281" s="16"/>
      <c r="F281" s="16"/>
    </row>
    <row r="282" spans="2:21">
      <c r="C282" s="16"/>
      <c r="D282" s="16"/>
      <c r="E282" s="16"/>
      <c r="F282" s="16"/>
    </row>
    <row r="283" spans="2:21">
      <c r="C283" s="16"/>
      <c r="D283" s="16"/>
      <c r="E283" s="16"/>
      <c r="F283" s="16"/>
    </row>
    <row r="284" spans="2:21">
      <c r="C284" s="16"/>
      <c r="D284" s="16"/>
      <c r="E284" s="16"/>
      <c r="F284" s="16"/>
    </row>
    <row r="285" spans="2:21">
      <c r="C285" s="16"/>
      <c r="D285" s="16"/>
      <c r="E285" s="16"/>
      <c r="F285" s="16"/>
    </row>
    <row r="286" spans="2:21">
      <c r="C286" s="16"/>
      <c r="D286" s="16"/>
      <c r="E286" s="16"/>
      <c r="F286" s="16"/>
    </row>
    <row r="287" spans="2:21">
      <c r="C287" s="16"/>
      <c r="D287" s="16"/>
      <c r="E287" s="16"/>
      <c r="F287" s="16"/>
    </row>
    <row r="288" spans="2:21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43465</v>
      </c>
      <c r="E1" s="16"/>
      <c r="F1" s="16"/>
      <c r="G1" s="16"/>
    </row>
    <row r="2" spans="2:62">
      <c r="B2" s="2" t="s">
        <v>1</v>
      </c>
      <c r="C2" s="12" t="s">
        <v>2937</v>
      </c>
      <c r="E2" s="16"/>
      <c r="F2" s="16"/>
      <c r="G2" s="16"/>
    </row>
    <row r="3" spans="2:62">
      <c r="B3" s="2" t="s">
        <v>2</v>
      </c>
      <c r="C3" s="26" t="s">
        <v>2938</v>
      </c>
      <c r="E3" s="16"/>
      <c r="F3" s="16"/>
      <c r="G3" s="16"/>
    </row>
    <row r="4" spans="2:62">
      <c r="B4" s="2" t="s">
        <v>3</v>
      </c>
      <c r="C4" s="95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  <c r="BJ6" s="19"/>
    </row>
    <row r="7" spans="2:62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17895923.719999999</v>
      </c>
      <c r="J11" s="7"/>
      <c r="K11" s="90">
        <v>567.50593000000003</v>
      </c>
      <c r="L11" s="90">
        <v>135380.40035218236</v>
      </c>
      <c r="M11" s="7"/>
      <c r="N11" s="90">
        <v>100</v>
      </c>
      <c r="O11" s="90">
        <v>12.35</v>
      </c>
      <c r="BF11" s="16"/>
      <c r="BG11" s="19"/>
      <c r="BH11" s="16"/>
      <c r="BJ11" s="16"/>
    </row>
    <row r="12" spans="2:62">
      <c r="B12" s="92" t="s">
        <v>228</v>
      </c>
      <c r="E12" s="16"/>
      <c r="F12" s="16"/>
      <c r="G12" s="16"/>
      <c r="I12" s="93">
        <v>17637391.57</v>
      </c>
      <c r="K12" s="93">
        <v>563.49837000000002</v>
      </c>
      <c r="L12" s="93">
        <v>100209.87650731303</v>
      </c>
      <c r="N12" s="93">
        <v>74.02</v>
      </c>
      <c r="O12" s="93">
        <v>9.14</v>
      </c>
    </row>
    <row r="13" spans="2:62">
      <c r="B13" s="92" t="s">
        <v>1158</v>
      </c>
      <c r="E13" s="16"/>
      <c r="F13" s="16"/>
      <c r="G13" s="16"/>
      <c r="I13" s="93">
        <v>15367008.9</v>
      </c>
      <c r="K13" s="93">
        <v>563.49837000000002</v>
      </c>
      <c r="L13" s="93">
        <v>72374.516568770006</v>
      </c>
      <c r="N13" s="93">
        <v>53.46</v>
      </c>
      <c r="O13" s="93">
        <v>6.6</v>
      </c>
    </row>
    <row r="14" spans="2:62">
      <c r="B14" t="s">
        <v>1159</v>
      </c>
      <c r="C14" t="s">
        <v>1160</v>
      </c>
      <c r="D14" t="s">
        <v>103</v>
      </c>
      <c r="E14" t="s">
        <v>126</v>
      </c>
      <c r="F14" t="s">
        <v>827</v>
      </c>
      <c r="G14" t="s">
        <v>554</v>
      </c>
      <c r="H14" t="s">
        <v>105</v>
      </c>
      <c r="I14" s="91">
        <v>358544.11</v>
      </c>
      <c r="J14" s="91">
        <v>178.3</v>
      </c>
      <c r="K14" s="91">
        <v>0</v>
      </c>
      <c r="L14" s="91">
        <v>639.28414812999995</v>
      </c>
      <c r="M14" s="91">
        <v>0.01</v>
      </c>
      <c r="N14" s="91">
        <v>0.47</v>
      </c>
      <c r="O14" s="91">
        <v>0.06</v>
      </c>
    </row>
    <row r="15" spans="2:62">
      <c r="B15" t="s">
        <v>1161</v>
      </c>
      <c r="C15" t="s">
        <v>1162</v>
      </c>
      <c r="D15" t="s">
        <v>103</v>
      </c>
      <c r="E15" t="s">
        <v>126</v>
      </c>
      <c r="F15" t="s">
        <v>595</v>
      </c>
      <c r="G15" t="s">
        <v>554</v>
      </c>
      <c r="H15" t="s">
        <v>105</v>
      </c>
      <c r="I15" s="91">
        <v>4970.75</v>
      </c>
      <c r="J15" s="91">
        <v>56410</v>
      </c>
      <c r="K15" s="91">
        <v>0</v>
      </c>
      <c r="L15" s="91">
        <v>2804.0000749999999</v>
      </c>
      <c r="M15" s="91">
        <v>0.04</v>
      </c>
      <c r="N15" s="91">
        <v>2.0699999999999998</v>
      </c>
      <c r="O15" s="91">
        <v>0.26</v>
      </c>
    </row>
    <row r="16" spans="2:62">
      <c r="B16" t="s">
        <v>1163</v>
      </c>
      <c r="C16" t="s">
        <v>1164</v>
      </c>
      <c r="D16" t="s">
        <v>103</v>
      </c>
      <c r="E16" t="s">
        <v>126</v>
      </c>
      <c r="F16" t="s">
        <v>1165</v>
      </c>
      <c r="G16" t="s">
        <v>1166</v>
      </c>
      <c r="H16" t="s">
        <v>105</v>
      </c>
      <c r="I16" s="91">
        <v>20495.93</v>
      </c>
      <c r="J16" s="91">
        <v>5865</v>
      </c>
      <c r="K16" s="91">
        <v>0</v>
      </c>
      <c r="L16" s="91">
        <v>1202.0862944999999</v>
      </c>
      <c r="M16" s="91">
        <v>0</v>
      </c>
      <c r="N16" s="91">
        <v>0.89</v>
      </c>
      <c r="O16" s="91">
        <v>0.11</v>
      </c>
    </row>
    <row r="17" spans="2:15">
      <c r="B17" t="s">
        <v>1167</v>
      </c>
      <c r="C17" t="s">
        <v>1168</v>
      </c>
      <c r="D17" t="s">
        <v>103</v>
      </c>
      <c r="E17" t="s">
        <v>126</v>
      </c>
      <c r="F17" t="s">
        <v>1169</v>
      </c>
      <c r="G17" t="s">
        <v>1166</v>
      </c>
      <c r="H17" t="s">
        <v>105</v>
      </c>
      <c r="I17" s="91">
        <v>5829.11</v>
      </c>
      <c r="J17" s="91">
        <v>14580</v>
      </c>
      <c r="K17" s="91">
        <v>0</v>
      </c>
      <c r="L17" s="91">
        <v>849.88423799999998</v>
      </c>
      <c r="M17" s="91">
        <v>0</v>
      </c>
      <c r="N17" s="91">
        <v>0.63</v>
      </c>
      <c r="O17" s="91">
        <v>0.08</v>
      </c>
    </row>
    <row r="18" spans="2:15">
      <c r="B18" t="s">
        <v>1170</v>
      </c>
      <c r="C18" t="s">
        <v>1171</v>
      </c>
      <c r="D18" t="s">
        <v>103</v>
      </c>
      <c r="E18" t="s">
        <v>126</v>
      </c>
      <c r="F18" t="s">
        <v>739</v>
      </c>
      <c r="G18" t="s">
        <v>547</v>
      </c>
      <c r="H18" t="s">
        <v>105</v>
      </c>
      <c r="I18" s="91">
        <v>53623.7</v>
      </c>
      <c r="J18" s="91">
        <v>1901</v>
      </c>
      <c r="K18" s="91">
        <v>0</v>
      </c>
      <c r="L18" s="91">
        <v>1019.386537</v>
      </c>
      <c r="M18" s="91">
        <v>0.02</v>
      </c>
      <c r="N18" s="91">
        <v>0.75</v>
      </c>
      <c r="O18" s="91">
        <v>0.09</v>
      </c>
    </row>
    <row r="19" spans="2:15">
      <c r="B19" t="s">
        <v>1172</v>
      </c>
      <c r="C19" t="s">
        <v>1173</v>
      </c>
      <c r="D19" t="s">
        <v>103</v>
      </c>
      <c r="E19" t="s">
        <v>126</v>
      </c>
      <c r="F19" t="s">
        <v>1174</v>
      </c>
      <c r="G19" t="s">
        <v>547</v>
      </c>
      <c r="H19" t="s">
        <v>105</v>
      </c>
      <c r="I19" s="91">
        <v>43710.47</v>
      </c>
      <c r="J19" s="91">
        <v>2459</v>
      </c>
      <c r="K19" s="91">
        <v>0</v>
      </c>
      <c r="L19" s="91">
        <v>1074.8404573</v>
      </c>
      <c r="M19" s="91">
        <v>0.02</v>
      </c>
      <c r="N19" s="91">
        <v>0.79</v>
      </c>
      <c r="O19" s="91">
        <v>0.1</v>
      </c>
    </row>
    <row r="20" spans="2:15">
      <c r="B20" t="s">
        <v>1175</v>
      </c>
      <c r="C20" t="s">
        <v>1176</v>
      </c>
      <c r="D20" t="s">
        <v>103</v>
      </c>
      <c r="E20" t="s">
        <v>126</v>
      </c>
      <c r="F20" t="s">
        <v>898</v>
      </c>
      <c r="G20" t="s">
        <v>899</v>
      </c>
      <c r="H20" t="s">
        <v>105</v>
      </c>
      <c r="I20" s="91">
        <v>6645.26</v>
      </c>
      <c r="J20" s="91">
        <v>42880</v>
      </c>
      <c r="K20" s="91">
        <v>0</v>
      </c>
      <c r="L20" s="91">
        <v>2849.4874880000002</v>
      </c>
      <c r="M20" s="91">
        <v>0.02</v>
      </c>
      <c r="N20" s="91">
        <v>2.1</v>
      </c>
      <c r="O20" s="91">
        <v>0.26</v>
      </c>
    </row>
    <row r="21" spans="2:15">
      <c r="B21" t="s">
        <v>1177</v>
      </c>
      <c r="C21" t="s">
        <v>1178</v>
      </c>
      <c r="D21" t="s">
        <v>103</v>
      </c>
      <c r="E21" t="s">
        <v>126</v>
      </c>
      <c r="F21" t="s">
        <v>565</v>
      </c>
      <c r="G21" t="s">
        <v>380</v>
      </c>
      <c r="H21" t="s">
        <v>105</v>
      </c>
      <c r="I21" s="91">
        <v>256427.39</v>
      </c>
      <c r="J21" s="91">
        <v>1156</v>
      </c>
      <c r="K21" s="91">
        <v>0</v>
      </c>
      <c r="L21" s="91">
        <v>2964.3006283999998</v>
      </c>
      <c r="M21" s="91">
        <v>0.02</v>
      </c>
      <c r="N21" s="91">
        <v>2.19</v>
      </c>
      <c r="O21" s="91">
        <v>0.27</v>
      </c>
    </row>
    <row r="22" spans="2:15">
      <c r="B22" t="s">
        <v>1179</v>
      </c>
      <c r="C22" t="s">
        <v>1180</v>
      </c>
      <c r="D22" t="s">
        <v>103</v>
      </c>
      <c r="E22" t="s">
        <v>126</v>
      </c>
      <c r="F22" t="s">
        <v>1181</v>
      </c>
      <c r="G22" t="s">
        <v>380</v>
      </c>
      <c r="H22" t="s">
        <v>105</v>
      </c>
      <c r="I22" s="91">
        <v>364739.07</v>
      </c>
      <c r="J22" s="91">
        <v>2365</v>
      </c>
      <c r="K22" s="91">
        <v>0</v>
      </c>
      <c r="L22" s="91">
        <v>8626.0790054999998</v>
      </c>
      <c r="M22" s="91">
        <v>0.03</v>
      </c>
      <c r="N22" s="91">
        <v>6.37</v>
      </c>
      <c r="O22" s="91">
        <v>0.79</v>
      </c>
    </row>
    <row r="23" spans="2:15">
      <c r="B23" t="s">
        <v>1182</v>
      </c>
      <c r="C23" t="s">
        <v>1183</v>
      </c>
      <c r="D23" t="s">
        <v>103</v>
      </c>
      <c r="E23" t="s">
        <v>126</v>
      </c>
      <c r="F23" t="s">
        <v>379</v>
      </c>
      <c r="G23" t="s">
        <v>380</v>
      </c>
      <c r="H23" t="s">
        <v>105</v>
      </c>
      <c r="I23" s="91">
        <v>393529.18</v>
      </c>
      <c r="J23" s="91">
        <v>2260</v>
      </c>
      <c r="K23" s="91">
        <v>0</v>
      </c>
      <c r="L23" s="91">
        <v>8893.7594680000002</v>
      </c>
      <c r="M23" s="91">
        <v>0.03</v>
      </c>
      <c r="N23" s="91">
        <v>6.57</v>
      </c>
      <c r="O23" s="91">
        <v>0.81</v>
      </c>
    </row>
    <row r="24" spans="2:15">
      <c r="B24" t="s">
        <v>1184</v>
      </c>
      <c r="C24" t="s">
        <v>1185</v>
      </c>
      <c r="D24" t="s">
        <v>103</v>
      </c>
      <c r="E24" t="s">
        <v>126</v>
      </c>
      <c r="F24" t="s">
        <v>752</v>
      </c>
      <c r="G24" t="s">
        <v>380</v>
      </c>
      <c r="H24" t="s">
        <v>105</v>
      </c>
      <c r="I24" s="91">
        <v>65150</v>
      </c>
      <c r="J24" s="91">
        <v>6314</v>
      </c>
      <c r="K24" s="91">
        <v>0</v>
      </c>
      <c r="L24" s="91">
        <v>4113.5709999999999</v>
      </c>
      <c r="M24" s="91">
        <v>0.03</v>
      </c>
      <c r="N24" s="91">
        <v>3.04</v>
      </c>
      <c r="O24" s="91">
        <v>0.38</v>
      </c>
    </row>
    <row r="25" spans="2:15">
      <c r="B25" t="s">
        <v>1186</v>
      </c>
      <c r="C25" t="s">
        <v>1187</v>
      </c>
      <c r="D25" t="s">
        <v>103</v>
      </c>
      <c r="E25" t="s">
        <v>126</v>
      </c>
      <c r="F25" t="s">
        <v>719</v>
      </c>
      <c r="G25" t="s">
        <v>380</v>
      </c>
      <c r="H25" t="s">
        <v>105</v>
      </c>
      <c r="I25" s="91">
        <v>20645.060000000001</v>
      </c>
      <c r="J25" s="91">
        <v>7860</v>
      </c>
      <c r="K25" s="91">
        <v>0</v>
      </c>
      <c r="L25" s="91">
        <v>1622.701716</v>
      </c>
      <c r="M25" s="91">
        <v>0.02</v>
      </c>
      <c r="N25" s="91">
        <v>1.2</v>
      </c>
      <c r="O25" s="91">
        <v>0.15</v>
      </c>
    </row>
    <row r="26" spans="2:15">
      <c r="B26" t="s">
        <v>1188</v>
      </c>
      <c r="C26" t="s">
        <v>1189</v>
      </c>
      <c r="D26" t="s">
        <v>103</v>
      </c>
      <c r="E26" t="s">
        <v>126</v>
      </c>
      <c r="F26" t="s">
        <v>1190</v>
      </c>
      <c r="G26" t="s">
        <v>796</v>
      </c>
      <c r="H26" t="s">
        <v>105</v>
      </c>
      <c r="I26" s="91">
        <v>790.14</v>
      </c>
      <c r="J26" s="91">
        <v>99250</v>
      </c>
      <c r="K26" s="91">
        <v>0</v>
      </c>
      <c r="L26" s="91">
        <v>784.21394999999995</v>
      </c>
      <c r="M26" s="91">
        <v>0.01</v>
      </c>
      <c r="N26" s="91">
        <v>0.57999999999999996</v>
      </c>
      <c r="O26" s="91">
        <v>7.0000000000000007E-2</v>
      </c>
    </row>
    <row r="27" spans="2:15">
      <c r="B27" t="s">
        <v>1191</v>
      </c>
      <c r="C27" t="s">
        <v>1192</v>
      </c>
      <c r="D27" t="s">
        <v>103</v>
      </c>
      <c r="E27" t="s">
        <v>126</v>
      </c>
      <c r="F27" t="s">
        <v>1193</v>
      </c>
      <c r="G27" t="s">
        <v>1145</v>
      </c>
      <c r="H27" t="s">
        <v>105</v>
      </c>
      <c r="I27" s="91">
        <v>380797.95</v>
      </c>
      <c r="J27" s="91">
        <v>982</v>
      </c>
      <c r="K27" s="91">
        <v>42.173369999999998</v>
      </c>
      <c r="L27" s="91">
        <v>3781.6092389999999</v>
      </c>
      <c r="M27" s="91">
        <v>0.03</v>
      </c>
      <c r="N27" s="91">
        <v>2.79</v>
      </c>
      <c r="O27" s="91">
        <v>0.34</v>
      </c>
    </row>
    <row r="28" spans="2:15">
      <c r="B28" t="s">
        <v>1194</v>
      </c>
      <c r="C28" t="s">
        <v>1195</v>
      </c>
      <c r="D28" t="s">
        <v>103</v>
      </c>
      <c r="E28" t="s">
        <v>126</v>
      </c>
      <c r="F28" t="s">
        <v>1144</v>
      </c>
      <c r="G28" t="s">
        <v>1145</v>
      </c>
      <c r="H28" t="s">
        <v>105</v>
      </c>
      <c r="I28" s="91">
        <v>12202311.32</v>
      </c>
      <c r="J28" s="91">
        <v>37.200000000000003</v>
      </c>
      <c r="K28" s="91">
        <v>513.19260999999995</v>
      </c>
      <c r="L28" s="91">
        <v>5052.4524210400004</v>
      </c>
      <c r="M28" s="91">
        <v>0.09</v>
      </c>
      <c r="N28" s="91">
        <v>3.73</v>
      </c>
      <c r="O28" s="91">
        <v>0.46</v>
      </c>
    </row>
    <row r="29" spans="2:15">
      <c r="B29" t="s">
        <v>1196</v>
      </c>
      <c r="C29" t="s">
        <v>1197</v>
      </c>
      <c r="D29" t="s">
        <v>103</v>
      </c>
      <c r="E29" t="s">
        <v>126</v>
      </c>
      <c r="F29" t="s">
        <v>949</v>
      </c>
      <c r="G29" t="s">
        <v>603</v>
      </c>
      <c r="H29" t="s">
        <v>105</v>
      </c>
      <c r="I29" s="91">
        <v>252778.82</v>
      </c>
      <c r="J29" s="91">
        <v>2120</v>
      </c>
      <c r="K29" s="91">
        <v>0</v>
      </c>
      <c r="L29" s="91">
        <v>5358.9109840000001</v>
      </c>
      <c r="M29" s="91">
        <v>0.02</v>
      </c>
      <c r="N29" s="91">
        <v>3.96</v>
      </c>
      <c r="O29" s="91">
        <v>0.49</v>
      </c>
    </row>
    <row r="30" spans="2:15">
      <c r="B30" t="s">
        <v>1198</v>
      </c>
      <c r="C30" t="s">
        <v>1199</v>
      </c>
      <c r="D30" t="s">
        <v>103</v>
      </c>
      <c r="E30" t="s">
        <v>126</v>
      </c>
      <c r="F30" t="s">
        <v>1200</v>
      </c>
      <c r="G30" t="s">
        <v>1201</v>
      </c>
      <c r="H30" t="s">
        <v>105</v>
      </c>
      <c r="I30" s="91">
        <v>7453.25</v>
      </c>
      <c r="J30" s="91">
        <v>5600</v>
      </c>
      <c r="K30" s="91">
        <v>0</v>
      </c>
      <c r="L30" s="91">
        <v>417.38200000000001</v>
      </c>
      <c r="M30" s="91">
        <v>0.01</v>
      </c>
      <c r="N30" s="91">
        <v>0.31</v>
      </c>
      <c r="O30" s="91">
        <v>0.04</v>
      </c>
    </row>
    <row r="31" spans="2:15">
      <c r="B31" t="s">
        <v>1202</v>
      </c>
      <c r="C31" t="s">
        <v>1203</v>
      </c>
      <c r="D31" t="s">
        <v>103</v>
      </c>
      <c r="E31" t="s">
        <v>126</v>
      </c>
      <c r="F31" t="s">
        <v>1204</v>
      </c>
      <c r="G31" t="s">
        <v>924</v>
      </c>
      <c r="H31" t="s">
        <v>105</v>
      </c>
      <c r="I31" s="91">
        <v>3015.77</v>
      </c>
      <c r="J31" s="91">
        <v>49950</v>
      </c>
      <c r="K31" s="91">
        <v>8.1323899999999991</v>
      </c>
      <c r="L31" s="91">
        <v>1514.509505</v>
      </c>
      <c r="M31" s="91">
        <v>0</v>
      </c>
      <c r="N31" s="91">
        <v>1.1200000000000001</v>
      </c>
      <c r="O31" s="91">
        <v>0.14000000000000001</v>
      </c>
    </row>
    <row r="32" spans="2:15">
      <c r="B32" t="s">
        <v>1205</v>
      </c>
      <c r="C32" t="s">
        <v>1206</v>
      </c>
      <c r="D32" t="s">
        <v>103</v>
      </c>
      <c r="E32" t="s">
        <v>126</v>
      </c>
      <c r="F32" t="s">
        <v>923</v>
      </c>
      <c r="G32" t="s">
        <v>924</v>
      </c>
      <c r="H32" t="s">
        <v>105</v>
      </c>
      <c r="I32" s="91">
        <v>35305.26</v>
      </c>
      <c r="J32" s="91">
        <v>8485</v>
      </c>
      <c r="K32" s="91">
        <v>0</v>
      </c>
      <c r="L32" s="91">
        <v>2995.6513110000001</v>
      </c>
      <c r="M32" s="91">
        <v>0.03</v>
      </c>
      <c r="N32" s="91">
        <v>2.21</v>
      </c>
      <c r="O32" s="91">
        <v>0.27</v>
      </c>
    </row>
    <row r="33" spans="2:15">
      <c r="B33" t="s">
        <v>1207</v>
      </c>
      <c r="C33" t="s">
        <v>1208</v>
      </c>
      <c r="D33" t="s">
        <v>103</v>
      </c>
      <c r="E33" t="s">
        <v>126</v>
      </c>
      <c r="F33" t="s">
        <v>580</v>
      </c>
      <c r="G33" t="s">
        <v>581</v>
      </c>
      <c r="H33" t="s">
        <v>105</v>
      </c>
      <c r="I33" s="91">
        <v>60810.19</v>
      </c>
      <c r="J33" s="91">
        <v>2455</v>
      </c>
      <c r="K33" s="91">
        <v>0</v>
      </c>
      <c r="L33" s="91">
        <v>1492.8901645000001</v>
      </c>
      <c r="M33" s="91">
        <v>0.02</v>
      </c>
      <c r="N33" s="91">
        <v>1.1000000000000001</v>
      </c>
      <c r="O33" s="91">
        <v>0.14000000000000001</v>
      </c>
    </row>
    <row r="34" spans="2:15">
      <c r="B34" t="s">
        <v>1209</v>
      </c>
      <c r="C34" t="s">
        <v>1210</v>
      </c>
      <c r="D34" t="s">
        <v>103</v>
      </c>
      <c r="E34" t="s">
        <v>126</v>
      </c>
      <c r="F34" t="s">
        <v>460</v>
      </c>
      <c r="G34" t="s">
        <v>426</v>
      </c>
      <c r="H34" t="s">
        <v>105</v>
      </c>
      <c r="I34" s="91">
        <v>16229.38</v>
      </c>
      <c r="J34" s="91">
        <v>4593</v>
      </c>
      <c r="K34" s="91">
        <v>0</v>
      </c>
      <c r="L34" s="91">
        <v>745.41542340000001</v>
      </c>
      <c r="M34" s="91">
        <v>0.01</v>
      </c>
      <c r="N34" s="91">
        <v>0.55000000000000004</v>
      </c>
      <c r="O34" s="91">
        <v>7.0000000000000007E-2</v>
      </c>
    </row>
    <row r="35" spans="2:15">
      <c r="B35" t="s">
        <v>1211</v>
      </c>
      <c r="C35" t="s">
        <v>1212</v>
      </c>
      <c r="D35" t="s">
        <v>103</v>
      </c>
      <c r="E35" t="s">
        <v>126</v>
      </c>
      <c r="F35" t="s">
        <v>465</v>
      </c>
      <c r="G35" t="s">
        <v>426</v>
      </c>
      <c r="H35" t="s">
        <v>105</v>
      </c>
      <c r="I35" s="91">
        <v>41021.85</v>
      </c>
      <c r="J35" s="91">
        <v>1814</v>
      </c>
      <c r="K35" s="91">
        <v>0</v>
      </c>
      <c r="L35" s="91">
        <v>744.13635899999997</v>
      </c>
      <c r="M35" s="91">
        <v>0.01</v>
      </c>
      <c r="N35" s="91">
        <v>0.55000000000000004</v>
      </c>
      <c r="O35" s="91">
        <v>7.0000000000000007E-2</v>
      </c>
    </row>
    <row r="36" spans="2:15">
      <c r="B36" t="s">
        <v>1213</v>
      </c>
      <c r="C36" t="s">
        <v>1214</v>
      </c>
      <c r="D36" t="s">
        <v>103</v>
      </c>
      <c r="E36" t="s">
        <v>126</v>
      </c>
      <c r="F36" t="s">
        <v>486</v>
      </c>
      <c r="G36" t="s">
        <v>426</v>
      </c>
      <c r="H36" t="s">
        <v>105</v>
      </c>
      <c r="I36" s="91">
        <v>13181.47</v>
      </c>
      <c r="J36" s="91">
        <v>15580</v>
      </c>
      <c r="K36" s="91">
        <v>0</v>
      </c>
      <c r="L36" s="91">
        <v>2053.6730259999999</v>
      </c>
      <c r="M36" s="91">
        <v>0.03</v>
      </c>
      <c r="N36" s="91">
        <v>1.52</v>
      </c>
      <c r="O36" s="91">
        <v>0.19</v>
      </c>
    </row>
    <row r="37" spans="2:15">
      <c r="B37" t="s">
        <v>1215</v>
      </c>
      <c r="C37" t="s">
        <v>1216</v>
      </c>
      <c r="D37" t="s">
        <v>103</v>
      </c>
      <c r="E37" t="s">
        <v>126</v>
      </c>
      <c r="F37" t="s">
        <v>425</v>
      </c>
      <c r="G37" t="s">
        <v>426</v>
      </c>
      <c r="H37" t="s">
        <v>105</v>
      </c>
      <c r="I37" s="91">
        <v>28488.720000000001</v>
      </c>
      <c r="J37" s="91">
        <v>17850</v>
      </c>
      <c r="K37" s="91">
        <v>0</v>
      </c>
      <c r="L37" s="91">
        <v>5085.2365200000004</v>
      </c>
      <c r="M37" s="91">
        <v>0.02</v>
      </c>
      <c r="N37" s="91">
        <v>3.76</v>
      </c>
      <c r="O37" s="91">
        <v>0.46</v>
      </c>
    </row>
    <row r="38" spans="2:15">
      <c r="B38" t="s">
        <v>1217</v>
      </c>
      <c r="C38" t="s">
        <v>1218</v>
      </c>
      <c r="D38" t="s">
        <v>103</v>
      </c>
      <c r="E38" t="s">
        <v>126</v>
      </c>
      <c r="F38" t="s">
        <v>1219</v>
      </c>
      <c r="G38" t="s">
        <v>128</v>
      </c>
      <c r="H38" t="s">
        <v>105</v>
      </c>
      <c r="I38" s="91">
        <v>10901.75</v>
      </c>
      <c r="J38" s="91">
        <v>19750</v>
      </c>
      <c r="K38" s="91">
        <v>0</v>
      </c>
      <c r="L38" s="91">
        <v>2153.0956249999999</v>
      </c>
      <c r="M38" s="91">
        <v>0.02</v>
      </c>
      <c r="N38" s="91">
        <v>1.59</v>
      </c>
      <c r="O38" s="91">
        <v>0.2</v>
      </c>
    </row>
    <row r="39" spans="2:15">
      <c r="B39" t="s">
        <v>1220</v>
      </c>
      <c r="C39" t="s">
        <v>1221</v>
      </c>
      <c r="D39" t="s">
        <v>103</v>
      </c>
      <c r="E39" t="s">
        <v>126</v>
      </c>
      <c r="F39" t="s">
        <v>1222</v>
      </c>
      <c r="G39" t="s">
        <v>132</v>
      </c>
      <c r="H39" t="s">
        <v>105</v>
      </c>
      <c r="I39" s="91">
        <v>2281.6999999999998</v>
      </c>
      <c r="J39" s="91">
        <v>40220</v>
      </c>
      <c r="K39" s="91">
        <v>0</v>
      </c>
      <c r="L39" s="91">
        <v>917.69974000000002</v>
      </c>
      <c r="M39" s="91">
        <v>0</v>
      </c>
      <c r="N39" s="91">
        <v>0.68</v>
      </c>
      <c r="O39" s="91">
        <v>0.08</v>
      </c>
    </row>
    <row r="40" spans="2:15">
      <c r="B40" t="s">
        <v>1223</v>
      </c>
      <c r="C40" t="s">
        <v>1224</v>
      </c>
      <c r="D40" t="s">
        <v>103</v>
      </c>
      <c r="E40" t="s">
        <v>126</v>
      </c>
      <c r="F40" t="s">
        <v>513</v>
      </c>
      <c r="G40" t="s">
        <v>135</v>
      </c>
      <c r="H40" t="s">
        <v>105</v>
      </c>
      <c r="I40" s="91">
        <v>717331.3</v>
      </c>
      <c r="J40" s="91">
        <v>365</v>
      </c>
      <c r="K40" s="91">
        <v>0</v>
      </c>
      <c r="L40" s="91">
        <v>2618.2592450000002</v>
      </c>
      <c r="M40" s="91">
        <v>0.03</v>
      </c>
      <c r="N40" s="91">
        <v>1.93</v>
      </c>
      <c r="O40" s="91">
        <v>0.24</v>
      </c>
    </row>
    <row r="41" spans="2:15">
      <c r="B41" s="92" t="s">
        <v>1225</v>
      </c>
      <c r="E41" s="16"/>
      <c r="F41" s="16"/>
      <c r="G41" s="16"/>
      <c r="I41" s="93">
        <v>1553231.85</v>
      </c>
      <c r="K41" s="93">
        <v>0</v>
      </c>
      <c r="L41" s="93">
        <v>24069.985817969999</v>
      </c>
      <c r="N41" s="93">
        <v>17.78</v>
      </c>
      <c r="O41" s="93">
        <v>2.2000000000000002</v>
      </c>
    </row>
    <row r="42" spans="2:15">
      <c r="B42" t="s">
        <v>1226</v>
      </c>
      <c r="C42" t="s">
        <v>1227</v>
      </c>
      <c r="D42" t="s">
        <v>103</v>
      </c>
      <c r="E42" t="s">
        <v>126</v>
      </c>
      <c r="F42" t="s">
        <v>1228</v>
      </c>
      <c r="G42" t="s">
        <v>970</v>
      </c>
      <c r="H42" t="s">
        <v>105</v>
      </c>
      <c r="I42" s="91">
        <v>9809.5300000000007</v>
      </c>
      <c r="J42" s="91">
        <v>3942</v>
      </c>
      <c r="K42" s="91">
        <v>0</v>
      </c>
      <c r="L42" s="91">
        <v>386.6916726</v>
      </c>
      <c r="M42" s="91">
        <v>0.04</v>
      </c>
      <c r="N42" s="91">
        <v>0.28999999999999998</v>
      </c>
      <c r="O42" s="91">
        <v>0.04</v>
      </c>
    </row>
    <row r="43" spans="2:15">
      <c r="B43" t="s">
        <v>1229</v>
      </c>
      <c r="C43" t="s">
        <v>1230</v>
      </c>
      <c r="D43" t="s">
        <v>103</v>
      </c>
      <c r="E43" t="s">
        <v>126</v>
      </c>
      <c r="F43" t="s">
        <v>1231</v>
      </c>
      <c r="G43" t="s">
        <v>970</v>
      </c>
      <c r="H43" t="s">
        <v>105</v>
      </c>
      <c r="I43" s="91">
        <v>56908.480000000003</v>
      </c>
      <c r="J43" s="91">
        <v>2136</v>
      </c>
      <c r="K43" s="91">
        <v>0</v>
      </c>
      <c r="L43" s="91">
        <v>1215.5651327999999</v>
      </c>
      <c r="M43" s="91">
        <v>0.05</v>
      </c>
      <c r="N43" s="91">
        <v>0.9</v>
      </c>
      <c r="O43" s="91">
        <v>0.11</v>
      </c>
    </row>
    <row r="44" spans="2:15">
      <c r="B44" t="s">
        <v>1232</v>
      </c>
      <c r="C44" t="s">
        <v>1233</v>
      </c>
      <c r="D44" t="s">
        <v>103</v>
      </c>
      <c r="E44" t="s">
        <v>126</v>
      </c>
      <c r="F44" t="s">
        <v>1112</v>
      </c>
      <c r="G44" t="s">
        <v>554</v>
      </c>
      <c r="H44" t="s">
        <v>105</v>
      </c>
      <c r="I44" s="91">
        <v>54160.42</v>
      </c>
      <c r="J44" s="91">
        <v>1929</v>
      </c>
      <c r="K44" s="91">
        <v>0</v>
      </c>
      <c r="L44" s="91">
        <v>1044.7545018000001</v>
      </c>
      <c r="M44" s="91">
        <v>0.04</v>
      </c>
      <c r="N44" s="91">
        <v>0.77</v>
      </c>
      <c r="O44" s="91">
        <v>0.1</v>
      </c>
    </row>
    <row r="45" spans="2:15">
      <c r="B45" t="s">
        <v>1234</v>
      </c>
      <c r="C45" t="s">
        <v>1235</v>
      </c>
      <c r="D45" t="s">
        <v>103</v>
      </c>
      <c r="E45" t="s">
        <v>126</v>
      </c>
      <c r="F45" t="s">
        <v>1236</v>
      </c>
      <c r="G45" t="s">
        <v>1166</v>
      </c>
      <c r="H45" t="s">
        <v>105</v>
      </c>
      <c r="I45" s="91">
        <v>7260.34</v>
      </c>
      <c r="J45" s="91">
        <v>1869</v>
      </c>
      <c r="K45" s="91">
        <v>0</v>
      </c>
      <c r="L45" s="91">
        <v>135.69575459999999</v>
      </c>
      <c r="M45" s="91">
        <v>0.02</v>
      </c>
      <c r="N45" s="91">
        <v>0.1</v>
      </c>
      <c r="O45" s="91">
        <v>0.01</v>
      </c>
    </row>
    <row r="46" spans="2:15">
      <c r="B46" t="s">
        <v>1237</v>
      </c>
      <c r="C46" t="s">
        <v>1238</v>
      </c>
      <c r="D46" t="s">
        <v>103</v>
      </c>
      <c r="E46" t="s">
        <v>126</v>
      </c>
      <c r="F46" t="s">
        <v>1239</v>
      </c>
      <c r="G46" t="s">
        <v>547</v>
      </c>
      <c r="H46" t="s">
        <v>105</v>
      </c>
      <c r="I46" s="91">
        <v>4090.89</v>
      </c>
      <c r="J46" s="91">
        <v>19160</v>
      </c>
      <c r="K46" s="91">
        <v>0</v>
      </c>
      <c r="L46" s="91">
        <v>783.81452400000001</v>
      </c>
      <c r="M46" s="91">
        <v>0.03</v>
      </c>
      <c r="N46" s="91">
        <v>0.57999999999999996</v>
      </c>
      <c r="O46" s="91">
        <v>7.0000000000000007E-2</v>
      </c>
    </row>
    <row r="47" spans="2:15">
      <c r="B47" t="s">
        <v>1240</v>
      </c>
      <c r="C47" t="s">
        <v>1241</v>
      </c>
      <c r="D47" t="s">
        <v>103</v>
      </c>
      <c r="E47" t="s">
        <v>126</v>
      </c>
      <c r="F47" t="s">
        <v>1242</v>
      </c>
      <c r="G47" t="s">
        <v>547</v>
      </c>
      <c r="H47" t="s">
        <v>105</v>
      </c>
      <c r="I47" s="91">
        <v>14560.51</v>
      </c>
      <c r="J47" s="91">
        <v>5268</v>
      </c>
      <c r="K47" s="91">
        <v>0</v>
      </c>
      <c r="L47" s="91">
        <v>767.0476668</v>
      </c>
      <c r="M47" s="91">
        <v>0.03</v>
      </c>
      <c r="N47" s="91">
        <v>0.56999999999999995</v>
      </c>
      <c r="O47" s="91">
        <v>7.0000000000000007E-2</v>
      </c>
    </row>
    <row r="48" spans="2:15">
      <c r="B48" t="s">
        <v>1243</v>
      </c>
      <c r="C48" t="s">
        <v>1244</v>
      </c>
      <c r="D48" t="s">
        <v>103</v>
      </c>
      <c r="E48" t="s">
        <v>126</v>
      </c>
      <c r="F48" t="s">
        <v>687</v>
      </c>
      <c r="G48" t="s">
        <v>547</v>
      </c>
      <c r="H48" t="s">
        <v>105</v>
      </c>
      <c r="I48" s="91">
        <v>13426.5</v>
      </c>
      <c r="J48" s="91">
        <v>3975</v>
      </c>
      <c r="K48" s="91">
        <v>0</v>
      </c>
      <c r="L48" s="91">
        <v>533.70337500000005</v>
      </c>
      <c r="M48" s="91">
        <v>0.02</v>
      </c>
      <c r="N48" s="91">
        <v>0.39</v>
      </c>
      <c r="O48" s="91">
        <v>0.05</v>
      </c>
    </row>
    <row r="49" spans="2:15">
      <c r="B49" t="s">
        <v>1245</v>
      </c>
      <c r="C49" t="s">
        <v>1246</v>
      </c>
      <c r="D49" t="s">
        <v>103</v>
      </c>
      <c r="E49" t="s">
        <v>126</v>
      </c>
      <c r="F49" t="s">
        <v>969</v>
      </c>
      <c r="G49" t="s">
        <v>796</v>
      </c>
      <c r="H49" t="s">
        <v>105</v>
      </c>
      <c r="I49" s="91">
        <v>1674.44</v>
      </c>
      <c r="J49" s="91">
        <v>89700</v>
      </c>
      <c r="K49" s="91">
        <v>0</v>
      </c>
      <c r="L49" s="91">
        <v>1501.9726800000001</v>
      </c>
      <c r="M49" s="91">
        <v>0.04</v>
      </c>
      <c r="N49" s="91">
        <v>1.1100000000000001</v>
      </c>
      <c r="O49" s="91">
        <v>0.14000000000000001</v>
      </c>
    </row>
    <row r="50" spans="2:15">
      <c r="B50" t="s">
        <v>1247</v>
      </c>
      <c r="C50" t="s">
        <v>1248</v>
      </c>
      <c r="D50" t="s">
        <v>103</v>
      </c>
      <c r="E50" t="s">
        <v>126</v>
      </c>
      <c r="F50" t="s">
        <v>1249</v>
      </c>
      <c r="G50" t="s">
        <v>796</v>
      </c>
      <c r="H50" t="s">
        <v>105</v>
      </c>
      <c r="I50" s="91">
        <v>2062.86</v>
      </c>
      <c r="J50" s="91">
        <v>21080</v>
      </c>
      <c r="K50" s="91">
        <v>0</v>
      </c>
      <c r="L50" s="91">
        <v>434.850888</v>
      </c>
      <c r="M50" s="91">
        <v>0.01</v>
      </c>
      <c r="N50" s="91">
        <v>0.32</v>
      </c>
      <c r="O50" s="91">
        <v>0.04</v>
      </c>
    </row>
    <row r="51" spans="2:15">
      <c r="B51" t="s">
        <v>1250</v>
      </c>
      <c r="C51" t="s">
        <v>1251</v>
      </c>
      <c r="D51" t="s">
        <v>103</v>
      </c>
      <c r="E51" t="s">
        <v>126</v>
      </c>
      <c r="F51" t="s">
        <v>1252</v>
      </c>
      <c r="G51" t="s">
        <v>1145</v>
      </c>
      <c r="H51" t="s">
        <v>105</v>
      </c>
      <c r="I51" s="91">
        <v>39071.919999999998</v>
      </c>
      <c r="J51" s="91">
        <v>2380</v>
      </c>
      <c r="K51" s="91">
        <v>0</v>
      </c>
      <c r="L51" s="91">
        <v>929.91169600000001</v>
      </c>
      <c r="M51" s="91">
        <v>0.04</v>
      </c>
      <c r="N51" s="91">
        <v>0.69</v>
      </c>
      <c r="O51" s="91">
        <v>0.08</v>
      </c>
    </row>
    <row r="52" spans="2:15">
      <c r="B52" t="s">
        <v>1253</v>
      </c>
      <c r="C52" t="s">
        <v>1254</v>
      </c>
      <c r="D52" t="s">
        <v>103</v>
      </c>
      <c r="E52" t="s">
        <v>126</v>
      </c>
      <c r="F52" t="s">
        <v>1255</v>
      </c>
      <c r="G52" t="s">
        <v>1145</v>
      </c>
      <c r="H52" t="s">
        <v>105</v>
      </c>
      <c r="I52" s="91">
        <v>372623.57</v>
      </c>
      <c r="J52" s="91">
        <v>254.6</v>
      </c>
      <c r="K52" s="91">
        <v>0</v>
      </c>
      <c r="L52" s="91">
        <v>948.69960921999996</v>
      </c>
      <c r="M52" s="91">
        <v>0.03</v>
      </c>
      <c r="N52" s="91">
        <v>0.7</v>
      </c>
      <c r="O52" s="91">
        <v>0.09</v>
      </c>
    </row>
    <row r="53" spans="2:15">
      <c r="B53" t="s">
        <v>1256</v>
      </c>
      <c r="C53" t="s">
        <v>1257</v>
      </c>
      <c r="D53" t="s">
        <v>103</v>
      </c>
      <c r="E53" t="s">
        <v>126</v>
      </c>
      <c r="F53" t="s">
        <v>1149</v>
      </c>
      <c r="G53" t="s">
        <v>1145</v>
      </c>
      <c r="H53" t="s">
        <v>105</v>
      </c>
      <c r="I53" s="91">
        <v>31617.33</v>
      </c>
      <c r="J53" s="91">
        <v>1524</v>
      </c>
      <c r="K53" s="91">
        <v>0</v>
      </c>
      <c r="L53" s="91">
        <v>481.84810920000001</v>
      </c>
      <c r="M53" s="91">
        <v>0.04</v>
      </c>
      <c r="N53" s="91">
        <v>0.36</v>
      </c>
      <c r="O53" s="91">
        <v>0.04</v>
      </c>
    </row>
    <row r="54" spans="2:15">
      <c r="B54" t="s">
        <v>1258</v>
      </c>
      <c r="C54" t="s">
        <v>1259</v>
      </c>
      <c r="D54" t="s">
        <v>103</v>
      </c>
      <c r="E54" t="s">
        <v>126</v>
      </c>
      <c r="F54" t="s">
        <v>1260</v>
      </c>
      <c r="G54" t="s">
        <v>1261</v>
      </c>
      <c r="H54" t="s">
        <v>105</v>
      </c>
      <c r="I54" s="91">
        <v>1516.27</v>
      </c>
      <c r="J54" s="91">
        <v>17500</v>
      </c>
      <c r="K54" s="91">
        <v>0</v>
      </c>
      <c r="L54" s="91">
        <v>265.34724999999997</v>
      </c>
      <c r="M54" s="91">
        <v>0.03</v>
      </c>
      <c r="N54" s="91">
        <v>0.2</v>
      </c>
      <c r="O54" s="91">
        <v>0.02</v>
      </c>
    </row>
    <row r="55" spans="2:15">
      <c r="B55" t="s">
        <v>1262</v>
      </c>
      <c r="C55" t="s">
        <v>1263</v>
      </c>
      <c r="D55" t="s">
        <v>103</v>
      </c>
      <c r="E55" t="s">
        <v>126</v>
      </c>
      <c r="F55" t="s">
        <v>1264</v>
      </c>
      <c r="G55" t="s">
        <v>603</v>
      </c>
      <c r="H55" t="s">
        <v>105</v>
      </c>
      <c r="I55" s="91">
        <v>3200.76</v>
      </c>
      <c r="J55" s="91">
        <v>16330</v>
      </c>
      <c r="K55" s="91">
        <v>0</v>
      </c>
      <c r="L55" s="91">
        <v>522.68410800000004</v>
      </c>
      <c r="M55" s="91">
        <v>0.03</v>
      </c>
      <c r="N55" s="91">
        <v>0.39</v>
      </c>
      <c r="O55" s="91">
        <v>0.05</v>
      </c>
    </row>
    <row r="56" spans="2:15">
      <c r="B56" t="s">
        <v>1265</v>
      </c>
      <c r="C56" t="s">
        <v>1266</v>
      </c>
      <c r="D56" t="s">
        <v>103</v>
      </c>
      <c r="E56" t="s">
        <v>126</v>
      </c>
      <c r="F56" t="s">
        <v>1267</v>
      </c>
      <c r="G56" t="s">
        <v>1201</v>
      </c>
      <c r="H56" t="s">
        <v>105</v>
      </c>
      <c r="I56" s="91">
        <v>1104.75</v>
      </c>
      <c r="J56" s="91">
        <v>8450</v>
      </c>
      <c r="K56" s="91">
        <v>0</v>
      </c>
      <c r="L56" s="91">
        <v>93.351375000000004</v>
      </c>
      <c r="M56" s="91">
        <v>0</v>
      </c>
      <c r="N56" s="91">
        <v>7.0000000000000007E-2</v>
      </c>
      <c r="O56" s="91">
        <v>0.01</v>
      </c>
    </row>
    <row r="57" spans="2:15">
      <c r="B57" t="s">
        <v>1268</v>
      </c>
      <c r="C57" t="s">
        <v>1269</v>
      </c>
      <c r="D57" t="s">
        <v>103</v>
      </c>
      <c r="E57" t="s">
        <v>126</v>
      </c>
      <c r="F57" t="s">
        <v>1270</v>
      </c>
      <c r="G57" t="s">
        <v>924</v>
      </c>
      <c r="H57" t="s">
        <v>105</v>
      </c>
      <c r="I57" s="91">
        <v>5691.89</v>
      </c>
      <c r="J57" s="91">
        <v>9232</v>
      </c>
      <c r="K57" s="91">
        <v>0</v>
      </c>
      <c r="L57" s="91">
        <v>525.47528480000005</v>
      </c>
      <c r="M57" s="91">
        <v>0.05</v>
      </c>
      <c r="N57" s="91">
        <v>0.39</v>
      </c>
      <c r="O57" s="91">
        <v>0.05</v>
      </c>
    </row>
    <row r="58" spans="2:15">
      <c r="B58" t="s">
        <v>1271</v>
      </c>
      <c r="C58" t="s">
        <v>1272</v>
      </c>
      <c r="D58" t="s">
        <v>103</v>
      </c>
      <c r="E58" t="s">
        <v>126</v>
      </c>
      <c r="F58" t="s">
        <v>1273</v>
      </c>
      <c r="G58" t="s">
        <v>581</v>
      </c>
      <c r="H58" t="s">
        <v>105</v>
      </c>
      <c r="I58" s="91">
        <v>2565.4499999999998</v>
      </c>
      <c r="J58" s="91">
        <v>4247</v>
      </c>
      <c r="K58" s="91">
        <v>0</v>
      </c>
      <c r="L58" s="91">
        <v>108.9546615</v>
      </c>
      <c r="M58" s="91">
        <v>0.01</v>
      </c>
      <c r="N58" s="91">
        <v>0.08</v>
      </c>
      <c r="O58" s="91">
        <v>0.01</v>
      </c>
    </row>
    <row r="59" spans="2:15">
      <c r="B59" t="s">
        <v>1274</v>
      </c>
      <c r="C59" t="s">
        <v>1275</v>
      </c>
      <c r="D59" t="s">
        <v>103</v>
      </c>
      <c r="E59" t="s">
        <v>126</v>
      </c>
      <c r="F59" t="s">
        <v>1276</v>
      </c>
      <c r="G59" t="s">
        <v>581</v>
      </c>
      <c r="H59" t="s">
        <v>105</v>
      </c>
      <c r="I59" s="91">
        <v>4789.63</v>
      </c>
      <c r="J59" s="91">
        <v>9236</v>
      </c>
      <c r="K59" s="91">
        <v>0</v>
      </c>
      <c r="L59" s="91">
        <v>442.37022680000001</v>
      </c>
      <c r="M59" s="91">
        <v>0.04</v>
      </c>
      <c r="N59" s="91">
        <v>0.33</v>
      </c>
      <c r="O59" s="91">
        <v>0.04</v>
      </c>
    </row>
    <row r="60" spans="2:15">
      <c r="B60" t="s">
        <v>1277</v>
      </c>
      <c r="C60" t="s">
        <v>1278</v>
      </c>
      <c r="D60" t="s">
        <v>103</v>
      </c>
      <c r="E60" t="s">
        <v>126</v>
      </c>
      <c r="F60" t="s">
        <v>1279</v>
      </c>
      <c r="G60" t="s">
        <v>581</v>
      </c>
      <c r="H60" t="s">
        <v>105</v>
      </c>
      <c r="I60" s="91">
        <v>2389.79</v>
      </c>
      <c r="J60" s="91">
        <v>19240</v>
      </c>
      <c r="K60" s="91">
        <v>0</v>
      </c>
      <c r="L60" s="91">
        <v>459.79559599999999</v>
      </c>
      <c r="M60" s="91">
        <v>0.02</v>
      </c>
      <c r="N60" s="91">
        <v>0.34</v>
      </c>
      <c r="O60" s="91">
        <v>0.04</v>
      </c>
    </row>
    <row r="61" spans="2:15">
      <c r="B61" t="s">
        <v>1280</v>
      </c>
      <c r="C61" t="s">
        <v>1281</v>
      </c>
      <c r="D61" t="s">
        <v>103</v>
      </c>
      <c r="E61" t="s">
        <v>126</v>
      </c>
      <c r="F61" t="s">
        <v>1282</v>
      </c>
      <c r="G61" t="s">
        <v>1095</v>
      </c>
      <c r="H61" t="s">
        <v>105</v>
      </c>
      <c r="I61" s="91">
        <v>47142.04</v>
      </c>
      <c r="J61" s="91">
        <v>1090</v>
      </c>
      <c r="K61" s="91">
        <v>0</v>
      </c>
      <c r="L61" s="91">
        <v>513.84823600000004</v>
      </c>
      <c r="M61" s="91">
        <v>0.04</v>
      </c>
      <c r="N61" s="91">
        <v>0.38</v>
      </c>
      <c r="O61" s="91">
        <v>0.05</v>
      </c>
    </row>
    <row r="62" spans="2:15">
      <c r="B62" t="s">
        <v>1283</v>
      </c>
      <c r="C62" t="s">
        <v>1284</v>
      </c>
      <c r="D62" t="s">
        <v>103</v>
      </c>
      <c r="E62" t="s">
        <v>126</v>
      </c>
      <c r="F62" t="s">
        <v>1285</v>
      </c>
      <c r="G62" t="s">
        <v>1095</v>
      </c>
      <c r="H62" t="s">
        <v>105</v>
      </c>
      <c r="I62" s="91">
        <v>4741.01</v>
      </c>
      <c r="J62" s="91">
        <v>6638</v>
      </c>
      <c r="K62" s="91">
        <v>0</v>
      </c>
      <c r="L62" s="91">
        <v>314.70824379999999</v>
      </c>
      <c r="M62" s="91">
        <v>0.03</v>
      </c>
      <c r="N62" s="91">
        <v>0.23</v>
      </c>
      <c r="O62" s="91">
        <v>0.03</v>
      </c>
    </row>
    <row r="63" spans="2:15">
      <c r="B63" t="s">
        <v>1286</v>
      </c>
      <c r="C63" t="s">
        <v>1287</v>
      </c>
      <c r="D63" t="s">
        <v>103</v>
      </c>
      <c r="E63" t="s">
        <v>126</v>
      </c>
      <c r="F63" t="s">
        <v>1288</v>
      </c>
      <c r="G63" t="s">
        <v>1095</v>
      </c>
      <c r="H63" t="s">
        <v>105</v>
      </c>
      <c r="I63" s="91">
        <v>784.89</v>
      </c>
      <c r="J63" s="91">
        <v>23330</v>
      </c>
      <c r="K63" s="91">
        <v>0</v>
      </c>
      <c r="L63" s="91">
        <v>183.11483699999999</v>
      </c>
      <c r="M63" s="91">
        <v>0.03</v>
      </c>
      <c r="N63" s="91">
        <v>0.14000000000000001</v>
      </c>
      <c r="O63" s="91">
        <v>0.02</v>
      </c>
    </row>
    <row r="64" spans="2:15">
      <c r="B64" t="s">
        <v>1289</v>
      </c>
      <c r="C64" t="s">
        <v>1290</v>
      </c>
      <c r="D64" t="s">
        <v>103</v>
      </c>
      <c r="E64" t="s">
        <v>126</v>
      </c>
      <c r="F64" t="s">
        <v>1094</v>
      </c>
      <c r="G64" t="s">
        <v>1095</v>
      </c>
      <c r="H64" t="s">
        <v>105</v>
      </c>
      <c r="I64" s="91">
        <v>88324.53</v>
      </c>
      <c r="J64" s="91">
        <v>1150</v>
      </c>
      <c r="K64" s="91">
        <v>0</v>
      </c>
      <c r="L64" s="91">
        <v>1015.732095</v>
      </c>
      <c r="M64" s="91">
        <v>0.03</v>
      </c>
      <c r="N64" s="91">
        <v>0.75</v>
      </c>
      <c r="O64" s="91">
        <v>0.09</v>
      </c>
    </row>
    <row r="65" spans="2:15">
      <c r="B65" t="s">
        <v>1291</v>
      </c>
      <c r="C65" t="s">
        <v>1292</v>
      </c>
      <c r="D65" t="s">
        <v>103</v>
      </c>
      <c r="E65" t="s">
        <v>126</v>
      </c>
      <c r="F65" t="s">
        <v>776</v>
      </c>
      <c r="G65" t="s">
        <v>426</v>
      </c>
      <c r="H65" t="s">
        <v>105</v>
      </c>
      <c r="I65" s="91">
        <v>62177.87</v>
      </c>
      <c r="J65" s="91">
        <v>327.39999999999998</v>
      </c>
      <c r="K65" s="91">
        <v>0</v>
      </c>
      <c r="L65" s="91">
        <v>203.57034637999999</v>
      </c>
      <c r="M65" s="91">
        <v>0.03</v>
      </c>
      <c r="N65" s="91">
        <v>0.15</v>
      </c>
      <c r="O65" s="91">
        <v>0.02</v>
      </c>
    </row>
    <row r="66" spans="2:15">
      <c r="B66" t="s">
        <v>1293</v>
      </c>
      <c r="C66" t="s">
        <v>1294</v>
      </c>
      <c r="D66" t="s">
        <v>103</v>
      </c>
      <c r="E66" t="s">
        <v>126</v>
      </c>
      <c r="F66" t="s">
        <v>483</v>
      </c>
      <c r="G66" t="s">
        <v>426</v>
      </c>
      <c r="H66" t="s">
        <v>105</v>
      </c>
      <c r="I66" s="91">
        <v>1164.6199999999999</v>
      </c>
      <c r="J66" s="91">
        <v>159100</v>
      </c>
      <c r="K66" s="91">
        <v>0</v>
      </c>
      <c r="L66" s="91">
        <v>1852.9104199999999</v>
      </c>
      <c r="M66" s="91">
        <v>0.05</v>
      </c>
      <c r="N66" s="91">
        <v>1.37</v>
      </c>
      <c r="O66" s="91">
        <v>0.17</v>
      </c>
    </row>
    <row r="67" spans="2:15">
      <c r="B67" t="s">
        <v>1295</v>
      </c>
      <c r="C67" t="s">
        <v>1296</v>
      </c>
      <c r="D67" t="s">
        <v>103</v>
      </c>
      <c r="E67" t="s">
        <v>126</v>
      </c>
      <c r="F67" t="s">
        <v>1297</v>
      </c>
      <c r="G67" t="s">
        <v>426</v>
      </c>
      <c r="H67" t="s">
        <v>105</v>
      </c>
      <c r="I67" s="91">
        <v>4519.49</v>
      </c>
      <c r="J67" s="91">
        <v>5028</v>
      </c>
      <c r="K67" s="91">
        <v>0</v>
      </c>
      <c r="L67" s="91">
        <v>227.23995719999999</v>
      </c>
      <c r="M67" s="91">
        <v>0.02</v>
      </c>
      <c r="N67" s="91">
        <v>0.17</v>
      </c>
      <c r="O67" s="91">
        <v>0.02</v>
      </c>
    </row>
    <row r="68" spans="2:15">
      <c r="B68" t="s">
        <v>1298</v>
      </c>
      <c r="C68" t="s">
        <v>1299</v>
      </c>
      <c r="D68" t="s">
        <v>103</v>
      </c>
      <c r="E68" t="s">
        <v>126</v>
      </c>
      <c r="F68" t="s">
        <v>658</v>
      </c>
      <c r="G68" t="s">
        <v>426</v>
      </c>
      <c r="H68" t="s">
        <v>105</v>
      </c>
      <c r="I68" s="91">
        <v>1026.6300000000001</v>
      </c>
      <c r="J68" s="91">
        <v>39860</v>
      </c>
      <c r="K68" s="91">
        <v>0</v>
      </c>
      <c r="L68" s="91">
        <v>409.214718</v>
      </c>
      <c r="M68" s="91">
        <v>0.02</v>
      </c>
      <c r="N68" s="91">
        <v>0.3</v>
      </c>
      <c r="O68" s="91">
        <v>0.04</v>
      </c>
    </row>
    <row r="69" spans="2:15">
      <c r="B69" t="s">
        <v>1300</v>
      </c>
      <c r="C69" t="s">
        <v>1301</v>
      </c>
      <c r="D69" t="s">
        <v>103</v>
      </c>
      <c r="E69" t="s">
        <v>126</v>
      </c>
      <c r="F69" t="s">
        <v>1302</v>
      </c>
      <c r="G69" t="s">
        <v>426</v>
      </c>
      <c r="H69" t="s">
        <v>105</v>
      </c>
      <c r="I69" s="91">
        <v>0.1</v>
      </c>
      <c r="J69" s="91">
        <v>1707</v>
      </c>
      <c r="K69" s="91">
        <v>0</v>
      </c>
      <c r="L69" s="91">
        <v>1.707E-3</v>
      </c>
      <c r="M69" s="91">
        <v>0</v>
      </c>
      <c r="N69" s="91">
        <v>0</v>
      </c>
      <c r="O69" s="91">
        <v>0</v>
      </c>
    </row>
    <row r="70" spans="2:15">
      <c r="B70" t="s">
        <v>1303</v>
      </c>
      <c r="C70" t="s">
        <v>1304</v>
      </c>
      <c r="D70" t="s">
        <v>103</v>
      </c>
      <c r="E70" t="s">
        <v>126</v>
      </c>
      <c r="F70" t="s">
        <v>765</v>
      </c>
      <c r="G70" t="s">
        <v>426</v>
      </c>
      <c r="H70" t="s">
        <v>105</v>
      </c>
      <c r="I70" s="91">
        <v>0.35</v>
      </c>
      <c r="J70" s="91">
        <v>11920</v>
      </c>
      <c r="K70" s="91">
        <v>0</v>
      </c>
      <c r="L70" s="91">
        <v>4.172E-2</v>
      </c>
      <c r="M70" s="91">
        <v>0</v>
      </c>
      <c r="N70" s="91">
        <v>0</v>
      </c>
      <c r="O70" s="91">
        <v>0</v>
      </c>
    </row>
    <row r="71" spans="2:15">
      <c r="B71" t="s">
        <v>1305</v>
      </c>
      <c r="C71" t="s">
        <v>1306</v>
      </c>
      <c r="D71" t="s">
        <v>103</v>
      </c>
      <c r="E71" t="s">
        <v>126</v>
      </c>
      <c r="F71" t="s">
        <v>503</v>
      </c>
      <c r="G71" t="s">
        <v>426</v>
      </c>
      <c r="H71" t="s">
        <v>105</v>
      </c>
      <c r="I71" s="91">
        <v>53632.19</v>
      </c>
      <c r="J71" s="91">
        <v>1381</v>
      </c>
      <c r="K71" s="91">
        <v>0</v>
      </c>
      <c r="L71" s="91">
        <v>740.66054389999999</v>
      </c>
      <c r="M71" s="91">
        <v>0.03</v>
      </c>
      <c r="N71" s="91">
        <v>0.55000000000000004</v>
      </c>
      <c r="O71" s="91">
        <v>7.0000000000000007E-2</v>
      </c>
    </row>
    <row r="72" spans="2:15">
      <c r="B72" t="s">
        <v>1307</v>
      </c>
      <c r="C72" t="s">
        <v>1308</v>
      </c>
      <c r="D72" t="s">
        <v>103</v>
      </c>
      <c r="E72" t="s">
        <v>126</v>
      </c>
      <c r="F72" t="s">
        <v>780</v>
      </c>
      <c r="G72" t="s">
        <v>426</v>
      </c>
      <c r="H72" t="s">
        <v>105</v>
      </c>
      <c r="I72" s="91">
        <v>152548.18</v>
      </c>
      <c r="J72" s="91">
        <v>634.1</v>
      </c>
      <c r="K72" s="91">
        <v>0</v>
      </c>
      <c r="L72" s="91">
        <v>967.30800938000004</v>
      </c>
      <c r="M72" s="91">
        <v>0.04</v>
      </c>
      <c r="N72" s="91">
        <v>0.71</v>
      </c>
      <c r="O72" s="91">
        <v>0.09</v>
      </c>
    </row>
    <row r="73" spans="2:15">
      <c r="B73" t="s">
        <v>1309</v>
      </c>
      <c r="C73" t="s">
        <v>1310</v>
      </c>
      <c r="D73" t="s">
        <v>103</v>
      </c>
      <c r="E73" t="s">
        <v>126</v>
      </c>
      <c r="F73" t="s">
        <v>1311</v>
      </c>
      <c r="G73" t="s">
        <v>1312</v>
      </c>
      <c r="H73" t="s">
        <v>105</v>
      </c>
      <c r="I73" s="91">
        <v>144702.45000000001</v>
      </c>
      <c r="J73" s="91">
        <v>379.5</v>
      </c>
      <c r="K73" s="91">
        <v>0</v>
      </c>
      <c r="L73" s="91">
        <v>549.14579775000004</v>
      </c>
      <c r="M73" s="91">
        <v>0.05</v>
      </c>
      <c r="N73" s="91">
        <v>0.41</v>
      </c>
      <c r="O73" s="91">
        <v>0.05</v>
      </c>
    </row>
    <row r="74" spans="2:15">
      <c r="B74" t="s">
        <v>1313</v>
      </c>
      <c r="C74" t="s">
        <v>1314</v>
      </c>
      <c r="D74" t="s">
        <v>103</v>
      </c>
      <c r="E74" t="s">
        <v>126</v>
      </c>
      <c r="F74" t="s">
        <v>1315</v>
      </c>
      <c r="G74" t="s">
        <v>128</v>
      </c>
      <c r="H74" t="s">
        <v>105</v>
      </c>
      <c r="I74" s="91">
        <v>159400.12</v>
      </c>
      <c r="J74" s="91">
        <v>176.1</v>
      </c>
      <c r="K74" s="91">
        <v>0</v>
      </c>
      <c r="L74" s="91">
        <v>280.70361131999999</v>
      </c>
      <c r="M74" s="91">
        <v>0.03</v>
      </c>
      <c r="N74" s="91">
        <v>0.21</v>
      </c>
      <c r="O74" s="91">
        <v>0.03</v>
      </c>
    </row>
    <row r="75" spans="2:15">
      <c r="B75" t="s">
        <v>1316</v>
      </c>
      <c r="C75" t="s">
        <v>1317</v>
      </c>
      <c r="D75" t="s">
        <v>103</v>
      </c>
      <c r="E75" t="s">
        <v>126</v>
      </c>
      <c r="F75" t="s">
        <v>1318</v>
      </c>
      <c r="G75" t="s">
        <v>128</v>
      </c>
      <c r="H75" t="s">
        <v>105</v>
      </c>
      <c r="I75" s="91">
        <v>81844.14</v>
      </c>
      <c r="J75" s="91">
        <v>478.3</v>
      </c>
      <c r="K75" s="91">
        <v>0</v>
      </c>
      <c r="L75" s="91">
        <v>391.46052162000001</v>
      </c>
      <c r="M75" s="91">
        <v>0.02</v>
      </c>
      <c r="N75" s="91">
        <v>0.28999999999999998</v>
      </c>
      <c r="O75" s="91">
        <v>0.04</v>
      </c>
    </row>
    <row r="76" spans="2:15">
      <c r="B76" t="s">
        <v>1319</v>
      </c>
      <c r="C76" t="s">
        <v>1320</v>
      </c>
      <c r="D76" t="s">
        <v>103</v>
      </c>
      <c r="E76" t="s">
        <v>126</v>
      </c>
      <c r="F76" t="s">
        <v>1321</v>
      </c>
      <c r="G76" t="s">
        <v>1322</v>
      </c>
      <c r="H76" t="s">
        <v>105</v>
      </c>
      <c r="I76" s="91">
        <v>2242.94</v>
      </c>
      <c r="J76" s="91">
        <v>12540</v>
      </c>
      <c r="K76" s="91">
        <v>0</v>
      </c>
      <c r="L76" s="91">
        <v>281.26467600000001</v>
      </c>
      <c r="M76" s="91">
        <v>0.03</v>
      </c>
      <c r="N76" s="91">
        <v>0.21</v>
      </c>
      <c r="O76" s="91">
        <v>0.03</v>
      </c>
    </row>
    <row r="77" spans="2:15">
      <c r="B77" t="s">
        <v>1323</v>
      </c>
      <c r="C77" t="s">
        <v>1324</v>
      </c>
      <c r="D77" t="s">
        <v>103</v>
      </c>
      <c r="E77" t="s">
        <v>126</v>
      </c>
      <c r="F77" t="s">
        <v>1325</v>
      </c>
      <c r="G77" t="s">
        <v>1322</v>
      </c>
      <c r="H77" t="s">
        <v>105</v>
      </c>
      <c r="I77" s="91">
        <v>11099.17</v>
      </c>
      <c r="J77" s="91">
        <v>8787</v>
      </c>
      <c r="K77" s="91">
        <v>0</v>
      </c>
      <c r="L77" s="91">
        <v>975.28406789999997</v>
      </c>
      <c r="M77" s="91">
        <v>0.05</v>
      </c>
      <c r="N77" s="91">
        <v>0.72</v>
      </c>
      <c r="O77" s="91">
        <v>0.09</v>
      </c>
    </row>
    <row r="78" spans="2:15">
      <c r="B78" t="s">
        <v>1326</v>
      </c>
      <c r="C78" t="s">
        <v>1327</v>
      </c>
      <c r="D78" t="s">
        <v>103</v>
      </c>
      <c r="E78" t="s">
        <v>126</v>
      </c>
      <c r="F78" t="s">
        <v>1328</v>
      </c>
      <c r="G78" t="s">
        <v>1322</v>
      </c>
      <c r="H78" t="s">
        <v>105</v>
      </c>
      <c r="I78" s="91">
        <v>32009.57</v>
      </c>
      <c r="J78" s="91">
        <v>4137</v>
      </c>
      <c r="K78" s="91">
        <v>0</v>
      </c>
      <c r="L78" s="91">
        <v>1324.2359108999999</v>
      </c>
      <c r="M78" s="91">
        <v>0.05</v>
      </c>
      <c r="N78" s="91">
        <v>0.98</v>
      </c>
      <c r="O78" s="91">
        <v>0.12</v>
      </c>
    </row>
    <row r="79" spans="2:15">
      <c r="B79" t="s">
        <v>1329</v>
      </c>
      <c r="C79" t="s">
        <v>1330</v>
      </c>
      <c r="D79" t="s">
        <v>103</v>
      </c>
      <c r="E79" t="s">
        <v>126</v>
      </c>
      <c r="F79" t="s">
        <v>1331</v>
      </c>
      <c r="G79" t="s">
        <v>130</v>
      </c>
      <c r="H79" t="s">
        <v>105</v>
      </c>
      <c r="I79" s="91">
        <v>3534.39</v>
      </c>
      <c r="J79" s="91">
        <v>18210</v>
      </c>
      <c r="K79" s="91">
        <v>0</v>
      </c>
      <c r="L79" s="91">
        <v>643.61241900000005</v>
      </c>
      <c r="M79" s="91">
        <v>0.06</v>
      </c>
      <c r="N79" s="91">
        <v>0.48</v>
      </c>
      <c r="O79" s="91">
        <v>0.06</v>
      </c>
    </row>
    <row r="80" spans="2:15">
      <c r="B80" t="s">
        <v>1332</v>
      </c>
      <c r="C80" t="s">
        <v>1333</v>
      </c>
      <c r="D80" t="s">
        <v>103</v>
      </c>
      <c r="E80" t="s">
        <v>126</v>
      </c>
      <c r="F80" t="s">
        <v>1334</v>
      </c>
      <c r="G80" t="s">
        <v>132</v>
      </c>
      <c r="H80" t="s">
        <v>105</v>
      </c>
      <c r="I80" s="91">
        <v>7205.93</v>
      </c>
      <c r="J80" s="91">
        <v>4119</v>
      </c>
      <c r="K80" s="91">
        <v>0</v>
      </c>
      <c r="L80" s="91">
        <v>296.81225669999998</v>
      </c>
      <c r="M80" s="91">
        <v>0.01</v>
      </c>
      <c r="N80" s="91">
        <v>0.22</v>
      </c>
      <c r="O80" s="91">
        <v>0.03</v>
      </c>
    </row>
    <row r="81" spans="2:15">
      <c r="B81" t="s">
        <v>1335</v>
      </c>
      <c r="C81" t="s">
        <v>1336</v>
      </c>
      <c r="D81" t="s">
        <v>103</v>
      </c>
      <c r="E81" t="s">
        <v>126</v>
      </c>
      <c r="F81" t="s">
        <v>1081</v>
      </c>
      <c r="G81" t="s">
        <v>135</v>
      </c>
      <c r="H81" t="s">
        <v>105</v>
      </c>
      <c r="I81" s="91">
        <v>41442.400000000001</v>
      </c>
      <c r="J81" s="91">
        <v>1835</v>
      </c>
      <c r="K81" s="91">
        <v>0</v>
      </c>
      <c r="L81" s="91">
        <v>760.46803999999997</v>
      </c>
      <c r="M81" s="91">
        <v>0.02</v>
      </c>
      <c r="N81" s="91">
        <v>0.56000000000000005</v>
      </c>
      <c r="O81" s="91">
        <v>7.0000000000000007E-2</v>
      </c>
    </row>
    <row r="82" spans="2:15">
      <c r="B82" t="s">
        <v>1337</v>
      </c>
      <c r="C82" t="s">
        <v>1338</v>
      </c>
      <c r="D82" t="s">
        <v>103</v>
      </c>
      <c r="E82" t="s">
        <v>126</v>
      </c>
      <c r="F82" t="s">
        <v>758</v>
      </c>
      <c r="G82" t="s">
        <v>135</v>
      </c>
      <c r="H82" t="s">
        <v>105</v>
      </c>
      <c r="I82" s="91">
        <v>25163.51</v>
      </c>
      <c r="J82" s="91">
        <v>2210</v>
      </c>
      <c r="K82" s="91">
        <v>0</v>
      </c>
      <c r="L82" s="91">
        <v>556.11357099999998</v>
      </c>
      <c r="M82" s="91">
        <v>0.02</v>
      </c>
      <c r="N82" s="91">
        <v>0.41</v>
      </c>
      <c r="O82" s="91">
        <v>0.05</v>
      </c>
    </row>
    <row r="83" spans="2:15">
      <c r="B83" s="92" t="s">
        <v>1339</v>
      </c>
      <c r="E83" s="16"/>
      <c r="F83" s="16"/>
      <c r="G83" s="16"/>
      <c r="I83" s="93">
        <v>717150.82</v>
      </c>
      <c r="K83" s="93">
        <v>0</v>
      </c>
      <c r="L83" s="93">
        <v>3765.3741205730362</v>
      </c>
      <c r="N83" s="93">
        <v>2.78</v>
      </c>
      <c r="O83" s="93">
        <v>0.34</v>
      </c>
    </row>
    <row r="84" spans="2:15">
      <c r="B84" t="s">
        <v>1340</v>
      </c>
      <c r="C84" t="s">
        <v>1341</v>
      </c>
      <c r="D84" t="s">
        <v>103</v>
      </c>
      <c r="E84" t="s">
        <v>126</v>
      </c>
      <c r="F84" t="s">
        <v>1342</v>
      </c>
      <c r="G84" t="s">
        <v>104</v>
      </c>
      <c r="H84" t="s">
        <v>105</v>
      </c>
      <c r="I84" s="91">
        <v>5061.79</v>
      </c>
      <c r="J84" s="91">
        <v>656.8</v>
      </c>
      <c r="K84" s="91">
        <v>0</v>
      </c>
      <c r="L84" s="91">
        <v>33.24583672</v>
      </c>
      <c r="M84" s="91">
        <v>0.08</v>
      </c>
      <c r="N84" s="91">
        <v>0.02</v>
      </c>
      <c r="O84" s="91">
        <v>0</v>
      </c>
    </row>
    <row r="85" spans="2:15">
      <c r="B85" t="s">
        <v>1343</v>
      </c>
      <c r="C85" t="s">
        <v>1344</v>
      </c>
      <c r="D85" t="s">
        <v>103</v>
      </c>
      <c r="E85" t="s">
        <v>126</v>
      </c>
      <c r="F85" t="s">
        <v>1345</v>
      </c>
      <c r="G85" t="s">
        <v>104</v>
      </c>
      <c r="H85" t="s">
        <v>105</v>
      </c>
      <c r="I85" s="91">
        <v>2249.38</v>
      </c>
      <c r="J85" s="91">
        <v>7473</v>
      </c>
      <c r="K85" s="91">
        <v>0</v>
      </c>
      <c r="L85" s="91">
        <v>168.09616740000001</v>
      </c>
      <c r="M85" s="91">
        <v>0.03</v>
      </c>
      <c r="N85" s="91">
        <v>0.12</v>
      </c>
      <c r="O85" s="91">
        <v>0.02</v>
      </c>
    </row>
    <row r="86" spans="2:15">
      <c r="B86" t="s">
        <v>1346</v>
      </c>
      <c r="C86" t="s">
        <v>1347</v>
      </c>
      <c r="D86" t="s">
        <v>103</v>
      </c>
      <c r="E86" t="s">
        <v>126</v>
      </c>
      <c r="F86" t="s">
        <v>1348</v>
      </c>
      <c r="G86" t="s">
        <v>970</v>
      </c>
      <c r="H86" t="s">
        <v>105</v>
      </c>
      <c r="I86" s="91">
        <v>1997.73</v>
      </c>
      <c r="J86" s="91">
        <v>2980</v>
      </c>
      <c r="K86" s="91">
        <v>0</v>
      </c>
      <c r="L86" s="91">
        <v>59.532353999999998</v>
      </c>
      <c r="M86" s="91">
        <v>0.04</v>
      </c>
      <c r="N86" s="91">
        <v>0.04</v>
      </c>
      <c r="O86" s="91">
        <v>0.01</v>
      </c>
    </row>
    <row r="87" spans="2:15">
      <c r="B87" t="s">
        <v>1349</v>
      </c>
      <c r="C87" t="s">
        <v>1350</v>
      </c>
      <c r="D87" t="s">
        <v>103</v>
      </c>
      <c r="E87" t="s">
        <v>126</v>
      </c>
      <c r="F87" t="s">
        <v>1351</v>
      </c>
      <c r="G87" t="s">
        <v>554</v>
      </c>
      <c r="H87" t="s">
        <v>105</v>
      </c>
      <c r="I87" s="91">
        <v>11566.12</v>
      </c>
      <c r="J87" s="91">
        <v>393</v>
      </c>
      <c r="K87" s="91">
        <v>0</v>
      </c>
      <c r="L87" s="91">
        <v>45.454851599999998</v>
      </c>
      <c r="M87" s="91">
        <v>0.08</v>
      </c>
      <c r="N87" s="91">
        <v>0.03</v>
      </c>
      <c r="O87" s="91">
        <v>0</v>
      </c>
    </row>
    <row r="88" spans="2:15">
      <c r="B88" t="s">
        <v>1352</v>
      </c>
      <c r="C88" t="s">
        <v>1353</v>
      </c>
      <c r="D88" t="s">
        <v>103</v>
      </c>
      <c r="E88" t="s">
        <v>126</v>
      </c>
      <c r="F88" t="s">
        <v>1354</v>
      </c>
      <c r="G88" t="s">
        <v>554</v>
      </c>
      <c r="H88" t="s">
        <v>105</v>
      </c>
      <c r="I88" s="91">
        <v>9514.5499999999993</v>
      </c>
      <c r="J88" s="91">
        <v>1032</v>
      </c>
      <c r="K88" s="91">
        <v>0</v>
      </c>
      <c r="L88" s="91">
        <v>98.190156000000002</v>
      </c>
      <c r="M88" s="91">
        <v>0.05</v>
      </c>
      <c r="N88" s="91">
        <v>7.0000000000000007E-2</v>
      </c>
      <c r="O88" s="91">
        <v>0.01</v>
      </c>
    </row>
    <row r="89" spans="2:15">
      <c r="B89" t="s">
        <v>1355</v>
      </c>
      <c r="C89" t="s">
        <v>1356</v>
      </c>
      <c r="D89" t="s">
        <v>103</v>
      </c>
      <c r="E89" t="s">
        <v>126</v>
      </c>
      <c r="F89" t="s">
        <v>1357</v>
      </c>
      <c r="G89" t="s">
        <v>1166</v>
      </c>
      <c r="H89" t="s">
        <v>105</v>
      </c>
      <c r="I89" s="91">
        <v>11005.54</v>
      </c>
      <c r="J89" s="91">
        <v>778</v>
      </c>
      <c r="K89" s="91">
        <v>0</v>
      </c>
      <c r="L89" s="91">
        <v>85.623101199999994</v>
      </c>
      <c r="M89" s="91">
        <v>0.04</v>
      </c>
      <c r="N89" s="91">
        <v>0.06</v>
      </c>
      <c r="O89" s="91">
        <v>0.01</v>
      </c>
    </row>
    <row r="90" spans="2:15">
      <c r="B90" t="s">
        <v>1358</v>
      </c>
      <c r="C90" t="s">
        <v>1359</v>
      </c>
      <c r="D90" t="s">
        <v>103</v>
      </c>
      <c r="E90" t="s">
        <v>126</v>
      </c>
      <c r="F90" t="s">
        <v>1360</v>
      </c>
      <c r="G90" t="s">
        <v>1166</v>
      </c>
      <c r="H90" t="s">
        <v>105</v>
      </c>
      <c r="I90" s="91">
        <v>0.8</v>
      </c>
      <c r="J90" s="91">
        <v>163.30000000000001</v>
      </c>
      <c r="K90" s="91">
        <v>0</v>
      </c>
      <c r="L90" s="91">
        <v>1.3064000000000001E-3</v>
      </c>
      <c r="M90" s="91">
        <v>0</v>
      </c>
      <c r="N90" s="91">
        <v>0</v>
      </c>
      <c r="O90" s="91">
        <v>0</v>
      </c>
    </row>
    <row r="91" spans="2:15">
      <c r="B91" t="s">
        <v>1361</v>
      </c>
      <c r="C91" t="s">
        <v>1362</v>
      </c>
      <c r="D91" t="s">
        <v>103</v>
      </c>
      <c r="E91" t="s">
        <v>126</v>
      </c>
      <c r="F91" t="s">
        <v>1363</v>
      </c>
      <c r="G91" t="s">
        <v>1166</v>
      </c>
      <c r="H91" t="s">
        <v>105</v>
      </c>
      <c r="I91" s="91">
        <v>29935.95</v>
      </c>
      <c r="J91" s="91">
        <v>201.7</v>
      </c>
      <c r="K91" s="91">
        <v>0</v>
      </c>
      <c r="L91" s="91">
        <v>60.38081115</v>
      </c>
      <c r="M91" s="91">
        <v>0.01</v>
      </c>
      <c r="N91" s="91">
        <v>0.04</v>
      </c>
      <c r="O91" s="91">
        <v>0.01</v>
      </c>
    </row>
    <row r="92" spans="2:15">
      <c r="B92" t="s">
        <v>1364</v>
      </c>
      <c r="C92" t="s">
        <v>1365</v>
      </c>
      <c r="D92" t="s">
        <v>103</v>
      </c>
      <c r="E92" t="s">
        <v>126</v>
      </c>
      <c r="F92" t="s">
        <v>1366</v>
      </c>
      <c r="G92" t="s">
        <v>899</v>
      </c>
      <c r="H92" t="s">
        <v>105</v>
      </c>
      <c r="I92" s="91">
        <v>8769.99</v>
      </c>
      <c r="J92" s="91">
        <v>890</v>
      </c>
      <c r="K92" s="91">
        <v>0</v>
      </c>
      <c r="L92" s="91">
        <v>78.052910999999995</v>
      </c>
      <c r="M92" s="91">
        <v>0.02</v>
      </c>
      <c r="N92" s="91">
        <v>0.06</v>
      </c>
      <c r="O92" s="91">
        <v>0.01</v>
      </c>
    </row>
    <row r="93" spans="2:15">
      <c r="B93" t="s">
        <v>1367</v>
      </c>
      <c r="C93" t="s">
        <v>1368</v>
      </c>
      <c r="D93" t="s">
        <v>103</v>
      </c>
      <c r="E93" t="s">
        <v>126</v>
      </c>
      <c r="F93" t="s">
        <v>1369</v>
      </c>
      <c r="G93" t="s">
        <v>796</v>
      </c>
      <c r="H93" t="s">
        <v>105</v>
      </c>
      <c r="I93" s="91">
        <v>8231.74</v>
      </c>
      <c r="J93" s="91">
        <v>2253</v>
      </c>
      <c r="K93" s="91">
        <v>0</v>
      </c>
      <c r="L93" s="91">
        <v>185.4611022</v>
      </c>
      <c r="M93" s="91">
        <v>0.02</v>
      </c>
      <c r="N93" s="91">
        <v>0.14000000000000001</v>
      </c>
      <c r="O93" s="91">
        <v>0.02</v>
      </c>
    </row>
    <row r="94" spans="2:15">
      <c r="B94" t="s">
        <v>1370</v>
      </c>
      <c r="C94" t="s">
        <v>1371</v>
      </c>
      <c r="D94" t="s">
        <v>103</v>
      </c>
      <c r="E94" t="s">
        <v>126</v>
      </c>
      <c r="F94" t="s">
        <v>865</v>
      </c>
      <c r="G94" t="s">
        <v>796</v>
      </c>
      <c r="H94" t="s">
        <v>105</v>
      </c>
      <c r="I94" s="91">
        <v>0.79</v>
      </c>
      <c r="J94" s="91">
        <v>31.6</v>
      </c>
      <c r="K94" s="91">
        <v>0</v>
      </c>
      <c r="L94" s="91">
        <v>2.4963999999999997E-4</v>
      </c>
      <c r="M94" s="91">
        <v>0</v>
      </c>
      <c r="N94" s="91">
        <v>0</v>
      </c>
      <c r="O94" s="91">
        <v>0</v>
      </c>
    </row>
    <row r="95" spans="2:15">
      <c r="B95" t="s">
        <v>1372</v>
      </c>
      <c r="C95" t="s">
        <v>1373</v>
      </c>
      <c r="D95" t="s">
        <v>103</v>
      </c>
      <c r="E95" t="s">
        <v>126</v>
      </c>
      <c r="F95" t="s">
        <v>1374</v>
      </c>
      <c r="G95" t="s">
        <v>1375</v>
      </c>
      <c r="H95" t="s">
        <v>105</v>
      </c>
      <c r="I95" s="91">
        <v>7852.48</v>
      </c>
      <c r="J95" s="91">
        <v>832.1</v>
      </c>
      <c r="K95" s="91">
        <v>0</v>
      </c>
      <c r="L95" s="91">
        <v>65.340486080000005</v>
      </c>
      <c r="M95" s="91">
        <v>0.03</v>
      </c>
      <c r="N95" s="91">
        <v>0.05</v>
      </c>
      <c r="O95" s="91">
        <v>0.01</v>
      </c>
    </row>
    <row r="96" spans="2:15">
      <c r="B96" t="s">
        <v>1376</v>
      </c>
      <c r="C96" t="s">
        <v>1377</v>
      </c>
      <c r="D96" t="s">
        <v>103</v>
      </c>
      <c r="E96" t="s">
        <v>126</v>
      </c>
      <c r="F96" t="s">
        <v>1378</v>
      </c>
      <c r="G96" t="s">
        <v>1375</v>
      </c>
      <c r="H96" t="s">
        <v>105</v>
      </c>
      <c r="I96" s="91">
        <v>38049.980000000003</v>
      </c>
      <c r="J96" s="91">
        <v>269.5</v>
      </c>
      <c r="K96" s="91">
        <v>0</v>
      </c>
      <c r="L96" s="91">
        <v>102.5446961</v>
      </c>
      <c r="M96" s="91">
        <v>0.02</v>
      </c>
      <c r="N96" s="91">
        <v>0.08</v>
      </c>
      <c r="O96" s="91">
        <v>0.01</v>
      </c>
    </row>
    <row r="97" spans="2:15">
      <c r="B97" t="s">
        <v>1379</v>
      </c>
      <c r="C97" t="s">
        <v>1380</v>
      </c>
      <c r="D97" t="s">
        <v>103</v>
      </c>
      <c r="E97" t="s">
        <v>126</v>
      </c>
      <c r="F97" t="s">
        <v>1381</v>
      </c>
      <c r="G97" t="s">
        <v>1261</v>
      </c>
      <c r="H97" t="s">
        <v>105</v>
      </c>
      <c r="I97" s="91">
        <v>13083.16</v>
      </c>
      <c r="J97" s="91">
        <v>170</v>
      </c>
      <c r="K97" s="91">
        <v>0</v>
      </c>
      <c r="L97" s="91">
        <v>22.241371999999998</v>
      </c>
      <c r="M97" s="91">
        <v>7.0000000000000007E-2</v>
      </c>
      <c r="N97" s="91">
        <v>0.02</v>
      </c>
      <c r="O97" s="91">
        <v>0</v>
      </c>
    </row>
    <row r="98" spans="2:15">
      <c r="B98" t="s">
        <v>1382</v>
      </c>
      <c r="C98" t="s">
        <v>1383</v>
      </c>
      <c r="D98" t="s">
        <v>103</v>
      </c>
      <c r="E98" t="s">
        <v>126</v>
      </c>
      <c r="F98" t="s">
        <v>1384</v>
      </c>
      <c r="G98" t="s">
        <v>603</v>
      </c>
      <c r="H98" t="s">
        <v>105</v>
      </c>
      <c r="I98" s="91">
        <v>16191.69</v>
      </c>
      <c r="J98" s="91">
        <v>662.9</v>
      </c>
      <c r="K98" s="91">
        <v>0</v>
      </c>
      <c r="L98" s="91">
        <v>107.33471301</v>
      </c>
      <c r="M98" s="91">
        <v>0.05</v>
      </c>
      <c r="N98" s="91">
        <v>0.08</v>
      </c>
      <c r="O98" s="91">
        <v>0.01</v>
      </c>
    </row>
    <row r="99" spans="2:15">
      <c r="B99" t="s">
        <v>1385</v>
      </c>
      <c r="C99" t="s">
        <v>1386</v>
      </c>
      <c r="D99" t="s">
        <v>103</v>
      </c>
      <c r="E99" t="s">
        <v>126</v>
      </c>
      <c r="F99" t="s">
        <v>1387</v>
      </c>
      <c r="G99" t="s">
        <v>603</v>
      </c>
      <c r="H99" t="s">
        <v>105</v>
      </c>
      <c r="I99" s="91">
        <v>10108.870000000001</v>
      </c>
      <c r="J99" s="91">
        <v>1946</v>
      </c>
      <c r="K99" s="91">
        <v>0</v>
      </c>
      <c r="L99" s="91">
        <v>196.7186102</v>
      </c>
      <c r="M99" s="91">
        <v>7.0000000000000007E-2</v>
      </c>
      <c r="N99" s="91">
        <v>0.15</v>
      </c>
      <c r="O99" s="91">
        <v>0.02</v>
      </c>
    </row>
    <row r="100" spans="2:15">
      <c r="B100" t="s">
        <v>1388</v>
      </c>
      <c r="C100" t="s">
        <v>1389</v>
      </c>
      <c r="D100" t="s">
        <v>103</v>
      </c>
      <c r="E100" t="s">
        <v>126</v>
      </c>
      <c r="F100" t="s">
        <v>1390</v>
      </c>
      <c r="G100" t="s">
        <v>603</v>
      </c>
      <c r="H100" t="s">
        <v>105</v>
      </c>
      <c r="I100" s="91">
        <v>4416.6400000000003</v>
      </c>
      <c r="J100" s="91">
        <v>562.5</v>
      </c>
      <c r="K100" s="91">
        <v>0</v>
      </c>
      <c r="L100" s="91">
        <v>24.843599999999999</v>
      </c>
      <c r="M100" s="91">
        <v>0.03</v>
      </c>
      <c r="N100" s="91">
        <v>0.02</v>
      </c>
      <c r="O100" s="91">
        <v>0</v>
      </c>
    </row>
    <row r="101" spans="2:15">
      <c r="B101" t="s">
        <v>1391</v>
      </c>
      <c r="C101" t="s">
        <v>1392</v>
      </c>
      <c r="D101" t="s">
        <v>103</v>
      </c>
      <c r="E101" t="s">
        <v>126</v>
      </c>
      <c r="F101" t="s">
        <v>1393</v>
      </c>
      <c r="G101" t="s">
        <v>603</v>
      </c>
      <c r="H101" t="s">
        <v>105</v>
      </c>
      <c r="I101" s="91">
        <v>9689.93</v>
      </c>
      <c r="J101" s="91">
        <v>1795</v>
      </c>
      <c r="K101" s="91">
        <v>0</v>
      </c>
      <c r="L101" s="91">
        <v>173.93424350000001</v>
      </c>
      <c r="M101" s="91">
        <v>0.04</v>
      </c>
      <c r="N101" s="91">
        <v>0.13</v>
      </c>
      <c r="O101" s="91">
        <v>0.02</v>
      </c>
    </row>
    <row r="102" spans="2:15">
      <c r="B102" t="s">
        <v>1394</v>
      </c>
      <c r="C102" t="s">
        <v>1395</v>
      </c>
      <c r="D102" t="s">
        <v>103</v>
      </c>
      <c r="E102" t="s">
        <v>126</v>
      </c>
      <c r="F102" t="s">
        <v>1396</v>
      </c>
      <c r="G102" t="s">
        <v>603</v>
      </c>
      <c r="H102" t="s">
        <v>105</v>
      </c>
      <c r="I102" s="91">
        <v>49530.34</v>
      </c>
      <c r="J102" s="91">
        <v>585.5</v>
      </c>
      <c r="K102" s="91">
        <v>0</v>
      </c>
      <c r="L102" s="91">
        <v>290.00014069999997</v>
      </c>
      <c r="M102" s="91">
        <v>0.06</v>
      </c>
      <c r="N102" s="91">
        <v>0.21</v>
      </c>
      <c r="O102" s="91">
        <v>0.03</v>
      </c>
    </row>
    <row r="103" spans="2:15">
      <c r="B103" t="s">
        <v>1397</v>
      </c>
      <c r="C103" t="s">
        <v>1398</v>
      </c>
      <c r="D103" t="s">
        <v>103</v>
      </c>
      <c r="E103" t="s">
        <v>126</v>
      </c>
      <c r="F103" t="s">
        <v>1399</v>
      </c>
      <c r="G103" t="s">
        <v>603</v>
      </c>
      <c r="H103" t="s">
        <v>105</v>
      </c>
      <c r="I103" s="91">
        <v>11728.48</v>
      </c>
      <c r="J103" s="91">
        <v>1134</v>
      </c>
      <c r="K103" s="91">
        <v>0</v>
      </c>
      <c r="L103" s="91">
        <v>133.0009632</v>
      </c>
      <c r="M103" s="91">
        <v>7.0000000000000007E-2</v>
      </c>
      <c r="N103" s="91">
        <v>0.1</v>
      </c>
      <c r="O103" s="91">
        <v>0.01</v>
      </c>
    </row>
    <row r="104" spans="2:15">
      <c r="B104" t="s">
        <v>1400</v>
      </c>
      <c r="C104" t="s">
        <v>1401</v>
      </c>
      <c r="D104" t="s">
        <v>103</v>
      </c>
      <c r="E104" t="s">
        <v>126</v>
      </c>
      <c r="F104" t="s">
        <v>1402</v>
      </c>
      <c r="G104" t="s">
        <v>924</v>
      </c>
      <c r="H104" t="s">
        <v>105</v>
      </c>
      <c r="I104" s="91">
        <v>7012.5</v>
      </c>
      <c r="J104" s="91">
        <v>1464</v>
      </c>
      <c r="K104" s="91">
        <v>0</v>
      </c>
      <c r="L104" s="91">
        <v>102.663</v>
      </c>
      <c r="M104" s="91">
        <v>0.03</v>
      </c>
      <c r="N104" s="91">
        <v>0.08</v>
      </c>
      <c r="O104" s="91">
        <v>0.01</v>
      </c>
    </row>
    <row r="105" spans="2:15">
      <c r="B105" t="s">
        <v>1403</v>
      </c>
      <c r="C105" t="s">
        <v>1404</v>
      </c>
      <c r="D105" t="s">
        <v>103</v>
      </c>
      <c r="E105" t="s">
        <v>126</v>
      </c>
      <c r="F105" t="s">
        <v>1405</v>
      </c>
      <c r="G105" t="s">
        <v>1406</v>
      </c>
      <c r="H105" t="s">
        <v>105</v>
      </c>
      <c r="I105" s="91">
        <v>122607.2</v>
      </c>
      <c r="J105" s="91">
        <v>128</v>
      </c>
      <c r="K105" s="91">
        <v>0</v>
      </c>
      <c r="L105" s="91">
        <v>156.93721600000001</v>
      </c>
      <c r="M105" s="91">
        <v>0.04</v>
      </c>
      <c r="N105" s="91">
        <v>0.12</v>
      </c>
      <c r="O105" s="91">
        <v>0.01</v>
      </c>
    </row>
    <row r="106" spans="2:15">
      <c r="B106" t="s">
        <v>1407</v>
      </c>
      <c r="C106" t="s">
        <v>1408</v>
      </c>
      <c r="D106" t="s">
        <v>103</v>
      </c>
      <c r="E106" t="s">
        <v>126</v>
      </c>
      <c r="F106" t="s">
        <v>1409</v>
      </c>
      <c r="G106" t="s">
        <v>1406</v>
      </c>
      <c r="H106" t="s">
        <v>105</v>
      </c>
      <c r="I106" s="91">
        <v>8182.35</v>
      </c>
      <c r="J106" s="91">
        <v>732</v>
      </c>
      <c r="K106" s="91">
        <v>0</v>
      </c>
      <c r="L106" s="91">
        <v>59.894801999999999</v>
      </c>
      <c r="M106" s="91">
        <v>0.03</v>
      </c>
      <c r="N106" s="91">
        <v>0.04</v>
      </c>
      <c r="O106" s="91">
        <v>0.01</v>
      </c>
    </row>
    <row r="107" spans="2:15">
      <c r="B107" t="s">
        <v>1410</v>
      </c>
      <c r="C107" t="s">
        <v>1411</v>
      </c>
      <c r="D107" t="s">
        <v>103</v>
      </c>
      <c r="E107" t="s">
        <v>126</v>
      </c>
      <c r="F107" t="s">
        <v>1412</v>
      </c>
      <c r="G107" t="s">
        <v>1406</v>
      </c>
      <c r="H107" t="s">
        <v>105</v>
      </c>
      <c r="I107" s="91">
        <v>0.66</v>
      </c>
      <c r="J107" s="91">
        <v>48</v>
      </c>
      <c r="K107" s="91">
        <v>0</v>
      </c>
      <c r="L107" s="91">
        <v>3.168E-4</v>
      </c>
      <c r="M107" s="91">
        <v>0</v>
      </c>
      <c r="N107" s="91">
        <v>0</v>
      </c>
      <c r="O107" s="91">
        <v>0</v>
      </c>
    </row>
    <row r="108" spans="2:15">
      <c r="B108" t="s">
        <v>1413</v>
      </c>
      <c r="C108" t="s">
        <v>1414</v>
      </c>
      <c r="D108" t="s">
        <v>103</v>
      </c>
      <c r="E108" t="s">
        <v>126</v>
      </c>
      <c r="F108" t="s">
        <v>1415</v>
      </c>
      <c r="G108" t="s">
        <v>581</v>
      </c>
      <c r="H108" t="s">
        <v>105</v>
      </c>
      <c r="I108" s="91">
        <v>897.49</v>
      </c>
      <c r="J108" s="91">
        <v>5240</v>
      </c>
      <c r="K108" s="91">
        <v>0</v>
      </c>
      <c r="L108" s="91">
        <v>47.028475999999998</v>
      </c>
      <c r="M108" s="91">
        <v>0.01</v>
      </c>
      <c r="N108" s="91">
        <v>0.03</v>
      </c>
      <c r="O108" s="91">
        <v>0</v>
      </c>
    </row>
    <row r="109" spans="2:15">
      <c r="B109" t="s">
        <v>1416</v>
      </c>
      <c r="C109" t="s">
        <v>1417</v>
      </c>
      <c r="D109" t="s">
        <v>103</v>
      </c>
      <c r="E109" t="s">
        <v>126</v>
      </c>
      <c r="F109" t="s">
        <v>1418</v>
      </c>
      <c r="G109" t="s">
        <v>581</v>
      </c>
      <c r="H109" t="s">
        <v>105</v>
      </c>
      <c r="I109" s="91">
        <v>7276.91</v>
      </c>
      <c r="J109" s="91">
        <v>1368</v>
      </c>
      <c r="K109" s="91">
        <v>0</v>
      </c>
      <c r="L109" s="91">
        <v>99.548128800000001</v>
      </c>
      <c r="M109" s="91">
        <v>0.05</v>
      </c>
      <c r="N109" s="91">
        <v>7.0000000000000007E-2</v>
      </c>
      <c r="O109" s="91">
        <v>0.01</v>
      </c>
    </row>
    <row r="110" spans="2:15">
      <c r="B110" t="s">
        <v>1419</v>
      </c>
      <c r="C110" t="s">
        <v>1420</v>
      </c>
      <c r="D110" t="s">
        <v>103</v>
      </c>
      <c r="E110" t="s">
        <v>126</v>
      </c>
      <c r="F110" t="s">
        <v>1421</v>
      </c>
      <c r="G110" t="s">
        <v>581</v>
      </c>
      <c r="H110" t="s">
        <v>105</v>
      </c>
      <c r="I110" s="91">
        <v>19018.71</v>
      </c>
      <c r="J110" s="91">
        <v>764.2</v>
      </c>
      <c r="K110" s="91">
        <v>0</v>
      </c>
      <c r="L110" s="91">
        <v>145.34098182</v>
      </c>
      <c r="M110" s="91">
        <v>0.05</v>
      </c>
      <c r="N110" s="91">
        <v>0.11</v>
      </c>
      <c r="O110" s="91">
        <v>0.01</v>
      </c>
    </row>
    <row r="111" spans="2:15">
      <c r="B111" t="s">
        <v>1422</v>
      </c>
      <c r="C111" t="s">
        <v>1423</v>
      </c>
      <c r="D111" t="s">
        <v>103</v>
      </c>
      <c r="E111" t="s">
        <v>126</v>
      </c>
      <c r="F111" t="s">
        <v>1424</v>
      </c>
      <c r="G111" t="s">
        <v>581</v>
      </c>
      <c r="H111" t="s">
        <v>105</v>
      </c>
      <c r="I111" s="91">
        <v>31111.54</v>
      </c>
      <c r="J111" s="91">
        <v>73.2</v>
      </c>
      <c r="K111" s="91">
        <v>0</v>
      </c>
      <c r="L111" s="91">
        <v>22.773647279999999</v>
      </c>
      <c r="M111" s="91">
        <v>0.02</v>
      </c>
      <c r="N111" s="91">
        <v>0.02</v>
      </c>
      <c r="O111" s="91">
        <v>0</v>
      </c>
    </row>
    <row r="112" spans="2:15">
      <c r="B112" t="s">
        <v>1425</v>
      </c>
      <c r="C112" t="s">
        <v>1426</v>
      </c>
      <c r="D112" t="s">
        <v>103</v>
      </c>
      <c r="E112" t="s">
        <v>126</v>
      </c>
      <c r="F112" t="s">
        <v>1427</v>
      </c>
      <c r="G112" t="s">
        <v>1095</v>
      </c>
      <c r="H112" t="s">
        <v>105</v>
      </c>
      <c r="I112" s="91">
        <v>730.36</v>
      </c>
      <c r="J112" s="91">
        <v>1.0000000000000001E-5</v>
      </c>
      <c r="K112" s="91">
        <v>0</v>
      </c>
      <c r="L112" s="91">
        <v>7.3036000000000006E-8</v>
      </c>
      <c r="M112" s="91">
        <v>0</v>
      </c>
      <c r="N112" s="91">
        <v>0</v>
      </c>
      <c r="O112" s="91">
        <v>0</v>
      </c>
    </row>
    <row r="113" spans="2:15">
      <c r="B113" t="s">
        <v>1428</v>
      </c>
      <c r="C113" t="s">
        <v>1429</v>
      </c>
      <c r="D113" t="s">
        <v>103</v>
      </c>
      <c r="E113" t="s">
        <v>126</v>
      </c>
      <c r="F113" t="s">
        <v>1430</v>
      </c>
      <c r="G113" t="s">
        <v>1095</v>
      </c>
      <c r="H113" t="s">
        <v>105</v>
      </c>
      <c r="I113" s="91">
        <v>5234.1099999999997</v>
      </c>
      <c r="J113" s="91">
        <v>1476</v>
      </c>
      <c r="K113" s="91">
        <v>0</v>
      </c>
      <c r="L113" s="91">
        <v>77.255463599999999</v>
      </c>
      <c r="M113" s="91">
        <v>0.04</v>
      </c>
      <c r="N113" s="91">
        <v>0.06</v>
      </c>
      <c r="O113" s="91">
        <v>0.01</v>
      </c>
    </row>
    <row r="114" spans="2:15">
      <c r="B114" t="s">
        <v>1431</v>
      </c>
      <c r="C114" t="s">
        <v>1432</v>
      </c>
      <c r="D114" t="s">
        <v>103</v>
      </c>
      <c r="E114" t="s">
        <v>126</v>
      </c>
      <c r="F114" t="s">
        <v>1433</v>
      </c>
      <c r="G114" t="s">
        <v>1095</v>
      </c>
      <c r="H114" t="s">
        <v>105</v>
      </c>
      <c r="I114" s="91">
        <v>60619.39</v>
      </c>
      <c r="J114" s="91">
        <v>10.1</v>
      </c>
      <c r="K114" s="91">
        <v>0</v>
      </c>
      <c r="L114" s="91">
        <v>6.12255839</v>
      </c>
      <c r="M114" s="91">
        <v>0.01</v>
      </c>
      <c r="N114" s="91">
        <v>0</v>
      </c>
      <c r="O114" s="91">
        <v>0</v>
      </c>
    </row>
    <row r="115" spans="2:15">
      <c r="B115" t="s">
        <v>1434</v>
      </c>
      <c r="C115" t="s">
        <v>1435</v>
      </c>
      <c r="D115" t="s">
        <v>103</v>
      </c>
      <c r="E115" t="s">
        <v>126</v>
      </c>
      <c r="F115" t="s">
        <v>879</v>
      </c>
      <c r="G115" t="s">
        <v>426</v>
      </c>
      <c r="H115" t="s">
        <v>105</v>
      </c>
      <c r="I115" s="91">
        <v>0.95</v>
      </c>
      <c r="J115" s="91">
        <v>12.7</v>
      </c>
      <c r="K115" s="91">
        <v>0</v>
      </c>
      <c r="L115" s="91">
        <v>1.2065000000000001E-4</v>
      </c>
      <c r="M115" s="91">
        <v>0</v>
      </c>
      <c r="N115" s="91">
        <v>0</v>
      </c>
      <c r="O115" s="91">
        <v>0</v>
      </c>
    </row>
    <row r="116" spans="2:15">
      <c r="B116" t="s">
        <v>1436</v>
      </c>
      <c r="C116" t="s">
        <v>1437</v>
      </c>
      <c r="D116" t="s">
        <v>103</v>
      </c>
      <c r="E116" t="s">
        <v>126</v>
      </c>
      <c r="F116" t="s">
        <v>1438</v>
      </c>
      <c r="G116" t="s">
        <v>426</v>
      </c>
      <c r="H116" t="s">
        <v>105</v>
      </c>
      <c r="I116" s="91">
        <v>2943.98</v>
      </c>
      <c r="J116" s="91">
        <v>10840</v>
      </c>
      <c r="K116" s="91">
        <v>0</v>
      </c>
      <c r="L116" s="91">
        <v>319.127432</v>
      </c>
      <c r="M116" s="91">
        <v>0.04</v>
      </c>
      <c r="N116" s="91">
        <v>0.24</v>
      </c>
      <c r="O116" s="91">
        <v>0.03</v>
      </c>
    </row>
    <row r="117" spans="2:15">
      <c r="B117" t="s">
        <v>1439</v>
      </c>
      <c r="C117" t="s">
        <v>1440</v>
      </c>
      <c r="D117" t="s">
        <v>103</v>
      </c>
      <c r="E117" t="s">
        <v>126</v>
      </c>
      <c r="F117" t="s">
        <v>883</v>
      </c>
      <c r="G117" t="s">
        <v>426</v>
      </c>
      <c r="H117" t="s">
        <v>105</v>
      </c>
      <c r="I117" s="91">
        <v>91.48</v>
      </c>
      <c r="J117" s="91">
        <v>35.6</v>
      </c>
      <c r="K117" s="91">
        <v>0</v>
      </c>
      <c r="L117" s="91">
        <v>3.2566879999999999E-2</v>
      </c>
      <c r="M117" s="91">
        <v>0</v>
      </c>
      <c r="N117" s="91">
        <v>0</v>
      </c>
      <c r="O117" s="91">
        <v>0</v>
      </c>
    </row>
    <row r="118" spans="2:15">
      <c r="B118" t="s">
        <v>1441</v>
      </c>
      <c r="C118" t="s">
        <v>1442</v>
      </c>
      <c r="D118" t="s">
        <v>103</v>
      </c>
      <c r="E118" t="s">
        <v>126</v>
      </c>
      <c r="F118" t="s">
        <v>1443</v>
      </c>
      <c r="G118" t="s">
        <v>1312</v>
      </c>
      <c r="H118" t="s">
        <v>105</v>
      </c>
      <c r="I118" s="91">
        <v>3493.39</v>
      </c>
      <c r="J118" s="91">
        <v>3016</v>
      </c>
      <c r="K118" s="91">
        <v>0</v>
      </c>
      <c r="L118" s="91">
        <v>105.3606424</v>
      </c>
      <c r="M118" s="91">
        <v>0.03</v>
      </c>
      <c r="N118" s="91">
        <v>0.08</v>
      </c>
      <c r="O118" s="91">
        <v>0.01</v>
      </c>
    </row>
    <row r="119" spans="2:15">
      <c r="B119" t="s">
        <v>1444</v>
      </c>
      <c r="C119" t="s">
        <v>1445</v>
      </c>
      <c r="D119" t="s">
        <v>103</v>
      </c>
      <c r="E119" t="s">
        <v>126</v>
      </c>
      <c r="F119" t="s">
        <v>1446</v>
      </c>
      <c r="G119" t="s">
        <v>130</v>
      </c>
      <c r="H119" t="s">
        <v>105</v>
      </c>
      <c r="I119" s="91">
        <v>26112.42</v>
      </c>
      <c r="J119" s="91">
        <v>449.8</v>
      </c>
      <c r="K119" s="91">
        <v>0</v>
      </c>
      <c r="L119" s="91">
        <v>117.45366516</v>
      </c>
      <c r="M119" s="91">
        <v>0.05</v>
      </c>
      <c r="N119" s="91">
        <v>0.09</v>
      </c>
      <c r="O119" s="91">
        <v>0.01</v>
      </c>
    </row>
    <row r="120" spans="2:15">
      <c r="B120" t="s">
        <v>1447</v>
      </c>
      <c r="C120" t="s">
        <v>1448</v>
      </c>
      <c r="D120" t="s">
        <v>103</v>
      </c>
      <c r="E120" t="s">
        <v>126</v>
      </c>
      <c r="F120" t="s">
        <v>1449</v>
      </c>
      <c r="G120" t="s">
        <v>130</v>
      </c>
      <c r="H120" t="s">
        <v>105</v>
      </c>
      <c r="I120" s="91">
        <v>8311.92</v>
      </c>
      <c r="J120" s="91">
        <v>2167</v>
      </c>
      <c r="K120" s="91">
        <v>0</v>
      </c>
      <c r="L120" s="91">
        <v>180.1193064</v>
      </c>
      <c r="M120" s="91">
        <v>0.06</v>
      </c>
      <c r="N120" s="91">
        <v>0.13</v>
      </c>
      <c r="O120" s="91">
        <v>0.02</v>
      </c>
    </row>
    <row r="121" spans="2:15">
      <c r="B121" t="s">
        <v>1450</v>
      </c>
      <c r="C121" t="s">
        <v>1451</v>
      </c>
      <c r="D121" t="s">
        <v>103</v>
      </c>
      <c r="E121" t="s">
        <v>126</v>
      </c>
      <c r="F121" t="s">
        <v>1452</v>
      </c>
      <c r="G121" t="s">
        <v>130</v>
      </c>
      <c r="H121" t="s">
        <v>105</v>
      </c>
      <c r="I121" s="91">
        <v>4394.4399999999996</v>
      </c>
      <c r="J121" s="91">
        <v>1943</v>
      </c>
      <c r="K121" s="91">
        <v>0</v>
      </c>
      <c r="L121" s="91">
        <v>85.383969199999996</v>
      </c>
      <c r="M121" s="91">
        <v>0.06</v>
      </c>
      <c r="N121" s="91">
        <v>0.06</v>
      </c>
      <c r="O121" s="91">
        <v>0.01</v>
      </c>
    </row>
    <row r="122" spans="2:15">
      <c r="B122" t="s">
        <v>1453</v>
      </c>
      <c r="C122" t="s">
        <v>1454</v>
      </c>
      <c r="D122" t="s">
        <v>103</v>
      </c>
      <c r="E122" t="s">
        <v>126</v>
      </c>
      <c r="F122" t="s">
        <v>1455</v>
      </c>
      <c r="G122" t="s">
        <v>130</v>
      </c>
      <c r="H122" t="s">
        <v>105</v>
      </c>
      <c r="I122" s="91">
        <v>7018.32</v>
      </c>
      <c r="J122" s="91">
        <v>353.9</v>
      </c>
      <c r="K122" s="91">
        <v>0</v>
      </c>
      <c r="L122" s="91">
        <v>24.837834480000001</v>
      </c>
      <c r="M122" s="91">
        <v>0.06</v>
      </c>
      <c r="N122" s="91">
        <v>0.02</v>
      </c>
      <c r="O122" s="91">
        <v>0</v>
      </c>
    </row>
    <row r="123" spans="2:15">
      <c r="B123" t="s">
        <v>1456</v>
      </c>
      <c r="C123" t="s">
        <v>1457</v>
      </c>
      <c r="D123" t="s">
        <v>103</v>
      </c>
      <c r="E123" t="s">
        <v>126</v>
      </c>
      <c r="F123" t="s">
        <v>1458</v>
      </c>
      <c r="G123" t="s">
        <v>130</v>
      </c>
      <c r="H123" t="s">
        <v>105</v>
      </c>
      <c r="I123" s="91">
        <v>73510.8</v>
      </c>
      <c r="J123" s="91">
        <v>111.8</v>
      </c>
      <c r="K123" s="91">
        <v>0</v>
      </c>
      <c r="L123" s="91">
        <v>82.185074400000005</v>
      </c>
      <c r="M123" s="91">
        <v>0.02</v>
      </c>
      <c r="N123" s="91">
        <v>0.06</v>
      </c>
      <c r="O123" s="91">
        <v>0.01</v>
      </c>
    </row>
    <row r="124" spans="2:15">
      <c r="B124" t="s">
        <v>1459</v>
      </c>
      <c r="C124" t="s">
        <v>1460</v>
      </c>
      <c r="D124" t="s">
        <v>103</v>
      </c>
      <c r="E124" t="s">
        <v>126</v>
      </c>
      <c r="F124" t="s">
        <v>1461</v>
      </c>
      <c r="G124" t="s">
        <v>131</v>
      </c>
      <c r="H124" t="s">
        <v>105</v>
      </c>
      <c r="I124" s="91">
        <v>74451.539999999994</v>
      </c>
      <c r="J124" s="91">
        <v>163.1</v>
      </c>
      <c r="K124" s="91">
        <v>0</v>
      </c>
      <c r="L124" s="91">
        <v>121.43046174</v>
      </c>
      <c r="M124" s="91">
        <v>0.05</v>
      </c>
      <c r="N124" s="91">
        <v>0.09</v>
      </c>
      <c r="O124" s="91">
        <v>0.01</v>
      </c>
    </row>
    <row r="125" spans="2:15">
      <c r="B125" t="s">
        <v>1462</v>
      </c>
      <c r="C125" t="s">
        <v>1463</v>
      </c>
      <c r="D125" t="s">
        <v>103</v>
      </c>
      <c r="E125" t="s">
        <v>126</v>
      </c>
      <c r="F125" t="s">
        <v>1464</v>
      </c>
      <c r="G125" t="s">
        <v>132</v>
      </c>
      <c r="H125" t="s">
        <v>105</v>
      </c>
      <c r="I125" s="91">
        <v>847.46</v>
      </c>
      <c r="J125" s="91">
        <v>2249</v>
      </c>
      <c r="K125" s="91">
        <v>0</v>
      </c>
      <c r="L125" s="91">
        <v>19.0593754</v>
      </c>
      <c r="M125" s="91">
        <v>0</v>
      </c>
      <c r="N125" s="91">
        <v>0.01</v>
      </c>
      <c r="O125" s="91">
        <v>0</v>
      </c>
    </row>
    <row r="126" spans="2:15">
      <c r="B126" t="s">
        <v>1465</v>
      </c>
      <c r="C126" t="s">
        <v>1466</v>
      </c>
      <c r="D126" t="s">
        <v>103</v>
      </c>
      <c r="E126" t="s">
        <v>126</v>
      </c>
      <c r="F126" t="s">
        <v>1467</v>
      </c>
      <c r="G126" t="s">
        <v>135</v>
      </c>
      <c r="H126" t="s">
        <v>105</v>
      </c>
      <c r="I126" s="91">
        <v>4296.95</v>
      </c>
      <c r="J126" s="91">
        <v>1462</v>
      </c>
      <c r="K126" s="91">
        <v>0</v>
      </c>
      <c r="L126" s="91">
        <v>62.821409000000003</v>
      </c>
      <c r="M126" s="91">
        <v>0.05</v>
      </c>
      <c r="N126" s="91">
        <v>0.05</v>
      </c>
      <c r="O126" s="91">
        <v>0.01</v>
      </c>
    </row>
    <row r="127" spans="2:15">
      <c r="B127" s="92" t="s">
        <v>1468</v>
      </c>
      <c r="E127" s="16"/>
      <c r="F127" s="16"/>
      <c r="G127" s="16"/>
      <c r="I127" s="93">
        <v>0</v>
      </c>
      <c r="K127" s="93">
        <v>0</v>
      </c>
      <c r="L127" s="93">
        <v>0</v>
      </c>
      <c r="N127" s="93">
        <v>0</v>
      </c>
      <c r="O127" s="93">
        <v>0</v>
      </c>
    </row>
    <row r="128" spans="2:15">
      <c r="B128" t="s">
        <v>271</v>
      </c>
      <c r="C128" t="s">
        <v>271</v>
      </c>
      <c r="E128" s="16"/>
      <c r="F128" s="16"/>
      <c r="G128" t="s">
        <v>271</v>
      </c>
      <c r="H128" t="s">
        <v>271</v>
      </c>
      <c r="I128" s="91">
        <v>0</v>
      </c>
      <c r="J128" s="91">
        <v>0</v>
      </c>
      <c r="L128" s="91">
        <v>0</v>
      </c>
      <c r="M128" s="91">
        <v>0</v>
      </c>
      <c r="N128" s="91">
        <v>0</v>
      </c>
      <c r="O128" s="91">
        <v>0</v>
      </c>
    </row>
    <row r="129" spans="2:15">
      <c r="B129" s="92" t="s">
        <v>277</v>
      </c>
      <c r="E129" s="16"/>
      <c r="F129" s="16"/>
      <c r="G129" s="16"/>
      <c r="I129" s="93">
        <v>258532.15</v>
      </c>
      <c r="K129" s="93">
        <v>4.0075599999999998</v>
      </c>
      <c r="L129" s="93">
        <v>35170.52384486932</v>
      </c>
      <c r="N129" s="93">
        <v>25.98</v>
      </c>
      <c r="O129" s="93">
        <v>3.21</v>
      </c>
    </row>
    <row r="130" spans="2:15">
      <c r="B130" s="92" t="s">
        <v>375</v>
      </c>
      <c r="E130" s="16"/>
      <c r="F130" s="16"/>
      <c r="G130" s="16"/>
      <c r="I130" s="93">
        <v>82462.63</v>
      </c>
      <c r="K130" s="93">
        <v>4.0075599999999998</v>
      </c>
      <c r="L130" s="93">
        <v>8239.8413950618506</v>
      </c>
      <c r="N130" s="93">
        <v>6.09</v>
      </c>
      <c r="O130" s="93">
        <v>0.75</v>
      </c>
    </row>
    <row r="131" spans="2:15">
      <c r="B131" t="s">
        <v>1469</v>
      </c>
      <c r="C131" t="s">
        <v>1470</v>
      </c>
      <c r="D131" t="s">
        <v>1471</v>
      </c>
      <c r="E131" t="s">
        <v>1472</v>
      </c>
      <c r="F131" t="s">
        <v>1473</v>
      </c>
      <c r="G131" t="s">
        <v>1474</v>
      </c>
      <c r="H131" t="s">
        <v>109</v>
      </c>
      <c r="I131" s="91">
        <v>11420.52</v>
      </c>
      <c r="J131" s="91">
        <v>406</v>
      </c>
      <c r="K131" s="91">
        <v>0</v>
      </c>
      <c r="L131" s="91">
        <v>173.78468237760001</v>
      </c>
      <c r="M131" s="91">
        <v>0.04</v>
      </c>
      <c r="N131" s="91">
        <v>0.13</v>
      </c>
      <c r="O131" s="91">
        <v>0.02</v>
      </c>
    </row>
    <row r="132" spans="2:15">
      <c r="B132" t="s">
        <v>1475</v>
      </c>
      <c r="C132" t="s">
        <v>1476</v>
      </c>
      <c r="D132" t="s">
        <v>1471</v>
      </c>
      <c r="E132" t="s">
        <v>1472</v>
      </c>
      <c r="F132" t="s">
        <v>1477</v>
      </c>
      <c r="G132" t="s">
        <v>1474</v>
      </c>
      <c r="H132" t="s">
        <v>109</v>
      </c>
      <c r="I132" s="91">
        <v>2332.5100000000002</v>
      </c>
      <c r="J132" s="91">
        <v>555</v>
      </c>
      <c r="K132" s="91">
        <v>0</v>
      </c>
      <c r="L132" s="91">
        <v>48.519473513999998</v>
      </c>
      <c r="M132" s="91">
        <v>0.01</v>
      </c>
      <c r="N132" s="91">
        <v>0.04</v>
      </c>
      <c r="O132" s="91">
        <v>0</v>
      </c>
    </row>
    <row r="133" spans="2:15">
      <c r="B133" t="s">
        <v>1478</v>
      </c>
      <c r="C133" t="s">
        <v>1479</v>
      </c>
      <c r="D133" t="s">
        <v>1471</v>
      </c>
      <c r="E133" t="s">
        <v>1472</v>
      </c>
      <c r="F133" t="s">
        <v>1480</v>
      </c>
      <c r="G133" t="s">
        <v>1474</v>
      </c>
      <c r="H133" t="s">
        <v>109</v>
      </c>
      <c r="I133" s="91">
        <v>3464.8</v>
      </c>
      <c r="J133" s="91">
        <v>754</v>
      </c>
      <c r="K133" s="91">
        <v>0</v>
      </c>
      <c r="L133" s="91">
        <v>97.914970815999993</v>
      </c>
      <c r="M133" s="91">
        <v>0</v>
      </c>
      <c r="N133" s="91">
        <v>7.0000000000000007E-2</v>
      </c>
      <c r="O133" s="91">
        <v>0.01</v>
      </c>
    </row>
    <row r="134" spans="2:15">
      <c r="B134" t="s">
        <v>1481</v>
      </c>
      <c r="C134" t="s">
        <v>1482</v>
      </c>
      <c r="D134" t="s">
        <v>1483</v>
      </c>
      <c r="E134" t="s">
        <v>1472</v>
      </c>
      <c r="F134" t="s">
        <v>1165</v>
      </c>
      <c r="G134" t="s">
        <v>1474</v>
      </c>
      <c r="H134" t="s">
        <v>109</v>
      </c>
      <c r="I134" s="91">
        <v>17065.77</v>
      </c>
      <c r="J134" s="91">
        <v>1542</v>
      </c>
      <c r="K134" s="91">
        <v>0</v>
      </c>
      <c r="L134" s="91">
        <v>986.30184190320006</v>
      </c>
      <c r="M134" s="91">
        <v>0</v>
      </c>
      <c r="N134" s="91">
        <v>0.73</v>
      </c>
      <c r="O134" s="91">
        <v>0.09</v>
      </c>
    </row>
    <row r="135" spans="2:15">
      <c r="B135" t="s">
        <v>1484</v>
      </c>
      <c r="C135" t="s">
        <v>1485</v>
      </c>
      <c r="D135" t="s">
        <v>1471</v>
      </c>
      <c r="E135" t="s">
        <v>1472</v>
      </c>
      <c r="F135" t="s">
        <v>1236</v>
      </c>
      <c r="G135" t="s">
        <v>1474</v>
      </c>
      <c r="H135" t="s">
        <v>109</v>
      </c>
      <c r="I135" s="91">
        <v>2761.79</v>
      </c>
      <c r="J135" s="91">
        <v>500</v>
      </c>
      <c r="K135" s="91">
        <v>0</v>
      </c>
      <c r="L135" s="91">
        <v>51.755944599999999</v>
      </c>
      <c r="M135" s="91">
        <v>0.01</v>
      </c>
      <c r="N135" s="91">
        <v>0.04</v>
      </c>
      <c r="O135" s="91">
        <v>0</v>
      </c>
    </row>
    <row r="136" spans="2:15">
      <c r="B136" t="s">
        <v>1486</v>
      </c>
      <c r="C136" t="s">
        <v>1487</v>
      </c>
      <c r="D136" t="s">
        <v>1471</v>
      </c>
      <c r="E136" t="s">
        <v>1472</v>
      </c>
      <c r="F136" t="s">
        <v>883</v>
      </c>
      <c r="G136" t="s">
        <v>1488</v>
      </c>
      <c r="H136" t="s">
        <v>116</v>
      </c>
      <c r="I136" s="91">
        <v>112.21</v>
      </c>
      <c r="J136" s="91">
        <v>37.5</v>
      </c>
      <c r="K136" s="91">
        <v>0</v>
      </c>
      <c r="L136" s="91">
        <v>0.20170028025</v>
      </c>
      <c r="M136" s="91">
        <v>0</v>
      </c>
      <c r="N136" s="91">
        <v>0</v>
      </c>
      <c r="O136" s="91">
        <v>0</v>
      </c>
    </row>
    <row r="137" spans="2:15">
      <c r="B137" t="s">
        <v>1489</v>
      </c>
      <c r="C137" t="s">
        <v>1490</v>
      </c>
      <c r="D137" t="s">
        <v>1471</v>
      </c>
      <c r="E137" t="s">
        <v>1472</v>
      </c>
      <c r="F137" t="s">
        <v>1200</v>
      </c>
      <c r="G137" t="s">
        <v>1491</v>
      </c>
      <c r="H137" t="s">
        <v>109</v>
      </c>
      <c r="I137" s="91">
        <v>4235.8100000000004</v>
      </c>
      <c r="J137" s="91">
        <v>1474</v>
      </c>
      <c r="K137" s="91">
        <v>0</v>
      </c>
      <c r="L137" s="91">
        <v>234.00952607120001</v>
      </c>
      <c r="M137" s="91">
        <v>0</v>
      </c>
      <c r="N137" s="91">
        <v>0.17</v>
      </c>
      <c r="O137" s="91">
        <v>0.02</v>
      </c>
    </row>
    <row r="138" spans="2:15">
      <c r="B138" t="s">
        <v>1492</v>
      </c>
      <c r="C138" t="s">
        <v>1493</v>
      </c>
      <c r="D138" t="s">
        <v>1471</v>
      </c>
      <c r="E138" t="s">
        <v>1472</v>
      </c>
      <c r="F138" t="s">
        <v>1494</v>
      </c>
      <c r="G138" t="s">
        <v>1491</v>
      </c>
      <c r="H138" t="s">
        <v>109</v>
      </c>
      <c r="I138" s="91">
        <v>1429.43</v>
      </c>
      <c r="J138" s="91">
        <v>9238</v>
      </c>
      <c r="K138" s="91">
        <v>0</v>
      </c>
      <c r="L138" s="91">
        <v>494.92618626320001</v>
      </c>
      <c r="M138" s="91">
        <v>0</v>
      </c>
      <c r="N138" s="91">
        <v>0.37</v>
      </c>
      <c r="O138" s="91">
        <v>0.05</v>
      </c>
    </row>
    <row r="139" spans="2:15">
      <c r="B139" t="s">
        <v>1495</v>
      </c>
      <c r="C139" t="s">
        <v>1496</v>
      </c>
      <c r="D139" t="s">
        <v>1471</v>
      </c>
      <c r="E139" t="s">
        <v>1472</v>
      </c>
      <c r="F139" t="s">
        <v>1267</v>
      </c>
      <c r="G139" t="s">
        <v>1491</v>
      </c>
      <c r="H139" t="s">
        <v>109</v>
      </c>
      <c r="I139" s="91">
        <v>5104.67</v>
      </c>
      <c r="J139" s="91">
        <v>2278</v>
      </c>
      <c r="K139" s="91">
        <v>0</v>
      </c>
      <c r="L139" s="91">
        <v>435.83386598480001</v>
      </c>
      <c r="M139" s="91">
        <v>0.02</v>
      </c>
      <c r="N139" s="91">
        <v>0.32</v>
      </c>
      <c r="O139" s="91">
        <v>0.04</v>
      </c>
    </row>
    <row r="140" spans="2:15">
      <c r="B140" t="s">
        <v>1497</v>
      </c>
      <c r="C140" t="s">
        <v>1498</v>
      </c>
      <c r="D140" t="s">
        <v>1471</v>
      </c>
      <c r="E140" t="s">
        <v>1472</v>
      </c>
      <c r="F140" t="s">
        <v>1499</v>
      </c>
      <c r="G140" t="s">
        <v>1500</v>
      </c>
      <c r="H140" t="s">
        <v>109</v>
      </c>
      <c r="I140" s="91">
        <v>2339.3000000000002</v>
      </c>
      <c r="J140" s="91">
        <v>5858</v>
      </c>
      <c r="K140" s="91">
        <v>2.1427999999999998</v>
      </c>
      <c r="L140" s="91">
        <v>515.75445511199996</v>
      </c>
      <c r="M140" s="91">
        <v>0</v>
      </c>
      <c r="N140" s="91">
        <v>0.38</v>
      </c>
      <c r="O140" s="91">
        <v>0.05</v>
      </c>
    </row>
    <row r="141" spans="2:15">
      <c r="B141" t="s">
        <v>1501</v>
      </c>
      <c r="C141" t="s">
        <v>1502</v>
      </c>
      <c r="D141" t="s">
        <v>1483</v>
      </c>
      <c r="E141" t="s">
        <v>1472</v>
      </c>
      <c r="F141" t="s">
        <v>1503</v>
      </c>
      <c r="G141" t="s">
        <v>1500</v>
      </c>
      <c r="H141" t="s">
        <v>109</v>
      </c>
      <c r="I141" s="91">
        <v>568.29999999999995</v>
      </c>
      <c r="J141" s="91">
        <v>7414</v>
      </c>
      <c r="K141" s="91">
        <v>0</v>
      </c>
      <c r="L141" s="91">
        <v>157.91733997599999</v>
      </c>
      <c r="M141" s="91">
        <v>0</v>
      </c>
      <c r="N141" s="91">
        <v>0.12</v>
      </c>
      <c r="O141" s="91">
        <v>0.01</v>
      </c>
    </row>
    <row r="142" spans="2:15">
      <c r="B142" t="s">
        <v>1504</v>
      </c>
      <c r="C142" t="s">
        <v>1505</v>
      </c>
      <c r="D142" t="s">
        <v>1471</v>
      </c>
      <c r="E142" t="s">
        <v>1472</v>
      </c>
      <c r="F142" t="s">
        <v>1506</v>
      </c>
      <c r="G142" t="s">
        <v>1500</v>
      </c>
      <c r="H142" t="s">
        <v>109</v>
      </c>
      <c r="I142" s="91">
        <v>0.04</v>
      </c>
      <c r="J142" s="91">
        <v>4231</v>
      </c>
      <c r="K142" s="91">
        <v>0</v>
      </c>
      <c r="L142" s="91">
        <v>6.3431151999999999E-3</v>
      </c>
      <c r="M142" s="91">
        <v>0</v>
      </c>
      <c r="N142" s="91">
        <v>0</v>
      </c>
      <c r="O142" s="91">
        <v>0</v>
      </c>
    </row>
    <row r="143" spans="2:15">
      <c r="B143" t="s">
        <v>1507</v>
      </c>
      <c r="C143" t="s">
        <v>1508</v>
      </c>
      <c r="D143" t="s">
        <v>1471</v>
      </c>
      <c r="E143" t="s">
        <v>1472</v>
      </c>
      <c r="F143" t="s">
        <v>1509</v>
      </c>
      <c r="G143" t="s">
        <v>1500</v>
      </c>
      <c r="H143" t="s">
        <v>109</v>
      </c>
      <c r="I143" s="91">
        <v>1020.35</v>
      </c>
      <c r="J143" s="91">
        <v>9034</v>
      </c>
      <c r="K143" s="91">
        <v>0</v>
      </c>
      <c r="L143" s="91">
        <v>345.48471441200002</v>
      </c>
      <c r="M143" s="91">
        <v>0</v>
      </c>
      <c r="N143" s="91">
        <v>0.26</v>
      </c>
      <c r="O143" s="91">
        <v>0.03</v>
      </c>
    </row>
    <row r="144" spans="2:15">
      <c r="B144" t="s">
        <v>1510</v>
      </c>
      <c r="C144" t="s">
        <v>1511</v>
      </c>
      <c r="D144" t="s">
        <v>1471</v>
      </c>
      <c r="E144" t="s">
        <v>1472</v>
      </c>
      <c r="F144" t="s">
        <v>1512</v>
      </c>
      <c r="G144" t="s">
        <v>1500</v>
      </c>
      <c r="H144" t="s">
        <v>109</v>
      </c>
      <c r="I144" s="91">
        <v>1643.04</v>
      </c>
      <c r="J144" s="91">
        <v>10265</v>
      </c>
      <c r="K144" s="91">
        <v>0</v>
      </c>
      <c r="L144" s="91">
        <v>632.13039388799996</v>
      </c>
      <c r="M144" s="91">
        <v>0</v>
      </c>
      <c r="N144" s="91">
        <v>0.47</v>
      </c>
      <c r="O144" s="91">
        <v>0.06</v>
      </c>
    </row>
    <row r="145" spans="2:15">
      <c r="B145" t="s">
        <v>1513</v>
      </c>
      <c r="C145" t="s">
        <v>1514</v>
      </c>
      <c r="D145" t="s">
        <v>1471</v>
      </c>
      <c r="E145" t="s">
        <v>1472</v>
      </c>
      <c r="F145" t="s">
        <v>1515</v>
      </c>
      <c r="G145" t="s">
        <v>1516</v>
      </c>
      <c r="H145" t="s">
        <v>109</v>
      </c>
      <c r="I145" s="91">
        <v>4359.5200000000004</v>
      </c>
      <c r="J145" s="91">
        <v>1872</v>
      </c>
      <c r="K145" s="91">
        <v>0</v>
      </c>
      <c r="L145" s="91">
        <v>305.87508357119998</v>
      </c>
      <c r="M145" s="91">
        <v>0.01</v>
      </c>
      <c r="N145" s="91">
        <v>0.23</v>
      </c>
      <c r="O145" s="91">
        <v>0.03</v>
      </c>
    </row>
    <row r="146" spans="2:15">
      <c r="B146" t="s">
        <v>1517</v>
      </c>
      <c r="C146" t="s">
        <v>1518</v>
      </c>
      <c r="D146" t="s">
        <v>1471</v>
      </c>
      <c r="E146" t="s">
        <v>1472</v>
      </c>
      <c r="F146" t="s">
        <v>1519</v>
      </c>
      <c r="G146" t="s">
        <v>1516</v>
      </c>
      <c r="H146" t="s">
        <v>109</v>
      </c>
      <c r="I146" s="91">
        <v>2201.9699999999998</v>
      </c>
      <c r="J146" s="91">
        <v>3206</v>
      </c>
      <c r="K146" s="91">
        <v>1.86476</v>
      </c>
      <c r="L146" s="91">
        <v>266.45541293359997</v>
      </c>
      <c r="M146" s="91">
        <v>0</v>
      </c>
      <c r="N146" s="91">
        <v>0.2</v>
      </c>
      <c r="O146" s="91">
        <v>0.02</v>
      </c>
    </row>
    <row r="147" spans="2:15">
      <c r="B147" t="s">
        <v>1520</v>
      </c>
      <c r="C147" t="s">
        <v>1521</v>
      </c>
      <c r="D147" t="s">
        <v>1471</v>
      </c>
      <c r="E147" t="s">
        <v>1472</v>
      </c>
      <c r="F147" t="s">
        <v>1464</v>
      </c>
      <c r="G147" t="s">
        <v>1522</v>
      </c>
      <c r="H147" t="s">
        <v>109</v>
      </c>
      <c r="I147" s="91">
        <v>12056.49</v>
      </c>
      <c r="J147" s="91">
        <v>607</v>
      </c>
      <c r="K147" s="91">
        <v>0</v>
      </c>
      <c r="L147" s="91">
        <v>274.28948783639999</v>
      </c>
      <c r="M147" s="91">
        <v>0.04</v>
      </c>
      <c r="N147" s="91">
        <v>0.2</v>
      </c>
      <c r="O147" s="91">
        <v>0.03</v>
      </c>
    </row>
    <row r="148" spans="2:15">
      <c r="B148" t="s">
        <v>1523</v>
      </c>
      <c r="C148" t="s">
        <v>1524</v>
      </c>
      <c r="D148" t="s">
        <v>1471</v>
      </c>
      <c r="E148" t="s">
        <v>1472</v>
      </c>
      <c r="F148" t="s">
        <v>1081</v>
      </c>
      <c r="G148" t="s">
        <v>1522</v>
      </c>
      <c r="H148" t="s">
        <v>109</v>
      </c>
      <c r="I148" s="91">
        <v>442.42</v>
      </c>
      <c r="J148" s="91">
        <v>472</v>
      </c>
      <c r="K148" s="91">
        <v>0</v>
      </c>
      <c r="L148" s="91">
        <v>7.8266575551999997</v>
      </c>
      <c r="M148" s="91">
        <v>0</v>
      </c>
      <c r="N148" s="91">
        <v>0.01</v>
      </c>
      <c r="O148" s="91">
        <v>0</v>
      </c>
    </row>
    <row r="149" spans="2:15">
      <c r="B149" t="s">
        <v>1525</v>
      </c>
      <c r="C149" t="s">
        <v>1526</v>
      </c>
      <c r="D149" t="s">
        <v>1471</v>
      </c>
      <c r="E149" t="s">
        <v>1472</v>
      </c>
      <c r="F149" t="s">
        <v>1222</v>
      </c>
      <c r="G149" t="s">
        <v>1522</v>
      </c>
      <c r="H149" t="s">
        <v>109</v>
      </c>
      <c r="I149" s="91">
        <v>6963</v>
      </c>
      <c r="J149" s="91">
        <v>10821</v>
      </c>
      <c r="K149" s="91">
        <v>0</v>
      </c>
      <c r="L149" s="91">
        <v>2823.9914300400001</v>
      </c>
      <c r="M149" s="91">
        <v>0.01</v>
      </c>
      <c r="N149" s="91">
        <v>2.09</v>
      </c>
      <c r="O149" s="91">
        <v>0.26</v>
      </c>
    </row>
    <row r="150" spans="2:15">
      <c r="B150" t="s">
        <v>1527</v>
      </c>
      <c r="C150" t="s">
        <v>1528</v>
      </c>
      <c r="D150" t="s">
        <v>1471</v>
      </c>
      <c r="E150" t="s">
        <v>1472</v>
      </c>
      <c r="F150" t="s">
        <v>1529</v>
      </c>
      <c r="G150" t="s">
        <v>1530</v>
      </c>
      <c r="H150" t="s">
        <v>109</v>
      </c>
      <c r="I150" s="91">
        <v>2940.69</v>
      </c>
      <c r="J150" s="91">
        <v>3510</v>
      </c>
      <c r="K150" s="91">
        <v>0</v>
      </c>
      <c r="L150" s="91">
        <v>386.86188481200003</v>
      </c>
      <c r="M150" s="91">
        <v>0.01</v>
      </c>
      <c r="N150" s="91">
        <v>0.28999999999999998</v>
      </c>
      <c r="O150" s="91">
        <v>0.04</v>
      </c>
    </row>
    <row r="151" spans="2:15">
      <c r="B151" s="92" t="s">
        <v>376</v>
      </c>
      <c r="E151" s="16"/>
      <c r="F151" s="16"/>
      <c r="G151" s="16"/>
      <c r="I151" s="93">
        <v>176069.52</v>
      </c>
      <c r="K151" s="93">
        <v>0</v>
      </c>
      <c r="L151" s="93">
        <v>26930.682449807467</v>
      </c>
      <c r="N151" s="93">
        <v>19.89</v>
      </c>
      <c r="O151" s="93">
        <v>2.46</v>
      </c>
    </row>
    <row r="152" spans="2:15">
      <c r="B152" t="s">
        <v>1531</v>
      </c>
      <c r="C152" t="s">
        <v>1532</v>
      </c>
      <c r="D152" t="s">
        <v>1471</v>
      </c>
      <c r="E152" t="s">
        <v>1472</v>
      </c>
      <c r="F152" t="s">
        <v>1533</v>
      </c>
      <c r="G152" t="s">
        <v>1534</v>
      </c>
      <c r="H152" t="s">
        <v>109</v>
      </c>
      <c r="I152" s="91">
        <v>1756</v>
      </c>
      <c r="J152" s="91">
        <v>6157</v>
      </c>
      <c r="K152" s="91">
        <v>0</v>
      </c>
      <c r="L152" s="91">
        <v>405.22221616000002</v>
      </c>
      <c r="M152" s="91">
        <v>0</v>
      </c>
      <c r="N152" s="91">
        <v>0.3</v>
      </c>
      <c r="O152" s="91">
        <v>0.04</v>
      </c>
    </row>
    <row r="153" spans="2:15">
      <c r="B153" t="s">
        <v>1535</v>
      </c>
      <c r="C153" t="s">
        <v>1536</v>
      </c>
      <c r="D153" t="s">
        <v>1471</v>
      </c>
      <c r="E153" t="s">
        <v>1472</v>
      </c>
      <c r="F153" t="s">
        <v>1537</v>
      </c>
      <c r="G153" t="s">
        <v>1538</v>
      </c>
      <c r="H153" t="s">
        <v>109</v>
      </c>
      <c r="I153" s="91">
        <v>8213</v>
      </c>
      <c r="J153" s="91">
        <v>2464</v>
      </c>
      <c r="K153" s="91">
        <v>0</v>
      </c>
      <c r="L153" s="91">
        <v>758.47646336000003</v>
      </c>
      <c r="M153" s="91">
        <v>0</v>
      </c>
      <c r="N153" s="91">
        <v>0.56000000000000005</v>
      </c>
      <c r="O153" s="91">
        <v>7.0000000000000007E-2</v>
      </c>
    </row>
    <row r="154" spans="2:15">
      <c r="B154" t="s">
        <v>1539</v>
      </c>
      <c r="C154" t="s">
        <v>1540</v>
      </c>
      <c r="D154" t="s">
        <v>1471</v>
      </c>
      <c r="E154" t="s">
        <v>1472</v>
      </c>
      <c r="F154" t="s">
        <v>1541</v>
      </c>
      <c r="G154" t="s">
        <v>1538</v>
      </c>
      <c r="H154" t="s">
        <v>109</v>
      </c>
      <c r="I154" s="91">
        <v>2108</v>
      </c>
      <c r="J154" s="91">
        <v>5206</v>
      </c>
      <c r="K154" s="91">
        <v>0</v>
      </c>
      <c r="L154" s="91">
        <v>411.31481503999998</v>
      </c>
      <c r="M154" s="91">
        <v>0</v>
      </c>
      <c r="N154" s="91">
        <v>0.3</v>
      </c>
      <c r="O154" s="91">
        <v>0.04</v>
      </c>
    </row>
    <row r="155" spans="2:15">
      <c r="B155" t="s">
        <v>1542</v>
      </c>
      <c r="C155" t="s">
        <v>1543</v>
      </c>
      <c r="D155" t="s">
        <v>1483</v>
      </c>
      <c r="E155" t="s">
        <v>1472</v>
      </c>
      <c r="F155" t="s">
        <v>1544</v>
      </c>
      <c r="G155" t="s">
        <v>1538</v>
      </c>
      <c r="H155" t="s">
        <v>109</v>
      </c>
      <c r="I155" s="91">
        <v>2761</v>
      </c>
      <c r="J155" s="91">
        <v>9762</v>
      </c>
      <c r="K155" s="91">
        <v>0</v>
      </c>
      <c r="L155" s="91">
        <v>1010.19401736</v>
      </c>
      <c r="M155" s="91">
        <v>0</v>
      </c>
      <c r="N155" s="91">
        <v>0.75</v>
      </c>
      <c r="O155" s="91">
        <v>0.09</v>
      </c>
    </row>
    <row r="156" spans="2:15">
      <c r="B156" t="s">
        <v>1545</v>
      </c>
      <c r="C156" t="s">
        <v>1546</v>
      </c>
      <c r="D156" t="s">
        <v>1471</v>
      </c>
      <c r="E156" t="s">
        <v>1472</v>
      </c>
      <c r="F156" t="s">
        <v>1547</v>
      </c>
      <c r="G156" t="s">
        <v>1538</v>
      </c>
      <c r="H156" t="s">
        <v>109</v>
      </c>
      <c r="I156" s="91">
        <v>1384</v>
      </c>
      <c r="J156" s="91">
        <v>4570</v>
      </c>
      <c r="K156" s="91">
        <v>0</v>
      </c>
      <c r="L156" s="91">
        <v>237.0565024</v>
      </c>
      <c r="M156" s="91">
        <v>0</v>
      </c>
      <c r="N156" s="91">
        <v>0.18</v>
      </c>
      <c r="O156" s="91">
        <v>0.02</v>
      </c>
    </row>
    <row r="157" spans="2:15">
      <c r="B157" t="s">
        <v>1548</v>
      </c>
      <c r="C157" t="s">
        <v>1549</v>
      </c>
      <c r="D157" t="s">
        <v>1471</v>
      </c>
      <c r="E157" t="s">
        <v>1472</v>
      </c>
      <c r="F157" t="s">
        <v>1550</v>
      </c>
      <c r="G157" t="s">
        <v>1538</v>
      </c>
      <c r="H157" t="s">
        <v>109</v>
      </c>
      <c r="I157" s="91">
        <v>2833</v>
      </c>
      <c r="J157" s="91">
        <v>4608</v>
      </c>
      <c r="K157" s="91">
        <v>0</v>
      </c>
      <c r="L157" s="91">
        <v>489.28131072000002</v>
      </c>
      <c r="M157" s="91">
        <v>0</v>
      </c>
      <c r="N157" s="91">
        <v>0.36</v>
      </c>
      <c r="O157" s="91">
        <v>0.04</v>
      </c>
    </row>
    <row r="158" spans="2:15">
      <c r="B158" t="s">
        <v>1551</v>
      </c>
      <c r="C158" t="s">
        <v>1552</v>
      </c>
      <c r="D158" t="s">
        <v>1483</v>
      </c>
      <c r="E158" t="s">
        <v>1472</v>
      </c>
      <c r="F158" t="s">
        <v>1553</v>
      </c>
      <c r="G158" t="s">
        <v>1538</v>
      </c>
      <c r="H158" t="s">
        <v>109</v>
      </c>
      <c r="I158" s="91">
        <v>701</v>
      </c>
      <c r="J158" s="91">
        <v>16705</v>
      </c>
      <c r="K158" s="91">
        <v>0</v>
      </c>
      <c r="L158" s="91">
        <v>438.89848339999998</v>
      </c>
      <c r="M158" s="91">
        <v>0</v>
      </c>
      <c r="N158" s="91">
        <v>0.32</v>
      </c>
      <c r="O158" s="91">
        <v>0.04</v>
      </c>
    </row>
    <row r="159" spans="2:15">
      <c r="B159" t="s">
        <v>1554</v>
      </c>
      <c r="C159" t="s">
        <v>1555</v>
      </c>
      <c r="D159" t="s">
        <v>1471</v>
      </c>
      <c r="E159" t="s">
        <v>1472</v>
      </c>
      <c r="F159" t="s">
        <v>1556</v>
      </c>
      <c r="G159" t="s">
        <v>1557</v>
      </c>
      <c r="H159" t="s">
        <v>222</v>
      </c>
      <c r="I159" s="91">
        <v>3074</v>
      </c>
      <c r="J159" s="91">
        <v>1869.5</v>
      </c>
      <c r="K159" s="91">
        <v>0</v>
      </c>
      <c r="L159" s="91">
        <v>218.79380669599999</v>
      </c>
      <c r="M159" s="91">
        <v>0</v>
      </c>
      <c r="N159" s="91">
        <v>0.16</v>
      </c>
      <c r="O159" s="91">
        <v>0.02</v>
      </c>
    </row>
    <row r="160" spans="2:15">
      <c r="B160" t="s">
        <v>1558</v>
      </c>
      <c r="C160" t="s">
        <v>1559</v>
      </c>
      <c r="D160" t="s">
        <v>1560</v>
      </c>
      <c r="E160" t="s">
        <v>1472</v>
      </c>
      <c r="F160" t="s">
        <v>1561</v>
      </c>
      <c r="G160" t="s">
        <v>1557</v>
      </c>
      <c r="H160" t="s">
        <v>113</v>
      </c>
      <c r="I160" s="91">
        <v>931</v>
      </c>
      <c r="J160" s="91">
        <v>8396</v>
      </c>
      <c r="K160" s="91">
        <v>0</v>
      </c>
      <c r="L160" s="91">
        <v>335.46046721599998</v>
      </c>
      <c r="M160" s="91">
        <v>0</v>
      </c>
      <c r="N160" s="91">
        <v>0.25</v>
      </c>
      <c r="O160" s="91">
        <v>0.03</v>
      </c>
    </row>
    <row r="161" spans="2:15">
      <c r="B161" t="s">
        <v>1562</v>
      </c>
      <c r="C161" t="s">
        <v>1563</v>
      </c>
      <c r="D161" t="s">
        <v>1471</v>
      </c>
      <c r="E161" t="s">
        <v>1472</v>
      </c>
      <c r="F161" t="s">
        <v>1564</v>
      </c>
      <c r="G161" t="s">
        <v>1557</v>
      </c>
      <c r="H161" t="s">
        <v>116</v>
      </c>
      <c r="I161" s="91">
        <v>7649</v>
      </c>
      <c r="J161" s="91">
        <v>459.2</v>
      </c>
      <c r="K161" s="91">
        <v>0</v>
      </c>
      <c r="L161" s="91">
        <v>168.36437862720001</v>
      </c>
      <c r="M161" s="91">
        <v>0</v>
      </c>
      <c r="N161" s="91">
        <v>0.12</v>
      </c>
      <c r="O161" s="91">
        <v>0.02</v>
      </c>
    </row>
    <row r="162" spans="2:15">
      <c r="B162" t="s">
        <v>1565</v>
      </c>
      <c r="C162" t="s">
        <v>1566</v>
      </c>
      <c r="D162" t="s">
        <v>1471</v>
      </c>
      <c r="E162" t="s">
        <v>1472</v>
      </c>
      <c r="F162" t="s">
        <v>1567</v>
      </c>
      <c r="G162" t="s">
        <v>1557</v>
      </c>
      <c r="H162" t="s">
        <v>113</v>
      </c>
      <c r="I162" s="91">
        <v>866</v>
      </c>
      <c r="J162" s="91">
        <v>7296</v>
      </c>
      <c r="K162" s="91">
        <v>0</v>
      </c>
      <c r="L162" s="91">
        <v>271.157707776</v>
      </c>
      <c r="M162" s="91">
        <v>0</v>
      </c>
      <c r="N162" s="91">
        <v>0.2</v>
      </c>
      <c r="O162" s="91">
        <v>0.02</v>
      </c>
    </row>
    <row r="163" spans="2:15">
      <c r="B163" t="s">
        <v>1568</v>
      </c>
      <c r="C163" t="s">
        <v>1569</v>
      </c>
      <c r="D163" t="s">
        <v>1471</v>
      </c>
      <c r="E163" t="s">
        <v>1472</v>
      </c>
      <c r="F163" t="s">
        <v>1570</v>
      </c>
      <c r="G163" t="s">
        <v>1557</v>
      </c>
      <c r="H163" t="s">
        <v>109</v>
      </c>
      <c r="I163" s="91">
        <v>1405</v>
      </c>
      <c r="J163" s="91">
        <v>2921</v>
      </c>
      <c r="K163" s="91">
        <v>0</v>
      </c>
      <c r="L163" s="91">
        <v>153.8181074</v>
      </c>
      <c r="M163" s="91">
        <v>0</v>
      </c>
      <c r="N163" s="91">
        <v>0.11</v>
      </c>
      <c r="O163" s="91">
        <v>0.01</v>
      </c>
    </row>
    <row r="164" spans="2:15">
      <c r="B164" t="s">
        <v>1571</v>
      </c>
      <c r="C164" t="s">
        <v>1572</v>
      </c>
      <c r="D164" t="s">
        <v>1471</v>
      </c>
      <c r="E164" t="s">
        <v>1472</v>
      </c>
      <c r="F164" t="s">
        <v>1573</v>
      </c>
      <c r="G164" t="s">
        <v>1557</v>
      </c>
      <c r="H164" t="s">
        <v>224</v>
      </c>
      <c r="I164" s="91">
        <v>207</v>
      </c>
      <c r="J164" s="91">
        <v>30540</v>
      </c>
      <c r="K164" s="91">
        <v>0</v>
      </c>
      <c r="L164" s="91">
        <v>26.48193642</v>
      </c>
      <c r="M164" s="91">
        <v>0</v>
      </c>
      <c r="N164" s="91">
        <v>0.02</v>
      </c>
      <c r="O164" s="91">
        <v>0</v>
      </c>
    </row>
    <row r="165" spans="2:15">
      <c r="B165" t="s">
        <v>1574</v>
      </c>
      <c r="C165" t="s">
        <v>1575</v>
      </c>
      <c r="D165" t="s">
        <v>1471</v>
      </c>
      <c r="E165" t="s">
        <v>1472</v>
      </c>
      <c r="F165" t="s">
        <v>1573</v>
      </c>
      <c r="G165" t="s">
        <v>1557</v>
      </c>
      <c r="H165" t="s">
        <v>224</v>
      </c>
      <c r="I165" s="91">
        <v>830</v>
      </c>
      <c r="J165" s="91">
        <v>30780</v>
      </c>
      <c r="K165" s="91">
        <v>0</v>
      </c>
      <c r="L165" s="91">
        <v>107.0180586</v>
      </c>
      <c r="M165" s="91">
        <v>0</v>
      </c>
      <c r="N165" s="91">
        <v>0.08</v>
      </c>
      <c r="O165" s="91">
        <v>0.01</v>
      </c>
    </row>
    <row r="166" spans="2:15">
      <c r="B166" t="s">
        <v>1576</v>
      </c>
      <c r="C166" t="s">
        <v>1577</v>
      </c>
      <c r="D166" t="s">
        <v>1578</v>
      </c>
      <c r="E166" t="s">
        <v>1472</v>
      </c>
      <c r="F166" t="s">
        <v>1579</v>
      </c>
      <c r="G166" t="s">
        <v>1557</v>
      </c>
      <c r="H166" t="s">
        <v>113</v>
      </c>
      <c r="I166" s="91">
        <v>481</v>
      </c>
      <c r="J166" s="91">
        <v>9738</v>
      </c>
      <c r="K166" s="91">
        <v>0</v>
      </c>
      <c r="L166" s="91">
        <v>201.017599848</v>
      </c>
      <c r="M166" s="91">
        <v>0</v>
      </c>
      <c r="N166" s="91">
        <v>0.15</v>
      </c>
      <c r="O166" s="91">
        <v>0.02</v>
      </c>
    </row>
    <row r="167" spans="2:15">
      <c r="B167" t="s">
        <v>1580</v>
      </c>
      <c r="C167" t="s">
        <v>1581</v>
      </c>
      <c r="D167" t="s">
        <v>1560</v>
      </c>
      <c r="E167" t="s">
        <v>1472</v>
      </c>
      <c r="F167" t="s">
        <v>1582</v>
      </c>
      <c r="G167" t="s">
        <v>1557</v>
      </c>
      <c r="H167" t="s">
        <v>113</v>
      </c>
      <c r="I167" s="91">
        <v>1920</v>
      </c>
      <c r="J167" s="91">
        <v>7202</v>
      </c>
      <c r="K167" s="91">
        <v>0</v>
      </c>
      <c r="L167" s="91">
        <v>593.43558143999996</v>
      </c>
      <c r="M167" s="91">
        <v>0</v>
      </c>
      <c r="N167" s="91">
        <v>0.44</v>
      </c>
      <c r="O167" s="91">
        <v>0.05</v>
      </c>
    </row>
    <row r="168" spans="2:15">
      <c r="B168" t="s">
        <v>1583</v>
      </c>
      <c r="C168" t="s">
        <v>1584</v>
      </c>
      <c r="D168" t="s">
        <v>1471</v>
      </c>
      <c r="E168" t="s">
        <v>1472</v>
      </c>
      <c r="F168" t="s">
        <v>1585</v>
      </c>
      <c r="G168" t="s">
        <v>1586</v>
      </c>
      <c r="H168" t="s">
        <v>113</v>
      </c>
      <c r="I168" s="91">
        <v>633</v>
      </c>
      <c r="J168" s="91">
        <v>18240</v>
      </c>
      <c r="K168" s="91">
        <v>0</v>
      </c>
      <c r="L168" s="91">
        <v>495.50470272000001</v>
      </c>
      <c r="M168" s="91">
        <v>0</v>
      </c>
      <c r="N168" s="91">
        <v>0.37</v>
      </c>
      <c r="O168" s="91">
        <v>0.05</v>
      </c>
    </row>
    <row r="169" spans="2:15">
      <c r="B169" t="s">
        <v>1587</v>
      </c>
      <c r="C169" t="s">
        <v>1588</v>
      </c>
      <c r="D169" t="s">
        <v>1471</v>
      </c>
      <c r="E169" t="s">
        <v>1472</v>
      </c>
      <c r="F169" t="s">
        <v>1589</v>
      </c>
      <c r="G169" t="s">
        <v>1586</v>
      </c>
      <c r="H169" t="s">
        <v>109</v>
      </c>
      <c r="I169" s="91">
        <v>972</v>
      </c>
      <c r="J169" s="91">
        <v>7414</v>
      </c>
      <c r="K169" s="91">
        <v>0</v>
      </c>
      <c r="L169" s="91">
        <v>270.09617184000001</v>
      </c>
      <c r="M169" s="91">
        <v>0</v>
      </c>
      <c r="N169" s="91">
        <v>0.2</v>
      </c>
      <c r="O169" s="91">
        <v>0.02</v>
      </c>
    </row>
    <row r="170" spans="2:15">
      <c r="B170" t="s">
        <v>1590</v>
      </c>
      <c r="C170" t="s">
        <v>1591</v>
      </c>
      <c r="D170" t="s">
        <v>1471</v>
      </c>
      <c r="E170" t="s">
        <v>1472</v>
      </c>
      <c r="F170" t="s">
        <v>1592</v>
      </c>
      <c r="G170" t="s">
        <v>1593</v>
      </c>
      <c r="H170" t="s">
        <v>109</v>
      </c>
      <c r="I170" s="91">
        <v>148</v>
      </c>
      <c r="J170" s="91">
        <v>39282</v>
      </c>
      <c r="K170" s="91">
        <v>0</v>
      </c>
      <c r="L170" s="91">
        <v>217.89882528000001</v>
      </c>
      <c r="M170" s="91">
        <v>0</v>
      </c>
      <c r="N170" s="91">
        <v>0.16</v>
      </c>
      <c r="O170" s="91">
        <v>0.02</v>
      </c>
    </row>
    <row r="171" spans="2:15">
      <c r="B171" t="s">
        <v>1594</v>
      </c>
      <c r="C171" t="s">
        <v>1595</v>
      </c>
      <c r="D171" t="s">
        <v>1471</v>
      </c>
      <c r="E171" t="s">
        <v>1472</v>
      </c>
      <c r="F171" t="s">
        <v>1596</v>
      </c>
      <c r="G171" t="s">
        <v>1593</v>
      </c>
      <c r="H171" t="s">
        <v>113</v>
      </c>
      <c r="I171" s="91">
        <v>1556</v>
      </c>
      <c r="J171" s="91">
        <v>4000</v>
      </c>
      <c r="K171" s="91">
        <v>0</v>
      </c>
      <c r="L171" s="91">
        <v>267.10918400000003</v>
      </c>
      <c r="M171" s="91">
        <v>0</v>
      </c>
      <c r="N171" s="91">
        <v>0.2</v>
      </c>
      <c r="O171" s="91">
        <v>0.02</v>
      </c>
    </row>
    <row r="172" spans="2:15">
      <c r="B172" t="s">
        <v>1597</v>
      </c>
      <c r="C172" t="s">
        <v>1598</v>
      </c>
      <c r="D172" t="s">
        <v>1471</v>
      </c>
      <c r="E172" t="s">
        <v>1472</v>
      </c>
      <c r="F172" t="s">
        <v>1599</v>
      </c>
      <c r="G172" t="s">
        <v>1593</v>
      </c>
      <c r="H172" t="s">
        <v>109</v>
      </c>
      <c r="I172" s="91">
        <v>229</v>
      </c>
      <c r="J172" s="91">
        <v>14004</v>
      </c>
      <c r="K172" s="91">
        <v>0</v>
      </c>
      <c r="L172" s="91">
        <v>120.19521168</v>
      </c>
      <c r="M172" s="91">
        <v>0</v>
      </c>
      <c r="N172" s="91">
        <v>0.09</v>
      </c>
      <c r="O172" s="91">
        <v>0.01</v>
      </c>
    </row>
    <row r="173" spans="2:15">
      <c r="B173" t="s">
        <v>1600</v>
      </c>
      <c r="C173" t="s">
        <v>1601</v>
      </c>
      <c r="D173" t="s">
        <v>1471</v>
      </c>
      <c r="E173" t="s">
        <v>1472</v>
      </c>
      <c r="F173" t="s">
        <v>1602</v>
      </c>
      <c r="G173" t="s">
        <v>1593</v>
      </c>
      <c r="H173" t="s">
        <v>109</v>
      </c>
      <c r="I173" s="91">
        <v>194</v>
      </c>
      <c r="J173" s="91">
        <v>16994</v>
      </c>
      <c r="K173" s="91">
        <v>0</v>
      </c>
      <c r="L173" s="91">
        <v>123.56541328</v>
      </c>
      <c r="M173" s="91">
        <v>0</v>
      </c>
      <c r="N173" s="91">
        <v>0.09</v>
      </c>
      <c r="O173" s="91">
        <v>0.01</v>
      </c>
    </row>
    <row r="174" spans="2:15">
      <c r="B174" t="s">
        <v>1603</v>
      </c>
      <c r="C174" t="s">
        <v>1604</v>
      </c>
      <c r="D174" t="s">
        <v>1471</v>
      </c>
      <c r="E174" t="s">
        <v>1472</v>
      </c>
      <c r="F174" t="s">
        <v>1605</v>
      </c>
      <c r="G174" t="s">
        <v>1593</v>
      </c>
      <c r="H174" t="s">
        <v>113</v>
      </c>
      <c r="I174" s="91">
        <v>573</v>
      </c>
      <c r="J174" s="91">
        <v>10200</v>
      </c>
      <c r="K174" s="91">
        <v>0</v>
      </c>
      <c r="L174" s="91">
        <v>250.82685359999999</v>
      </c>
      <c r="M174" s="91">
        <v>0</v>
      </c>
      <c r="N174" s="91">
        <v>0.19</v>
      </c>
      <c r="O174" s="91">
        <v>0.02</v>
      </c>
    </row>
    <row r="175" spans="2:15">
      <c r="B175" t="s">
        <v>1606</v>
      </c>
      <c r="C175" t="s">
        <v>1607</v>
      </c>
      <c r="D175" t="s">
        <v>1608</v>
      </c>
      <c r="E175" t="s">
        <v>1472</v>
      </c>
      <c r="F175" t="s">
        <v>1609</v>
      </c>
      <c r="G175" t="s">
        <v>1610</v>
      </c>
      <c r="H175" t="s">
        <v>116</v>
      </c>
      <c r="I175" s="91">
        <v>10471</v>
      </c>
      <c r="J175" s="91">
        <v>495.95</v>
      </c>
      <c r="K175" s="91">
        <v>0</v>
      </c>
      <c r="L175" s="91">
        <v>248.92569349830001</v>
      </c>
      <c r="M175" s="91">
        <v>0</v>
      </c>
      <c r="N175" s="91">
        <v>0.18</v>
      </c>
      <c r="O175" s="91">
        <v>0.02</v>
      </c>
    </row>
    <row r="176" spans="2:15">
      <c r="B176" t="s">
        <v>1611</v>
      </c>
      <c r="C176" t="s">
        <v>1612</v>
      </c>
      <c r="D176" t="s">
        <v>1471</v>
      </c>
      <c r="E176" t="s">
        <v>1472</v>
      </c>
      <c r="F176" t="s">
        <v>1613</v>
      </c>
      <c r="G176" t="s">
        <v>1610</v>
      </c>
      <c r="H176" t="s">
        <v>109</v>
      </c>
      <c r="I176" s="91">
        <v>951</v>
      </c>
      <c r="J176" s="91">
        <v>5915</v>
      </c>
      <c r="K176" s="91">
        <v>0</v>
      </c>
      <c r="L176" s="91">
        <v>210.8311842</v>
      </c>
      <c r="M176" s="91">
        <v>0</v>
      </c>
      <c r="N176" s="91">
        <v>0.16</v>
      </c>
      <c r="O176" s="91">
        <v>0.02</v>
      </c>
    </row>
    <row r="177" spans="2:15">
      <c r="B177" t="s">
        <v>1614</v>
      </c>
      <c r="C177" t="s">
        <v>1615</v>
      </c>
      <c r="D177" t="s">
        <v>1471</v>
      </c>
      <c r="E177" t="s">
        <v>1472</v>
      </c>
      <c r="F177" t="s">
        <v>1616</v>
      </c>
      <c r="G177" t="s">
        <v>1610</v>
      </c>
      <c r="H177" t="s">
        <v>116</v>
      </c>
      <c r="I177" s="91">
        <v>12562.44</v>
      </c>
      <c r="J177" s="91">
        <v>628.29999999999995</v>
      </c>
      <c r="K177" s="91">
        <v>0</v>
      </c>
      <c r="L177" s="91">
        <v>378.34215374656799</v>
      </c>
      <c r="M177" s="91">
        <v>0</v>
      </c>
      <c r="N177" s="91">
        <v>0.28000000000000003</v>
      </c>
      <c r="O177" s="91">
        <v>0.03</v>
      </c>
    </row>
    <row r="178" spans="2:15">
      <c r="B178" t="s">
        <v>1617</v>
      </c>
      <c r="C178" t="s">
        <v>1618</v>
      </c>
      <c r="D178" t="s">
        <v>1471</v>
      </c>
      <c r="E178" t="s">
        <v>1472</v>
      </c>
      <c r="F178" t="s">
        <v>1619</v>
      </c>
      <c r="G178" t="s">
        <v>1610</v>
      </c>
      <c r="H178" t="s">
        <v>223</v>
      </c>
      <c r="I178" s="91">
        <v>5980</v>
      </c>
      <c r="J178" s="91">
        <v>98170</v>
      </c>
      <c r="K178" s="91">
        <v>0</v>
      </c>
      <c r="L178" s="91">
        <v>200.26261795799999</v>
      </c>
      <c r="M178" s="91">
        <v>0</v>
      </c>
      <c r="N178" s="91">
        <v>0.15</v>
      </c>
      <c r="O178" s="91">
        <v>0.02</v>
      </c>
    </row>
    <row r="179" spans="2:15">
      <c r="B179" t="s">
        <v>1620</v>
      </c>
      <c r="C179" t="s">
        <v>1621</v>
      </c>
      <c r="D179" t="s">
        <v>1608</v>
      </c>
      <c r="E179" t="s">
        <v>1472</v>
      </c>
      <c r="F179" t="s">
        <v>1622</v>
      </c>
      <c r="G179" t="s">
        <v>1610</v>
      </c>
      <c r="H179" t="s">
        <v>116</v>
      </c>
      <c r="I179" s="91">
        <v>2363</v>
      </c>
      <c r="J179" s="91">
        <v>2307.5</v>
      </c>
      <c r="K179" s="91">
        <v>0</v>
      </c>
      <c r="L179" s="91">
        <v>261.36600691500001</v>
      </c>
      <c r="M179" s="91">
        <v>0</v>
      </c>
      <c r="N179" s="91">
        <v>0.19</v>
      </c>
      <c r="O179" s="91">
        <v>0.02</v>
      </c>
    </row>
    <row r="180" spans="2:15">
      <c r="B180" t="s">
        <v>1623</v>
      </c>
      <c r="C180" t="s">
        <v>1624</v>
      </c>
      <c r="D180" t="s">
        <v>1471</v>
      </c>
      <c r="E180" t="s">
        <v>1472</v>
      </c>
      <c r="F180" t="s">
        <v>1625</v>
      </c>
      <c r="G180" t="s">
        <v>1610</v>
      </c>
      <c r="H180" t="s">
        <v>123</v>
      </c>
      <c r="I180" s="91">
        <v>2401</v>
      </c>
      <c r="J180" s="91">
        <v>3132</v>
      </c>
      <c r="K180" s="91">
        <v>0</v>
      </c>
      <c r="L180" s="91">
        <v>198.91724126400001</v>
      </c>
      <c r="M180" s="91">
        <v>0</v>
      </c>
      <c r="N180" s="91">
        <v>0.15</v>
      </c>
      <c r="O180" s="91">
        <v>0.02</v>
      </c>
    </row>
    <row r="181" spans="2:15">
      <c r="B181" t="s">
        <v>1626</v>
      </c>
      <c r="C181" t="s">
        <v>1627</v>
      </c>
      <c r="D181" t="s">
        <v>1471</v>
      </c>
      <c r="E181" t="s">
        <v>1472</v>
      </c>
      <c r="F181" t="s">
        <v>1628</v>
      </c>
      <c r="G181" t="s">
        <v>1629</v>
      </c>
      <c r="H181" t="s">
        <v>109</v>
      </c>
      <c r="I181" s="91">
        <v>375</v>
      </c>
      <c r="J181" s="91">
        <v>22532</v>
      </c>
      <c r="K181" s="91">
        <v>0</v>
      </c>
      <c r="L181" s="91">
        <v>316.68725999999998</v>
      </c>
      <c r="M181" s="91">
        <v>0</v>
      </c>
      <c r="N181" s="91">
        <v>0.23</v>
      </c>
      <c r="O181" s="91">
        <v>0.03</v>
      </c>
    </row>
    <row r="182" spans="2:15">
      <c r="B182" t="s">
        <v>1630</v>
      </c>
      <c r="C182" t="s">
        <v>1631</v>
      </c>
      <c r="D182" t="s">
        <v>1471</v>
      </c>
      <c r="E182" t="s">
        <v>1472</v>
      </c>
      <c r="F182" t="s">
        <v>1632</v>
      </c>
      <c r="G182" t="s">
        <v>1633</v>
      </c>
      <c r="H182" t="s">
        <v>116</v>
      </c>
      <c r="I182" s="91">
        <v>1689</v>
      </c>
      <c r="J182" s="91">
        <v>1651.6</v>
      </c>
      <c r="K182" s="91">
        <v>0</v>
      </c>
      <c r="L182" s="91">
        <v>133.71440474159999</v>
      </c>
      <c r="M182" s="91">
        <v>0</v>
      </c>
      <c r="N182" s="91">
        <v>0.1</v>
      </c>
      <c r="O182" s="91">
        <v>0.01</v>
      </c>
    </row>
    <row r="183" spans="2:15">
      <c r="B183" t="s">
        <v>1634</v>
      </c>
      <c r="C183" t="s">
        <v>1635</v>
      </c>
      <c r="D183" t="s">
        <v>1471</v>
      </c>
      <c r="E183" t="s">
        <v>1472</v>
      </c>
      <c r="F183" t="s">
        <v>1636</v>
      </c>
      <c r="G183" t="s">
        <v>1633</v>
      </c>
      <c r="H183" t="s">
        <v>109</v>
      </c>
      <c r="I183" s="91">
        <v>956</v>
      </c>
      <c r="J183" s="91">
        <v>4351</v>
      </c>
      <c r="K183" s="91">
        <v>0</v>
      </c>
      <c r="L183" s="91">
        <v>155.90015887999999</v>
      </c>
      <c r="M183" s="91">
        <v>0</v>
      </c>
      <c r="N183" s="91">
        <v>0.12</v>
      </c>
      <c r="O183" s="91">
        <v>0.01</v>
      </c>
    </row>
    <row r="184" spans="2:15">
      <c r="B184" t="s">
        <v>1637</v>
      </c>
      <c r="C184" t="s">
        <v>1638</v>
      </c>
      <c r="D184" t="s">
        <v>1471</v>
      </c>
      <c r="E184" t="s">
        <v>1472</v>
      </c>
      <c r="F184" t="s">
        <v>1639</v>
      </c>
      <c r="G184" t="s">
        <v>1633</v>
      </c>
      <c r="H184" t="s">
        <v>113</v>
      </c>
      <c r="I184" s="91">
        <v>1544</v>
      </c>
      <c r="J184" s="91">
        <v>1572</v>
      </c>
      <c r="K184" s="91">
        <v>0</v>
      </c>
      <c r="L184" s="91">
        <v>104.164341888</v>
      </c>
      <c r="M184" s="91">
        <v>0</v>
      </c>
      <c r="N184" s="91">
        <v>0.08</v>
      </c>
      <c r="O184" s="91">
        <v>0.01</v>
      </c>
    </row>
    <row r="185" spans="2:15">
      <c r="B185" t="s">
        <v>1640</v>
      </c>
      <c r="C185" t="s">
        <v>1641</v>
      </c>
      <c r="D185" t="s">
        <v>1471</v>
      </c>
      <c r="E185" t="s">
        <v>1472</v>
      </c>
      <c r="F185" t="s">
        <v>1642</v>
      </c>
      <c r="G185" t="s">
        <v>1633</v>
      </c>
      <c r="H185" t="s">
        <v>109</v>
      </c>
      <c r="I185" s="91">
        <v>1658</v>
      </c>
      <c r="J185" s="91">
        <v>4700</v>
      </c>
      <c r="K185" s="91">
        <v>0</v>
      </c>
      <c r="L185" s="91">
        <v>292.06664799999999</v>
      </c>
      <c r="M185" s="91">
        <v>0</v>
      </c>
      <c r="N185" s="91">
        <v>0.22</v>
      </c>
      <c r="O185" s="91">
        <v>0.03</v>
      </c>
    </row>
    <row r="186" spans="2:15">
      <c r="B186" t="s">
        <v>1643</v>
      </c>
      <c r="C186" t="s">
        <v>1644</v>
      </c>
      <c r="D186" t="s">
        <v>1608</v>
      </c>
      <c r="E186" t="s">
        <v>1472</v>
      </c>
      <c r="F186" t="s">
        <v>1645</v>
      </c>
      <c r="G186" t="s">
        <v>1633</v>
      </c>
      <c r="H186" t="s">
        <v>116</v>
      </c>
      <c r="I186" s="91">
        <v>700</v>
      </c>
      <c r="J186" s="91">
        <v>3730</v>
      </c>
      <c r="K186" s="91">
        <v>0</v>
      </c>
      <c r="L186" s="91">
        <v>125.155674</v>
      </c>
      <c r="M186" s="91">
        <v>0</v>
      </c>
      <c r="N186" s="91">
        <v>0.09</v>
      </c>
      <c r="O186" s="91">
        <v>0.01</v>
      </c>
    </row>
    <row r="187" spans="2:15">
      <c r="B187" t="s">
        <v>1646</v>
      </c>
      <c r="C187" t="s">
        <v>1647</v>
      </c>
      <c r="D187" t="s">
        <v>1471</v>
      </c>
      <c r="E187" t="s">
        <v>1472</v>
      </c>
      <c r="F187" t="s">
        <v>1648</v>
      </c>
      <c r="G187" t="s">
        <v>1474</v>
      </c>
      <c r="H187" t="s">
        <v>109</v>
      </c>
      <c r="I187" s="91">
        <v>608</v>
      </c>
      <c r="J187" s="91">
        <v>7641</v>
      </c>
      <c r="K187" s="91">
        <v>0</v>
      </c>
      <c r="L187" s="91">
        <v>174.12188544</v>
      </c>
      <c r="M187" s="91">
        <v>0</v>
      </c>
      <c r="N187" s="91">
        <v>0.13</v>
      </c>
      <c r="O187" s="91">
        <v>0.02</v>
      </c>
    </row>
    <row r="188" spans="2:15">
      <c r="B188" t="s">
        <v>1649</v>
      </c>
      <c r="C188" t="s">
        <v>1650</v>
      </c>
      <c r="D188" t="s">
        <v>1471</v>
      </c>
      <c r="E188" t="s">
        <v>1472</v>
      </c>
      <c r="F188" t="s">
        <v>1651</v>
      </c>
      <c r="G188" t="s">
        <v>1474</v>
      </c>
      <c r="H188" t="s">
        <v>109</v>
      </c>
      <c r="I188" s="91">
        <v>8016.03</v>
      </c>
      <c r="J188" s="91">
        <v>2740</v>
      </c>
      <c r="K188" s="91">
        <v>0</v>
      </c>
      <c r="L188" s="91">
        <v>823.20780405599999</v>
      </c>
      <c r="M188" s="91">
        <v>0</v>
      </c>
      <c r="N188" s="91">
        <v>0.61</v>
      </c>
      <c r="O188" s="91">
        <v>0.08</v>
      </c>
    </row>
    <row r="189" spans="2:15">
      <c r="B189" t="s">
        <v>1652</v>
      </c>
      <c r="C189" t="s">
        <v>1653</v>
      </c>
      <c r="D189" t="s">
        <v>1483</v>
      </c>
      <c r="E189" t="s">
        <v>1472</v>
      </c>
      <c r="F189" t="s">
        <v>1654</v>
      </c>
      <c r="G189" t="s">
        <v>1474</v>
      </c>
      <c r="H189" t="s">
        <v>109</v>
      </c>
      <c r="I189" s="91">
        <v>2609</v>
      </c>
      <c r="J189" s="91">
        <v>4365</v>
      </c>
      <c r="K189" s="91">
        <v>0</v>
      </c>
      <c r="L189" s="91">
        <v>426.83292180000001</v>
      </c>
      <c r="M189" s="91">
        <v>0</v>
      </c>
      <c r="N189" s="91">
        <v>0.32</v>
      </c>
      <c r="O189" s="91">
        <v>0.04</v>
      </c>
    </row>
    <row r="190" spans="2:15">
      <c r="B190" t="s">
        <v>1655</v>
      </c>
      <c r="C190" t="s">
        <v>1656</v>
      </c>
      <c r="D190" t="s">
        <v>1483</v>
      </c>
      <c r="E190" t="s">
        <v>1472</v>
      </c>
      <c r="F190" t="s">
        <v>1169</v>
      </c>
      <c r="G190" t="s">
        <v>1474</v>
      </c>
      <c r="H190" t="s">
        <v>109</v>
      </c>
      <c r="I190" s="91">
        <v>4522.8900000000003</v>
      </c>
      <c r="J190" s="91">
        <v>3875</v>
      </c>
      <c r="K190" s="91">
        <v>0</v>
      </c>
      <c r="L190" s="91">
        <v>656.88192915000002</v>
      </c>
      <c r="M190" s="91">
        <v>0</v>
      </c>
      <c r="N190" s="91">
        <v>0.49</v>
      </c>
      <c r="O190" s="91">
        <v>0.06</v>
      </c>
    </row>
    <row r="191" spans="2:15">
      <c r="B191" t="s">
        <v>1657</v>
      </c>
      <c r="C191" t="s">
        <v>1658</v>
      </c>
      <c r="D191" t="s">
        <v>1471</v>
      </c>
      <c r="E191" t="s">
        <v>1472</v>
      </c>
      <c r="F191" t="s">
        <v>1659</v>
      </c>
      <c r="G191" t="s">
        <v>1488</v>
      </c>
      <c r="H191" t="s">
        <v>109</v>
      </c>
      <c r="I191" s="91">
        <v>457</v>
      </c>
      <c r="J191" s="91">
        <v>11524</v>
      </c>
      <c r="K191" s="91">
        <v>0</v>
      </c>
      <c r="L191" s="91">
        <v>197.38722064000001</v>
      </c>
      <c r="M191" s="91">
        <v>0</v>
      </c>
      <c r="N191" s="91">
        <v>0.15</v>
      </c>
      <c r="O191" s="91">
        <v>0.02</v>
      </c>
    </row>
    <row r="192" spans="2:15">
      <c r="B192" t="s">
        <v>1660</v>
      </c>
      <c r="C192" t="s">
        <v>1661</v>
      </c>
      <c r="D192" t="s">
        <v>1471</v>
      </c>
      <c r="E192" t="s">
        <v>1472</v>
      </c>
      <c r="F192" t="s">
        <v>1662</v>
      </c>
      <c r="G192" t="s">
        <v>1488</v>
      </c>
      <c r="H192" t="s">
        <v>109</v>
      </c>
      <c r="I192" s="91">
        <v>452</v>
      </c>
      <c r="J192" s="91">
        <v>11255</v>
      </c>
      <c r="K192" s="91">
        <v>0</v>
      </c>
      <c r="L192" s="91">
        <v>190.6705048</v>
      </c>
      <c r="M192" s="91">
        <v>0</v>
      </c>
      <c r="N192" s="91">
        <v>0.14000000000000001</v>
      </c>
      <c r="O192" s="91">
        <v>0.02</v>
      </c>
    </row>
    <row r="193" spans="2:15">
      <c r="B193" t="s">
        <v>1663</v>
      </c>
      <c r="C193" t="s">
        <v>1664</v>
      </c>
      <c r="D193" t="s">
        <v>1471</v>
      </c>
      <c r="E193" t="s">
        <v>1472</v>
      </c>
      <c r="F193" t="s">
        <v>1665</v>
      </c>
      <c r="G193" t="s">
        <v>1488</v>
      </c>
      <c r="H193" t="s">
        <v>116</v>
      </c>
      <c r="I193" s="91">
        <v>6989</v>
      </c>
      <c r="J193" s="91">
        <v>533.20000000000005</v>
      </c>
      <c r="K193" s="91">
        <v>0</v>
      </c>
      <c r="L193" s="91">
        <v>178.62771910320001</v>
      </c>
      <c r="M193" s="91">
        <v>0</v>
      </c>
      <c r="N193" s="91">
        <v>0.13</v>
      </c>
      <c r="O193" s="91">
        <v>0.02</v>
      </c>
    </row>
    <row r="194" spans="2:15">
      <c r="B194" t="s">
        <v>1666</v>
      </c>
      <c r="C194" t="s">
        <v>1667</v>
      </c>
      <c r="D194" t="s">
        <v>1578</v>
      </c>
      <c r="E194" t="s">
        <v>1472</v>
      </c>
      <c r="F194" t="s">
        <v>1668</v>
      </c>
      <c r="G194" t="s">
        <v>1488</v>
      </c>
      <c r="H194" t="s">
        <v>113</v>
      </c>
      <c r="I194" s="91">
        <v>1647</v>
      </c>
      <c r="J194" s="91">
        <v>3959</v>
      </c>
      <c r="K194" s="91">
        <v>0</v>
      </c>
      <c r="L194" s="91">
        <v>279.83261926799997</v>
      </c>
      <c r="M194" s="91">
        <v>0</v>
      </c>
      <c r="N194" s="91">
        <v>0.21</v>
      </c>
      <c r="O194" s="91">
        <v>0.03</v>
      </c>
    </row>
    <row r="195" spans="2:15">
      <c r="B195" t="s">
        <v>1669</v>
      </c>
      <c r="C195" t="s">
        <v>1670</v>
      </c>
      <c r="D195" t="s">
        <v>1471</v>
      </c>
      <c r="E195" t="s">
        <v>1472</v>
      </c>
      <c r="F195" t="s">
        <v>1671</v>
      </c>
      <c r="G195" t="s">
        <v>1488</v>
      </c>
      <c r="H195" t="s">
        <v>113</v>
      </c>
      <c r="I195" s="91">
        <v>350</v>
      </c>
      <c r="J195" s="91">
        <v>11300</v>
      </c>
      <c r="K195" s="91">
        <v>0</v>
      </c>
      <c r="L195" s="91">
        <v>169.73277999999999</v>
      </c>
      <c r="M195" s="91">
        <v>0</v>
      </c>
      <c r="N195" s="91">
        <v>0.13</v>
      </c>
      <c r="O195" s="91">
        <v>0.02</v>
      </c>
    </row>
    <row r="196" spans="2:15">
      <c r="B196" t="s">
        <v>1672</v>
      </c>
      <c r="C196" t="s">
        <v>1673</v>
      </c>
      <c r="D196" t="s">
        <v>1471</v>
      </c>
      <c r="E196" t="s">
        <v>1472</v>
      </c>
      <c r="F196" t="s">
        <v>1674</v>
      </c>
      <c r="G196" t="s">
        <v>1488</v>
      </c>
      <c r="H196" t="s">
        <v>116</v>
      </c>
      <c r="I196" s="91">
        <v>6757</v>
      </c>
      <c r="J196" s="91">
        <v>588.6</v>
      </c>
      <c r="K196" s="91">
        <v>0</v>
      </c>
      <c r="L196" s="91">
        <v>190.6416763668</v>
      </c>
      <c r="M196" s="91">
        <v>0</v>
      </c>
      <c r="N196" s="91">
        <v>0.14000000000000001</v>
      </c>
      <c r="O196" s="91">
        <v>0.02</v>
      </c>
    </row>
    <row r="197" spans="2:15">
      <c r="B197" t="s">
        <v>1675</v>
      </c>
      <c r="C197" t="s">
        <v>1676</v>
      </c>
      <c r="D197" t="s">
        <v>1471</v>
      </c>
      <c r="E197" t="s">
        <v>1472</v>
      </c>
      <c r="F197" t="s">
        <v>1677</v>
      </c>
      <c r="G197" t="s">
        <v>1488</v>
      </c>
      <c r="H197" t="s">
        <v>109</v>
      </c>
      <c r="I197" s="91">
        <v>770</v>
      </c>
      <c r="J197" s="91">
        <v>16799</v>
      </c>
      <c r="K197" s="91">
        <v>0</v>
      </c>
      <c r="L197" s="91">
        <v>484.81242040000001</v>
      </c>
      <c r="M197" s="91">
        <v>0</v>
      </c>
      <c r="N197" s="91">
        <v>0.36</v>
      </c>
      <c r="O197" s="91">
        <v>0.04</v>
      </c>
    </row>
    <row r="198" spans="2:15">
      <c r="B198" t="s">
        <v>1678</v>
      </c>
      <c r="C198" t="s">
        <v>1679</v>
      </c>
      <c r="D198" t="s">
        <v>1471</v>
      </c>
      <c r="E198" t="s">
        <v>1472</v>
      </c>
      <c r="F198" t="s">
        <v>1680</v>
      </c>
      <c r="G198" t="s">
        <v>1488</v>
      </c>
      <c r="H198" t="s">
        <v>109</v>
      </c>
      <c r="I198" s="91">
        <v>616</v>
      </c>
      <c r="J198" s="91">
        <v>7908</v>
      </c>
      <c r="K198" s="91">
        <v>0</v>
      </c>
      <c r="L198" s="91">
        <v>182.57737344</v>
      </c>
      <c r="M198" s="91">
        <v>0</v>
      </c>
      <c r="N198" s="91">
        <v>0.13</v>
      </c>
      <c r="O198" s="91">
        <v>0.02</v>
      </c>
    </row>
    <row r="199" spans="2:15">
      <c r="B199" t="s">
        <v>1681</v>
      </c>
      <c r="C199" t="s">
        <v>1682</v>
      </c>
      <c r="D199" t="s">
        <v>1471</v>
      </c>
      <c r="E199" t="s">
        <v>1472</v>
      </c>
      <c r="F199" t="s">
        <v>1683</v>
      </c>
      <c r="G199" t="s">
        <v>1684</v>
      </c>
      <c r="H199" t="s">
        <v>109</v>
      </c>
      <c r="I199" s="91">
        <v>234</v>
      </c>
      <c r="J199" s="91">
        <v>150197</v>
      </c>
      <c r="K199" s="91">
        <v>0</v>
      </c>
      <c r="L199" s="91">
        <v>1317.2757530399999</v>
      </c>
      <c r="M199" s="91">
        <v>0</v>
      </c>
      <c r="N199" s="91">
        <v>0.97</v>
      </c>
      <c r="O199" s="91">
        <v>0.12</v>
      </c>
    </row>
    <row r="200" spans="2:15">
      <c r="B200" t="s">
        <v>1685</v>
      </c>
      <c r="C200" t="s">
        <v>1686</v>
      </c>
      <c r="D200" t="s">
        <v>1471</v>
      </c>
      <c r="E200" t="s">
        <v>1472</v>
      </c>
      <c r="F200" t="s">
        <v>1687</v>
      </c>
      <c r="G200" t="s">
        <v>1684</v>
      </c>
      <c r="H200" t="s">
        <v>109</v>
      </c>
      <c r="I200" s="91">
        <v>850</v>
      </c>
      <c r="J200" s="91">
        <v>2706</v>
      </c>
      <c r="K200" s="91">
        <v>0</v>
      </c>
      <c r="L200" s="91">
        <v>86.207747999999995</v>
      </c>
      <c r="M200" s="91">
        <v>0</v>
      </c>
      <c r="N200" s="91">
        <v>0.06</v>
      </c>
      <c r="O200" s="91">
        <v>0.01</v>
      </c>
    </row>
    <row r="201" spans="2:15">
      <c r="B201" t="s">
        <v>1688</v>
      </c>
      <c r="C201" t="s">
        <v>1689</v>
      </c>
      <c r="D201" t="s">
        <v>1471</v>
      </c>
      <c r="E201" t="s">
        <v>1472</v>
      </c>
      <c r="F201" t="s">
        <v>1690</v>
      </c>
      <c r="G201" t="s">
        <v>1684</v>
      </c>
      <c r="H201" t="s">
        <v>109</v>
      </c>
      <c r="I201" s="91">
        <v>494</v>
      </c>
      <c r="J201" s="91">
        <v>11265</v>
      </c>
      <c r="K201" s="91">
        <v>0</v>
      </c>
      <c r="L201" s="91">
        <v>208.5728268</v>
      </c>
      <c r="M201" s="91">
        <v>0</v>
      </c>
      <c r="N201" s="91">
        <v>0.15</v>
      </c>
      <c r="O201" s="91">
        <v>0.02</v>
      </c>
    </row>
    <row r="202" spans="2:15">
      <c r="B202" t="s">
        <v>1691</v>
      </c>
      <c r="C202" t="s">
        <v>1692</v>
      </c>
      <c r="D202" t="s">
        <v>1471</v>
      </c>
      <c r="E202" t="s">
        <v>1472</v>
      </c>
      <c r="F202" t="s">
        <v>1693</v>
      </c>
      <c r="G202" t="s">
        <v>1684</v>
      </c>
      <c r="H202" t="s">
        <v>109</v>
      </c>
      <c r="I202" s="91">
        <v>352</v>
      </c>
      <c r="J202" s="91">
        <v>26766</v>
      </c>
      <c r="K202" s="91">
        <v>0</v>
      </c>
      <c r="L202" s="91">
        <v>353.12276736000001</v>
      </c>
      <c r="M202" s="91">
        <v>0</v>
      </c>
      <c r="N202" s="91">
        <v>0.26</v>
      </c>
      <c r="O202" s="91">
        <v>0.03</v>
      </c>
    </row>
    <row r="203" spans="2:15">
      <c r="B203" t="s">
        <v>1694</v>
      </c>
      <c r="C203" t="s">
        <v>1695</v>
      </c>
      <c r="D203" t="s">
        <v>1471</v>
      </c>
      <c r="E203" t="s">
        <v>1472</v>
      </c>
      <c r="F203" t="s">
        <v>1696</v>
      </c>
      <c r="G203" t="s">
        <v>1684</v>
      </c>
      <c r="H203" t="s">
        <v>109</v>
      </c>
      <c r="I203" s="91">
        <v>36</v>
      </c>
      <c r="J203" s="91">
        <v>172242</v>
      </c>
      <c r="K203" s="91">
        <v>0</v>
      </c>
      <c r="L203" s="91">
        <v>232.40268576</v>
      </c>
      <c r="M203" s="91">
        <v>0</v>
      </c>
      <c r="N203" s="91">
        <v>0.17</v>
      </c>
      <c r="O203" s="91">
        <v>0.02</v>
      </c>
    </row>
    <row r="204" spans="2:15">
      <c r="B204" t="s">
        <v>1697</v>
      </c>
      <c r="C204" t="s">
        <v>1698</v>
      </c>
      <c r="D204" t="s">
        <v>1471</v>
      </c>
      <c r="E204" t="s">
        <v>1472</v>
      </c>
      <c r="F204" t="s">
        <v>1699</v>
      </c>
      <c r="G204" t="s">
        <v>1684</v>
      </c>
      <c r="H204" t="s">
        <v>109</v>
      </c>
      <c r="I204" s="91">
        <v>1103</v>
      </c>
      <c r="J204" s="91">
        <v>5394</v>
      </c>
      <c r="K204" s="91">
        <v>0</v>
      </c>
      <c r="L204" s="91">
        <v>222.99033335999999</v>
      </c>
      <c r="M204" s="91">
        <v>0</v>
      </c>
      <c r="N204" s="91">
        <v>0.16</v>
      </c>
      <c r="O204" s="91">
        <v>0.02</v>
      </c>
    </row>
    <row r="205" spans="2:15">
      <c r="B205" t="s">
        <v>1700</v>
      </c>
      <c r="C205" t="s">
        <v>1701</v>
      </c>
      <c r="D205" t="s">
        <v>1471</v>
      </c>
      <c r="E205" t="s">
        <v>1472</v>
      </c>
      <c r="F205" t="s">
        <v>1702</v>
      </c>
      <c r="G205" t="s">
        <v>1491</v>
      </c>
      <c r="H205" t="s">
        <v>113</v>
      </c>
      <c r="I205" s="91">
        <v>349</v>
      </c>
      <c r="J205" s="91">
        <v>13716</v>
      </c>
      <c r="K205" s="91">
        <v>0</v>
      </c>
      <c r="L205" s="91">
        <v>205.43391374399999</v>
      </c>
      <c r="M205" s="91">
        <v>0</v>
      </c>
      <c r="N205" s="91">
        <v>0.15</v>
      </c>
      <c r="O205" s="91">
        <v>0.02</v>
      </c>
    </row>
    <row r="206" spans="2:15">
      <c r="B206" t="s">
        <v>1703</v>
      </c>
      <c r="C206" t="s">
        <v>1704</v>
      </c>
      <c r="D206" t="s">
        <v>1483</v>
      </c>
      <c r="E206" t="s">
        <v>1472</v>
      </c>
      <c r="F206" t="s">
        <v>1705</v>
      </c>
      <c r="G206" t="s">
        <v>1500</v>
      </c>
      <c r="H206" t="s">
        <v>109</v>
      </c>
      <c r="I206" s="91">
        <v>609</v>
      </c>
      <c r="J206" s="91">
        <v>13707</v>
      </c>
      <c r="K206" s="91">
        <v>0</v>
      </c>
      <c r="L206" s="91">
        <v>312.86666123999998</v>
      </c>
      <c r="M206" s="91">
        <v>0</v>
      </c>
      <c r="N206" s="91">
        <v>0.23</v>
      </c>
      <c r="O206" s="91">
        <v>0.03</v>
      </c>
    </row>
    <row r="207" spans="2:15">
      <c r="B207" t="s">
        <v>1706</v>
      </c>
      <c r="C207" t="s">
        <v>1707</v>
      </c>
      <c r="D207" t="s">
        <v>1471</v>
      </c>
      <c r="E207" t="s">
        <v>1472</v>
      </c>
      <c r="F207" t="s">
        <v>1708</v>
      </c>
      <c r="G207" t="s">
        <v>1500</v>
      </c>
      <c r="H207" t="s">
        <v>109</v>
      </c>
      <c r="I207" s="91">
        <v>2872</v>
      </c>
      <c r="J207" s="91">
        <v>13109</v>
      </c>
      <c r="K207" s="91">
        <v>0</v>
      </c>
      <c r="L207" s="91">
        <v>1411.08631904</v>
      </c>
      <c r="M207" s="91">
        <v>0</v>
      </c>
      <c r="N207" s="91">
        <v>1.04</v>
      </c>
      <c r="O207" s="91">
        <v>0.13</v>
      </c>
    </row>
    <row r="208" spans="2:15">
      <c r="B208" t="s">
        <v>1709</v>
      </c>
      <c r="C208" t="s">
        <v>1710</v>
      </c>
      <c r="D208" t="s">
        <v>1471</v>
      </c>
      <c r="E208" t="s">
        <v>1472</v>
      </c>
      <c r="F208" t="s">
        <v>1711</v>
      </c>
      <c r="G208" t="s">
        <v>1500</v>
      </c>
      <c r="H208" t="s">
        <v>109</v>
      </c>
      <c r="I208" s="91">
        <v>387</v>
      </c>
      <c r="J208" s="91">
        <v>103561</v>
      </c>
      <c r="K208" s="91">
        <v>0</v>
      </c>
      <c r="L208" s="91">
        <v>1502.12745036</v>
      </c>
      <c r="M208" s="91">
        <v>0</v>
      </c>
      <c r="N208" s="91">
        <v>1.1100000000000001</v>
      </c>
      <c r="O208" s="91">
        <v>0.14000000000000001</v>
      </c>
    </row>
    <row r="209" spans="2:15">
      <c r="B209" t="s">
        <v>1712</v>
      </c>
      <c r="C209" t="s">
        <v>1713</v>
      </c>
      <c r="D209" t="s">
        <v>1471</v>
      </c>
      <c r="E209" t="s">
        <v>1472</v>
      </c>
      <c r="F209" t="s">
        <v>1714</v>
      </c>
      <c r="G209" t="s">
        <v>1500</v>
      </c>
      <c r="H209" t="s">
        <v>109</v>
      </c>
      <c r="I209" s="91">
        <v>665</v>
      </c>
      <c r="J209" s="91">
        <v>18865</v>
      </c>
      <c r="K209" s="91">
        <v>0</v>
      </c>
      <c r="L209" s="91">
        <v>470.19503300000002</v>
      </c>
      <c r="M209" s="91">
        <v>0</v>
      </c>
      <c r="N209" s="91">
        <v>0.35</v>
      </c>
      <c r="O209" s="91">
        <v>0.04</v>
      </c>
    </row>
    <row r="210" spans="2:15">
      <c r="B210" t="s">
        <v>1715</v>
      </c>
      <c r="C210" t="s">
        <v>1716</v>
      </c>
      <c r="D210" t="s">
        <v>1471</v>
      </c>
      <c r="E210" t="s">
        <v>1472</v>
      </c>
      <c r="F210" t="s">
        <v>1717</v>
      </c>
      <c r="G210" t="s">
        <v>1500</v>
      </c>
      <c r="H210" t="s">
        <v>109</v>
      </c>
      <c r="I210" s="91">
        <v>3215</v>
      </c>
      <c r="J210" s="91">
        <v>10157</v>
      </c>
      <c r="K210" s="91">
        <v>0</v>
      </c>
      <c r="L210" s="91">
        <v>1223.9002174</v>
      </c>
      <c r="M210" s="91">
        <v>0</v>
      </c>
      <c r="N210" s="91">
        <v>0.9</v>
      </c>
      <c r="O210" s="91">
        <v>0.11</v>
      </c>
    </row>
    <row r="211" spans="2:15">
      <c r="B211" t="s">
        <v>1718</v>
      </c>
      <c r="C211" t="s">
        <v>1719</v>
      </c>
      <c r="D211" t="s">
        <v>1471</v>
      </c>
      <c r="E211" t="s">
        <v>1472</v>
      </c>
      <c r="F211" t="s">
        <v>1720</v>
      </c>
      <c r="G211" t="s">
        <v>1500</v>
      </c>
      <c r="H211" t="s">
        <v>109</v>
      </c>
      <c r="I211" s="91">
        <v>921</v>
      </c>
      <c r="J211" s="91">
        <v>8409</v>
      </c>
      <c r="K211" s="91">
        <v>0</v>
      </c>
      <c r="L211" s="91">
        <v>290.27094371999999</v>
      </c>
      <c r="M211" s="91">
        <v>0</v>
      </c>
      <c r="N211" s="91">
        <v>0.21</v>
      </c>
      <c r="O211" s="91">
        <v>0.03</v>
      </c>
    </row>
    <row r="212" spans="2:15">
      <c r="B212" t="s">
        <v>1721</v>
      </c>
      <c r="C212" t="s">
        <v>1722</v>
      </c>
      <c r="D212" t="s">
        <v>1471</v>
      </c>
      <c r="E212" t="s">
        <v>1472</v>
      </c>
      <c r="F212" t="s">
        <v>1723</v>
      </c>
      <c r="G212" t="s">
        <v>1500</v>
      </c>
      <c r="H212" t="s">
        <v>109</v>
      </c>
      <c r="I212" s="91">
        <v>1722.85</v>
      </c>
      <c r="J212" s="91">
        <v>5290</v>
      </c>
      <c r="K212" s="91">
        <v>0</v>
      </c>
      <c r="L212" s="91">
        <v>341.58809122000002</v>
      </c>
      <c r="M212" s="91">
        <v>0.01</v>
      </c>
      <c r="N212" s="91">
        <v>0.25</v>
      </c>
      <c r="O212" s="91">
        <v>0.03</v>
      </c>
    </row>
    <row r="213" spans="2:15">
      <c r="B213" t="s">
        <v>1724</v>
      </c>
      <c r="C213" t="s">
        <v>1725</v>
      </c>
      <c r="D213" t="s">
        <v>1471</v>
      </c>
      <c r="E213" t="s">
        <v>1472</v>
      </c>
      <c r="F213" t="s">
        <v>1726</v>
      </c>
      <c r="G213" t="s">
        <v>1500</v>
      </c>
      <c r="H213" t="s">
        <v>109</v>
      </c>
      <c r="I213" s="91">
        <v>974</v>
      </c>
      <c r="J213" s="91">
        <v>13194</v>
      </c>
      <c r="K213" s="91">
        <v>0</v>
      </c>
      <c r="L213" s="91">
        <v>481.65383087999999</v>
      </c>
      <c r="M213" s="91">
        <v>0</v>
      </c>
      <c r="N213" s="91">
        <v>0.36</v>
      </c>
      <c r="O213" s="91">
        <v>0.04</v>
      </c>
    </row>
    <row r="214" spans="2:15">
      <c r="B214" t="s">
        <v>1727</v>
      </c>
      <c r="C214" t="s">
        <v>1728</v>
      </c>
      <c r="D214" t="s">
        <v>1471</v>
      </c>
      <c r="E214" t="s">
        <v>1472</v>
      </c>
      <c r="F214" t="s">
        <v>1334</v>
      </c>
      <c r="G214" t="s">
        <v>1500</v>
      </c>
      <c r="H214" t="s">
        <v>109</v>
      </c>
      <c r="I214" s="91">
        <v>6106.92</v>
      </c>
      <c r="J214" s="91">
        <v>1103</v>
      </c>
      <c r="K214" s="91">
        <v>0</v>
      </c>
      <c r="L214" s="91">
        <v>252.46275984479999</v>
      </c>
      <c r="M214" s="91">
        <v>0.01</v>
      </c>
      <c r="N214" s="91">
        <v>0.19</v>
      </c>
      <c r="O214" s="91">
        <v>0.02</v>
      </c>
    </row>
    <row r="215" spans="2:15">
      <c r="B215" t="s">
        <v>1729</v>
      </c>
      <c r="C215" t="s">
        <v>1730</v>
      </c>
      <c r="D215" t="s">
        <v>1471</v>
      </c>
      <c r="E215" t="s">
        <v>1472</v>
      </c>
      <c r="F215" t="s">
        <v>1731</v>
      </c>
      <c r="G215" t="s">
        <v>1516</v>
      </c>
      <c r="H215" t="s">
        <v>109</v>
      </c>
      <c r="I215" s="91">
        <v>908</v>
      </c>
      <c r="J215" s="91">
        <v>15774</v>
      </c>
      <c r="K215" s="91">
        <v>0</v>
      </c>
      <c r="L215" s="91">
        <v>536.81824415999995</v>
      </c>
      <c r="M215" s="91">
        <v>0</v>
      </c>
      <c r="N215" s="91">
        <v>0.4</v>
      </c>
      <c r="O215" s="91">
        <v>0.05</v>
      </c>
    </row>
    <row r="216" spans="2:15">
      <c r="B216" t="s">
        <v>1732</v>
      </c>
      <c r="C216" t="s">
        <v>1733</v>
      </c>
      <c r="D216" t="s">
        <v>1471</v>
      </c>
      <c r="E216" t="s">
        <v>1472</v>
      </c>
      <c r="F216" t="s">
        <v>1734</v>
      </c>
      <c r="G216" t="s">
        <v>1516</v>
      </c>
      <c r="H216" t="s">
        <v>109</v>
      </c>
      <c r="I216" s="91">
        <v>2356</v>
      </c>
      <c r="J216" s="91">
        <v>4333</v>
      </c>
      <c r="K216" s="91">
        <v>0</v>
      </c>
      <c r="L216" s="91">
        <v>382.61637904000003</v>
      </c>
      <c r="M216" s="91">
        <v>0</v>
      </c>
      <c r="N216" s="91">
        <v>0.28000000000000003</v>
      </c>
      <c r="O216" s="91">
        <v>0.03</v>
      </c>
    </row>
    <row r="217" spans="2:15">
      <c r="B217" t="s">
        <v>1735</v>
      </c>
      <c r="C217" t="s">
        <v>1736</v>
      </c>
      <c r="D217" t="s">
        <v>1471</v>
      </c>
      <c r="E217" t="s">
        <v>1472</v>
      </c>
      <c r="F217" t="s">
        <v>1737</v>
      </c>
      <c r="G217" t="s">
        <v>1516</v>
      </c>
      <c r="H217" t="s">
        <v>113</v>
      </c>
      <c r="I217" s="91">
        <v>8848</v>
      </c>
      <c r="J217" s="91">
        <v>503</v>
      </c>
      <c r="K217" s="91">
        <v>0</v>
      </c>
      <c r="L217" s="91">
        <v>190.99954630400001</v>
      </c>
      <c r="M217" s="91">
        <v>0</v>
      </c>
      <c r="N217" s="91">
        <v>0.14000000000000001</v>
      </c>
      <c r="O217" s="91">
        <v>0.02</v>
      </c>
    </row>
    <row r="218" spans="2:15">
      <c r="B218" t="s">
        <v>1738</v>
      </c>
      <c r="C218" t="s">
        <v>1739</v>
      </c>
      <c r="D218" t="s">
        <v>1483</v>
      </c>
      <c r="E218" t="s">
        <v>1472</v>
      </c>
      <c r="F218" t="s">
        <v>1740</v>
      </c>
      <c r="G218" t="s">
        <v>1516</v>
      </c>
      <c r="H218" t="s">
        <v>109</v>
      </c>
      <c r="I218" s="91">
        <v>374.48</v>
      </c>
      <c r="J218" s="91">
        <v>18835</v>
      </c>
      <c r="K218" s="91">
        <v>0</v>
      </c>
      <c r="L218" s="91">
        <v>264.35883838400002</v>
      </c>
      <c r="M218" s="91">
        <v>0</v>
      </c>
      <c r="N218" s="91">
        <v>0.2</v>
      </c>
      <c r="O218" s="91">
        <v>0.02</v>
      </c>
    </row>
    <row r="219" spans="2:15">
      <c r="B219" t="s">
        <v>1741</v>
      </c>
      <c r="C219" t="s">
        <v>1742</v>
      </c>
      <c r="D219" t="s">
        <v>1471</v>
      </c>
      <c r="E219" t="s">
        <v>1472</v>
      </c>
      <c r="F219" t="s">
        <v>1743</v>
      </c>
      <c r="G219" t="s">
        <v>1516</v>
      </c>
      <c r="H219" t="s">
        <v>224</v>
      </c>
      <c r="I219" s="91">
        <v>14982</v>
      </c>
      <c r="J219" s="91">
        <v>7792</v>
      </c>
      <c r="K219" s="91">
        <v>0</v>
      </c>
      <c r="L219" s="91">
        <v>489.02278761600002</v>
      </c>
      <c r="M219" s="91">
        <v>0</v>
      </c>
      <c r="N219" s="91">
        <v>0.36</v>
      </c>
      <c r="O219" s="91">
        <v>0.04</v>
      </c>
    </row>
    <row r="220" spans="2:15">
      <c r="B220" t="s">
        <v>1744</v>
      </c>
      <c r="C220" t="s">
        <v>1745</v>
      </c>
      <c r="D220" t="s">
        <v>1471</v>
      </c>
      <c r="E220" t="s">
        <v>1472</v>
      </c>
      <c r="F220" t="s">
        <v>1746</v>
      </c>
      <c r="G220" t="s">
        <v>1747</v>
      </c>
      <c r="H220" t="s">
        <v>113</v>
      </c>
      <c r="I220" s="91">
        <v>2022</v>
      </c>
      <c r="J220" s="91">
        <v>2391</v>
      </c>
      <c r="K220" s="91">
        <v>0</v>
      </c>
      <c r="L220" s="91">
        <v>207.481779432</v>
      </c>
      <c r="M220" s="91">
        <v>0</v>
      </c>
      <c r="N220" s="91">
        <v>0.15</v>
      </c>
      <c r="O220" s="91">
        <v>0.02</v>
      </c>
    </row>
    <row r="221" spans="2:15">
      <c r="B221" t="s">
        <v>1748</v>
      </c>
      <c r="C221" t="s">
        <v>1749</v>
      </c>
      <c r="D221" t="s">
        <v>1471</v>
      </c>
      <c r="E221" t="s">
        <v>1472</v>
      </c>
      <c r="F221" t="s">
        <v>1219</v>
      </c>
      <c r="G221" t="s">
        <v>1530</v>
      </c>
      <c r="H221" t="s">
        <v>109</v>
      </c>
      <c r="I221" s="91">
        <v>6097.91</v>
      </c>
      <c r="J221" s="91">
        <v>5230</v>
      </c>
      <c r="K221" s="91">
        <v>0</v>
      </c>
      <c r="L221" s="91">
        <v>1195.3147573639999</v>
      </c>
      <c r="M221" s="91">
        <v>0.01</v>
      </c>
      <c r="N221" s="91">
        <v>0.88</v>
      </c>
      <c r="O221" s="91">
        <v>0.11</v>
      </c>
    </row>
    <row r="222" spans="2:15">
      <c r="B222" t="s">
        <v>1750</v>
      </c>
      <c r="C222" t="s">
        <v>1751</v>
      </c>
      <c r="D222" t="s">
        <v>1471</v>
      </c>
      <c r="E222" t="s">
        <v>1472</v>
      </c>
      <c r="F222" t="s">
        <v>1752</v>
      </c>
      <c r="G222" t="s">
        <v>131</v>
      </c>
      <c r="H222" t="s">
        <v>109</v>
      </c>
      <c r="I222" s="91">
        <v>2722</v>
      </c>
      <c r="J222" s="91">
        <v>5872</v>
      </c>
      <c r="K222" s="91">
        <v>0</v>
      </c>
      <c r="L222" s="91">
        <v>599.06472831999997</v>
      </c>
      <c r="M222" s="91">
        <v>0</v>
      </c>
      <c r="N222" s="91">
        <v>0.44</v>
      </c>
      <c r="O222" s="91">
        <v>0.05</v>
      </c>
    </row>
    <row r="223" spans="2:15">
      <c r="B223" t="s">
        <v>279</v>
      </c>
      <c r="E223" s="16"/>
      <c r="F223" s="16"/>
      <c r="G223" s="16"/>
    </row>
    <row r="224" spans="2:15">
      <c r="B224" t="s">
        <v>369</v>
      </c>
      <c r="E224" s="16"/>
      <c r="F224" s="16"/>
      <c r="G224" s="16"/>
    </row>
    <row r="225" spans="2:7">
      <c r="B225" t="s">
        <v>370</v>
      </c>
      <c r="E225" s="16"/>
      <c r="F225" s="16"/>
      <c r="G225" s="16"/>
    </row>
    <row r="226" spans="2:7">
      <c r="B226" t="s">
        <v>371</v>
      </c>
      <c r="E226" s="16"/>
      <c r="F226" s="16"/>
      <c r="G226" s="16"/>
    </row>
    <row r="227" spans="2:7">
      <c r="B227" t="s">
        <v>372</v>
      </c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43465</v>
      </c>
      <c r="E1" s="16"/>
      <c r="F1" s="16"/>
      <c r="G1" s="16"/>
    </row>
    <row r="2" spans="2:63">
      <c r="B2" s="2" t="s">
        <v>1</v>
      </c>
      <c r="C2" s="12" t="s">
        <v>2937</v>
      </c>
      <c r="E2" s="16"/>
      <c r="F2" s="16"/>
      <c r="G2" s="16"/>
    </row>
    <row r="3" spans="2:63">
      <c r="B3" s="2" t="s">
        <v>2</v>
      </c>
      <c r="C3" s="26" t="s">
        <v>2938</v>
      </c>
      <c r="E3" s="16"/>
      <c r="F3" s="16"/>
      <c r="G3" s="16"/>
    </row>
    <row r="4" spans="2:63">
      <c r="B4" s="2" t="s">
        <v>3</v>
      </c>
      <c r="C4" s="95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BK6" s="19"/>
    </row>
    <row r="7" spans="2:63" ht="26.25" customHeight="1">
      <c r="B7" s="116" t="s">
        <v>94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2385681.0499999998</v>
      </c>
      <c r="I11" s="7"/>
      <c r="J11" s="90">
        <v>0</v>
      </c>
      <c r="K11" s="90">
        <v>176329.3701544076</v>
      </c>
      <c r="L11" s="7"/>
      <c r="M11" s="90">
        <v>100</v>
      </c>
      <c r="N11" s="90">
        <v>16.079999999999998</v>
      </c>
      <c r="O11" s="35"/>
      <c r="BH11" s="16"/>
      <c r="BI11" s="19"/>
      <c r="BK11" s="16"/>
    </row>
    <row r="12" spans="2:63">
      <c r="B12" s="92" t="s">
        <v>228</v>
      </c>
      <c r="D12" s="16"/>
      <c r="E12" s="16"/>
      <c r="F12" s="16"/>
      <c r="G12" s="16"/>
      <c r="H12" s="93">
        <v>1247840.05</v>
      </c>
      <c r="J12" s="93">
        <v>0</v>
      </c>
      <c r="K12" s="93">
        <v>5157.8614992900002</v>
      </c>
      <c r="M12" s="93">
        <v>2.93</v>
      </c>
      <c r="N12" s="93">
        <v>0.47</v>
      </c>
    </row>
    <row r="13" spans="2:63">
      <c r="B13" s="92" t="s">
        <v>1753</v>
      </c>
      <c r="D13" s="16"/>
      <c r="E13" s="16"/>
      <c r="F13" s="16"/>
      <c r="G13" s="16"/>
      <c r="H13" s="93">
        <v>47.88</v>
      </c>
      <c r="J13" s="93">
        <v>0</v>
      </c>
      <c r="K13" s="93">
        <v>0.47810436000000001</v>
      </c>
      <c r="M13" s="93">
        <v>0</v>
      </c>
      <c r="N13" s="93">
        <v>0</v>
      </c>
    </row>
    <row r="14" spans="2:63">
      <c r="B14" t="s">
        <v>1754</v>
      </c>
      <c r="C14" t="s">
        <v>1755</v>
      </c>
      <c r="D14" t="s">
        <v>103</v>
      </c>
      <c r="E14" t="s">
        <v>1756</v>
      </c>
      <c r="F14" t="s">
        <v>216</v>
      </c>
      <c r="G14" t="s">
        <v>105</v>
      </c>
      <c r="H14" s="91">
        <v>0.01</v>
      </c>
      <c r="I14" s="91">
        <v>1462</v>
      </c>
      <c r="J14" s="91">
        <v>0</v>
      </c>
      <c r="K14" s="91">
        <v>1.462E-4</v>
      </c>
      <c r="L14" s="91">
        <v>0</v>
      </c>
      <c r="M14" s="91">
        <v>0</v>
      </c>
      <c r="N14" s="91">
        <v>0</v>
      </c>
    </row>
    <row r="15" spans="2:63">
      <c r="B15" t="s">
        <v>1757</v>
      </c>
      <c r="C15" t="s">
        <v>1758</v>
      </c>
      <c r="D15" t="s">
        <v>103</v>
      </c>
      <c r="E15" t="s">
        <v>1759</v>
      </c>
      <c r="F15" t="s">
        <v>131</v>
      </c>
      <c r="G15" t="s">
        <v>105</v>
      </c>
      <c r="H15" s="91">
        <v>47.86</v>
      </c>
      <c r="I15" s="91">
        <v>995.6</v>
      </c>
      <c r="J15" s="91">
        <v>0</v>
      </c>
      <c r="K15" s="91">
        <v>0.47649416</v>
      </c>
      <c r="L15" s="91">
        <v>0</v>
      </c>
      <c r="M15" s="91">
        <v>0</v>
      </c>
      <c r="N15" s="91">
        <v>0</v>
      </c>
    </row>
    <row r="16" spans="2:63">
      <c r="B16" t="s">
        <v>1760</v>
      </c>
      <c r="C16" t="s">
        <v>1761</v>
      </c>
      <c r="D16" t="s">
        <v>103</v>
      </c>
      <c r="E16" t="s">
        <v>1762</v>
      </c>
      <c r="F16" t="s">
        <v>131</v>
      </c>
      <c r="G16" t="s">
        <v>105</v>
      </c>
      <c r="H16" s="91">
        <v>0.01</v>
      </c>
      <c r="I16" s="91">
        <v>14640</v>
      </c>
      <c r="J16" s="91">
        <v>0</v>
      </c>
      <c r="K16" s="91">
        <v>1.464E-3</v>
      </c>
      <c r="L16" s="91">
        <v>0</v>
      </c>
      <c r="M16" s="91">
        <v>0</v>
      </c>
      <c r="N16" s="91">
        <v>0</v>
      </c>
    </row>
    <row r="17" spans="2:14">
      <c r="B17" s="92" t="s">
        <v>1763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271</v>
      </c>
      <c r="C18" t="s">
        <v>271</v>
      </c>
      <c r="D18" s="16"/>
      <c r="E18" s="16"/>
      <c r="F18" t="s">
        <v>271</v>
      </c>
      <c r="G18" t="s">
        <v>271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1764</v>
      </c>
      <c r="D19" s="16"/>
      <c r="E19" s="16"/>
      <c r="F19" s="16"/>
      <c r="G19" s="16"/>
      <c r="H19" s="93">
        <v>1247792.17</v>
      </c>
      <c r="J19" s="93">
        <v>0</v>
      </c>
      <c r="K19" s="93">
        <v>5157.3833949299997</v>
      </c>
      <c r="M19" s="93">
        <v>2.92</v>
      </c>
      <c r="N19" s="93">
        <v>0.47</v>
      </c>
    </row>
    <row r="20" spans="2:14">
      <c r="B20" t="s">
        <v>1765</v>
      </c>
      <c r="C20" t="s">
        <v>1766</v>
      </c>
      <c r="D20" t="s">
        <v>103</v>
      </c>
      <c r="E20" t="s">
        <v>1756</v>
      </c>
      <c r="F20" t="s">
        <v>126</v>
      </c>
      <c r="G20" t="s">
        <v>105</v>
      </c>
      <c r="H20" s="91">
        <v>24661.68</v>
      </c>
      <c r="I20" s="91">
        <v>311.27</v>
      </c>
      <c r="J20" s="91">
        <v>0</v>
      </c>
      <c r="K20" s="91">
        <v>76.764411335999995</v>
      </c>
      <c r="L20" s="91">
        <v>0</v>
      </c>
      <c r="M20" s="91">
        <v>0.04</v>
      </c>
      <c r="N20" s="91">
        <v>0.01</v>
      </c>
    </row>
    <row r="21" spans="2:14">
      <c r="B21" t="s">
        <v>1767</v>
      </c>
      <c r="C21" t="s">
        <v>1768</v>
      </c>
      <c r="D21" t="s">
        <v>103</v>
      </c>
      <c r="E21" t="s">
        <v>1769</v>
      </c>
      <c r="F21" t="s">
        <v>131</v>
      </c>
      <c r="G21" t="s">
        <v>105</v>
      </c>
      <c r="H21" s="91">
        <v>274588.02</v>
      </c>
      <c r="I21" s="91">
        <v>322.60000000000002</v>
      </c>
      <c r="J21" s="91">
        <v>0</v>
      </c>
      <c r="K21" s="91">
        <v>885.82095251999999</v>
      </c>
      <c r="L21" s="91">
        <v>0.09</v>
      </c>
      <c r="M21" s="91">
        <v>0.5</v>
      </c>
      <c r="N21" s="91">
        <v>0.08</v>
      </c>
    </row>
    <row r="22" spans="2:14">
      <c r="B22" t="s">
        <v>1770</v>
      </c>
      <c r="C22" t="s">
        <v>1771</v>
      </c>
      <c r="D22" t="s">
        <v>103</v>
      </c>
      <c r="E22" t="s">
        <v>1769</v>
      </c>
      <c r="F22" t="s">
        <v>131</v>
      </c>
      <c r="G22" t="s">
        <v>105</v>
      </c>
      <c r="H22" s="91">
        <v>5493.52</v>
      </c>
      <c r="I22" s="91">
        <v>353.47</v>
      </c>
      <c r="J22" s="91">
        <v>0</v>
      </c>
      <c r="K22" s="91">
        <v>19.417945144000001</v>
      </c>
      <c r="L22" s="91">
        <v>0</v>
      </c>
      <c r="M22" s="91">
        <v>0.01</v>
      </c>
      <c r="N22" s="91">
        <v>0</v>
      </c>
    </row>
    <row r="23" spans="2:14">
      <c r="B23" t="s">
        <v>1772</v>
      </c>
      <c r="C23" t="s">
        <v>1773</v>
      </c>
      <c r="D23" t="s">
        <v>103</v>
      </c>
      <c r="E23" t="s">
        <v>1769</v>
      </c>
      <c r="F23" t="s">
        <v>131</v>
      </c>
      <c r="G23" t="s">
        <v>105</v>
      </c>
      <c r="H23" s="91">
        <v>13738.44</v>
      </c>
      <c r="I23" s="91">
        <v>332.84</v>
      </c>
      <c r="J23" s="91">
        <v>0</v>
      </c>
      <c r="K23" s="91">
        <v>45.727023696000003</v>
      </c>
      <c r="L23" s="91">
        <v>0.01</v>
      </c>
      <c r="M23" s="91">
        <v>0.03</v>
      </c>
      <c r="N23" s="91">
        <v>0</v>
      </c>
    </row>
    <row r="24" spans="2:14">
      <c r="B24" t="s">
        <v>1774</v>
      </c>
      <c r="C24" t="s">
        <v>1775</v>
      </c>
      <c r="D24" t="s">
        <v>103</v>
      </c>
      <c r="E24" t="s">
        <v>1769</v>
      </c>
      <c r="F24" t="s">
        <v>131</v>
      </c>
      <c r="G24" t="s">
        <v>105</v>
      </c>
      <c r="H24" s="91">
        <v>54578.52</v>
      </c>
      <c r="I24" s="91">
        <v>311.19</v>
      </c>
      <c r="J24" s="91">
        <v>0</v>
      </c>
      <c r="K24" s="91">
        <v>169.84289638800001</v>
      </c>
      <c r="L24" s="91">
        <v>0.04</v>
      </c>
      <c r="M24" s="91">
        <v>0.1</v>
      </c>
      <c r="N24" s="91">
        <v>0.02</v>
      </c>
    </row>
    <row r="25" spans="2:14">
      <c r="B25" t="s">
        <v>1776</v>
      </c>
      <c r="C25" t="s">
        <v>1777</v>
      </c>
      <c r="D25" t="s">
        <v>103</v>
      </c>
      <c r="E25" t="s">
        <v>1759</v>
      </c>
      <c r="F25" t="s">
        <v>131</v>
      </c>
      <c r="G25" t="s">
        <v>105</v>
      </c>
      <c r="H25" s="91">
        <v>211559.56</v>
      </c>
      <c r="I25" s="91">
        <v>323.2</v>
      </c>
      <c r="J25" s="91">
        <v>0</v>
      </c>
      <c r="K25" s="91">
        <v>683.76049792000003</v>
      </c>
      <c r="L25" s="91">
        <v>0.02</v>
      </c>
      <c r="M25" s="91">
        <v>0.39</v>
      </c>
      <c r="N25" s="91">
        <v>0.06</v>
      </c>
    </row>
    <row r="26" spans="2:14">
      <c r="B26" t="s">
        <v>1778</v>
      </c>
      <c r="C26" t="s">
        <v>1779</v>
      </c>
      <c r="D26" t="s">
        <v>103</v>
      </c>
      <c r="E26" t="s">
        <v>1759</v>
      </c>
      <c r="F26" t="s">
        <v>131</v>
      </c>
      <c r="G26" t="s">
        <v>105</v>
      </c>
      <c r="H26" s="91">
        <v>130814.86</v>
      </c>
      <c r="I26" s="91">
        <v>350.57</v>
      </c>
      <c r="J26" s="91">
        <v>0</v>
      </c>
      <c r="K26" s="91">
        <v>458.597654702</v>
      </c>
      <c r="L26" s="91">
        <v>0.01</v>
      </c>
      <c r="M26" s="91">
        <v>0.26</v>
      </c>
      <c r="N26" s="91">
        <v>0.04</v>
      </c>
    </row>
    <row r="27" spans="2:14">
      <c r="B27" t="s">
        <v>1780</v>
      </c>
      <c r="C27" t="s">
        <v>1781</v>
      </c>
      <c r="D27" t="s">
        <v>103</v>
      </c>
      <c r="E27" t="s">
        <v>1759</v>
      </c>
      <c r="F27" t="s">
        <v>131</v>
      </c>
      <c r="G27" t="s">
        <v>105</v>
      </c>
      <c r="H27" s="91">
        <v>29775.52</v>
      </c>
      <c r="I27" s="91">
        <v>329.42</v>
      </c>
      <c r="J27" s="91">
        <v>0</v>
      </c>
      <c r="K27" s="91">
        <v>98.086517983999997</v>
      </c>
      <c r="L27" s="91">
        <v>0</v>
      </c>
      <c r="M27" s="91">
        <v>0.06</v>
      </c>
      <c r="N27" s="91">
        <v>0.01</v>
      </c>
    </row>
    <row r="28" spans="2:14">
      <c r="B28" t="s">
        <v>1782</v>
      </c>
      <c r="C28" t="s">
        <v>1783</v>
      </c>
      <c r="D28" t="s">
        <v>103</v>
      </c>
      <c r="E28" t="s">
        <v>1759</v>
      </c>
      <c r="F28" t="s">
        <v>131</v>
      </c>
      <c r="G28" t="s">
        <v>105</v>
      </c>
      <c r="H28" s="91">
        <v>27926.43</v>
      </c>
      <c r="I28" s="91">
        <v>312.22000000000003</v>
      </c>
      <c r="J28" s="91">
        <v>0</v>
      </c>
      <c r="K28" s="91">
        <v>87.191899746000004</v>
      </c>
      <c r="L28" s="91">
        <v>0</v>
      </c>
      <c r="M28" s="91">
        <v>0.05</v>
      </c>
      <c r="N28" s="91">
        <v>0.01</v>
      </c>
    </row>
    <row r="29" spans="2:14">
      <c r="B29" t="s">
        <v>1784</v>
      </c>
      <c r="C29" t="s">
        <v>1785</v>
      </c>
      <c r="D29" t="s">
        <v>103</v>
      </c>
      <c r="E29" t="s">
        <v>1762</v>
      </c>
      <c r="F29" t="s">
        <v>131</v>
      </c>
      <c r="G29" t="s">
        <v>105</v>
      </c>
      <c r="H29" s="91">
        <v>274.73</v>
      </c>
      <c r="I29" s="91">
        <v>3300.73</v>
      </c>
      <c r="J29" s="91">
        <v>0</v>
      </c>
      <c r="K29" s="91">
        <v>9.0680955290000007</v>
      </c>
      <c r="L29" s="91">
        <v>0</v>
      </c>
      <c r="M29" s="91">
        <v>0.01</v>
      </c>
      <c r="N29" s="91">
        <v>0</v>
      </c>
    </row>
    <row r="30" spans="2:14">
      <c r="B30" t="s">
        <v>1786</v>
      </c>
      <c r="C30" t="s">
        <v>1787</v>
      </c>
      <c r="D30" t="s">
        <v>103</v>
      </c>
      <c r="E30" t="s">
        <v>1762</v>
      </c>
      <c r="F30" t="s">
        <v>131</v>
      </c>
      <c r="G30" t="s">
        <v>105</v>
      </c>
      <c r="H30" s="91">
        <v>19131.849999999999</v>
      </c>
      <c r="I30" s="91">
        <v>3214.41</v>
      </c>
      <c r="J30" s="91">
        <v>0</v>
      </c>
      <c r="K30" s="91">
        <v>614.97609958500004</v>
      </c>
      <c r="L30" s="91">
        <v>0.01</v>
      </c>
      <c r="M30" s="91">
        <v>0.35</v>
      </c>
      <c r="N30" s="91">
        <v>0.06</v>
      </c>
    </row>
    <row r="31" spans="2:14">
      <c r="B31" t="s">
        <v>1788</v>
      </c>
      <c r="C31" t="s">
        <v>1789</v>
      </c>
      <c r="D31" t="s">
        <v>103</v>
      </c>
      <c r="E31" t="s">
        <v>1762</v>
      </c>
      <c r="F31" t="s">
        <v>131</v>
      </c>
      <c r="G31" t="s">
        <v>105</v>
      </c>
      <c r="H31" s="91">
        <v>15078.91</v>
      </c>
      <c r="I31" s="91">
        <v>3525</v>
      </c>
      <c r="J31" s="91">
        <v>0</v>
      </c>
      <c r="K31" s="91">
        <v>531.53157750000003</v>
      </c>
      <c r="L31" s="91">
        <v>7.0000000000000007E-2</v>
      </c>
      <c r="M31" s="91">
        <v>0.3</v>
      </c>
      <c r="N31" s="91">
        <v>0.05</v>
      </c>
    </row>
    <row r="32" spans="2:14">
      <c r="B32" t="s">
        <v>1790</v>
      </c>
      <c r="C32" t="s">
        <v>1791</v>
      </c>
      <c r="D32" t="s">
        <v>103</v>
      </c>
      <c r="E32" t="s">
        <v>1756</v>
      </c>
      <c r="F32" t="s">
        <v>131</v>
      </c>
      <c r="G32" t="s">
        <v>105</v>
      </c>
      <c r="H32" s="91">
        <v>1217.27</v>
      </c>
      <c r="I32" s="91">
        <v>3103.38</v>
      </c>
      <c r="J32" s="91">
        <v>0</v>
      </c>
      <c r="K32" s="91">
        <v>37.776513725999997</v>
      </c>
      <c r="L32" s="91">
        <v>0</v>
      </c>
      <c r="M32" s="91">
        <v>0.02</v>
      </c>
      <c r="N32" s="91">
        <v>0</v>
      </c>
    </row>
    <row r="33" spans="2:14">
      <c r="B33" t="s">
        <v>1792</v>
      </c>
      <c r="C33" t="s">
        <v>1793</v>
      </c>
      <c r="D33" t="s">
        <v>103</v>
      </c>
      <c r="E33" t="s">
        <v>1756</v>
      </c>
      <c r="F33" t="s">
        <v>131</v>
      </c>
      <c r="G33" t="s">
        <v>105</v>
      </c>
      <c r="H33" s="91">
        <v>38407.18</v>
      </c>
      <c r="I33" s="91">
        <v>330.38</v>
      </c>
      <c r="J33" s="91">
        <v>0</v>
      </c>
      <c r="K33" s="91">
        <v>126.88964128400001</v>
      </c>
      <c r="L33" s="91">
        <v>0</v>
      </c>
      <c r="M33" s="91">
        <v>7.0000000000000007E-2</v>
      </c>
      <c r="N33" s="91">
        <v>0.01</v>
      </c>
    </row>
    <row r="34" spans="2:14">
      <c r="B34" t="s">
        <v>1794</v>
      </c>
      <c r="C34" t="s">
        <v>1795</v>
      </c>
      <c r="D34" t="s">
        <v>103</v>
      </c>
      <c r="E34" t="s">
        <v>1756</v>
      </c>
      <c r="F34" t="s">
        <v>131</v>
      </c>
      <c r="G34" t="s">
        <v>105</v>
      </c>
      <c r="H34" s="91">
        <v>334786.73</v>
      </c>
      <c r="I34" s="91">
        <v>322.45</v>
      </c>
      <c r="J34" s="91">
        <v>0</v>
      </c>
      <c r="K34" s="91">
        <v>1079.519810885</v>
      </c>
      <c r="L34" s="91">
        <v>0.02</v>
      </c>
      <c r="M34" s="91">
        <v>0.61</v>
      </c>
      <c r="N34" s="91">
        <v>0.1</v>
      </c>
    </row>
    <row r="35" spans="2:14">
      <c r="B35" t="s">
        <v>1796</v>
      </c>
      <c r="C35" t="s">
        <v>1797</v>
      </c>
      <c r="D35" t="s">
        <v>103</v>
      </c>
      <c r="E35" t="s">
        <v>1756</v>
      </c>
      <c r="F35" t="s">
        <v>131</v>
      </c>
      <c r="G35" t="s">
        <v>105</v>
      </c>
      <c r="H35" s="91">
        <v>65758.95</v>
      </c>
      <c r="I35" s="91">
        <v>353.43</v>
      </c>
      <c r="J35" s="91">
        <v>0</v>
      </c>
      <c r="K35" s="91">
        <v>232.41185698499999</v>
      </c>
      <c r="L35" s="91">
        <v>0.01</v>
      </c>
      <c r="M35" s="91">
        <v>0.13</v>
      </c>
      <c r="N35" s="91">
        <v>0.02</v>
      </c>
    </row>
    <row r="36" spans="2:14">
      <c r="B36" s="92" t="s">
        <v>1798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271</v>
      </c>
      <c r="C37" t="s">
        <v>271</v>
      </c>
      <c r="D37" s="16"/>
      <c r="E37" s="16"/>
      <c r="F37" t="s">
        <v>271</v>
      </c>
      <c r="G37" t="s">
        <v>271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1157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271</v>
      </c>
      <c r="C39" t="s">
        <v>271</v>
      </c>
      <c r="D39" s="16"/>
      <c r="E39" s="16"/>
      <c r="F39" t="s">
        <v>271</v>
      </c>
      <c r="G39" t="s">
        <v>271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1799</v>
      </c>
      <c r="D40" s="16"/>
      <c r="E40" s="16"/>
      <c r="F40" s="16"/>
      <c r="G40" s="16"/>
      <c r="H40" s="93">
        <v>0</v>
      </c>
      <c r="J40" s="93">
        <v>0</v>
      </c>
      <c r="K40" s="93">
        <v>0</v>
      </c>
      <c r="M40" s="93">
        <v>0</v>
      </c>
      <c r="N40" s="93">
        <v>0</v>
      </c>
    </row>
    <row r="41" spans="2:14">
      <c r="B41" t="s">
        <v>271</v>
      </c>
      <c r="C41" t="s">
        <v>271</v>
      </c>
      <c r="D41" s="16"/>
      <c r="E41" s="16"/>
      <c r="F41" t="s">
        <v>271</v>
      </c>
      <c r="G41" t="s">
        <v>271</v>
      </c>
      <c r="H41" s="91">
        <v>0</v>
      </c>
      <c r="I41" s="91">
        <v>0</v>
      </c>
      <c r="K41" s="91">
        <v>0</v>
      </c>
      <c r="L41" s="91">
        <v>0</v>
      </c>
      <c r="M41" s="91">
        <v>0</v>
      </c>
      <c r="N41" s="91">
        <v>0</v>
      </c>
    </row>
    <row r="42" spans="2:14">
      <c r="B42" s="92" t="s">
        <v>277</v>
      </c>
      <c r="D42" s="16"/>
      <c r="E42" s="16"/>
      <c r="F42" s="16"/>
      <c r="G42" s="16"/>
      <c r="H42" s="93">
        <v>1137841</v>
      </c>
      <c r="J42" s="93">
        <v>0</v>
      </c>
      <c r="K42" s="93">
        <v>171171.50865511759</v>
      </c>
      <c r="M42" s="93">
        <v>97.07</v>
      </c>
      <c r="N42" s="93">
        <v>15.61</v>
      </c>
    </row>
    <row r="43" spans="2:14">
      <c r="B43" s="92" t="s">
        <v>1800</v>
      </c>
      <c r="D43" s="16"/>
      <c r="E43" s="16"/>
      <c r="F43" s="16"/>
      <c r="G43" s="16"/>
      <c r="H43" s="93">
        <v>823135</v>
      </c>
      <c r="J43" s="93">
        <v>0</v>
      </c>
      <c r="K43" s="93">
        <v>89285.009548997594</v>
      </c>
      <c r="M43" s="93">
        <v>50.64</v>
      </c>
      <c r="N43" s="93">
        <v>8.14</v>
      </c>
    </row>
    <row r="44" spans="2:14">
      <c r="B44" t="s">
        <v>1801</v>
      </c>
      <c r="C44" t="s">
        <v>1802</v>
      </c>
      <c r="D44" t="s">
        <v>1471</v>
      </c>
      <c r="E44" t="s">
        <v>1803</v>
      </c>
      <c r="F44" t="s">
        <v>1593</v>
      </c>
      <c r="G44" t="s">
        <v>109</v>
      </c>
      <c r="H44" s="91">
        <v>2765</v>
      </c>
      <c r="I44" s="91">
        <v>6130</v>
      </c>
      <c r="J44" s="91">
        <v>0</v>
      </c>
      <c r="K44" s="91">
        <v>635.26538600000003</v>
      </c>
      <c r="L44" s="91">
        <v>0</v>
      </c>
      <c r="M44" s="91">
        <v>0.36</v>
      </c>
      <c r="N44" s="91">
        <v>0.06</v>
      </c>
    </row>
    <row r="45" spans="2:14">
      <c r="B45" t="s">
        <v>1804</v>
      </c>
      <c r="C45" t="s">
        <v>1805</v>
      </c>
      <c r="D45" t="s">
        <v>1471</v>
      </c>
      <c r="E45" t="s">
        <v>1806</v>
      </c>
      <c r="F45" t="s">
        <v>1593</v>
      </c>
      <c r="G45" t="s">
        <v>109</v>
      </c>
      <c r="H45" s="91">
        <v>1631</v>
      </c>
      <c r="I45" s="91">
        <v>17204</v>
      </c>
      <c r="J45" s="91">
        <v>0</v>
      </c>
      <c r="K45" s="91">
        <v>1051.6784555199999</v>
      </c>
      <c r="L45" s="91">
        <v>0</v>
      </c>
      <c r="M45" s="91">
        <v>0.6</v>
      </c>
      <c r="N45" s="91">
        <v>0.1</v>
      </c>
    </row>
    <row r="46" spans="2:14">
      <c r="B46" t="s">
        <v>1807</v>
      </c>
      <c r="C46" t="s">
        <v>1808</v>
      </c>
      <c r="D46" t="s">
        <v>1471</v>
      </c>
      <c r="E46" t="s">
        <v>1809</v>
      </c>
      <c r="F46" t="s">
        <v>1593</v>
      </c>
      <c r="G46" t="s">
        <v>109</v>
      </c>
      <c r="H46" s="91">
        <v>8431</v>
      </c>
      <c r="I46" s="91">
        <v>4128</v>
      </c>
      <c r="J46" s="91">
        <v>0</v>
      </c>
      <c r="K46" s="91">
        <v>1304.42273664</v>
      </c>
      <c r="L46" s="91">
        <v>0</v>
      </c>
      <c r="M46" s="91">
        <v>0.74</v>
      </c>
      <c r="N46" s="91">
        <v>0.12</v>
      </c>
    </row>
    <row r="47" spans="2:14">
      <c r="B47" t="s">
        <v>1810</v>
      </c>
      <c r="C47" t="s">
        <v>1811</v>
      </c>
      <c r="D47" t="s">
        <v>1483</v>
      </c>
      <c r="E47" t="s">
        <v>1812</v>
      </c>
      <c r="F47" t="s">
        <v>1593</v>
      </c>
      <c r="G47" t="s">
        <v>109</v>
      </c>
      <c r="H47" s="91">
        <v>3901</v>
      </c>
      <c r="I47" s="91">
        <v>9903</v>
      </c>
      <c r="J47" s="91">
        <v>0</v>
      </c>
      <c r="K47" s="91">
        <v>1447.9124804400001</v>
      </c>
      <c r="L47" s="91">
        <v>0</v>
      </c>
      <c r="M47" s="91">
        <v>0.82</v>
      </c>
      <c r="N47" s="91">
        <v>0.13</v>
      </c>
    </row>
    <row r="48" spans="2:14">
      <c r="B48" t="s">
        <v>1813</v>
      </c>
      <c r="C48" t="s">
        <v>1814</v>
      </c>
      <c r="D48" t="s">
        <v>1578</v>
      </c>
      <c r="E48" t="s">
        <v>1815</v>
      </c>
      <c r="F48" t="s">
        <v>1593</v>
      </c>
      <c r="G48" t="s">
        <v>113</v>
      </c>
      <c r="H48" s="91">
        <v>35101</v>
      </c>
      <c r="I48" s="91">
        <v>3444.5</v>
      </c>
      <c r="J48" s="91">
        <v>0</v>
      </c>
      <c r="K48" s="91">
        <v>5188.7759103620001</v>
      </c>
      <c r="L48" s="91">
        <v>0</v>
      </c>
      <c r="M48" s="91">
        <v>2.94</v>
      </c>
      <c r="N48" s="91">
        <v>0.47</v>
      </c>
    </row>
    <row r="49" spans="2:14">
      <c r="B49" t="s">
        <v>1816</v>
      </c>
      <c r="C49" t="s">
        <v>1817</v>
      </c>
      <c r="D49" t="s">
        <v>1608</v>
      </c>
      <c r="E49" t="s">
        <v>1815</v>
      </c>
      <c r="F49" t="s">
        <v>1593</v>
      </c>
      <c r="G49" t="s">
        <v>109</v>
      </c>
      <c r="H49" s="91">
        <v>18689</v>
      </c>
      <c r="I49" s="91">
        <v>1549</v>
      </c>
      <c r="J49" s="91">
        <v>0</v>
      </c>
      <c r="K49" s="91">
        <v>1085.0183022799999</v>
      </c>
      <c r="L49" s="91">
        <v>0</v>
      </c>
      <c r="M49" s="91">
        <v>0.62</v>
      </c>
      <c r="N49" s="91">
        <v>0.1</v>
      </c>
    </row>
    <row r="50" spans="2:14">
      <c r="B50" t="s">
        <v>1818</v>
      </c>
      <c r="C50" t="s">
        <v>1819</v>
      </c>
      <c r="D50" t="s">
        <v>1471</v>
      </c>
      <c r="E50" t="s">
        <v>1820</v>
      </c>
      <c r="F50" t="s">
        <v>1593</v>
      </c>
      <c r="G50" t="s">
        <v>113</v>
      </c>
      <c r="H50" s="91">
        <v>3920</v>
      </c>
      <c r="I50" s="91">
        <v>12164</v>
      </c>
      <c r="J50" s="91">
        <v>0</v>
      </c>
      <c r="K50" s="91">
        <v>2046.3584780799999</v>
      </c>
      <c r="L50" s="91">
        <v>0</v>
      </c>
      <c r="M50" s="91">
        <v>1.1599999999999999</v>
      </c>
      <c r="N50" s="91">
        <v>0.19</v>
      </c>
    </row>
    <row r="51" spans="2:14">
      <c r="B51" t="s">
        <v>1821</v>
      </c>
      <c r="C51" t="s">
        <v>1822</v>
      </c>
      <c r="D51" t="s">
        <v>1471</v>
      </c>
      <c r="E51" t="s">
        <v>1820</v>
      </c>
      <c r="F51" t="s">
        <v>1593</v>
      </c>
      <c r="G51" t="s">
        <v>113</v>
      </c>
      <c r="H51" s="91">
        <v>32000</v>
      </c>
      <c r="I51" s="91">
        <v>3151.5</v>
      </c>
      <c r="J51" s="91">
        <v>0</v>
      </c>
      <c r="K51" s="91">
        <v>4327.9927680000001</v>
      </c>
      <c r="L51" s="91">
        <v>0</v>
      </c>
      <c r="M51" s="91">
        <v>2.4500000000000002</v>
      </c>
      <c r="N51" s="91">
        <v>0.39</v>
      </c>
    </row>
    <row r="52" spans="2:14">
      <c r="B52" t="s">
        <v>1823</v>
      </c>
      <c r="C52" t="s">
        <v>1824</v>
      </c>
      <c r="D52" t="s">
        <v>1471</v>
      </c>
      <c r="E52" t="s">
        <v>1825</v>
      </c>
      <c r="F52" t="s">
        <v>1593</v>
      </c>
      <c r="G52" t="s">
        <v>109</v>
      </c>
      <c r="H52" s="91">
        <v>1194</v>
      </c>
      <c r="I52" s="91">
        <v>2089</v>
      </c>
      <c r="J52" s="91">
        <v>0</v>
      </c>
      <c r="K52" s="91">
        <v>93.485089680000002</v>
      </c>
      <c r="L52" s="91">
        <v>0.02</v>
      </c>
      <c r="M52" s="91">
        <v>0.05</v>
      </c>
      <c r="N52" s="91">
        <v>0.01</v>
      </c>
    </row>
    <row r="53" spans="2:14">
      <c r="B53" t="s">
        <v>1826</v>
      </c>
      <c r="C53" t="s">
        <v>1827</v>
      </c>
      <c r="D53" t="s">
        <v>1471</v>
      </c>
      <c r="E53" t="s">
        <v>1828</v>
      </c>
      <c r="F53" t="s">
        <v>1593</v>
      </c>
      <c r="G53" t="s">
        <v>109</v>
      </c>
      <c r="H53" s="91">
        <v>51777</v>
      </c>
      <c r="I53" s="91">
        <v>2382</v>
      </c>
      <c r="J53" s="91">
        <v>0</v>
      </c>
      <c r="K53" s="91">
        <v>4622.5138687199997</v>
      </c>
      <c r="L53" s="91">
        <v>0.01</v>
      </c>
      <c r="M53" s="91">
        <v>2.62</v>
      </c>
      <c r="N53" s="91">
        <v>0.42</v>
      </c>
    </row>
    <row r="54" spans="2:14">
      <c r="B54" t="s">
        <v>1829</v>
      </c>
      <c r="C54" t="s">
        <v>1830</v>
      </c>
      <c r="D54" t="s">
        <v>1471</v>
      </c>
      <c r="E54" t="s">
        <v>1831</v>
      </c>
      <c r="F54" t="s">
        <v>1593</v>
      </c>
      <c r="G54" t="s">
        <v>119</v>
      </c>
      <c r="H54" s="91">
        <v>24541</v>
      </c>
      <c r="I54" s="91">
        <v>3084</v>
      </c>
      <c r="J54" s="91">
        <v>0</v>
      </c>
      <c r="K54" s="91">
        <v>2082.6088455479999</v>
      </c>
      <c r="L54" s="91">
        <v>0</v>
      </c>
      <c r="M54" s="91">
        <v>1.18</v>
      </c>
      <c r="N54" s="91">
        <v>0.19</v>
      </c>
    </row>
    <row r="55" spans="2:14">
      <c r="B55" t="s">
        <v>1832</v>
      </c>
      <c r="C55" t="s">
        <v>1833</v>
      </c>
      <c r="D55" t="s">
        <v>1483</v>
      </c>
      <c r="E55" t="s">
        <v>1834</v>
      </c>
      <c r="F55" t="s">
        <v>1593</v>
      </c>
      <c r="G55" t="s">
        <v>109</v>
      </c>
      <c r="H55" s="91">
        <v>3989</v>
      </c>
      <c r="I55" s="91">
        <v>8646</v>
      </c>
      <c r="J55" s="91">
        <v>0</v>
      </c>
      <c r="K55" s="91">
        <v>1292.6437471199999</v>
      </c>
      <c r="L55" s="91">
        <v>0</v>
      </c>
      <c r="M55" s="91">
        <v>0.73</v>
      </c>
      <c r="N55" s="91">
        <v>0.12</v>
      </c>
    </row>
    <row r="56" spans="2:14">
      <c r="B56" t="s">
        <v>1835</v>
      </c>
      <c r="C56" t="s">
        <v>1836</v>
      </c>
      <c r="D56" t="s">
        <v>1471</v>
      </c>
      <c r="E56" t="s">
        <v>1837</v>
      </c>
      <c r="F56" t="s">
        <v>1593</v>
      </c>
      <c r="G56" t="s">
        <v>109</v>
      </c>
      <c r="H56" s="91">
        <v>1380</v>
      </c>
      <c r="I56" s="91">
        <v>2997</v>
      </c>
      <c r="J56" s="91">
        <v>0</v>
      </c>
      <c r="K56" s="91">
        <v>155.01203279999999</v>
      </c>
      <c r="L56" s="91">
        <v>0</v>
      </c>
      <c r="M56" s="91">
        <v>0.09</v>
      </c>
      <c r="N56" s="91">
        <v>0.01</v>
      </c>
    </row>
    <row r="57" spans="2:14">
      <c r="B57" t="s">
        <v>1838</v>
      </c>
      <c r="C57" t="s">
        <v>1839</v>
      </c>
      <c r="D57" t="s">
        <v>1471</v>
      </c>
      <c r="E57" t="s">
        <v>1840</v>
      </c>
      <c r="F57" t="s">
        <v>1593</v>
      </c>
      <c r="G57" t="s">
        <v>109</v>
      </c>
      <c r="H57" s="91">
        <v>1590</v>
      </c>
      <c r="I57" s="91">
        <v>19866</v>
      </c>
      <c r="J57" s="91">
        <v>0</v>
      </c>
      <c r="K57" s="91">
        <v>1183.8785112</v>
      </c>
      <c r="L57" s="91">
        <v>0</v>
      </c>
      <c r="M57" s="91">
        <v>0.67</v>
      </c>
      <c r="N57" s="91">
        <v>0.11</v>
      </c>
    </row>
    <row r="58" spans="2:14">
      <c r="B58" t="s">
        <v>1841</v>
      </c>
      <c r="C58" t="s">
        <v>1842</v>
      </c>
      <c r="D58" t="s">
        <v>1471</v>
      </c>
      <c r="E58" t="s">
        <v>1843</v>
      </c>
      <c r="F58" t="s">
        <v>1593</v>
      </c>
      <c r="G58" t="s">
        <v>109</v>
      </c>
      <c r="H58" s="91">
        <v>638</v>
      </c>
      <c r="I58" s="91">
        <v>16420</v>
      </c>
      <c r="J58" s="91">
        <v>0</v>
      </c>
      <c r="K58" s="91">
        <v>392.63898080000001</v>
      </c>
      <c r="L58" s="91">
        <v>0.02</v>
      </c>
      <c r="M58" s="91">
        <v>0.22</v>
      </c>
      <c r="N58" s="91">
        <v>0.04</v>
      </c>
    </row>
    <row r="59" spans="2:14">
      <c r="B59" t="s">
        <v>1844</v>
      </c>
      <c r="C59" t="s">
        <v>1845</v>
      </c>
      <c r="D59" t="s">
        <v>1471</v>
      </c>
      <c r="E59" t="s">
        <v>1846</v>
      </c>
      <c r="F59" t="s">
        <v>1593</v>
      </c>
      <c r="G59" t="s">
        <v>113</v>
      </c>
      <c r="H59" s="91">
        <v>219</v>
      </c>
      <c r="I59" s="91">
        <v>9434</v>
      </c>
      <c r="J59" s="91">
        <v>0</v>
      </c>
      <c r="K59" s="91">
        <v>88.666430136000002</v>
      </c>
      <c r="L59" s="91">
        <v>0</v>
      </c>
      <c r="M59" s="91">
        <v>0.05</v>
      </c>
      <c r="N59" s="91">
        <v>0.01</v>
      </c>
    </row>
    <row r="60" spans="2:14">
      <c r="B60" t="s">
        <v>1847</v>
      </c>
      <c r="C60" t="s">
        <v>1848</v>
      </c>
      <c r="D60" t="s">
        <v>1471</v>
      </c>
      <c r="E60" t="s">
        <v>1846</v>
      </c>
      <c r="F60" t="s">
        <v>1593</v>
      </c>
      <c r="G60" t="s">
        <v>113</v>
      </c>
      <c r="H60" s="91">
        <v>1188</v>
      </c>
      <c r="I60" s="91">
        <v>5171</v>
      </c>
      <c r="J60" s="91">
        <v>0</v>
      </c>
      <c r="K60" s="91">
        <v>263.63933956800003</v>
      </c>
      <c r="L60" s="91">
        <v>0</v>
      </c>
      <c r="M60" s="91">
        <v>0.15</v>
      </c>
      <c r="N60" s="91">
        <v>0.02</v>
      </c>
    </row>
    <row r="61" spans="2:14">
      <c r="B61" t="s">
        <v>1849</v>
      </c>
      <c r="C61" t="s">
        <v>1850</v>
      </c>
      <c r="D61" t="s">
        <v>1471</v>
      </c>
      <c r="E61" t="s">
        <v>1851</v>
      </c>
      <c r="F61" t="s">
        <v>1593</v>
      </c>
      <c r="G61" t="s">
        <v>116</v>
      </c>
      <c r="H61" s="91">
        <v>63223</v>
      </c>
      <c r="I61" s="91">
        <v>664.7</v>
      </c>
      <c r="J61" s="91">
        <v>0</v>
      </c>
      <c r="K61" s="91">
        <v>2014.3941431454</v>
      </c>
      <c r="L61" s="91">
        <v>0.01</v>
      </c>
      <c r="M61" s="91">
        <v>1.1399999999999999</v>
      </c>
      <c r="N61" s="91">
        <v>0.18</v>
      </c>
    </row>
    <row r="62" spans="2:14">
      <c r="B62" t="s">
        <v>1852</v>
      </c>
      <c r="C62" t="s">
        <v>1853</v>
      </c>
      <c r="D62" t="s">
        <v>1471</v>
      </c>
      <c r="E62" t="s">
        <v>1854</v>
      </c>
      <c r="F62" t="s">
        <v>1593</v>
      </c>
      <c r="G62" t="s">
        <v>109</v>
      </c>
      <c r="H62" s="91">
        <v>22662</v>
      </c>
      <c r="I62" s="91">
        <v>2304</v>
      </c>
      <c r="J62" s="91">
        <v>0</v>
      </c>
      <c r="K62" s="91">
        <v>1956.9525350399999</v>
      </c>
      <c r="L62" s="91">
        <v>0.17</v>
      </c>
      <c r="M62" s="91">
        <v>1.1100000000000001</v>
      </c>
      <c r="N62" s="91">
        <v>0.18</v>
      </c>
    </row>
    <row r="63" spans="2:14">
      <c r="B63" t="s">
        <v>1855</v>
      </c>
      <c r="C63" t="s">
        <v>1856</v>
      </c>
      <c r="D63" t="s">
        <v>1471</v>
      </c>
      <c r="E63" t="s">
        <v>1857</v>
      </c>
      <c r="F63" t="s">
        <v>1593</v>
      </c>
      <c r="G63" t="s">
        <v>109</v>
      </c>
      <c r="H63" s="91">
        <v>50809</v>
      </c>
      <c r="I63" s="91">
        <v>623.75</v>
      </c>
      <c r="J63" s="91">
        <v>0</v>
      </c>
      <c r="K63" s="91">
        <v>1187.8204233500001</v>
      </c>
      <c r="L63" s="91">
        <v>0</v>
      </c>
      <c r="M63" s="91">
        <v>0.67</v>
      </c>
      <c r="N63" s="91">
        <v>0.11</v>
      </c>
    </row>
    <row r="64" spans="2:14">
      <c r="B64" t="s">
        <v>1858</v>
      </c>
      <c r="C64" t="s">
        <v>1859</v>
      </c>
      <c r="D64" t="s">
        <v>1471</v>
      </c>
      <c r="E64" t="s">
        <v>1860</v>
      </c>
      <c r="F64" t="s">
        <v>1593</v>
      </c>
      <c r="G64" t="s">
        <v>109</v>
      </c>
      <c r="H64" s="91">
        <v>1886</v>
      </c>
      <c r="I64" s="91">
        <v>9643</v>
      </c>
      <c r="J64" s="91">
        <v>0</v>
      </c>
      <c r="K64" s="91">
        <v>681.63744104</v>
      </c>
      <c r="L64" s="91">
        <v>0</v>
      </c>
      <c r="M64" s="91">
        <v>0.39</v>
      </c>
      <c r="N64" s="91">
        <v>0.06</v>
      </c>
    </row>
    <row r="65" spans="2:14">
      <c r="B65" t="s">
        <v>1861</v>
      </c>
      <c r="C65" t="s">
        <v>1862</v>
      </c>
      <c r="D65" t="s">
        <v>1471</v>
      </c>
      <c r="E65" t="s">
        <v>1863</v>
      </c>
      <c r="F65" t="s">
        <v>1593</v>
      </c>
      <c r="G65" t="s">
        <v>109</v>
      </c>
      <c r="H65" s="91">
        <v>819</v>
      </c>
      <c r="I65" s="91">
        <v>17267</v>
      </c>
      <c r="J65" s="91">
        <v>0</v>
      </c>
      <c r="K65" s="91">
        <v>530.02990404000002</v>
      </c>
      <c r="L65" s="91">
        <v>0</v>
      </c>
      <c r="M65" s="91">
        <v>0.3</v>
      </c>
      <c r="N65" s="91">
        <v>0.05</v>
      </c>
    </row>
    <row r="66" spans="2:14">
      <c r="B66" t="s">
        <v>1864</v>
      </c>
      <c r="C66" t="s">
        <v>1865</v>
      </c>
      <c r="D66" t="s">
        <v>1471</v>
      </c>
      <c r="E66" t="s">
        <v>1866</v>
      </c>
      <c r="F66" t="s">
        <v>1593</v>
      </c>
      <c r="G66" t="s">
        <v>109</v>
      </c>
      <c r="H66" s="91">
        <v>94270</v>
      </c>
      <c r="I66" s="91">
        <v>4715</v>
      </c>
      <c r="J66" s="91">
        <v>0</v>
      </c>
      <c r="K66" s="91">
        <v>16659.224714</v>
      </c>
      <c r="L66" s="91">
        <v>0</v>
      </c>
      <c r="M66" s="91">
        <v>9.4499999999999993</v>
      </c>
      <c r="N66" s="91">
        <v>1.52</v>
      </c>
    </row>
    <row r="67" spans="2:14">
      <c r="B67" t="s">
        <v>1867</v>
      </c>
      <c r="C67" t="s">
        <v>1868</v>
      </c>
      <c r="D67" t="s">
        <v>1471</v>
      </c>
      <c r="E67" t="s">
        <v>1869</v>
      </c>
      <c r="F67" t="s">
        <v>1593</v>
      </c>
      <c r="G67" t="s">
        <v>113</v>
      </c>
      <c r="H67" s="91">
        <v>9621</v>
      </c>
      <c r="I67" s="91">
        <v>2581</v>
      </c>
      <c r="J67" s="91">
        <v>0</v>
      </c>
      <c r="K67" s="91">
        <v>1065.681571716</v>
      </c>
      <c r="L67" s="91">
        <v>0</v>
      </c>
      <c r="M67" s="91">
        <v>0.6</v>
      </c>
      <c r="N67" s="91">
        <v>0.1</v>
      </c>
    </row>
    <row r="68" spans="2:14">
      <c r="B68" t="s">
        <v>1870</v>
      </c>
      <c r="C68" t="s">
        <v>1871</v>
      </c>
      <c r="D68" t="s">
        <v>1471</v>
      </c>
      <c r="E68" t="s">
        <v>1872</v>
      </c>
      <c r="F68" t="s">
        <v>1593</v>
      </c>
      <c r="G68" t="s">
        <v>113</v>
      </c>
      <c r="H68" s="91">
        <v>3757</v>
      </c>
      <c r="I68" s="91">
        <v>4124</v>
      </c>
      <c r="J68" s="91">
        <v>0</v>
      </c>
      <c r="K68" s="91">
        <v>664.93483908799999</v>
      </c>
      <c r="L68" s="91">
        <v>0.08</v>
      </c>
      <c r="M68" s="91">
        <v>0.38</v>
      </c>
      <c r="N68" s="91">
        <v>0.06</v>
      </c>
    </row>
    <row r="69" spans="2:14">
      <c r="B69" t="s">
        <v>1873</v>
      </c>
      <c r="C69" t="s">
        <v>1874</v>
      </c>
      <c r="D69" t="s">
        <v>1471</v>
      </c>
      <c r="E69" t="s">
        <v>1875</v>
      </c>
      <c r="F69" t="s">
        <v>1593</v>
      </c>
      <c r="G69" t="s">
        <v>109</v>
      </c>
      <c r="H69" s="91">
        <v>2238</v>
      </c>
      <c r="I69" s="91">
        <v>11320.5</v>
      </c>
      <c r="J69" s="91">
        <v>0</v>
      </c>
      <c r="K69" s="91">
        <v>949.56625692</v>
      </c>
      <c r="L69" s="91">
        <v>0</v>
      </c>
      <c r="M69" s="91">
        <v>0.54</v>
      </c>
      <c r="N69" s="91">
        <v>0.09</v>
      </c>
    </row>
    <row r="70" spans="2:14">
      <c r="B70" t="s">
        <v>1876</v>
      </c>
      <c r="C70" t="s">
        <v>1877</v>
      </c>
      <c r="D70" t="s">
        <v>1471</v>
      </c>
      <c r="E70" t="s">
        <v>1878</v>
      </c>
      <c r="F70" t="s">
        <v>1593</v>
      </c>
      <c r="G70" t="s">
        <v>109</v>
      </c>
      <c r="H70" s="91">
        <v>5657</v>
      </c>
      <c r="I70" s="91">
        <v>16540</v>
      </c>
      <c r="J70" s="91">
        <v>0</v>
      </c>
      <c r="K70" s="91">
        <v>3506.8829144000001</v>
      </c>
      <c r="L70" s="91">
        <v>0</v>
      </c>
      <c r="M70" s="91">
        <v>1.99</v>
      </c>
      <c r="N70" s="91">
        <v>0.32</v>
      </c>
    </row>
    <row r="71" spans="2:14">
      <c r="B71" t="s">
        <v>1879</v>
      </c>
      <c r="C71" t="s">
        <v>1880</v>
      </c>
      <c r="D71" t="s">
        <v>1471</v>
      </c>
      <c r="E71" t="s">
        <v>1881</v>
      </c>
      <c r="F71" t="s">
        <v>1593</v>
      </c>
      <c r="G71" t="s">
        <v>109</v>
      </c>
      <c r="H71" s="91">
        <v>4705</v>
      </c>
      <c r="I71" s="91">
        <v>3742</v>
      </c>
      <c r="J71" s="91">
        <v>0</v>
      </c>
      <c r="K71" s="91">
        <v>659.87700280000001</v>
      </c>
      <c r="L71" s="91">
        <v>7.0000000000000007E-2</v>
      </c>
      <c r="M71" s="91">
        <v>0.37</v>
      </c>
      <c r="N71" s="91">
        <v>0.06</v>
      </c>
    </row>
    <row r="72" spans="2:14">
      <c r="B72" t="s">
        <v>1882</v>
      </c>
      <c r="C72" t="s">
        <v>1883</v>
      </c>
      <c r="D72" t="s">
        <v>1471</v>
      </c>
      <c r="E72" t="s">
        <v>1884</v>
      </c>
      <c r="F72" t="s">
        <v>1593</v>
      </c>
      <c r="G72" t="s">
        <v>113</v>
      </c>
      <c r="H72" s="91">
        <v>381</v>
      </c>
      <c r="I72" s="91">
        <v>15768.2</v>
      </c>
      <c r="J72" s="91">
        <v>0</v>
      </c>
      <c r="K72" s="91">
        <v>257.82577512720002</v>
      </c>
      <c r="L72" s="91">
        <v>0</v>
      </c>
      <c r="M72" s="91">
        <v>0.15</v>
      </c>
      <c r="N72" s="91">
        <v>0.02</v>
      </c>
    </row>
    <row r="73" spans="2:14">
      <c r="B73" t="s">
        <v>1885</v>
      </c>
      <c r="C73" t="s">
        <v>1886</v>
      </c>
      <c r="D73" t="s">
        <v>1471</v>
      </c>
      <c r="E73" t="s">
        <v>1884</v>
      </c>
      <c r="F73" t="s">
        <v>1593</v>
      </c>
      <c r="G73" t="s">
        <v>113</v>
      </c>
      <c r="H73" s="91">
        <v>5771</v>
      </c>
      <c r="I73" s="91">
        <v>4913</v>
      </c>
      <c r="J73" s="91">
        <v>0</v>
      </c>
      <c r="K73" s="91">
        <v>1216.7940434679999</v>
      </c>
      <c r="L73" s="91">
        <v>0.14000000000000001</v>
      </c>
      <c r="M73" s="91">
        <v>0.69</v>
      </c>
      <c r="N73" s="91">
        <v>0.11</v>
      </c>
    </row>
    <row r="74" spans="2:14">
      <c r="B74" t="s">
        <v>1887</v>
      </c>
      <c r="C74" t="s">
        <v>1888</v>
      </c>
      <c r="D74" t="s">
        <v>1471</v>
      </c>
      <c r="E74" t="s">
        <v>1884</v>
      </c>
      <c r="F74" t="s">
        <v>1593</v>
      </c>
      <c r="G74" t="s">
        <v>113</v>
      </c>
      <c r="H74" s="91">
        <v>2884</v>
      </c>
      <c r="I74" s="91">
        <v>4086.5</v>
      </c>
      <c r="J74" s="91">
        <v>0</v>
      </c>
      <c r="K74" s="91">
        <v>505.78505885599998</v>
      </c>
      <c r="L74" s="91">
        <v>0.04</v>
      </c>
      <c r="M74" s="91">
        <v>0.28999999999999998</v>
      </c>
      <c r="N74" s="91">
        <v>0.05</v>
      </c>
    </row>
    <row r="75" spans="2:14">
      <c r="B75" t="s">
        <v>1889</v>
      </c>
      <c r="C75" t="s">
        <v>1890</v>
      </c>
      <c r="D75" t="s">
        <v>1471</v>
      </c>
      <c r="E75" t="s">
        <v>1891</v>
      </c>
      <c r="F75" t="s">
        <v>1593</v>
      </c>
      <c r="G75" t="s">
        <v>109</v>
      </c>
      <c r="H75" s="91">
        <v>3583</v>
      </c>
      <c r="I75" s="91">
        <v>8728</v>
      </c>
      <c r="J75" s="91">
        <v>0</v>
      </c>
      <c r="K75" s="91">
        <v>1172.09045152</v>
      </c>
      <c r="L75" s="91">
        <v>0.03</v>
      </c>
      <c r="M75" s="91">
        <v>0.66</v>
      </c>
      <c r="N75" s="91">
        <v>0.11</v>
      </c>
    </row>
    <row r="76" spans="2:14">
      <c r="B76" t="s">
        <v>1892</v>
      </c>
      <c r="C76" t="s">
        <v>1893</v>
      </c>
      <c r="D76" t="s">
        <v>1471</v>
      </c>
      <c r="E76" t="s">
        <v>1894</v>
      </c>
      <c r="F76" t="s">
        <v>1593</v>
      </c>
      <c r="G76" t="s">
        <v>223</v>
      </c>
      <c r="H76" s="91">
        <v>307870</v>
      </c>
      <c r="I76" s="91">
        <v>156500</v>
      </c>
      <c r="J76" s="91">
        <v>0</v>
      </c>
      <c r="K76" s="91">
        <v>16436.207970150001</v>
      </c>
      <c r="L76" s="91">
        <v>0.01</v>
      </c>
      <c r="M76" s="91">
        <v>9.32</v>
      </c>
      <c r="N76" s="91">
        <v>1.5</v>
      </c>
    </row>
    <row r="77" spans="2:14">
      <c r="B77" t="s">
        <v>1895</v>
      </c>
      <c r="C77" t="s">
        <v>1896</v>
      </c>
      <c r="D77" t="s">
        <v>1471</v>
      </c>
      <c r="E77" t="s">
        <v>1897</v>
      </c>
      <c r="F77" t="s">
        <v>1593</v>
      </c>
      <c r="G77" t="s">
        <v>109</v>
      </c>
      <c r="H77" s="91">
        <v>6941</v>
      </c>
      <c r="I77" s="91">
        <v>2574</v>
      </c>
      <c r="J77" s="91">
        <v>0</v>
      </c>
      <c r="K77" s="91">
        <v>669.62270232000003</v>
      </c>
      <c r="L77" s="91">
        <v>0</v>
      </c>
      <c r="M77" s="91">
        <v>0.38</v>
      </c>
      <c r="N77" s="91">
        <v>0.06</v>
      </c>
    </row>
    <row r="78" spans="2:14">
      <c r="B78" t="s">
        <v>1898</v>
      </c>
      <c r="C78" t="s">
        <v>1899</v>
      </c>
      <c r="D78" t="s">
        <v>1471</v>
      </c>
      <c r="E78" t="s">
        <v>1900</v>
      </c>
      <c r="F78" t="s">
        <v>1593</v>
      </c>
      <c r="G78" t="s">
        <v>109</v>
      </c>
      <c r="H78" s="91">
        <v>1100</v>
      </c>
      <c r="I78" s="91">
        <v>30648</v>
      </c>
      <c r="J78" s="91">
        <v>0</v>
      </c>
      <c r="K78" s="91">
        <v>1263.555744</v>
      </c>
      <c r="L78" s="91">
        <v>0</v>
      </c>
      <c r="M78" s="91">
        <v>0.72</v>
      </c>
      <c r="N78" s="91">
        <v>0.12</v>
      </c>
    </row>
    <row r="79" spans="2:14">
      <c r="B79" t="s">
        <v>1901</v>
      </c>
      <c r="C79" t="s">
        <v>1902</v>
      </c>
      <c r="D79" t="s">
        <v>1483</v>
      </c>
      <c r="E79" t="s">
        <v>1903</v>
      </c>
      <c r="F79" t="s">
        <v>1593</v>
      </c>
      <c r="G79" t="s">
        <v>109</v>
      </c>
      <c r="H79" s="91">
        <v>8456</v>
      </c>
      <c r="I79" s="91">
        <v>6441</v>
      </c>
      <c r="J79" s="91">
        <v>0</v>
      </c>
      <c r="K79" s="91">
        <v>2041.35179808</v>
      </c>
      <c r="L79" s="91">
        <v>0.01</v>
      </c>
      <c r="M79" s="91">
        <v>1.1599999999999999</v>
      </c>
      <c r="N79" s="91">
        <v>0.19</v>
      </c>
    </row>
    <row r="80" spans="2:14">
      <c r="B80" t="s">
        <v>1904</v>
      </c>
      <c r="C80" t="s">
        <v>1905</v>
      </c>
      <c r="D80" t="s">
        <v>1471</v>
      </c>
      <c r="E80" t="s">
        <v>1903</v>
      </c>
      <c r="F80" t="s">
        <v>1593</v>
      </c>
      <c r="G80" t="s">
        <v>109</v>
      </c>
      <c r="H80" s="91">
        <v>1697</v>
      </c>
      <c r="I80" s="91">
        <v>3252</v>
      </c>
      <c r="J80" s="91">
        <v>0</v>
      </c>
      <c r="K80" s="91">
        <v>206.83877712</v>
      </c>
      <c r="L80" s="91">
        <v>0</v>
      </c>
      <c r="M80" s="91">
        <v>0.12</v>
      </c>
      <c r="N80" s="91">
        <v>0.02</v>
      </c>
    </row>
    <row r="81" spans="2:14">
      <c r="B81" t="s">
        <v>1906</v>
      </c>
      <c r="C81" t="s">
        <v>1907</v>
      </c>
      <c r="D81" t="s">
        <v>1483</v>
      </c>
      <c r="E81" t="s">
        <v>1908</v>
      </c>
      <c r="F81" t="s">
        <v>1593</v>
      </c>
      <c r="G81" t="s">
        <v>109</v>
      </c>
      <c r="H81" s="91">
        <v>10699</v>
      </c>
      <c r="I81" s="91">
        <v>4679</v>
      </c>
      <c r="J81" s="91">
        <v>0</v>
      </c>
      <c r="K81" s="91">
        <v>1876.2720750799999</v>
      </c>
      <c r="L81" s="91">
        <v>0</v>
      </c>
      <c r="M81" s="91">
        <v>1.06</v>
      </c>
      <c r="N81" s="91">
        <v>0.17</v>
      </c>
    </row>
    <row r="82" spans="2:14">
      <c r="B82" t="s">
        <v>1909</v>
      </c>
      <c r="C82" t="s">
        <v>1910</v>
      </c>
      <c r="D82" t="s">
        <v>1471</v>
      </c>
      <c r="E82" t="s">
        <v>1911</v>
      </c>
      <c r="F82" t="s">
        <v>1593</v>
      </c>
      <c r="G82" t="s">
        <v>113</v>
      </c>
      <c r="H82" s="91">
        <v>2306</v>
      </c>
      <c r="I82" s="91">
        <v>8283</v>
      </c>
      <c r="J82" s="91">
        <v>0</v>
      </c>
      <c r="K82" s="91">
        <v>819.72126376799997</v>
      </c>
      <c r="L82" s="91">
        <v>0.19</v>
      </c>
      <c r="M82" s="91">
        <v>0.46</v>
      </c>
      <c r="N82" s="91">
        <v>7.0000000000000007E-2</v>
      </c>
    </row>
    <row r="83" spans="2:14">
      <c r="B83" t="s">
        <v>1912</v>
      </c>
      <c r="C83" t="s">
        <v>1913</v>
      </c>
      <c r="D83" t="s">
        <v>1471</v>
      </c>
      <c r="E83" t="s">
        <v>1914</v>
      </c>
      <c r="F83" t="s">
        <v>1593</v>
      </c>
      <c r="G83" t="s">
        <v>109</v>
      </c>
      <c r="H83" s="91">
        <v>1753</v>
      </c>
      <c r="I83" s="91">
        <v>4754</v>
      </c>
      <c r="J83" s="91">
        <v>0</v>
      </c>
      <c r="K83" s="91">
        <v>312.34939975999998</v>
      </c>
      <c r="L83" s="91">
        <v>0</v>
      </c>
      <c r="M83" s="91">
        <v>0.18</v>
      </c>
      <c r="N83" s="91">
        <v>0.03</v>
      </c>
    </row>
    <row r="84" spans="2:14">
      <c r="B84" t="s">
        <v>1915</v>
      </c>
      <c r="C84" t="s">
        <v>1916</v>
      </c>
      <c r="D84" t="s">
        <v>110</v>
      </c>
      <c r="E84" t="s">
        <v>1917</v>
      </c>
      <c r="F84" t="s">
        <v>1593</v>
      </c>
      <c r="G84" t="s">
        <v>123</v>
      </c>
      <c r="H84" s="91">
        <v>3662</v>
      </c>
      <c r="I84" s="91">
        <v>7213</v>
      </c>
      <c r="J84" s="91">
        <v>0</v>
      </c>
      <c r="K84" s="91">
        <v>698.70328671200002</v>
      </c>
      <c r="L84" s="91">
        <v>0</v>
      </c>
      <c r="M84" s="91">
        <v>0.4</v>
      </c>
      <c r="N84" s="91">
        <v>0.06</v>
      </c>
    </row>
    <row r="85" spans="2:14">
      <c r="B85" t="s">
        <v>1918</v>
      </c>
      <c r="C85" t="s">
        <v>1919</v>
      </c>
      <c r="D85" t="s">
        <v>1471</v>
      </c>
      <c r="E85" t="s">
        <v>1917</v>
      </c>
      <c r="F85" t="s">
        <v>1593</v>
      </c>
      <c r="G85" t="s">
        <v>109</v>
      </c>
      <c r="H85" s="91">
        <v>5509</v>
      </c>
      <c r="I85" s="91">
        <v>16683</v>
      </c>
      <c r="J85" s="91">
        <v>0</v>
      </c>
      <c r="K85" s="91">
        <v>3444.6611295600001</v>
      </c>
      <c r="L85" s="91">
        <v>0</v>
      </c>
      <c r="M85" s="91">
        <v>1.95</v>
      </c>
      <c r="N85" s="91">
        <v>0.31</v>
      </c>
    </row>
    <row r="86" spans="2:14">
      <c r="B86" t="s">
        <v>1920</v>
      </c>
      <c r="C86" t="s">
        <v>1921</v>
      </c>
      <c r="D86" t="s">
        <v>1471</v>
      </c>
      <c r="E86" t="s">
        <v>1922</v>
      </c>
      <c r="F86" t="s">
        <v>1593</v>
      </c>
      <c r="G86" t="s">
        <v>116</v>
      </c>
      <c r="H86" s="91">
        <v>6333</v>
      </c>
      <c r="I86" s="91">
        <v>2772.5</v>
      </c>
      <c r="J86" s="91">
        <v>0</v>
      </c>
      <c r="K86" s="91">
        <v>841.63679599500006</v>
      </c>
      <c r="L86" s="91">
        <v>0</v>
      </c>
      <c r="M86" s="91">
        <v>0.48</v>
      </c>
      <c r="N86" s="91">
        <v>0.08</v>
      </c>
    </row>
    <row r="87" spans="2:14">
      <c r="B87" t="s">
        <v>1923</v>
      </c>
      <c r="C87" t="s">
        <v>1924</v>
      </c>
      <c r="D87" t="s">
        <v>1471</v>
      </c>
      <c r="E87" t="s">
        <v>1925</v>
      </c>
      <c r="F87" t="s">
        <v>1474</v>
      </c>
      <c r="G87" t="s">
        <v>109</v>
      </c>
      <c r="H87" s="91">
        <v>977</v>
      </c>
      <c r="I87" s="91">
        <v>7175</v>
      </c>
      <c r="J87" s="91">
        <v>0</v>
      </c>
      <c r="K87" s="91">
        <v>262.73386299999999</v>
      </c>
      <c r="L87" s="91">
        <v>0</v>
      </c>
      <c r="M87" s="91">
        <v>0.15</v>
      </c>
      <c r="N87" s="91">
        <v>0.02</v>
      </c>
    </row>
    <row r="88" spans="2:14">
      <c r="B88" t="s">
        <v>1926</v>
      </c>
      <c r="C88" t="s">
        <v>1927</v>
      </c>
      <c r="D88" t="s">
        <v>1471</v>
      </c>
      <c r="E88" t="s">
        <v>1928</v>
      </c>
      <c r="F88" t="s">
        <v>126</v>
      </c>
      <c r="G88" t="s">
        <v>113</v>
      </c>
      <c r="H88" s="91">
        <v>612</v>
      </c>
      <c r="I88" s="91">
        <v>4544</v>
      </c>
      <c r="J88" s="91">
        <v>0</v>
      </c>
      <c r="K88" s="91">
        <v>119.346306048</v>
      </c>
      <c r="L88" s="91">
        <v>0</v>
      </c>
      <c r="M88" s="91">
        <v>7.0000000000000007E-2</v>
      </c>
      <c r="N88" s="91">
        <v>0.01</v>
      </c>
    </row>
    <row r="89" spans="2:14">
      <c r="B89" s="92" t="s">
        <v>1929</v>
      </c>
      <c r="D89" s="16"/>
      <c r="E89" s="16"/>
      <c r="F89" s="16"/>
      <c r="G89" s="16"/>
      <c r="H89" s="93">
        <v>314706</v>
      </c>
      <c r="J89" s="93">
        <v>0</v>
      </c>
      <c r="K89" s="93">
        <v>81886.499106119998</v>
      </c>
      <c r="M89" s="93">
        <v>46.44</v>
      </c>
      <c r="N89" s="93">
        <v>7.47</v>
      </c>
    </row>
    <row r="90" spans="2:14">
      <c r="B90" t="s">
        <v>1930</v>
      </c>
      <c r="C90" t="s">
        <v>1931</v>
      </c>
      <c r="D90" t="s">
        <v>1471</v>
      </c>
      <c r="E90" t="s">
        <v>1815</v>
      </c>
      <c r="F90" t="s">
        <v>1593</v>
      </c>
      <c r="G90" t="s">
        <v>113</v>
      </c>
      <c r="H90" s="91">
        <v>8450</v>
      </c>
      <c r="I90" s="91">
        <v>18734</v>
      </c>
      <c r="J90" s="91">
        <v>0</v>
      </c>
      <c r="K90" s="91">
        <v>6793.7015068000001</v>
      </c>
      <c r="L90" s="91">
        <v>0.8</v>
      </c>
      <c r="M90" s="91">
        <v>3.85</v>
      </c>
      <c r="N90" s="91">
        <v>0.62</v>
      </c>
    </row>
    <row r="91" spans="2:14">
      <c r="B91" t="s">
        <v>1932</v>
      </c>
      <c r="C91" t="s">
        <v>1933</v>
      </c>
      <c r="D91" t="s">
        <v>1471</v>
      </c>
      <c r="E91" t="s">
        <v>1934</v>
      </c>
      <c r="F91" t="s">
        <v>1593</v>
      </c>
      <c r="G91" t="s">
        <v>109</v>
      </c>
      <c r="H91" s="91">
        <v>15562</v>
      </c>
      <c r="I91" s="91">
        <v>10813</v>
      </c>
      <c r="J91" s="91">
        <v>0</v>
      </c>
      <c r="K91" s="91">
        <v>6306.8310368800003</v>
      </c>
      <c r="L91" s="91">
        <v>0.04</v>
      </c>
      <c r="M91" s="91">
        <v>3.58</v>
      </c>
      <c r="N91" s="91">
        <v>0.57999999999999996</v>
      </c>
    </row>
    <row r="92" spans="2:14">
      <c r="B92" t="s">
        <v>1935</v>
      </c>
      <c r="C92" t="s">
        <v>1936</v>
      </c>
      <c r="D92" t="s">
        <v>1471</v>
      </c>
      <c r="E92" t="s">
        <v>1854</v>
      </c>
      <c r="F92" t="s">
        <v>1593</v>
      </c>
      <c r="G92" t="s">
        <v>109</v>
      </c>
      <c r="H92" s="91">
        <v>17262</v>
      </c>
      <c r="I92" s="91">
        <v>9465.5</v>
      </c>
      <c r="J92" s="91">
        <v>0</v>
      </c>
      <c r="K92" s="91">
        <v>6123.9869182800003</v>
      </c>
      <c r="L92" s="91">
        <v>0.51</v>
      </c>
      <c r="M92" s="91">
        <v>3.47</v>
      </c>
      <c r="N92" s="91">
        <v>0.56000000000000005</v>
      </c>
    </row>
    <row r="93" spans="2:14">
      <c r="B93" t="s">
        <v>1937</v>
      </c>
      <c r="C93" t="s">
        <v>1938</v>
      </c>
      <c r="D93" t="s">
        <v>1471</v>
      </c>
      <c r="E93" t="s">
        <v>1939</v>
      </c>
      <c r="F93" t="s">
        <v>1593</v>
      </c>
      <c r="G93" t="s">
        <v>109</v>
      </c>
      <c r="H93" s="91">
        <v>13586</v>
      </c>
      <c r="I93" s="91">
        <v>9675</v>
      </c>
      <c r="J93" s="91">
        <v>0</v>
      </c>
      <c r="K93" s="91">
        <v>4926.5417340000004</v>
      </c>
      <c r="L93" s="91">
        <v>0.05</v>
      </c>
      <c r="M93" s="91">
        <v>2.79</v>
      </c>
      <c r="N93" s="91">
        <v>0.45</v>
      </c>
    </row>
    <row r="94" spans="2:14">
      <c r="B94" t="s">
        <v>1940</v>
      </c>
      <c r="C94" t="s">
        <v>1941</v>
      </c>
      <c r="D94" t="s">
        <v>1471</v>
      </c>
      <c r="E94" t="s">
        <v>1903</v>
      </c>
      <c r="F94" t="s">
        <v>1593</v>
      </c>
      <c r="G94" t="s">
        <v>109</v>
      </c>
      <c r="H94" s="91">
        <v>32108</v>
      </c>
      <c r="I94" s="91">
        <v>3359</v>
      </c>
      <c r="J94" s="91">
        <v>0</v>
      </c>
      <c r="K94" s="91">
        <v>4042.2469345600002</v>
      </c>
      <c r="L94" s="91">
        <v>0.01</v>
      </c>
      <c r="M94" s="91">
        <v>2.29</v>
      </c>
      <c r="N94" s="91">
        <v>0.37</v>
      </c>
    </row>
    <row r="95" spans="2:14">
      <c r="B95" t="s">
        <v>1942</v>
      </c>
      <c r="C95" t="s">
        <v>1943</v>
      </c>
      <c r="D95" t="s">
        <v>1471</v>
      </c>
      <c r="E95" t="s">
        <v>1944</v>
      </c>
      <c r="F95" t="s">
        <v>1593</v>
      </c>
      <c r="G95" t="s">
        <v>109</v>
      </c>
      <c r="H95" s="91">
        <v>74465</v>
      </c>
      <c r="I95" s="91">
        <v>3304</v>
      </c>
      <c r="J95" s="91">
        <v>0</v>
      </c>
      <c r="K95" s="91">
        <v>9221.2928527999993</v>
      </c>
      <c r="L95" s="91">
        <v>7.0000000000000007E-2</v>
      </c>
      <c r="M95" s="91">
        <v>5.23</v>
      </c>
      <c r="N95" s="91">
        <v>0.84</v>
      </c>
    </row>
    <row r="96" spans="2:14">
      <c r="B96" t="s">
        <v>1945</v>
      </c>
      <c r="C96" t="s">
        <v>1946</v>
      </c>
      <c r="D96" t="s">
        <v>1471</v>
      </c>
      <c r="E96" t="s">
        <v>1944</v>
      </c>
      <c r="F96" t="s">
        <v>1593</v>
      </c>
      <c r="G96" t="s">
        <v>109</v>
      </c>
      <c r="H96" s="91">
        <v>8818</v>
      </c>
      <c r="I96" s="91">
        <v>6880</v>
      </c>
      <c r="J96" s="91">
        <v>0</v>
      </c>
      <c r="K96" s="91">
        <v>2273.8306431999999</v>
      </c>
      <c r="L96" s="91">
        <v>0.02</v>
      </c>
      <c r="M96" s="91">
        <v>1.29</v>
      </c>
      <c r="N96" s="91">
        <v>0.21</v>
      </c>
    </row>
    <row r="97" spans="2:14">
      <c r="B97" t="s">
        <v>1947</v>
      </c>
      <c r="C97" t="s">
        <v>1948</v>
      </c>
      <c r="D97" t="s">
        <v>1471</v>
      </c>
      <c r="E97" t="s">
        <v>1917</v>
      </c>
      <c r="F97" t="s">
        <v>1593</v>
      </c>
      <c r="G97" t="s">
        <v>109</v>
      </c>
      <c r="H97" s="91">
        <v>144455</v>
      </c>
      <c r="I97" s="91">
        <v>7794</v>
      </c>
      <c r="J97" s="91">
        <v>0</v>
      </c>
      <c r="K97" s="91">
        <v>42198.067479600002</v>
      </c>
      <c r="L97" s="91">
        <v>0.05</v>
      </c>
      <c r="M97" s="91">
        <v>23.93</v>
      </c>
      <c r="N97" s="91">
        <v>3.85</v>
      </c>
    </row>
    <row r="98" spans="2:14">
      <c r="B98" s="92" t="s">
        <v>1157</v>
      </c>
      <c r="D98" s="16"/>
      <c r="E98" s="16"/>
      <c r="F98" s="16"/>
      <c r="G98" s="16"/>
      <c r="H98" s="93">
        <v>0</v>
      </c>
      <c r="J98" s="93">
        <v>0</v>
      </c>
      <c r="K98" s="93">
        <v>0</v>
      </c>
      <c r="M98" s="93">
        <v>0</v>
      </c>
      <c r="N98" s="93">
        <v>0</v>
      </c>
    </row>
    <row r="99" spans="2:14">
      <c r="B99" t="s">
        <v>271</v>
      </c>
      <c r="C99" t="s">
        <v>271</v>
      </c>
      <c r="D99" s="16"/>
      <c r="E99" s="16"/>
      <c r="F99" t="s">
        <v>271</v>
      </c>
      <c r="G99" t="s">
        <v>271</v>
      </c>
      <c r="H99" s="91">
        <v>0</v>
      </c>
      <c r="I99" s="91">
        <v>0</v>
      </c>
      <c r="K99" s="91">
        <v>0</v>
      </c>
      <c r="L99" s="91">
        <v>0</v>
      </c>
      <c r="M99" s="91">
        <v>0</v>
      </c>
      <c r="N99" s="91">
        <v>0</v>
      </c>
    </row>
    <row r="100" spans="2:14">
      <c r="B100" s="92" t="s">
        <v>1799</v>
      </c>
      <c r="D100" s="16"/>
      <c r="E100" s="16"/>
      <c r="F100" s="16"/>
      <c r="G100" s="16"/>
      <c r="H100" s="93">
        <v>0</v>
      </c>
      <c r="J100" s="93">
        <v>0</v>
      </c>
      <c r="K100" s="93">
        <v>0</v>
      </c>
      <c r="M100" s="93">
        <v>0</v>
      </c>
      <c r="N100" s="93">
        <v>0</v>
      </c>
    </row>
    <row r="101" spans="2:14">
      <c r="B101" t="s">
        <v>271</v>
      </c>
      <c r="C101" t="s">
        <v>271</v>
      </c>
      <c r="D101" s="16"/>
      <c r="E101" s="16"/>
      <c r="F101" t="s">
        <v>271</v>
      </c>
      <c r="G101" t="s">
        <v>271</v>
      </c>
      <c r="H101" s="91">
        <v>0</v>
      </c>
      <c r="I101" s="91">
        <v>0</v>
      </c>
      <c r="K101" s="91">
        <v>0</v>
      </c>
      <c r="L101" s="91">
        <v>0</v>
      </c>
      <c r="M101" s="91">
        <v>0</v>
      </c>
      <c r="N101" s="91">
        <v>0</v>
      </c>
    </row>
    <row r="102" spans="2:14">
      <c r="B102" t="s">
        <v>279</v>
      </c>
      <c r="D102" s="16"/>
      <c r="E102" s="16"/>
      <c r="F102" s="16"/>
      <c r="G102" s="16"/>
    </row>
    <row r="103" spans="2:14">
      <c r="B103" t="s">
        <v>369</v>
      </c>
      <c r="D103" s="16"/>
      <c r="E103" s="16"/>
      <c r="F103" s="16"/>
      <c r="G103" s="16"/>
    </row>
    <row r="104" spans="2:14">
      <c r="B104" t="s">
        <v>370</v>
      </c>
      <c r="D104" s="16"/>
      <c r="E104" s="16"/>
      <c r="F104" s="16"/>
      <c r="G104" s="16"/>
    </row>
    <row r="105" spans="2:14">
      <c r="B105" t="s">
        <v>371</v>
      </c>
      <c r="D105" s="16"/>
      <c r="E105" s="16"/>
      <c r="F105" s="16"/>
      <c r="G105" s="16"/>
    </row>
    <row r="106" spans="2:14">
      <c r="B106" t="s">
        <v>372</v>
      </c>
      <c r="D106" s="16"/>
      <c r="E106" s="16"/>
      <c r="F106" s="16"/>
      <c r="G106" s="16"/>
    </row>
    <row r="107" spans="2:14"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43465</v>
      </c>
      <c r="E1" s="16"/>
    </row>
    <row r="2" spans="2:65">
      <c r="B2" s="2" t="s">
        <v>1</v>
      </c>
      <c r="C2" s="12" t="s">
        <v>2937</v>
      </c>
      <c r="E2" s="16"/>
    </row>
    <row r="3" spans="2:65">
      <c r="B3" s="2" t="s">
        <v>2</v>
      </c>
      <c r="C3" s="26" t="s">
        <v>2938</v>
      </c>
      <c r="E3" s="16"/>
    </row>
    <row r="4" spans="2:65">
      <c r="B4" s="2" t="s">
        <v>3</v>
      </c>
      <c r="C4" s="95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</row>
    <row r="7" spans="2:65" ht="26.25" customHeight="1">
      <c r="B7" s="116" t="s">
        <v>96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209558.01</v>
      </c>
      <c r="K11" s="7"/>
      <c r="L11" s="90">
        <v>49050.384542033324</v>
      </c>
      <c r="M11" s="7"/>
      <c r="N11" s="90">
        <v>100</v>
      </c>
      <c r="O11" s="90">
        <v>4.47</v>
      </c>
      <c r="P11" s="35"/>
      <c r="BG11" s="16"/>
      <c r="BH11" s="19"/>
      <c r="BI11" s="16"/>
      <c r="BM11" s="16"/>
    </row>
    <row r="12" spans="2:65">
      <c r="B12" s="92" t="s">
        <v>228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1949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271</v>
      </c>
      <c r="C14" t="s">
        <v>271</v>
      </c>
      <c r="D14" s="16"/>
      <c r="E14" s="16"/>
      <c r="F14" t="s">
        <v>271</v>
      </c>
      <c r="G14" t="s">
        <v>271</v>
      </c>
      <c r="I14" t="s">
        <v>271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1950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271</v>
      </c>
      <c r="C16" t="s">
        <v>271</v>
      </c>
      <c r="D16" s="16"/>
      <c r="E16" s="16"/>
      <c r="F16" t="s">
        <v>271</v>
      </c>
      <c r="G16" t="s">
        <v>271</v>
      </c>
      <c r="I16" t="s">
        <v>271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271</v>
      </c>
      <c r="C18" t="s">
        <v>271</v>
      </c>
      <c r="D18" s="16"/>
      <c r="E18" s="16"/>
      <c r="F18" t="s">
        <v>271</v>
      </c>
      <c r="G18" t="s">
        <v>271</v>
      </c>
      <c r="I18" t="s">
        <v>271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1157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271</v>
      </c>
      <c r="C20" t="s">
        <v>271</v>
      </c>
      <c r="D20" s="16"/>
      <c r="E20" s="16"/>
      <c r="F20" t="s">
        <v>271</v>
      </c>
      <c r="G20" t="s">
        <v>271</v>
      </c>
      <c r="I20" t="s">
        <v>271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277</v>
      </c>
      <c r="C21" s="16"/>
      <c r="D21" s="16"/>
      <c r="E21" s="16"/>
      <c r="J21" s="93">
        <v>209558.01</v>
      </c>
      <c r="L21" s="93">
        <v>49050.384542033324</v>
      </c>
      <c r="N21" s="93">
        <v>100</v>
      </c>
      <c r="O21" s="93">
        <v>4.47</v>
      </c>
    </row>
    <row r="22" spans="2:15">
      <c r="B22" s="92" t="s">
        <v>1949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271</v>
      </c>
      <c r="C23" t="s">
        <v>271</v>
      </c>
      <c r="D23" s="16"/>
      <c r="E23" s="16"/>
      <c r="F23" t="s">
        <v>271</v>
      </c>
      <c r="G23" t="s">
        <v>271</v>
      </c>
      <c r="I23" t="s">
        <v>271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1950</v>
      </c>
      <c r="C24" s="16"/>
      <c r="D24" s="16"/>
      <c r="E24" s="16"/>
      <c r="J24" s="93">
        <v>114581.5</v>
      </c>
      <c r="L24" s="93">
        <v>24487.716754504519</v>
      </c>
      <c r="N24" s="93">
        <v>49.92</v>
      </c>
      <c r="O24" s="93">
        <v>2.23</v>
      </c>
    </row>
    <row r="25" spans="2:15">
      <c r="B25" t="s">
        <v>1951</v>
      </c>
      <c r="C25" t="s">
        <v>1952</v>
      </c>
      <c r="D25" t="s">
        <v>126</v>
      </c>
      <c r="E25" t="s">
        <v>1953</v>
      </c>
      <c r="F25" t="s">
        <v>1593</v>
      </c>
      <c r="G25" t="s">
        <v>1954</v>
      </c>
      <c r="H25" t="s">
        <v>154</v>
      </c>
      <c r="I25" t="s">
        <v>109</v>
      </c>
      <c r="J25" s="91">
        <v>21000.57</v>
      </c>
      <c r="K25" s="91">
        <v>1222</v>
      </c>
      <c r="L25" s="91">
        <v>961.83786631919997</v>
      </c>
      <c r="M25" s="91">
        <v>0</v>
      </c>
      <c r="N25" s="91">
        <v>1.96</v>
      </c>
      <c r="O25" s="91">
        <v>0.09</v>
      </c>
    </row>
    <row r="26" spans="2:15">
      <c r="B26" t="s">
        <v>1955</v>
      </c>
      <c r="C26" t="s">
        <v>1956</v>
      </c>
      <c r="D26" t="s">
        <v>126</v>
      </c>
      <c r="E26" t="s">
        <v>1957</v>
      </c>
      <c r="F26" t="s">
        <v>1593</v>
      </c>
      <c r="G26" t="s">
        <v>271</v>
      </c>
      <c r="H26" t="s">
        <v>272</v>
      </c>
      <c r="I26" t="s">
        <v>116</v>
      </c>
      <c r="J26" s="91">
        <v>0.01</v>
      </c>
      <c r="K26" s="91">
        <v>15261.03</v>
      </c>
      <c r="L26" s="91">
        <v>7.3152221201999998E-3</v>
      </c>
      <c r="M26" s="91">
        <v>0</v>
      </c>
      <c r="N26" s="91">
        <v>0</v>
      </c>
      <c r="O26" s="91">
        <v>0</v>
      </c>
    </row>
    <row r="27" spans="2:15">
      <c r="B27" t="s">
        <v>1958</v>
      </c>
      <c r="C27" t="s">
        <v>1952</v>
      </c>
      <c r="D27" t="s">
        <v>126</v>
      </c>
      <c r="E27" t="s">
        <v>1953</v>
      </c>
      <c r="F27" t="s">
        <v>1593</v>
      </c>
      <c r="G27" t="s">
        <v>271</v>
      </c>
      <c r="H27" t="s">
        <v>272</v>
      </c>
      <c r="I27" t="s">
        <v>109</v>
      </c>
      <c r="J27" s="91">
        <v>50869</v>
      </c>
      <c r="K27" s="91">
        <v>1220</v>
      </c>
      <c r="L27" s="91">
        <v>2326.0155463999999</v>
      </c>
      <c r="M27" s="91">
        <v>0</v>
      </c>
      <c r="N27" s="91">
        <v>4.74</v>
      </c>
      <c r="O27" s="91">
        <v>0.21</v>
      </c>
    </row>
    <row r="28" spans="2:15">
      <c r="B28" t="s">
        <v>1959</v>
      </c>
      <c r="C28" t="s">
        <v>1960</v>
      </c>
      <c r="D28" t="s">
        <v>126</v>
      </c>
      <c r="E28" t="s">
        <v>1961</v>
      </c>
      <c r="F28" t="s">
        <v>1593</v>
      </c>
      <c r="G28" t="s">
        <v>271</v>
      </c>
      <c r="H28" t="s">
        <v>272</v>
      </c>
      <c r="I28" t="s">
        <v>113</v>
      </c>
      <c r="J28" s="91">
        <v>6014</v>
      </c>
      <c r="K28" s="91">
        <v>24094</v>
      </c>
      <c r="L28" s="91">
        <v>6218.584877456</v>
      </c>
      <c r="M28" s="91">
        <v>0</v>
      </c>
      <c r="N28" s="91">
        <v>12.68</v>
      </c>
      <c r="O28" s="91">
        <v>0.56999999999999995</v>
      </c>
    </row>
    <row r="29" spans="2:15">
      <c r="B29" t="s">
        <v>1962</v>
      </c>
      <c r="C29" t="s">
        <v>1963</v>
      </c>
      <c r="D29" t="s">
        <v>126</v>
      </c>
      <c r="E29" t="s">
        <v>1964</v>
      </c>
      <c r="F29" t="s">
        <v>1593</v>
      </c>
      <c r="G29" t="s">
        <v>271</v>
      </c>
      <c r="H29" t="s">
        <v>272</v>
      </c>
      <c r="I29" t="s">
        <v>109</v>
      </c>
      <c r="J29" s="91">
        <v>36697.919999999998</v>
      </c>
      <c r="K29" s="91">
        <v>10892</v>
      </c>
      <c r="L29" s="91">
        <v>14981.2711491072</v>
      </c>
      <c r="M29" s="91">
        <v>0</v>
      </c>
      <c r="N29" s="91">
        <v>30.54</v>
      </c>
      <c r="O29" s="91">
        <v>1.37</v>
      </c>
    </row>
    <row r="30" spans="2:15">
      <c r="B30" s="92" t="s">
        <v>93</v>
      </c>
      <c r="C30" s="16"/>
      <c r="D30" s="16"/>
      <c r="E30" s="16"/>
      <c r="J30" s="93">
        <v>94976.51</v>
      </c>
      <c r="L30" s="93">
        <v>24562.667787528801</v>
      </c>
      <c r="N30" s="93">
        <v>50.08</v>
      </c>
      <c r="O30" s="93">
        <v>2.2400000000000002</v>
      </c>
    </row>
    <row r="31" spans="2:15">
      <c r="B31" t="s">
        <v>1965</v>
      </c>
      <c r="C31" t="s">
        <v>1966</v>
      </c>
      <c r="D31" t="s">
        <v>126</v>
      </c>
      <c r="E31" t="s">
        <v>1967</v>
      </c>
      <c r="F31" t="s">
        <v>1593</v>
      </c>
      <c r="G31" t="s">
        <v>271</v>
      </c>
      <c r="H31" t="s">
        <v>272</v>
      </c>
      <c r="I31" t="s">
        <v>113</v>
      </c>
      <c r="J31" s="91">
        <v>352</v>
      </c>
      <c r="K31" s="91">
        <v>145704</v>
      </c>
      <c r="L31" s="91">
        <v>2201.0675681279999</v>
      </c>
      <c r="M31" s="91">
        <v>0</v>
      </c>
      <c r="N31" s="91">
        <v>4.49</v>
      </c>
      <c r="O31" s="91">
        <v>0.2</v>
      </c>
    </row>
    <row r="32" spans="2:15">
      <c r="B32" t="s">
        <v>1968</v>
      </c>
      <c r="C32" t="s">
        <v>1969</v>
      </c>
      <c r="D32" t="s">
        <v>126</v>
      </c>
      <c r="E32" t="s">
        <v>1970</v>
      </c>
      <c r="F32" t="s">
        <v>1593</v>
      </c>
      <c r="G32" t="s">
        <v>271</v>
      </c>
      <c r="H32" t="s">
        <v>272</v>
      </c>
      <c r="I32" t="s">
        <v>113</v>
      </c>
      <c r="J32" s="91">
        <v>5385</v>
      </c>
      <c r="K32" s="91">
        <v>2255</v>
      </c>
      <c r="L32" s="91">
        <v>521.13649829999997</v>
      </c>
      <c r="M32" s="91">
        <v>0</v>
      </c>
      <c r="N32" s="91">
        <v>1.06</v>
      </c>
      <c r="O32" s="91">
        <v>0.05</v>
      </c>
    </row>
    <row r="33" spans="2:15">
      <c r="B33" t="s">
        <v>1971</v>
      </c>
      <c r="C33" t="s">
        <v>1972</v>
      </c>
      <c r="D33" t="s">
        <v>126</v>
      </c>
      <c r="E33" t="s">
        <v>1973</v>
      </c>
      <c r="F33" t="s">
        <v>1593</v>
      </c>
      <c r="G33" t="s">
        <v>271</v>
      </c>
      <c r="H33" t="s">
        <v>272</v>
      </c>
      <c r="I33" t="s">
        <v>113</v>
      </c>
      <c r="J33" s="91">
        <v>571</v>
      </c>
      <c r="K33" s="91">
        <v>108148</v>
      </c>
      <c r="L33" s="91">
        <v>2650.1706333279999</v>
      </c>
      <c r="M33" s="91">
        <v>0</v>
      </c>
      <c r="N33" s="91">
        <v>5.4</v>
      </c>
      <c r="O33" s="91">
        <v>0.24</v>
      </c>
    </row>
    <row r="34" spans="2:15">
      <c r="B34" t="s">
        <v>1974</v>
      </c>
      <c r="C34" t="s">
        <v>1972</v>
      </c>
      <c r="D34" t="s">
        <v>126</v>
      </c>
      <c r="E34" t="s">
        <v>1973</v>
      </c>
      <c r="F34" t="s">
        <v>1593</v>
      </c>
      <c r="G34" t="s">
        <v>271</v>
      </c>
      <c r="H34" t="s">
        <v>272</v>
      </c>
      <c r="I34" t="s">
        <v>113</v>
      </c>
      <c r="J34" s="91">
        <v>667</v>
      </c>
      <c r="K34" s="91">
        <v>108148</v>
      </c>
      <c r="L34" s="91">
        <v>3095.7334718560001</v>
      </c>
      <c r="M34" s="91">
        <v>0</v>
      </c>
      <c r="N34" s="91">
        <v>6.31</v>
      </c>
      <c r="O34" s="91">
        <v>0.28000000000000003</v>
      </c>
    </row>
    <row r="35" spans="2:15">
      <c r="B35" t="s">
        <v>1975</v>
      </c>
      <c r="C35" t="s">
        <v>1976</v>
      </c>
      <c r="D35" t="s">
        <v>126</v>
      </c>
      <c r="E35" t="s">
        <v>1977</v>
      </c>
      <c r="F35" t="s">
        <v>1593</v>
      </c>
      <c r="G35" t="s">
        <v>271</v>
      </c>
      <c r="H35" t="s">
        <v>272</v>
      </c>
      <c r="I35" t="s">
        <v>109</v>
      </c>
      <c r="J35" s="91">
        <v>9007</v>
      </c>
      <c r="K35" s="91">
        <v>1943</v>
      </c>
      <c r="L35" s="91">
        <v>655.92252547999999</v>
      </c>
      <c r="M35" s="91">
        <v>0</v>
      </c>
      <c r="N35" s="91">
        <v>1.34</v>
      </c>
      <c r="O35" s="91">
        <v>0.06</v>
      </c>
    </row>
    <row r="36" spans="2:15">
      <c r="B36" t="s">
        <v>1978</v>
      </c>
      <c r="C36" t="s">
        <v>1979</v>
      </c>
      <c r="D36" t="s">
        <v>126</v>
      </c>
      <c r="E36" t="s">
        <v>1980</v>
      </c>
      <c r="F36" t="s">
        <v>1593</v>
      </c>
      <c r="G36" t="s">
        <v>271</v>
      </c>
      <c r="H36" t="s">
        <v>272</v>
      </c>
      <c r="I36" t="s">
        <v>113</v>
      </c>
      <c r="J36" s="91">
        <v>457</v>
      </c>
      <c r="K36" s="91">
        <v>25290</v>
      </c>
      <c r="L36" s="91">
        <v>496.00295748000002</v>
      </c>
      <c r="M36" s="91">
        <v>0</v>
      </c>
      <c r="N36" s="91">
        <v>1.01</v>
      </c>
      <c r="O36" s="91">
        <v>0.05</v>
      </c>
    </row>
    <row r="37" spans="2:15">
      <c r="B37" t="s">
        <v>1981</v>
      </c>
      <c r="C37" t="s">
        <v>1982</v>
      </c>
      <c r="D37" t="s">
        <v>126</v>
      </c>
      <c r="E37" t="s">
        <v>1983</v>
      </c>
      <c r="F37" t="s">
        <v>1593</v>
      </c>
      <c r="G37" t="s">
        <v>271</v>
      </c>
      <c r="H37" t="s">
        <v>272</v>
      </c>
      <c r="I37" t="s">
        <v>109</v>
      </c>
      <c r="J37" s="91">
        <v>28734</v>
      </c>
      <c r="K37" s="91">
        <v>881.2</v>
      </c>
      <c r="L37" s="91">
        <v>949.008621984</v>
      </c>
      <c r="M37" s="91">
        <v>0</v>
      </c>
      <c r="N37" s="91">
        <v>1.93</v>
      </c>
      <c r="O37" s="91">
        <v>0.09</v>
      </c>
    </row>
    <row r="38" spans="2:15">
      <c r="B38" t="s">
        <v>1984</v>
      </c>
      <c r="C38" t="s">
        <v>1985</v>
      </c>
      <c r="D38" t="s">
        <v>126</v>
      </c>
      <c r="E38" t="s">
        <v>1986</v>
      </c>
      <c r="F38" t="s">
        <v>1593</v>
      </c>
      <c r="G38" t="s">
        <v>271</v>
      </c>
      <c r="H38" t="s">
        <v>272</v>
      </c>
      <c r="I38" t="s">
        <v>109</v>
      </c>
      <c r="J38" s="91">
        <v>88</v>
      </c>
      <c r="K38" s="91">
        <v>83447.66</v>
      </c>
      <c r="L38" s="91">
        <v>275.23041011840002</v>
      </c>
      <c r="M38" s="91">
        <v>0</v>
      </c>
      <c r="N38" s="91">
        <v>0.56000000000000005</v>
      </c>
      <c r="O38" s="91">
        <v>0.03</v>
      </c>
    </row>
    <row r="39" spans="2:15">
      <c r="B39" t="s">
        <v>1987</v>
      </c>
      <c r="C39" t="s">
        <v>1988</v>
      </c>
      <c r="D39" t="s">
        <v>126</v>
      </c>
      <c r="E39" t="s">
        <v>1989</v>
      </c>
      <c r="F39" t="s">
        <v>1593</v>
      </c>
      <c r="G39" t="s">
        <v>271</v>
      </c>
      <c r="H39" t="s">
        <v>272</v>
      </c>
      <c r="I39" t="s">
        <v>109</v>
      </c>
      <c r="J39" s="91">
        <v>15537.2</v>
      </c>
      <c r="K39" s="91">
        <v>1726</v>
      </c>
      <c r="L39" s="91">
        <v>1005.108925856</v>
      </c>
      <c r="M39" s="91">
        <v>0</v>
      </c>
      <c r="N39" s="91">
        <v>2.0499999999999998</v>
      </c>
      <c r="O39" s="91">
        <v>0.09</v>
      </c>
    </row>
    <row r="40" spans="2:15">
      <c r="B40" t="s">
        <v>1990</v>
      </c>
      <c r="C40" t="s">
        <v>1991</v>
      </c>
      <c r="D40" t="s">
        <v>126</v>
      </c>
      <c r="E40" t="s">
        <v>1992</v>
      </c>
      <c r="F40" t="s">
        <v>1593</v>
      </c>
      <c r="G40" t="s">
        <v>271</v>
      </c>
      <c r="H40" t="s">
        <v>272</v>
      </c>
      <c r="I40" t="s">
        <v>109</v>
      </c>
      <c r="J40" s="91">
        <v>11141</v>
      </c>
      <c r="K40" s="91">
        <v>2126.77</v>
      </c>
      <c r="L40" s="91">
        <v>888.06403448360004</v>
      </c>
      <c r="M40" s="91">
        <v>0</v>
      </c>
      <c r="N40" s="91">
        <v>1.81</v>
      </c>
      <c r="O40" s="91">
        <v>0.08</v>
      </c>
    </row>
    <row r="41" spans="2:15">
      <c r="B41" t="s">
        <v>1990</v>
      </c>
      <c r="C41" t="s">
        <v>1991</v>
      </c>
      <c r="D41" t="s">
        <v>126</v>
      </c>
      <c r="E41" t="s">
        <v>1992</v>
      </c>
      <c r="F41" t="s">
        <v>1593</v>
      </c>
      <c r="G41" t="s">
        <v>271</v>
      </c>
      <c r="H41" t="s">
        <v>272</v>
      </c>
      <c r="I41" t="s">
        <v>109</v>
      </c>
      <c r="J41" s="91">
        <v>994</v>
      </c>
      <c r="K41" s="91">
        <v>2126.77</v>
      </c>
      <c r="L41" s="91">
        <v>79.233071562399999</v>
      </c>
      <c r="M41" s="91">
        <v>0</v>
      </c>
      <c r="N41" s="91">
        <v>0.16</v>
      </c>
      <c r="O41" s="91">
        <v>0.01</v>
      </c>
    </row>
    <row r="42" spans="2:15">
      <c r="B42" t="s">
        <v>1993</v>
      </c>
      <c r="C42" t="s">
        <v>1994</v>
      </c>
      <c r="D42" t="s">
        <v>126</v>
      </c>
      <c r="E42" t="s">
        <v>1995</v>
      </c>
      <c r="F42" t="s">
        <v>1593</v>
      </c>
      <c r="G42" t="s">
        <v>271</v>
      </c>
      <c r="H42" t="s">
        <v>272</v>
      </c>
      <c r="I42" t="s">
        <v>223</v>
      </c>
      <c r="J42" s="91">
        <v>1730</v>
      </c>
      <c r="K42" s="91">
        <v>834800</v>
      </c>
      <c r="L42" s="91">
        <v>492.66131051999997</v>
      </c>
      <c r="M42" s="91">
        <v>0</v>
      </c>
      <c r="N42" s="91">
        <v>1</v>
      </c>
      <c r="O42" s="91">
        <v>0.04</v>
      </c>
    </row>
    <row r="43" spans="2:15">
      <c r="B43" t="s">
        <v>1996</v>
      </c>
      <c r="C43" t="s">
        <v>1997</v>
      </c>
      <c r="D43" t="s">
        <v>126</v>
      </c>
      <c r="E43" t="s">
        <v>1998</v>
      </c>
      <c r="F43" t="s">
        <v>1593</v>
      </c>
      <c r="G43" t="s">
        <v>271</v>
      </c>
      <c r="H43" t="s">
        <v>272</v>
      </c>
      <c r="I43" t="s">
        <v>223</v>
      </c>
      <c r="J43" s="91">
        <v>5630.98</v>
      </c>
      <c r="K43" s="91">
        <v>923851.49999999942</v>
      </c>
      <c r="L43" s="91">
        <v>1774.6228425508</v>
      </c>
      <c r="M43" s="91">
        <v>0</v>
      </c>
      <c r="N43" s="91">
        <v>3.62</v>
      </c>
      <c r="O43" s="91">
        <v>0.16</v>
      </c>
    </row>
    <row r="44" spans="2:15">
      <c r="B44" t="s">
        <v>1999</v>
      </c>
      <c r="C44" t="s">
        <v>2000</v>
      </c>
      <c r="D44" t="s">
        <v>126</v>
      </c>
      <c r="E44" t="s">
        <v>1917</v>
      </c>
      <c r="F44" t="s">
        <v>1593</v>
      </c>
      <c r="G44" t="s">
        <v>271</v>
      </c>
      <c r="H44" t="s">
        <v>272</v>
      </c>
      <c r="I44" t="s">
        <v>109</v>
      </c>
      <c r="J44" s="91">
        <v>14682.33</v>
      </c>
      <c r="K44" s="91">
        <v>17224.809999999994</v>
      </c>
      <c r="L44" s="91">
        <v>9478.7049158816008</v>
      </c>
      <c r="M44" s="91">
        <v>0</v>
      </c>
      <c r="N44" s="91">
        <v>19.32</v>
      </c>
      <c r="O44" s="91">
        <v>0.86</v>
      </c>
    </row>
    <row r="45" spans="2:15">
      <c r="B45" s="92" t="s">
        <v>1157</v>
      </c>
      <c r="C45" s="16"/>
      <c r="D45" s="16"/>
      <c r="E45" s="16"/>
      <c r="J45" s="93">
        <v>0</v>
      </c>
      <c r="L45" s="93">
        <v>0</v>
      </c>
      <c r="N45" s="93">
        <v>0</v>
      </c>
      <c r="O45" s="93">
        <v>0</v>
      </c>
    </row>
    <row r="46" spans="2:15">
      <c r="B46" t="s">
        <v>271</v>
      </c>
      <c r="C46" t="s">
        <v>271</v>
      </c>
      <c r="D46" s="16"/>
      <c r="E46" s="16"/>
      <c r="F46" t="s">
        <v>271</v>
      </c>
      <c r="G46" t="s">
        <v>271</v>
      </c>
      <c r="I46" t="s">
        <v>271</v>
      </c>
      <c r="J46" s="91">
        <v>0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</row>
    <row r="47" spans="2:15">
      <c r="B47" t="s">
        <v>279</v>
      </c>
      <c r="C47" s="16"/>
      <c r="D47" s="16"/>
      <c r="E47" s="16"/>
    </row>
    <row r="48" spans="2:15">
      <c r="B48" t="s">
        <v>369</v>
      </c>
      <c r="C48" s="16"/>
      <c r="D48" s="16"/>
      <c r="E48" s="16"/>
    </row>
    <row r="49" spans="2:5">
      <c r="B49" t="s">
        <v>370</v>
      </c>
      <c r="C49" s="16"/>
      <c r="D49" s="16"/>
      <c r="E49" s="16"/>
    </row>
    <row r="50" spans="2:5">
      <c r="B50" t="s">
        <v>371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E1" s="16"/>
    </row>
    <row r="2" spans="2:60">
      <c r="B2" s="2" t="s">
        <v>1</v>
      </c>
      <c r="C2" s="12" t="s">
        <v>2937</v>
      </c>
      <c r="E2" s="16"/>
    </row>
    <row r="3" spans="2:60">
      <c r="B3" s="2" t="s">
        <v>2</v>
      </c>
      <c r="C3" s="26" t="s">
        <v>2938</v>
      </c>
      <c r="E3" s="16"/>
    </row>
    <row r="4" spans="2:60">
      <c r="B4" s="2" t="s">
        <v>3</v>
      </c>
      <c r="C4" s="95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0" ht="26.25" customHeight="1">
      <c r="B7" s="116" t="s">
        <v>98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8486.75</v>
      </c>
      <c r="H11" s="7"/>
      <c r="I11" s="90">
        <v>2.4485993800000001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228</v>
      </c>
      <c r="D12" s="16"/>
      <c r="E12" s="16"/>
      <c r="G12" s="93">
        <v>8486.75</v>
      </c>
      <c r="I12" s="93">
        <v>2.4485993800000001</v>
      </c>
      <c r="K12" s="93">
        <v>100</v>
      </c>
      <c r="L12" s="93">
        <v>0</v>
      </c>
    </row>
    <row r="13" spans="2:60">
      <c r="B13" s="92" t="s">
        <v>2001</v>
      </c>
      <c r="D13" s="16"/>
      <c r="E13" s="16"/>
      <c r="G13" s="93">
        <v>8486.75</v>
      </c>
      <c r="I13" s="93">
        <v>2.4485993800000001</v>
      </c>
      <c r="K13" s="93">
        <v>100</v>
      </c>
      <c r="L13" s="93">
        <v>0</v>
      </c>
    </row>
    <row r="14" spans="2:60">
      <c r="B14" t="s">
        <v>2002</v>
      </c>
      <c r="C14" t="s">
        <v>2003</v>
      </c>
      <c r="D14" t="s">
        <v>103</v>
      </c>
      <c r="E14" t="s">
        <v>126</v>
      </c>
      <c r="F14" t="s">
        <v>105</v>
      </c>
      <c r="G14" s="91">
        <v>1786.86</v>
      </c>
      <c r="H14" s="91">
        <v>5.8</v>
      </c>
      <c r="I14" s="91">
        <v>0.10363788</v>
      </c>
      <c r="J14" s="91">
        <v>0.15</v>
      </c>
      <c r="K14" s="91">
        <v>4.2300000000000004</v>
      </c>
      <c r="L14" s="91">
        <v>0</v>
      </c>
    </row>
    <row r="15" spans="2:60">
      <c r="B15" t="s">
        <v>2004</v>
      </c>
      <c r="C15" t="s">
        <v>2005</v>
      </c>
      <c r="D15" t="s">
        <v>103</v>
      </c>
      <c r="E15" t="s">
        <v>1406</v>
      </c>
      <c r="F15" t="s">
        <v>105</v>
      </c>
      <c r="G15" s="91">
        <v>6699.89</v>
      </c>
      <c r="H15" s="91">
        <v>35</v>
      </c>
      <c r="I15" s="91">
        <v>2.3449615000000001</v>
      </c>
      <c r="J15" s="91">
        <v>0.1</v>
      </c>
      <c r="K15" s="91">
        <v>95.77</v>
      </c>
      <c r="L15" s="91">
        <v>0</v>
      </c>
    </row>
    <row r="16" spans="2:60">
      <c r="B16" s="92" t="s">
        <v>277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2006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271</v>
      </c>
      <c r="C18" t="s">
        <v>271</v>
      </c>
      <c r="D18" s="16"/>
      <c r="E18" t="s">
        <v>271</v>
      </c>
      <c r="F18" t="s">
        <v>271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279</v>
      </c>
      <c r="D19" s="16"/>
      <c r="E19" s="16"/>
    </row>
    <row r="20" spans="2:12">
      <c r="B20" t="s">
        <v>369</v>
      </c>
      <c r="D20" s="16"/>
      <c r="E20" s="16"/>
    </row>
    <row r="21" spans="2:12">
      <c r="B21" t="s">
        <v>370</v>
      </c>
      <c r="D21" s="16"/>
      <c r="E21" s="16"/>
    </row>
    <row r="22" spans="2:12">
      <c r="B22" t="s">
        <v>371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18AD818-7CEF-40F0-8D76-996C16AFB506}"/>
</file>

<file path=customXml/itemProps2.xml><?xml version="1.0" encoding="utf-8"?>
<ds:datastoreItem xmlns:ds="http://schemas.openxmlformats.org/officeDocument/2006/customXml" ds:itemID="{77FE8981-BF3B-44F8-B1B5-D31AAEA20C1F}"/>
</file>

<file path=customXml/itemProps3.xml><?xml version="1.0" encoding="utf-8"?>
<ds:datastoreItem xmlns:ds="http://schemas.openxmlformats.org/officeDocument/2006/customXml" ds:itemID="{40B4D0AC-FF66-4B23-94E7-4D554AB29A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