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D20" i="1" s="1"/>
  <c r="C37" i="1"/>
  <c r="J16" i="26"/>
  <c r="J15" i="26"/>
  <c r="J14" i="26"/>
  <c r="J13" i="26"/>
  <c r="J12" i="26"/>
  <c r="J11" i="26"/>
  <c r="I11" i="26"/>
  <c r="I12" i="26"/>
  <c r="I13" i="26"/>
  <c r="D27" i="1" l="1"/>
  <c r="D35" i="1"/>
  <c r="D18" i="1"/>
  <c r="K15" i="26"/>
  <c r="D39" i="1"/>
  <c r="D24" i="1"/>
  <c r="D28" i="1"/>
  <c r="D32" i="1"/>
  <c r="D36" i="1"/>
  <c r="D15" i="1"/>
  <c r="D19" i="1"/>
  <c r="D11" i="1"/>
  <c r="K12" i="26"/>
  <c r="K14" i="26"/>
  <c r="K16" i="26"/>
  <c r="D41" i="1"/>
  <c r="D26" i="1"/>
  <c r="D30" i="1"/>
  <c r="D34" i="1"/>
  <c r="D13" i="1"/>
  <c r="D17" i="1"/>
  <c r="D21" i="1"/>
  <c r="D43" i="1"/>
  <c r="D42" i="1"/>
  <c r="D31" i="1"/>
  <c r="D14" i="1"/>
  <c r="D22" i="1"/>
  <c r="K11" i="26"/>
  <c r="K13" i="26"/>
  <c r="D40" i="1"/>
  <c r="D25" i="1"/>
  <c r="D29" i="1"/>
  <c r="D33" i="1"/>
  <c r="D37" i="1"/>
  <c r="D16" i="1"/>
</calcChain>
</file>

<file path=xl/sharedStrings.xml><?xml version="1.0" encoding="utf-8"?>
<sst xmlns="http://schemas.openxmlformats.org/spreadsheetml/2006/main" count="2624" uniqueCount="366">
  <si>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</si>
  <si>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</si>
  <si>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</si>
  <si>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</si>
  <si>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</si>
  <si>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</si>
  <si>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</si>
  <si>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</si>
  <si>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</si>
  <si>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</si>
  <si>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</si>
  <si>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</si>
  <si>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</si>
  <si>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</si>
  <si>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</si>
  <si>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</si>
  <si>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</si>
  <si>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</si>
  <si>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</si>
  <si>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</si>
  <si>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</si>
  <si>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</si>
  <si>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</si>
  <si>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</si>
  <si>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</si>
  <si>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</si>
  <si>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</si>
  <si>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</si>
  <si>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</si>
  <si>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</si>
  <si>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</si>
  <si>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</si>
  <si>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</si>
  <si>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</si>
  <si>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</si>
  <si>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</si>
  <si>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</si>
  <si>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</si>
  <si>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</si>
  <si>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</si>
  <si>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</si>
  <si>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</si>
  <si>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</si>
  <si>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</si>
  <si>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</si>
  <si>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</si>
  <si>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</si>
  <si>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</si>
  <si>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</si>
  <si>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</si>
  <si>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</si>
  <si>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</si>
  <si>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</si>
  <si>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</si>
  <si>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</si>
  <si>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</si>
  <si>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</si>
  <si>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</si>
  <si>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</si>
  <si>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</si>
  <si>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</si>
  <si>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</si>
  <si>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</si>
  <si>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</si>
  <si>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</si>
  <si>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</si>
  <si>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</si>
  <si>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</si>
  <si>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</si>
  <si>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</si>
  <si>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</si>
  <si>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</si>
  <si>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</si>
  <si>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</si>
  <si>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</si>
  <si>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</si>
  <si>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</si>
  <si>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</si>
  <si>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</si>
  <si>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</si>
  <si>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</si>
  <si>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</si>
  <si>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</si>
  <si>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</si>
  <si>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</si>
  <si>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</si>
  <si>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</si>
  <si>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</si>
  <si>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</si>
  <si>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</si>
  <si>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</si>
  <si>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</si>
  <si>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</si>
  <si>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</si>
  <si>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</si>
  <si>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</si>
  <si>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</si>
  <si>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</si>
  <si>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</si>
  <si>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</si>
  <si>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</si>
  <si>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</si>
  <si>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</si>
  <si>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</si>
  <si>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</si>
  <si>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</si>
  <si>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</si>
  <si>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</si>
  <si>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</si>
  <si>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</si>
  <si>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</si>
  <si>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</si>
  <si>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</si>
  <si>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</si>
  <si>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</si>
  <si>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</si>
  <si>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</si>
  <si>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</si>
  <si>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</si>
  <si>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</si>
  <si>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</si>
  <si>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</si>
  <si>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</si>
  <si>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</si>
  <si>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</si>
  <si>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</si>
  <si>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</si>
  <si>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</si>
  <si>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</si>
  <si>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</si>
  <si>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</si>
  <si>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</si>
  <si>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</si>
  <si>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</si>
  <si>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</si>
  <si>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</si>
  <si>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</si>
  <si>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</si>
  <si>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</si>
  <si>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</si>
  <si>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</si>
  <si>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</si>
  <si>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</si>
  <si>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</si>
  <si>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</si>
  <si>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</si>
  <si>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</si>
  <si>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</si>
  <si>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</si>
  <si>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</si>
  <si>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</si>
  <si>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</si>
  <si>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</si>
  <si>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</si>
  <si>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</si>
  <si>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</si>
  <si>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</si>
  <si>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</si>
  <si>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</si>
  <si>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</si>
  <si>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</si>
  <si>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</si>
  <si>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</si>
  <si>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</si>
  <si>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</si>
  <si>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</si>
  <si>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</si>
  <si>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</si>
  <si>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</si>
  <si>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</si>
  <si>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</si>
  <si>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</si>
  <si>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</si>
  <si>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</si>
  <si>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</si>
  <si>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</si>
  <si>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</si>
  <si>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</si>
  <si>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</si>
  <si>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</si>
  <si>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</si>
  <si>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</si>
  <si>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</si>
  <si>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</si>
  <si>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</si>
  <si>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</si>
  <si>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</si>
  <si>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</si>
  <si>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</si>
  <si>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</si>
  <si>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</si>
  <si>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</si>
  <si>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</si>
  <si>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</si>
  <si>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</si>
  <si>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</si>
  <si>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</si>
  <si>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</si>
  <si>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</si>
  <si>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</si>
  <si>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</si>
  <si>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</si>
  <si>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</si>
  <si>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</si>
  <si>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</si>
  <si>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</si>
  <si>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</si>
  <si>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</si>
  <si>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</si>
  <si>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</si>
  <si>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</si>
  <si>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</si>
  <si>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</si>
  <si>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</si>
  <si>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</si>
  <si>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</si>
  <si>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</si>
  <si>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</si>
  <si>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</si>
  <si>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</si>
  <si>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</si>
  <si>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</si>
  <si>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</si>
  <si>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</si>
  <si>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</si>
  <si>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</si>
  <si>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</si>
  <si>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</si>
  <si>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</si>
  <si>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</si>
  <si>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</si>
  <si>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</si>
  <si>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</si>
  <si>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</si>
  <si>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</si>
  <si>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</si>
  <si>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</si>
  <si>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</si>
  <si>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</si>
  <si>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</si>
  <si>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</si>
  <si>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</si>
  <si>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</si>
  <si>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</si>
  <si>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</si>
  <si>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</si>
  <si>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</si>
  <si>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</si>
  <si>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02/01/18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</si>
  <si>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</si>
  <si>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</si>
  <si>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</si>
  <si>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</si>
  <si>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</si>
  <si>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</si>
  <si>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</si>
  <si>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</si>
  <si>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29/10/18</t>
  </si>
  <si>
    <t>מ.ק.מ. 619 תאריך פדיון 5/06/19- בנק ישראל- מק"מ</t>
  </si>
  <si>
    <t>8190613</t>
  </si>
  <si>
    <t>04/12/18</t>
  </si>
  <si>
    <t>מלווה קצר מועד 1019- בנק ישראל- מק"מ</t>
  </si>
  <si>
    <t>8191017</t>
  </si>
  <si>
    <t>02/10/18</t>
  </si>
  <si>
    <t>מלווה קצר מועד 1119- פדיון 19.- בנק ישראל- מק"מ</t>
  </si>
  <si>
    <t>8191116</t>
  </si>
  <si>
    <t>07/11/18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</si>
  <si>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</si>
  <si>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</si>
  <si>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</si>
  <si>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</si>
  <si>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</si>
  <si>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04/09/18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</si>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</sst>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362</v>
      </c>
    </row>
    <row r="3" spans="1:35">
      <c r="B3" s="2" t="s">
        <v>2</v>
      </c>
      <c r="C3" s="95" t="s">
        <v>363</v>
      </c>
    </row>
    <row r="4" spans="1:35">
      <c r="B4" s="2" t="s">
        <v>3</v>
      </c>
      <c r="C4" s="96" t="s">
        <v>218</v>
      </c>
    </row>
    <row r="5" spans="1:35">
      <c r="B5" s="89" t="s">
        <v>219</v>
      </c>
      <c r="C5" t="s">
        <v>220</v>
      </c>
    </row>
    <row r="6" spans="1:35" ht="26.25" customHeight="1">
      <c r="B6" s="97" t="s">
        <v>4</v>
      </c>
      <c r="C6" s="98"/>
      <c r="D6" s="99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12007.52089</v>
      </c>
      <c r="D11" s="90">
        <f>C11/$C$42*100</f>
        <v>7.7224135943461656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143582.24693920001</v>
      </c>
      <c r="D13" s="91">
        <f t="shared" ref="D13:D22" si="0">C13/$C$42*100</f>
        <v>92.342249980465894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0</v>
      </c>
      <c r="D15" s="91">
        <f t="shared" si="0"/>
        <v>0</v>
      </c>
    </row>
    <row r="16" spans="1:35">
      <c r="A16" s="10" t="s">
        <v>13</v>
      </c>
      <c r="B16" s="70" t="s">
        <v>19</v>
      </c>
      <c r="C16" s="91">
        <v>0</v>
      </c>
      <c r="D16" s="91">
        <f t="shared" si="0"/>
        <v>0</v>
      </c>
    </row>
    <row r="17" spans="1:4">
      <c r="A17" s="10" t="s">
        <v>13</v>
      </c>
      <c r="B17" s="70" t="s">
        <v>20</v>
      </c>
      <c r="C17" s="91">
        <v>0</v>
      </c>
      <c r="D17" s="91">
        <f t="shared" si="0"/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f t="shared" si="0"/>
        <v>0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0</v>
      </c>
      <c r="D22" s="91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0</v>
      </c>
      <c r="D26" s="91">
        <f t="shared" si="1"/>
        <v>0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0</v>
      </c>
      <c r="D31" s="91">
        <f t="shared" si="1"/>
        <v>0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0</v>
      </c>
      <c r="D33" s="91">
        <f t="shared" si="1"/>
        <v>0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-100.54489000000001</v>
      </c>
      <c r="D37" s="91">
        <f t="shared" si="1"/>
        <v>-6.4663574812072633E-2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155489.22293920003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v>0</v>
      </c>
      <c r="D43" s="91">
        <f>C43/$C$42*100</f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362</v>
      </c>
    </row>
    <row r="3" spans="2:61" s="1" customFormat="1">
      <c r="B3" s="2" t="s">
        <v>2</v>
      </c>
      <c r="C3" s="95" t="s">
        <v>363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311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312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295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311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314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295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240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362</v>
      </c>
    </row>
    <row r="3" spans="1:60" s="1" customFormat="1">
      <c r="B3" s="2" t="s">
        <v>2</v>
      </c>
      <c r="C3" s="95" t="s">
        <v>363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362</v>
      </c>
    </row>
    <row r="3" spans="2:81" s="1" customFormat="1">
      <c r="B3" s="2" t="s">
        <v>2</v>
      </c>
      <c r="C3" s="95" t="s">
        <v>363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316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232</v>
      </c>
      <c r="C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317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232</v>
      </c>
      <c r="C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320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321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322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320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321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322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240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362</v>
      </c>
    </row>
    <row r="3" spans="2:72" s="1" customFormat="1">
      <c r="B3" s="2" t="s">
        <v>2</v>
      </c>
      <c r="C3" s="95" t="s">
        <v>363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323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232</v>
      </c>
      <c r="C14" t="s">
        <v>232</v>
      </c>
      <c r="D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324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232</v>
      </c>
      <c r="C16" t="s">
        <v>232</v>
      </c>
      <c r="D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326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232</v>
      </c>
      <c r="C22" t="s">
        <v>232</v>
      </c>
      <c r="D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285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G25" s="91">
        <v>0</v>
      </c>
      <c r="H25" t="s">
        <v>232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327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232</v>
      </c>
      <c r="C27" t="s">
        <v>232</v>
      </c>
      <c r="D27" t="s">
        <v>232</v>
      </c>
      <c r="G27" s="91">
        <v>0</v>
      </c>
      <c r="H27" t="s">
        <v>232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362</v>
      </c>
    </row>
    <row r="3" spans="2:65" s="1" customFormat="1">
      <c r="B3" s="2" t="s">
        <v>2</v>
      </c>
      <c r="C3" s="95" t="s">
        <v>363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328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292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362</v>
      </c>
    </row>
    <row r="3" spans="2:81" s="1" customFormat="1">
      <c r="B3" s="2" t="s">
        <v>2</v>
      </c>
      <c r="C3" s="95" t="s">
        <v>363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328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292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293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294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C26" s="16"/>
      <c r="D26" s="16"/>
      <c r="E26" s="16"/>
    </row>
    <row r="27" spans="2:19">
      <c r="B27" t="s">
        <v>287</v>
      </c>
      <c r="C27" s="16"/>
      <c r="D27" s="16"/>
      <c r="E27" s="16"/>
    </row>
    <row r="28" spans="2:19">
      <c r="B28" t="s">
        <v>288</v>
      </c>
      <c r="C28" s="16"/>
      <c r="D28" s="16"/>
      <c r="E28" s="16"/>
    </row>
    <row r="29" spans="2:19">
      <c r="B29" t="s">
        <v>289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362</v>
      </c>
    </row>
    <row r="3" spans="2:98" s="1" customFormat="1">
      <c r="B3" s="2" t="s">
        <v>2</v>
      </c>
      <c r="C3" s="95" t="s">
        <v>363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232</v>
      </c>
      <c r="C13" t="s">
        <v>232</v>
      </c>
      <c r="D13" s="16"/>
      <c r="E13" s="16"/>
      <c r="F13" t="s">
        <v>232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238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293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294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287</v>
      </c>
      <c r="C20" s="16"/>
      <c r="D20" s="16"/>
      <c r="E20" s="16"/>
    </row>
    <row r="21" spans="2:13">
      <c r="B21" t="s">
        <v>288</v>
      </c>
      <c r="C21" s="16"/>
      <c r="D21" s="16"/>
      <c r="E21" s="16"/>
    </row>
    <row r="22" spans="2:13">
      <c r="B22" t="s">
        <v>289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362</v>
      </c>
    </row>
    <row r="3" spans="2:55" s="1" customFormat="1">
      <c r="B3" s="2" t="s">
        <v>2</v>
      </c>
      <c r="C3" s="95" t="s">
        <v>363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332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232</v>
      </c>
      <c r="C14" t="s">
        <v>232</v>
      </c>
      <c r="D14" t="s">
        <v>232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333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232</v>
      </c>
      <c r="C16" t="s">
        <v>232</v>
      </c>
      <c r="D16" t="s">
        <v>232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335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238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336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232</v>
      </c>
      <c r="C23" t="s">
        <v>232</v>
      </c>
      <c r="D23" t="s">
        <v>232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338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339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240</v>
      </c>
      <c r="C30" s="16"/>
    </row>
    <row r="31" spans="2:11">
      <c r="B31" t="s">
        <v>287</v>
      </c>
      <c r="C31" s="16"/>
    </row>
    <row r="32" spans="2:11">
      <c r="B32" t="s">
        <v>288</v>
      </c>
      <c r="C32" s="16"/>
    </row>
    <row r="33" spans="2:3">
      <c r="B33" t="s">
        <v>289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362</v>
      </c>
    </row>
    <row r="3" spans="2:59" s="1" customFormat="1">
      <c r="B3" s="2" t="s">
        <v>2</v>
      </c>
      <c r="C3" s="95" t="s">
        <v>363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340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310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240</v>
      </c>
      <c r="C16" s="16"/>
      <c r="D16" s="16"/>
    </row>
    <row r="17" spans="2:4">
      <c r="B17" t="s">
        <v>287</v>
      </c>
      <c r="C17" s="16"/>
      <c r="D17" s="16"/>
    </row>
    <row r="18" spans="2:4">
      <c r="B18" t="s">
        <v>288</v>
      </c>
      <c r="C18" s="16"/>
      <c r="D18" s="16"/>
    </row>
    <row r="19" spans="2:4">
      <c r="B19" t="s">
        <v>289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362</v>
      </c>
    </row>
    <row r="3" spans="2:52" s="1" customFormat="1">
      <c r="B3" s="2" t="s">
        <v>2</v>
      </c>
      <c r="C3" s="95" t="s">
        <v>363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311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312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341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313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311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315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295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240</v>
      </c>
      <c r="C34" s="16"/>
      <c r="D34" s="16"/>
    </row>
    <row r="35" spans="2:12">
      <c r="B35" t="s">
        <v>287</v>
      </c>
      <c r="C35" s="16"/>
      <c r="D35" s="16"/>
    </row>
    <row r="36" spans="2:12">
      <c r="B36" t="s">
        <v>288</v>
      </c>
      <c r="C36" s="16"/>
      <c r="D36" s="16"/>
    </row>
    <row r="37" spans="2:12">
      <c r="B37" t="s">
        <v>289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362</v>
      </c>
    </row>
    <row r="3" spans="2:13" s="1" customFormat="1">
      <c r="B3" s="2" t="s">
        <v>2</v>
      </c>
      <c r="C3" s="95" t="s">
        <v>363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12007.52089</v>
      </c>
      <c r="K11" s="90">
        <v>100</v>
      </c>
      <c r="L11" s="90">
        <v>7.72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12007.52089</v>
      </c>
      <c r="K12" s="93">
        <v>100</v>
      </c>
      <c r="L12" s="93">
        <v>7.72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12007.52089</v>
      </c>
      <c r="K13" s="93">
        <v>100</v>
      </c>
      <c r="L13" s="93">
        <v>7.72</v>
      </c>
    </row>
    <row r="14" spans="2:13">
      <c r="B14" t="s">
        <v>364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152.22756999999999</v>
      </c>
      <c r="K14" s="91">
        <v>1.27</v>
      </c>
      <c r="L14" s="91">
        <v>0.1</v>
      </c>
    </row>
    <row r="15" spans="2:13">
      <c r="B15" t="s">
        <v>365</v>
      </c>
      <c r="C15" t="s">
        <v>228</v>
      </c>
      <c r="D15" t="s">
        <v>229</v>
      </c>
      <c r="E15" t="s">
        <v>230</v>
      </c>
      <c r="F15" t="s">
        <v>227</v>
      </c>
      <c r="G15" t="s">
        <v>105</v>
      </c>
      <c r="H15" s="91">
        <v>0</v>
      </c>
      <c r="I15" s="91">
        <v>0</v>
      </c>
      <c r="J15" s="91">
        <v>11855.293320000001</v>
      </c>
      <c r="K15" s="91">
        <v>98.73</v>
      </c>
      <c r="L15" s="91">
        <v>7.62</v>
      </c>
    </row>
    <row r="16" spans="2:13">
      <c r="B16" s="92" t="s">
        <v>231</v>
      </c>
      <c r="D16" s="16"/>
      <c r="I16" s="93">
        <v>0</v>
      </c>
      <c r="J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G17" t="s">
        <v>232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s="92" t="s">
        <v>233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232</v>
      </c>
      <c r="C19" t="s">
        <v>232</v>
      </c>
      <c r="D19" s="16"/>
      <c r="E19" t="s">
        <v>232</v>
      </c>
      <c r="G19" t="s">
        <v>232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234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232</v>
      </c>
      <c r="C21" t="s">
        <v>232</v>
      </c>
      <c r="D21" s="16"/>
      <c r="E21" t="s">
        <v>232</v>
      </c>
      <c r="G21" t="s">
        <v>232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235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G23" t="s">
        <v>232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236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G25" t="s">
        <v>232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237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G27" t="s">
        <v>232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239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362</v>
      </c>
    </row>
    <row r="3" spans="2:49" s="1" customFormat="1">
      <c r="B3" s="2" t="s">
        <v>2</v>
      </c>
      <c r="C3" s="95" t="s">
        <v>363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311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312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341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313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295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238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311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295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  <c r="D32" s="16"/>
    </row>
    <row r="33" spans="2:4">
      <c r="B33" t="s">
        <v>287</v>
      </c>
      <c r="C33" s="16"/>
      <c r="D33" s="16"/>
    </row>
    <row r="34" spans="2:4">
      <c r="B34" t="s">
        <v>288</v>
      </c>
      <c r="C34" s="16"/>
      <c r="D34" s="16"/>
    </row>
    <row r="35" spans="2:4">
      <c r="B35" t="s">
        <v>289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362</v>
      </c>
    </row>
    <row r="3" spans="2:78" s="1" customFormat="1">
      <c r="B3" s="2" t="s">
        <v>2</v>
      </c>
      <c r="C3" s="95" t="s">
        <v>363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316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317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320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321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322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238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320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321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322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240</v>
      </c>
      <c r="D40" s="16"/>
    </row>
    <row r="41" spans="2:17">
      <c r="B41" t="s">
        <v>287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362</v>
      </c>
    </row>
    <row r="3" spans="2:59" s="1" customFormat="1">
      <c r="B3" s="2" t="s">
        <v>2</v>
      </c>
      <c r="C3" s="95" t="s">
        <v>363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342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232</v>
      </c>
      <c r="D14" t="s">
        <v>232</v>
      </c>
      <c r="F14" t="s">
        <v>232</v>
      </c>
      <c r="I14" s="91">
        <v>0</v>
      </c>
      <c r="J14" t="s">
        <v>232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343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232</v>
      </c>
      <c r="D16" t="s">
        <v>232</v>
      </c>
      <c r="F16" t="s">
        <v>232</v>
      </c>
      <c r="I16" s="91">
        <v>0</v>
      </c>
      <c r="J16" t="s">
        <v>232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344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232</v>
      </c>
      <c r="D18" t="s">
        <v>232</v>
      </c>
      <c r="F18" t="s">
        <v>232</v>
      </c>
      <c r="I18" s="91">
        <v>0</v>
      </c>
      <c r="J18" t="s">
        <v>232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345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232</v>
      </c>
      <c r="D20" t="s">
        <v>232</v>
      </c>
      <c r="F20" t="s">
        <v>232</v>
      </c>
      <c r="I20" s="91">
        <v>0</v>
      </c>
      <c r="J20" t="s">
        <v>232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346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232</v>
      </c>
      <c r="D22" t="s">
        <v>232</v>
      </c>
      <c r="F22" t="s">
        <v>232</v>
      </c>
      <c r="I22" s="91">
        <v>0</v>
      </c>
      <c r="J22" t="s">
        <v>232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347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348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232</v>
      </c>
      <c r="D25" t="s">
        <v>232</v>
      </c>
      <c r="F25" t="s">
        <v>232</v>
      </c>
      <c r="I25" s="91">
        <v>0</v>
      </c>
      <c r="J25" t="s">
        <v>232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349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232</v>
      </c>
      <c r="D27" t="s">
        <v>232</v>
      </c>
      <c r="F27" t="s">
        <v>232</v>
      </c>
      <c r="I27" s="91">
        <v>0</v>
      </c>
      <c r="J27" t="s">
        <v>232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350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232</v>
      </c>
      <c r="D29" t="s">
        <v>232</v>
      </c>
      <c r="F29" t="s">
        <v>232</v>
      </c>
      <c r="I29" s="91">
        <v>0</v>
      </c>
      <c r="J29" t="s">
        <v>232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351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232</v>
      </c>
      <c r="D31" t="s">
        <v>232</v>
      </c>
      <c r="F31" t="s">
        <v>232</v>
      </c>
      <c r="I31" s="91">
        <v>0</v>
      </c>
      <c r="J31" t="s">
        <v>232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352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232</v>
      </c>
      <c r="D34" t="s">
        <v>232</v>
      </c>
      <c r="F34" t="s">
        <v>232</v>
      </c>
      <c r="I34" s="91">
        <v>0</v>
      </c>
      <c r="J34" t="s">
        <v>232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344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232</v>
      </c>
      <c r="D36" t="s">
        <v>232</v>
      </c>
      <c r="F36" t="s">
        <v>232</v>
      </c>
      <c r="I36" s="91">
        <v>0</v>
      </c>
      <c r="J36" t="s">
        <v>232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345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232</v>
      </c>
      <c r="D38" t="s">
        <v>232</v>
      </c>
      <c r="F38" t="s">
        <v>232</v>
      </c>
      <c r="I38" s="91">
        <v>0</v>
      </c>
      <c r="J38" t="s">
        <v>232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351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232</v>
      </c>
      <c r="D40" t="s">
        <v>232</v>
      </c>
      <c r="F40" t="s">
        <v>232</v>
      </c>
      <c r="I40" s="91">
        <v>0</v>
      </c>
      <c r="J40" t="s">
        <v>232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240</v>
      </c>
    </row>
    <row r="42" spans="2:17">
      <c r="B42" t="s">
        <v>287</v>
      </c>
    </row>
    <row r="43" spans="2:17">
      <c r="B43" t="s">
        <v>288</v>
      </c>
    </row>
    <row r="44" spans="2:17">
      <c r="B44" t="s">
        <v>289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362</v>
      </c>
    </row>
    <row r="3" spans="2:64" s="1" customFormat="1">
      <c r="B3" s="2" t="s">
        <v>2</v>
      </c>
      <c r="C3" s="95" t="s">
        <v>363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328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232</v>
      </c>
      <c r="C14" t="s">
        <v>232</v>
      </c>
      <c r="E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232</v>
      </c>
      <c r="C16" t="s">
        <v>232</v>
      </c>
      <c r="E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353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354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232</v>
      </c>
      <c r="C22" t="s">
        <v>232</v>
      </c>
      <c r="E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232</v>
      </c>
      <c r="C24" t="s">
        <v>232</v>
      </c>
      <c r="E24" t="s">
        <v>232</v>
      </c>
      <c r="G24" s="91">
        <v>0</v>
      </c>
      <c r="H24" t="s">
        <v>232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240</v>
      </c>
    </row>
    <row r="26" spans="2:15">
      <c r="B26" t="s">
        <v>287</v>
      </c>
    </row>
    <row r="27" spans="2:15">
      <c r="B27" t="s">
        <v>288</v>
      </c>
    </row>
    <row r="28" spans="2:15">
      <c r="B28" t="s">
        <v>289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362</v>
      </c>
    </row>
    <row r="3" spans="2:55" s="1" customFormat="1">
      <c r="B3" s="2" t="s">
        <v>2</v>
      </c>
      <c r="C3" s="95" t="s">
        <v>363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355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232</v>
      </c>
      <c r="E14" s="91">
        <v>0</v>
      </c>
      <c r="F14" t="s">
        <v>232</v>
      </c>
      <c r="G14" s="91">
        <v>0</v>
      </c>
      <c r="H14" s="91">
        <v>0</v>
      </c>
      <c r="I14" s="91">
        <v>0</v>
      </c>
    </row>
    <row r="15" spans="2:55">
      <c r="B15" s="92" t="s">
        <v>356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232</v>
      </c>
      <c r="E16" s="91">
        <v>0</v>
      </c>
      <c r="F16" t="s">
        <v>232</v>
      </c>
      <c r="G16" s="91">
        <v>0</v>
      </c>
      <c r="H16" s="91">
        <v>0</v>
      </c>
      <c r="I16" s="91">
        <v>0</v>
      </c>
    </row>
    <row r="17" spans="2:9">
      <c r="B17" s="92" t="s">
        <v>238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232</v>
      </c>
      <c r="E19" s="91">
        <v>0</v>
      </c>
      <c r="F19" t="s">
        <v>232</v>
      </c>
      <c r="G19" s="91">
        <v>0</v>
      </c>
      <c r="H19" s="91">
        <v>0</v>
      </c>
      <c r="I19" s="91">
        <v>0</v>
      </c>
    </row>
    <row r="20" spans="2:9">
      <c r="B20" s="92" t="s">
        <v>356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232</v>
      </c>
      <c r="E21" s="91">
        <v>0</v>
      </c>
      <c r="F21" t="s">
        <v>232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362</v>
      </c>
    </row>
    <row r="3" spans="2:60" s="1" customFormat="1">
      <c r="B3" s="2" t="s">
        <v>2</v>
      </c>
      <c r="C3" s="95" t="s">
        <v>363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232</v>
      </c>
      <c r="D13" t="s">
        <v>232</v>
      </c>
      <c r="E13" s="19"/>
      <c r="F13" s="91">
        <v>0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362</v>
      </c>
    </row>
    <row r="3" spans="2:60" s="1" customFormat="1">
      <c r="B3" s="2" t="s">
        <v>2</v>
      </c>
      <c r="C3" s="95" t="s">
        <v>363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I12+I15</f>
        <v>-100.54489000000001</v>
      </c>
      <c r="J11" s="90">
        <f>I11/$I$11*100</f>
        <v>100</v>
      </c>
      <c r="K11" s="90">
        <f>I11/'סכום נכסי הקרן'!$C$42*100</f>
        <v>-6.4663574812072633E-2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f>SUM(I13:I14)</f>
        <v>-100.54489000000001</v>
      </c>
      <c r="J12" s="93">
        <f t="shared" ref="J12:J16" si="0">I12/$I$11*100</f>
        <v>100</v>
      </c>
      <c r="K12" s="93">
        <f>I12/'סכום נכסי הקרן'!$C$42*100</f>
        <v>-6.4663574812072633E-2</v>
      </c>
    </row>
    <row r="13" spans="2:60">
      <c r="B13" t="s">
        <v>357</v>
      </c>
      <c r="C13" t="s">
        <v>358</v>
      </c>
      <c r="D13" t="s">
        <v>232</v>
      </c>
      <c r="E13" t="s">
        <v>359</v>
      </c>
      <c r="F13" s="91">
        <v>0</v>
      </c>
      <c r="G13" t="s">
        <v>105</v>
      </c>
      <c r="H13" s="91">
        <v>0</v>
      </c>
      <c r="I13" s="91">
        <f>-91.79303-7.23</f>
        <v>-99.023030000000006</v>
      </c>
      <c r="J13" s="91">
        <f t="shared" si="0"/>
        <v>98.486387523025769</v>
      </c>
      <c r="K13" s="91">
        <f>I13/'סכום נכסי הקרן'!$C$42*100</f>
        <v>-6.3684818875659535E-2</v>
      </c>
    </row>
    <row r="14" spans="2:60">
      <c r="B14" t="s">
        <v>360</v>
      </c>
      <c r="C14" t="s">
        <v>361</v>
      </c>
      <c r="D14" t="s">
        <v>232</v>
      </c>
      <c r="E14" t="s">
        <v>359</v>
      </c>
      <c r="F14" s="91">
        <v>0</v>
      </c>
      <c r="G14" t="s">
        <v>105</v>
      </c>
      <c r="H14" s="91">
        <v>0</v>
      </c>
      <c r="I14" s="91">
        <v>-1.52186</v>
      </c>
      <c r="J14" s="91">
        <f t="shared" si="0"/>
        <v>1.5136124769742152</v>
      </c>
      <c r="K14" s="91">
        <f>I14/'סכום נכסי הקרן'!$C$42*100</f>
        <v>-9.7875593641308725E-4</v>
      </c>
    </row>
    <row r="15" spans="2:60">
      <c r="B15" s="92" t="s">
        <v>238</v>
      </c>
      <c r="D15" s="19"/>
      <c r="E15" s="19"/>
      <c r="F15" s="19"/>
      <c r="G15" s="19"/>
      <c r="H15" s="93">
        <v>0</v>
      </c>
      <c r="I15" s="93">
        <v>0</v>
      </c>
      <c r="J15" s="93">
        <f t="shared" si="0"/>
        <v>0</v>
      </c>
      <c r="K15" s="93">
        <f>I15/'סכום נכסי הקרן'!$C$42*100</f>
        <v>0</v>
      </c>
    </row>
    <row r="16" spans="2:60">
      <c r="B16" t="s">
        <v>232</v>
      </c>
      <c r="C16" t="s">
        <v>232</v>
      </c>
      <c r="D16" t="s">
        <v>232</v>
      </c>
      <c r="E16" s="19"/>
      <c r="F16" s="91">
        <v>0</v>
      </c>
      <c r="G16" t="s">
        <v>232</v>
      </c>
      <c r="H16" s="91">
        <v>0</v>
      </c>
      <c r="I16" s="91">
        <v>0</v>
      </c>
      <c r="J16" s="91">
        <f t="shared" si="0"/>
        <v>0</v>
      </c>
      <c r="K16" s="91">
        <f>I16/'סכום נכסי הקרן'!$C$42*100</f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362</v>
      </c>
    </row>
    <row r="3" spans="2:17" s="1" customFormat="1">
      <c r="B3" s="2" t="s">
        <v>2</v>
      </c>
      <c r="C3" s="95" t="s">
        <v>363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232</v>
      </c>
      <c r="C13" s="91">
        <v>0</v>
      </c>
    </row>
    <row r="14" spans="2:17">
      <c r="B14" s="92" t="s">
        <v>238</v>
      </c>
      <c r="C14" s="93">
        <v>0</v>
      </c>
    </row>
    <row r="15" spans="2:17">
      <c r="B15" t="s">
        <v>232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362</v>
      </c>
    </row>
    <row r="3" spans="2:18" s="1" customFormat="1">
      <c r="B3" s="2" t="s">
        <v>2</v>
      </c>
      <c r="C3" s="95" t="s">
        <v>363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291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362</v>
      </c>
    </row>
    <row r="3" spans="2:18" s="1" customFormat="1">
      <c r="B3" s="2" t="s">
        <v>2</v>
      </c>
      <c r="C3" s="95" t="s">
        <v>363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362</v>
      </c>
    </row>
    <row r="3" spans="2:53" s="1" customFormat="1">
      <c r="B3" s="2" t="s">
        <v>2</v>
      </c>
      <c r="C3" s="95" t="s">
        <v>363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0.83</v>
      </c>
      <c r="I11" s="7"/>
      <c r="J11" s="7"/>
      <c r="K11" s="90">
        <v>0.94</v>
      </c>
      <c r="L11" s="90">
        <v>143696495</v>
      </c>
      <c r="M11" s="7"/>
      <c r="N11" s="90">
        <v>23500</v>
      </c>
      <c r="O11" s="90">
        <v>143582.24693920001</v>
      </c>
      <c r="P11" s="7"/>
      <c r="Q11" s="90">
        <v>100</v>
      </c>
      <c r="R11" s="90">
        <v>92.34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0.83</v>
      </c>
      <c r="K12" s="93">
        <v>0.94</v>
      </c>
      <c r="L12" s="93">
        <v>143696495</v>
      </c>
      <c r="N12" s="93">
        <v>23500</v>
      </c>
      <c r="O12" s="93">
        <v>143582.24693920001</v>
      </c>
      <c r="Q12" s="93">
        <v>100</v>
      </c>
      <c r="R12" s="93">
        <v>92.34</v>
      </c>
    </row>
    <row r="13" spans="2:53">
      <c r="B13" s="92" t="s">
        <v>241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242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232</v>
      </c>
      <c r="C15" t="s">
        <v>232</v>
      </c>
      <c r="D15" s="16"/>
      <c r="E15" t="s">
        <v>232</v>
      </c>
      <c r="H15" s="91">
        <v>0</v>
      </c>
      <c r="I15" t="s">
        <v>232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243</v>
      </c>
      <c r="C16" s="16"/>
      <c r="D16" s="16"/>
      <c r="H16" s="93">
        <v>0.83</v>
      </c>
      <c r="K16" s="93">
        <v>0.94</v>
      </c>
      <c r="L16" s="93">
        <v>143696495</v>
      </c>
      <c r="N16" s="93">
        <v>23500</v>
      </c>
      <c r="O16" s="93">
        <v>143582.24693920001</v>
      </c>
      <c r="Q16" s="93">
        <v>100</v>
      </c>
      <c r="R16" s="93">
        <v>92.34</v>
      </c>
    </row>
    <row r="17" spans="2:18">
      <c r="B17" s="92" t="s">
        <v>244</v>
      </c>
      <c r="C17" s="16"/>
      <c r="D17" s="16"/>
      <c r="H17" s="93">
        <v>0.37</v>
      </c>
      <c r="K17" s="93">
        <v>1.1100000000000001</v>
      </c>
      <c r="L17" s="93">
        <v>107659000</v>
      </c>
      <c r="N17" s="93">
        <v>23500</v>
      </c>
      <c r="O17" s="93">
        <v>107494.75287</v>
      </c>
      <c r="Q17" s="93">
        <v>74.87</v>
      </c>
      <c r="R17" s="93">
        <v>69.13</v>
      </c>
    </row>
    <row r="18" spans="2:18">
      <c r="B18" t="s">
        <v>245</v>
      </c>
      <c r="C18" t="s">
        <v>246</v>
      </c>
      <c r="D18" t="s">
        <v>103</v>
      </c>
      <c r="E18" t="s">
        <v>247</v>
      </c>
      <c r="F18" t="s">
        <v>154</v>
      </c>
      <c r="G18" t="s">
        <v>248</v>
      </c>
      <c r="H18" s="91">
        <v>0.01</v>
      </c>
      <c r="I18" t="s">
        <v>105</v>
      </c>
      <c r="J18" s="91">
        <v>0</v>
      </c>
      <c r="K18" s="91">
        <v>3.72</v>
      </c>
      <c r="L18" s="91">
        <v>23500000</v>
      </c>
      <c r="M18" s="91">
        <v>99.99</v>
      </c>
      <c r="N18" s="91">
        <v>23500</v>
      </c>
      <c r="O18" s="91">
        <v>23500</v>
      </c>
      <c r="P18" s="91">
        <v>0.24</v>
      </c>
      <c r="Q18" s="91">
        <v>16.37</v>
      </c>
      <c r="R18" s="91">
        <v>15.11</v>
      </c>
    </row>
    <row r="19" spans="2:18">
      <c r="B19" t="s">
        <v>249</v>
      </c>
      <c r="C19" t="s">
        <v>250</v>
      </c>
      <c r="D19" t="s">
        <v>103</v>
      </c>
      <c r="E19" t="s">
        <v>247</v>
      </c>
      <c r="F19" t="s">
        <v>154</v>
      </c>
      <c r="G19" t="s">
        <v>251</v>
      </c>
      <c r="H19" s="91">
        <v>0.17</v>
      </c>
      <c r="I19" t="s">
        <v>105</v>
      </c>
      <c r="J19" s="91">
        <v>0</v>
      </c>
      <c r="K19" s="91">
        <v>0.35</v>
      </c>
      <c r="L19" s="91">
        <v>1000000</v>
      </c>
      <c r="M19" s="91">
        <v>99.94</v>
      </c>
      <c r="N19" s="91">
        <v>0</v>
      </c>
      <c r="O19" s="91">
        <v>999.4</v>
      </c>
      <c r="P19" s="91">
        <v>0.01</v>
      </c>
      <c r="Q19" s="91">
        <v>0.7</v>
      </c>
      <c r="R19" s="91">
        <v>0.64</v>
      </c>
    </row>
    <row r="20" spans="2:18">
      <c r="B20" t="s">
        <v>252</v>
      </c>
      <c r="C20" t="s">
        <v>253</v>
      </c>
      <c r="D20" t="s">
        <v>103</v>
      </c>
      <c r="E20" t="s">
        <v>247</v>
      </c>
      <c r="F20" t="s">
        <v>154</v>
      </c>
      <c r="G20" t="s">
        <v>254</v>
      </c>
      <c r="H20" s="91">
        <v>0.25</v>
      </c>
      <c r="I20" t="s">
        <v>105</v>
      </c>
      <c r="J20" s="91">
        <v>0</v>
      </c>
      <c r="K20" s="91">
        <v>0.32</v>
      </c>
      <c r="L20" s="91">
        <v>29399700</v>
      </c>
      <c r="M20" s="91">
        <v>99.92</v>
      </c>
      <c r="N20" s="91">
        <v>0</v>
      </c>
      <c r="O20" s="91">
        <v>29376.180240000002</v>
      </c>
      <c r="P20" s="91">
        <v>0.33</v>
      </c>
      <c r="Q20" s="91">
        <v>20.46</v>
      </c>
      <c r="R20" s="91">
        <v>18.89</v>
      </c>
    </row>
    <row r="21" spans="2:18">
      <c r="B21" t="s">
        <v>255</v>
      </c>
      <c r="C21" t="s">
        <v>256</v>
      </c>
      <c r="D21" t="s">
        <v>103</v>
      </c>
      <c r="E21" t="s">
        <v>247</v>
      </c>
      <c r="F21" t="s">
        <v>154</v>
      </c>
      <c r="G21" t="s">
        <v>257</v>
      </c>
      <c r="H21" s="91">
        <v>0.35</v>
      </c>
      <c r="I21" t="s">
        <v>105</v>
      </c>
      <c r="J21" s="91">
        <v>0</v>
      </c>
      <c r="K21" s="91">
        <v>0.26</v>
      </c>
      <c r="L21" s="91">
        <v>1114300</v>
      </c>
      <c r="M21" s="91">
        <v>99.91</v>
      </c>
      <c r="N21" s="91">
        <v>0</v>
      </c>
      <c r="O21" s="91">
        <v>1113.2971299999999</v>
      </c>
      <c r="P21" s="91">
        <v>0.01</v>
      </c>
      <c r="Q21" s="91">
        <v>0.78</v>
      </c>
      <c r="R21" s="91">
        <v>0.72</v>
      </c>
    </row>
    <row r="22" spans="2:18">
      <c r="B22" t="s">
        <v>258</v>
      </c>
      <c r="C22" t="s">
        <v>259</v>
      </c>
      <c r="D22" t="s">
        <v>103</v>
      </c>
      <c r="E22" t="s">
        <v>247</v>
      </c>
      <c r="F22" t="s">
        <v>154</v>
      </c>
      <c r="G22" t="s">
        <v>260</v>
      </c>
      <c r="H22" s="91">
        <v>0.42</v>
      </c>
      <c r="I22" t="s">
        <v>105</v>
      </c>
      <c r="J22" s="91">
        <v>0</v>
      </c>
      <c r="K22" s="91">
        <v>0.31</v>
      </c>
      <c r="L22" s="91">
        <v>8100000</v>
      </c>
      <c r="M22" s="91">
        <v>99.87</v>
      </c>
      <c r="N22" s="91">
        <v>0</v>
      </c>
      <c r="O22" s="91">
        <v>8089.47</v>
      </c>
      <c r="P22" s="91">
        <v>0.09</v>
      </c>
      <c r="Q22" s="91">
        <v>5.63</v>
      </c>
      <c r="R22" s="91">
        <v>5.2</v>
      </c>
    </row>
    <row r="23" spans="2:18">
      <c r="B23" t="s">
        <v>261</v>
      </c>
      <c r="C23" t="s">
        <v>262</v>
      </c>
      <c r="D23" t="s">
        <v>103</v>
      </c>
      <c r="E23" t="s">
        <v>247</v>
      </c>
      <c r="F23" t="s">
        <v>154</v>
      </c>
      <c r="G23" t="s">
        <v>263</v>
      </c>
      <c r="H23" s="91">
        <v>0.75</v>
      </c>
      <c r="I23" t="s">
        <v>105</v>
      </c>
      <c r="J23" s="91">
        <v>0</v>
      </c>
      <c r="K23" s="91">
        <v>0.51</v>
      </c>
      <c r="L23" s="91">
        <v>16210000</v>
      </c>
      <c r="M23" s="91">
        <v>99.62</v>
      </c>
      <c r="N23" s="91">
        <v>0</v>
      </c>
      <c r="O23" s="91">
        <v>16148.402</v>
      </c>
      <c r="P23" s="91">
        <v>0.18</v>
      </c>
      <c r="Q23" s="91">
        <v>11.25</v>
      </c>
      <c r="R23" s="91">
        <v>10.39</v>
      </c>
    </row>
    <row r="24" spans="2:18">
      <c r="B24" t="s">
        <v>264</v>
      </c>
      <c r="C24" t="s">
        <v>265</v>
      </c>
      <c r="D24" t="s">
        <v>103</v>
      </c>
      <c r="E24" t="s">
        <v>247</v>
      </c>
      <c r="F24" t="s">
        <v>154</v>
      </c>
      <c r="G24" t="s">
        <v>266</v>
      </c>
      <c r="H24" s="91">
        <v>0.84</v>
      </c>
      <c r="I24" t="s">
        <v>105</v>
      </c>
      <c r="J24" s="91">
        <v>0</v>
      </c>
      <c r="K24" s="91">
        <v>0.43</v>
      </c>
      <c r="L24" s="91">
        <v>2000000</v>
      </c>
      <c r="M24" s="91">
        <v>99.64</v>
      </c>
      <c r="N24" s="91">
        <v>0</v>
      </c>
      <c r="O24" s="91">
        <v>1992.8</v>
      </c>
      <c r="P24" s="91">
        <v>0.02</v>
      </c>
      <c r="Q24" s="91">
        <v>1.39</v>
      </c>
      <c r="R24" s="91">
        <v>1.28</v>
      </c>
    </row>
    <row r="25" spans="2:18">
      <c r="B25" t="s">
        <v>267</v>
      </c>
      <c r="C25" t="s">
        <v>268</v>
      </c>
      <c r="D25" t="s">
        <v>103</v>
      </c>
      <c r="E25" t="s">
        <v>247</v>
      </c>
      <c r="F25" t="s">
        <v>154</v>
      </c>
      <c r="G25" t="s">
        <v>269</v>
      </c>
      <c r="H25" s="91">
        <v>0.59</v>
      </c>
      <c r="I25" t="s">
        <v>105</v>
      </c>
      <c r="J25" s="91">
        <v>0</v>
      </c>
      <c r="K25" s="91">
        <v>0.42</v>
      </c>
      <c r="L25" s="91">
        <v>680000</v>
      </c>
      <c r="M25" s="91">
        <v>99.75</v>
      </c>
      <c r="N25" s="91">
        <v>0</v>
      </c>
      <c r="O25" s="91">
        <v>678.3</v>
      </c>
      <c r="P25" s="91">
        <v>0.01</v>
      </c>
      <c r="Q25" s="91">
        <v>0.47</v>
      </c>
      <c r="R25" s="91">
        <v>0.44</v>
      </c>
    </row>
    <row r="26" spans="2:18">
      <c r="B26" t="s">
        <v>270</v>
      </c>
      <c r="C26" t="s">
        <v>271</v>
      </c>
      <c r="D26" t="s">
        <v>103</v>
      </c>
      <c r="E26" t="s">
        <v>247</v>
      </c>
      <c r="F26" t="s">
        <v>154</v>
      </c>
      <c r="G26" t="s">
        <v>272</v>
      </c>
      <c r="H26" s="91">
        <v>0.67</v>
      </c>
      <c r="I26" t="s">
        <v>105</v>
      </c>
      <c r="J26" s="91">
        <v>0</v>
      </c>
      <c r="K26" s="91">
        <v>0.4</v>
      </c>
      <c r="L26" s="91">
        <v>21000000</v>
      </c>
      <c r="M26" s="91">
        <v>99.73</v>
      </c>
      <c r="N26" s="91">
        <v>0</v>
      </c>
      <c r="O26" s="91">
        <v>20943.3</v>
      </c>
      <c r="P26" s="91">
        <v>0.26</v>
      </c>
      <c r="Q26" s="91">
        <v>14.59</v>
      </c>
      <c r="R26" s="91">
        <v>13.47</v>
      </c>
    </row>
    <row r="27" spans="2:18">
      <c r="B27" t="s">
        <v>273</v>
      </c>
      <c r="C27" t="s">
        <v>274</v>
      </c>
      <c r="D27" t="s">
        <v>103</v>
      </c>
      <c r="E27" t="s">
        <v>247</v>
      </c>
      <c r="F27" t="s">
        <v>154</v>
      </c>
      <c r="G27" t="s">
        <v>275</v>
      </c>
      <c r="H27" s="91">
        <v>0.1</v>
      </c>
      <c r="I27" t="s">
        <v>105</v>
      </c>
      <c r="J27" s="91">
        <v>0</v>
      </c>
      <c r="K27" s="91">
        <v>0.31</v>
      </c>
      <c r="L27" s="91">
        <v>4655000</v>
      </c>
      <c r="M27" s="91">
        <v>99.97</v>
      </c>
      <c r="N27" s="91">
        <v>0</v>
      </c>
      <c r="O27" s="91">
        <v>4653.6035000000002</v>
      </c>
      <c r="P27" s="91">
        <v>0.05</v>
      </c>
      <c r="Q27" s="91">
        <v>3.24</v>
      </c>
      <c r="R27" s="91">
        <v>2.99</v>
      </c>
    </row>
    <row r="28" spans="2:18">
      <c r="B28" s="92" t="s">
        <v>276</v>
      </c>
      <c r="C28" s="16"/>
      <c r="D28" s="16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232</v>
      </c>
      <c r="C29" t="s">
        <v>232</v>
      </c>
      <c r="D29" s="16"/>
      <c r="E29" t="s">
        <v>232</v>
      </c>
      <c r="H29" s="91">
        <v>0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s="92" t="s">
        <v>277</v>
      </c>
      <c r="C30" s="16"/>
      <c r="D30" s="16"/>
      <c r="H30" s="93">
        <v>2.2000000000000002</v>
      </c>
      <c r="K30" s="93">
        <v>0.45</v>
      </c>
      <c r="L30" s="93">
        <v>36037495</v>
      </c>
      <c r="N30" s="93">
        <v>0</v>
      </c>
      <c r="O30" s="93">
        <v>36087.494069200002</v>
      </c>
      <c r="Q30" s="93">
        <v>25.13</v>
      </c>
      <c r="R30" s="93">
        <v>23.21</v>
      </c>
    </row>
    <row r="31" spans="2:18">
      <c r="B31" t="s">
        <v>278</v>
      </c>
      <c r="C31" t="s">
        <v>279</v>
      </c>
      <c r="D31" t="s">
        <v>103</v>
      </c>
      <c r="E31" t="s">
        <v>247</v>
      </c>
      <c r="F31" t="s">
        <v>154</v>
      </c>
      <c r="G31" t="s">
        <v>280</v>
      </c>
      <c r="H31" s="91">
        <v>1.41</v>
      </c>
      <c r="I31" t="s">
        <v>105</v>
      </c>
      <c r="J31" s="91">
        <v>0.18</v>
      </c>
      <c r="K31" s="91">
        <v>0.46</v>
      </c>
      <c r="L31" s="91">
        <v>16792883</v>
      </c>
      <c r="M31" s="91">
        <v>100.08</v>
      </c>
      <c r="N31" s="91">
        <v>0</v>
      </c>
      <c r="O31" s="91">
        <v>16806.3173064</v>
      </c>
      <c r="P31" s="91">
        <v>0.09</v>
      </c>
      <c r="Q31" s="91">
        <v>11.71</v>
      </c>
      <c r="R31" s="91">
        <v>10.81</v>
      </c>
    </row>
    <row r="32" spans="2:18">
      <c r="B32" t="s">
        <v>281</v>
      </c>
      <c r="C32" t="s">
        <v>282</v>
      </c>
      <c r="D32" t="s">
        <v>103</v>
      </c>
      <c r="E32" t="s">
        <v>247</v>
      </c>
      <c r="F32" t="s">
        <v>154</v>
      </c>
      <c r="G32" t="s">
        <v>283</v>
      </c>
      <c r="H32" s="91">
        <v>2.89</v>
      </c>
      <c r="I32" t="s">
        <v>105</v>
      </c>
      <c r="J32" s="91">
        <v>0.18</v>
      </c>
      <c r="K32" s="91">
        <v>0.45</v>
      </c>
      <c r="L32" s="91">
        <v>19244612</v>
      </c>
      <c r="M32" s="91">
        <v>100.19</v>
      </c>
      <c r="N32" s="91">
        <v>0</v>
      </c>
      <c r="O32" s="91">
        <v>19281.176762800002</v>
      </c>
      <c r="P32" s="91">
        <v>0.14000000000000001</v>
      </c>
      <c r="Q32" s="91">
        <v>13.43</v>
      </c>
      <c r="R32" s="91">
        <v>12.4</v>
      </c>
    </row>
    <row r="33" spans="2:18">
      <c r="B33" s="92" t="s">
        <v>284</v>
      </c>
      <c r="C33" s="16"/>
      <c r="D33" s="16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232</v>
      </c>
      <c r="C34" t="s">
        <v>232</v>
      </c>
      <c r="D34" s="16"/>
      <c r="E34" t="s">
        <v>232</v>
      </c>
      <c r="H34" s="91">
        <v>0</v>
      </c>
      <c r="I34" t="s">
        <v>232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238</v>
      </c>
      <c r="C35" s="16"/>
      <c r="D35" s="16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s="92" t="s">
        <v>285</v>
      </c>
      <c r="C36" s="16"/>
      <c r="D36" s="16"/>
      <c r="H36" s="93">
        <v>0</v>
      </c>
      <c r="K36" s="93">
        <v>0</v>
      </c>
      <c r="L36" s="93">
        <v>0</v>
      </c>
      <c r="N36" s="93">
        <v>0</v>
      </c>
      <c r="O36" s="93">
        <v>0</v>
      </c>
      <c r="Q36" s="93">
        <v>0</v>
      </c>
      <c r="R36" s="93">
        <v>0</v>
      </c>
    </row>
    <row r="37" spans="2:18">
      <c r="B37" t="s">
        <v>232</v>
      </c>
      <c r="C37" t="s">
        <v>232</v>
      </c>
      <c r="D37" s="16"/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O37" s="91">
        <v>0</v>
      </c>
      <c r="P37" s="91">
        <v>0</v>
      </c>
      <c r="Q37" s="91">
        <v>0</v>
      </c>
      <c r="R37" s="91">
        <v>0</v>
      </c>
    </row>
    <row r="38" spans="2:18">
      <c r="B38" s="92" t="s">
        <v>286</v>
      </c>
      <c r="C38" s="16"/>
      <c r="D38" s="16"/>
      <c r="H38" s="93">
        <v>0</v>
      </c>
      <c r="K38" s="93">
        <v>0</v>
      </c>
      <c r="L38" s="93">
        <v>0</v>
      </c>
      <c r="N38" s="93">
        <v>0</v>
      </c>
      <c r="O38" s="93">
        <v>0</v>
      </c>
      <c r="Q38" s="93">
        <v>0</v>
      </c>
      <c r="R38" s="93">
        <v>0</v>
      </c>
    </row>
    <row r="39" spans="2:18">
      <c r="B39" t="s">
        <v>232</v>
      </c>
      <c r="C39" t="s">
        <v>232</v>
      </c>
      <c r="D39" s="16"/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O39" s="91">
        <v>0</v>
      </c>
      <c r="P39" s="91">
        <v>0</v>
      </c>
      <c r="Q39" s="91">
        <v>0</v>
      </c>
      <c r="R39" s="91">
        <v>0</v>
      </c>
    </row>
    <row r="40" spans="2:18">
      <c r="B40" t="s">
        <v>287</v>
      </c>
      <c r="C40" s="16"/>
      <c r="D40" s="16"/>
    </row>
    <row r="41" spans="2:18">
      <c r="B41" t="s">
        <v>288</v>
      </c>
      <c r="C41" s="16"/>
      <c r="D41" s="16"/>
    </row>
    <row r="42" spans="2:18">
      <c r="B42" t="s">
        <v>289</v>
      </c>
      <c r="C42" s="16"/>
      <c r="D42" s="16"/>
    </row>
    <row r="43" spans="2:18">
      <c r="B43" t="s">
        <v>290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362</v>
      </c>
    </row>
    <row r="3" spans="2:23" s="1" customFormat="1">
      <c r="B3" s="2" t="s">
        <v>2</v>
      </c>
      <c r="C3" s="95" t="s">
        <v>363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328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292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295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293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294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240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362</v>
      </c>
    </row>
    <row r="3" spans="2:68" s="1" customFormat="1">
      <c r="B3" s="2" t="s">
        <v>2</v>
      </c>
      <c r="C3" s="95" t="s">
        <v>363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291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292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293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91">
        <v>0</v>
      </c>
      <c r="L21" t="s">
        <v>232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294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B28" t="s">
        <v>290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362</v>
      </c>
    </row>
    <row r="3" spans="2:66" s="1" customFormat="1">
      <c r="B3" s="2" t="s">
        <v>2</v>
      </c>
      <c r="C3" s="95" t="s">
        <v>363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291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243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292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232</v>
      </c>
      <c r="C20" t="s">
        <v>232</v>
      </c>
      <c r="D20" s="16"/>
      <c r="E20" s="16"/>
      <c r="F20" s="16"/>
      <c r="G20" t="s">
        <v>232</v>
      </c>
      <c r="H20" t="s">
        <v>232</v>
      </c>
      <c r="K20" s="91">
        <v>0</v>
      </c>
      <c r="L20" t="s">
        <v>232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238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293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294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232</v>
      </c>
      <c r="C25" t="s">
        <v>232</v>
      </c>
      <c r="D25" s="16"/>
      <c r="E25" s="16"/>
      <c r="F25" s="16"/>
      <c r="G25" t="s">
        <v>232</v>
      </c>
      <c r="H25" t="s">
        <v>232</v>
      </c>
      <c r="K25" s="91">
        <v>0</v>
      </c>
      <c r="L25" t="s">
        <v>232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240</v>
      </c>
      <c r="C26" s="16"/>
      <c r="D26" s="16"/>
      <c r="E26" s="16"/>
      <c r="F26" s="16"/>
    </row>
    <row r="27" spans="2:21">
      <c r="B27" t="s">
        <v>287</v>
      </c>
      <c r="C27" s="16"/>
      <c r="D27" s="16"/>
      <c r="E27" s="16"/>
      <c r="F27" s="16"/>
    </row>
    <row r="28" spans="2:21">
      <c r="B28" t="s">
        <v>288</v>
      </c>
      <c r="C28" s="16"/>
      <c r="D28" s="16"/>
      <c r="E28" s="16"/>
      <c r="F28" s="16"/>
    </row>
    <row r="29" spans="2:21">
      <c r="B29" t="s">
        <v>289</v>
      </c>
      <c r="C29" s="16"/>
      <c r="D29" s="16"/>
      <c r="E29" s="16"/>
      <c r="F29" s="16"/>
    </row>
    <row r="30" spans="2:21">
      <c r="B30" t="s">
        <v>290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362</v>
      </c>
    </row>
    <row r="3" spans="2:62" s="1" customFormat="1">
      <c r="B3" s="2" t="s">
        <v>2</v>
      </c>
      <c r="C3" s="95" t="s">
        <v>363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296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297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298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s="16"/>
      <c r="F18" s="16"/>
      <c r="G18" t="s">
        <v>232</v>
      </c>
      <c r="H18" t="s">
        <v>232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s="16"/>
      <c r="F20" s="16"/>
      <c r="G20" t="s">
        <v>232</v>
      </c>
      <c r="H20" t="s">
        <v>232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293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E23" s="16"/>
      <c r="F23" s="16"/>
      <c r="G23" t="s">
        <v>232</v>
      </c>
      <c r="H23" t="s">
        <v>232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294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E25" s="16"/>
      <c r="F25" s="16"/>
      <c r="G25" t="s">
        <v>232</v>
      </c>
      <c r="H25" t="s">
        <v>232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240</v>
      </c>
      <c r="E26" s="16"/>
      <c r="F26" s="16"/>
      <c r="G26" s="16"/>
    </row>
    <row r="27" spans="2:15">
      <c r="B27" t="s">
        <v>287</v>
      </c>
      <c r="E27" s="16"/>
      <c r="F27" s="16"/>
      <c r="G27" s="16"/>
    </row>
    <row r="28" spans="2:15">
      <c r="B28" t="s">
        <v>288</v>
      </c>
      <c r="E28" s="16"/>
      <c r="F28" s="16"/>
      <c r="G28" s="16"/>
    </row>
    <row r="29" spans="2:15">
      <c r="B29" t="s">
        <v>289</v>
      </c>
      <c r="E29" s="16"/>
      <c r="F29" s="16"/>
      <c r="G29" s="16"/>
    </row>
    <row r="30" spans="2:15">
      <c r="B30" t="s">
        <v>290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362</v>
      </c>
    </row>
    <row r="3" spans="2:63" s="1" customFormat="1">
      <c r="B3" s="2" t="s">
        <v>2</v>
      </c>
      <c r="C3" s="95" t="s">
        <v>363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300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301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302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303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295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232</v>
      </c>
      <c r="C22" t="s">
        <v>232</v>
      </c>
      <c r="D22" s="16"/>
      <c r="E22" s="16"/>
      <c r="F22" t="s">
        <v>232</v>
      </c>
      <c r="G22" t="s">
        <v>232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304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232</v>
      </c>
      <c r="C24" t="s">
        <v>232</v>
      </c>
      <c r="D24" s="16"/>
      <c r="E24" s="16"/>
      <c r="F24" t="s">
        <v>232</v>
      </c>
      <c r="G24" t="s">
        <v>232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238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305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306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295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232</v>
      </c>
      <c r="C31" t="s">
        <v>232</v>
      </c>
      <c r="D31" s="16"/>
      <c r="E31" s="16"/>
      <c r="F31" t="s">
        <v>232</v>
      </c>
      <c r="G31" t="s">
        <v>232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304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232</v>
      </c>
      <c r="C33" t="s">
        <v>232</v>
      </c>
      <c r="D33" s="16"/>
      <c r="E33" s="16"/>
      <c r="F33" t="s">
        <v>232</v>
      </c>
      <c r="G33" t="s">
        <v>232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240</v>
      </c>
      <c r="D34" s="16"/>
      <c r="E34" s="16"/>
      <c r="F34" s="16"/>
      <c r="G34" s="16"/>
    </row>
    <row r="35" spans="2:14">
      <c r="B35" t="s">
        <v>287</v>
      </c>
      <c r="D35" s="16"/>
      <c r="E35" s="16"/>
      <c r="F35" s="16"/>
      <c r="G35" s="16"/>
    </row>
    <row r="36" spans="2:14">
      <c r="B36" t="s">
        <v>288</v>
      </c>
      <c r="D36" s="16"/>
      <c r="E36" s="16"/>
      <c r="F36" s="16"/>
      <c r="G36" s="16"/>
    </row>
    <row r="37" spans="2:14">
      <c r="B37" t="s">
        <v>289</v>
      </c>
      <c r="D37" s="16"/>
      <c r="E37" s="16"/>
      <c r="F37" s="16"/>
      <c r="G37" s="16"/>
    </row>
    <row r="38" spans="2:14">
      <c r="B38" t="s">
        <v>290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362</v>
      </c>
    </row>
    <row r="3" spans="2:65" s="1" customFormat="1">
      <c r="B3" s="2" t="s">
        <v>2</v>
      </c>
      <c r="C3" s="95" t="s">
        <v>363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307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308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307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308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295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287</v>
      </c>
      <c r="C31" s="16"/>
      <c r="D31" s="16"/>
      <c r="E31" s="16"/>
    </row>
    <row r="32" spans="2:15">
      <c r="B32" t="s">
        <v>288</v>
      </c>
      <c r="C32" s="16"/>
      <c r="D32" s="16"/>
      <c r="E32" s="16"/>
    </row>
    <row r="33" spans="2:5">
      <c r="B33" t="s">
        <v>289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362</v>
      </c>
    </row>
    <row r="3" spans="2:60" s="1" customFormat="1">
      <c r="B3" s="2" t="s">
        <v>2</v>
      </c>
      <c r="C3" s="95" t="s">
        <v>363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309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238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310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240</v>
      </c>
      <c r="D18" s="16"/>
      <c r="E18" s="16"/>
    </row>
    <row r="19" spans="2:12">
      <c r="B19" t="s">
        <v>287</v>
      </c>
      <c r="D19" s="16"/>
      <c r="E19" s="16"/>
    </row>
    <row r="20" spans="2:12">
      <c r="B20" t="s">
        <v>288</v>
      </c>
      <c r="D20" s="16"/>
      <c r="E20" s="16"/>
    </row>
    <row r="21" spans="2:12">
      <c r="B21" t="s">
        <v>289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0E83D3-FE6F-42AB-84E8-2A33AC6D7C6B}"/>
</file>

<file path=customXml/itemProps2.xml><?xml version="1.0" encoding="utf-8"?>
<ds:datastoreItem xmlns:ds="http://schemas.openxmlformats.org/officeDocument/2006/customXml" ds:itemID="{3AB2E8D1-BC3A-4573-8248-8F1F12B67EB7}"/>
</file>

<file path=customXml/itemProps3.xml><?xml version="1.0" encoding="utf-8"?>
<ds:datastoreItem xmlns:ds="http://schemas.openxmlformats.org/officeDocument/2006/customXml" ds:itemID="{B6784183-8145-4D34-8D21-D182349900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