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K15" i="26" s="1"/>
  <c r="C37" i="1"/>
  <c r="J16" i="26"/>
  <c r="J15" i="26"/>
  <c r="J14" i="26"/>
  <c r="J13" i="26"/>
  <c r="J12" i="26"/>
  <c r="J11" i="26"/>
  <c r="I11" i="26"/>
  <c r="I12" i="26"/>
  <c r="I13" i="26"/>
  <c r="K11" i="26" l="1"/>
  <c r="K14" i="26"/>
  <c r="K13" i="26"/>
  <c r="K16" i="26"/>
  <c r="K12" i="26"/>
</calcChain>
</file>

<file path=xl/sharedStrings.xml><?xml version="1.0" encoding="utf-8"?>
<sst xmlns="http://schemas.openxmlformats.org/spreadsheetml/2006/main" count="2730" uniqueCount="411">
  <si>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</si>
  <si>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</si>
  <si>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</si>
  <si>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</si>
  <si>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</si>
  <si>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</si>
  <si>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</si>
  <si>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</si>
  <si>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</si>
  <si>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</si>
  <si>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</si>
  <si>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</si>
  <si>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</si>
  <si>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</si>
  <si>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</si>
  <si>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</si>
  <si>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</si>
  <si>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</si>
  <si>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</si>
  <si>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</si>
  <si>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</si>
  <si>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</si>
  <si>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</si>
  <si>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</si>
  <si>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</si>
  <si>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</si>
  <si>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</si>
  <si>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</si>
  <si>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</si>
  <si>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</si>
  <si>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</si>
  <si>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</si>
  <si>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</si>
  <si>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</si>
  <si>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</si>
  <si>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</si>
  <si>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</si>
  <si>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</si>
  <si>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</si>
  <si>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</si>
  <si>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</si>
  <si>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</si>
  <si>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</si>
  <si>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</si>
  <si>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</si>
  <si>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</si>
  <si>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</si>
  <si>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</si>
  <si>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</si>
  <si>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</si>
  <si>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</si>
  <si>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</si>
  <si>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</si>
  <si>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</si>
  <si>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</si>
  <si>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</si>
  <si>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</si>
  <si>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</si>
  <si>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</si>
  <si>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</si>
  <si>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</si>
  <si>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</si>
  <si>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</si>
  <si>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</si>
  <si>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</si>
  <si>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</si>
  <si>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</si>
  <si>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</si>
  <si>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</si>
  <si>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</si>
  <si>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</si>
  <si>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</si>
  <si>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</si>
  <si>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</si>
  <si>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</si>
  <si>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</si>
  <si>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</si>
  <si>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</si>
  <si>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</si>
  <si>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</si>
  <si>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</si>
  <si>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</si>
  <si>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</si>
  <si>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</si>
  <si>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</si>
  <si>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</si>
  <si>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</si>
  <si>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</si>
  <si>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</si>
  <si>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</si>
  <si>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</si>
  <si>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</si>
  <si>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</si>
  <si>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</si>
  <si>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</si>
  <si>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</si>
  <si>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</si>
  <si>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</si>
  <si>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</si>
  <si>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</si>
  <si>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</si>
  <si>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</si>
  <si>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</si>
  <si>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</si>
  <si>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</si>
  <si>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</si>
  <si>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</si>
  <si>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</si>
  <si>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</si>
  <si>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</si>
  <si>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</si>
  <si>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</si>
  <si>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</si>
  <si>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</si>
  <si>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</si>
  <si>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</si>
  <si>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</si>
  <si>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</si>
  <si>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</si>
  <si>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</si>
  <si>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</si>
  <si>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</si>
  <si>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</si>
  <si>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</si>
  <si>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</si>
  <si>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</si>
  <si>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</si>
  <si>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</si>
  <si>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</si>
  <si>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</si>
  <si>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</si>
  <si>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</si>
  <si>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</si>
  <si>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</si>
  <si>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</si>
  <si>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</si>
  <si>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</si>
  <si>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</si>
  <si>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</si>
  <si>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</si>
  <si>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</si>
  <si>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</si>
  <si>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</si>
  <si>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</si>
  <si>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</si>
  <si>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</si>
  <si>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</si>
  <si>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</si>
  <si>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</si>
  <si>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</si>
  <si>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</si>
  <si>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</si>
  <si>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</si>
  <si>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</si>
  <si>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</si>
  <si>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</si>
  <si>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</si>
  <si>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</si>
  <si>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</si>
  <si>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</si>
  <si>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</si>
  <si>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</si>
  <si>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</si>
  <si>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</si>
  <si>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</si>
  <si>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</si>
  <si>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</si>
  <si>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</si>
  <si>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</si>
  <si>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</si>
  <si>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</si>
  <si>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</si>
  <si>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</si>
  <si>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</si>
  <si>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</si>
  <si>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</si>
  <si>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</si>
  <si>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</si>
  <si>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</si>
  <si>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</si>
  <si>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</si>
  <si>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</si>
  <si>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</si>
  <si>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</si>
  <si>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</si>
  <si>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</si>
  <si>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</si>
  <si>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</si>
  <si>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</si>
  <si>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</si>
  <si>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</si>
  <si>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</si>
  <si>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</si>
  <si>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</si>
  <si>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</si>
  <si>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</si>
  <si>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</si>
  <si>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</si>
  <si>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</si>
  <si>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</si>
  <si>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</si>
  <si>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</si>
  <si>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</si>
  <si>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</si>
  <si>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</si>
  <si>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</si>
  <si>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</si>
  <si>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</si>
  <si>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</si>
  <si>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</si>
  <si>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</si>
  <si>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</si>
  <si>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</si>
  <si>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</si>
  <si>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</si>
  <si>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</si>
  <si>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</si>
  <si>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</si>
  <si>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</si>
  <si>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</si>
  <si>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</si>
  <si>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</si>
  <si>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</si>
  <si>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</si>
  <si>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</si>
  <si>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</si>
  <si>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</si>
  <si>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</si>
  <si>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</si>
  <si>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</si>
  <si>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</si>
  <si>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שקל לאומי- לא סחיר</t>
  </si>
  <si>
    <t>105</t>
  </si>
  <si>
    <t>לא מדורג</t>
  </si>
  <si>
    <t>פחק שיקוף- לא סחיר</t>
  </si>
  <si>
    <t>30022262- 105-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</si>
  <si>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</si>
  <si>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</si>
  <si>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</si>
  <si>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</si>
  <si>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</si>
  <si>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</si>
  <si>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</si>
  <si>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</si>
  <si>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</si>
  <si>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</si>
  <si>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</si>
  <si>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</si>
  <si>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</si>
  <si>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</si>
  <si>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</si>
  <si>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</si>
  <si>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0527- גליל</t>
  </si>
  <si>
    <t>1140847</t>
  </si>
  <si>
    <t>21/06/18</t>
  </si>
  <si>
    <t>ממשל צמודה 0545- גליל</t>
  </si>
  <si>
    <t>1134865</t>
  </si>
  <si>
    <t>27/09/18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</si>
  <si>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</si>
  <si>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</si>
  <si>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</si>
  <si>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</si>
  <si>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</si>
  <si>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</si>
  <si>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</si>
  <si>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</si>
  <si>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</si>
  <si>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</si>
  <si>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</si>
  <si>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</si>
  <si>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</si>
  <si>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</si>
  <si>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</si>
  <si>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</si>
  <si>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</si>
  <si>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</si>
  <si>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</si>
  <si>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</si>
  <si>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</si>
  <si>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</si>
  <si>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</si>
  <si>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</si>
  <si>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</si>
  <si>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</si>
  <si>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</si>
  <si>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</si>
  <si>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</si>
  <si>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</si>
  <si>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</si>
  <si>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</si>
  <si>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</si>
  <si>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</si>
  <si>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</si>
  <si>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</si>
  <si>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</si>
  <si>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</si>
  <si>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</si>
  <si>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</si>
  <si>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</si>
  <si>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</si>
  <si>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</si>
  <si>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</si>
  <si>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</si>
  <si>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</si>
  <si>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</si>
  <si>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</si>
  <si>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</si>
  <si>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</si>
  <si>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</si>
  <si>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</si>
  <si>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</si>
  <si>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</si>
  <si>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</si>
  <si>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</si>
  <si>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</si>
  <si>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</si>
  <si>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</si>
  <si>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</si>
  <si>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</si>
  <si>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</si>
  <si>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</si>
  <si>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</si>
  <si>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</si>
  <si>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</si>
  <si>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</si>
  <si>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</si>
  <si>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23/04/18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</si>
  <si>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</si>
  <si>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</si>
  <si>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</si>
  <si>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</si>
  <si>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</si>
  <si>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</si>
  <si>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</si>
  <si>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</si>
  <si>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</si>
  <si>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</si>
  <si>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</si>
  <si>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</si>
  <si>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</si>
  <si>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</si>
  <si>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</si>
  <si>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</si>
  <si>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</si>
  <si>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</si>
  <si>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</si>
  <si>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</si>
  <si>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</si>
  <si>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</si>
  <si>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</si>
  <si>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</si>
  <si>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</si>
  <si>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</si>
  <si>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</si>
  <si>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</si>
  <si>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</si>
  <si>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</si>
  <si>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</si>
  <si>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</si>
  <si>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</si>
  <si>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</si>
  <si>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</si>
  <si>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</si>
  <si>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</si>
  <si>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</si>
  <si>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</si>
  <si>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</si>
  <si>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</si>
  <si>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</si>
  <si>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</si>
  <si>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</si>
  <si>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</si>
  <si>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</si>
  <si>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</si>
  <si>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</si>
  <si>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</si>
  <si>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</si>
  <si>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</si>
  <si>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</si>
  <si>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</si>
  <si>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</si>
  <si>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</si>
  <si>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</si>
  <si>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</si>
  <si>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</si>
  <si>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</si>
  <si>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</si>
  <si>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</si>
  <si>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</si>
  <si>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</si>
  <si>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</si>
  <si>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</si>
  <si>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</si>
  <si>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</si>
  <si>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</si>
  <si>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</si>
  <si>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</si>
  <si>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</si>
  <si>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</si>
  <si>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</si>
  <si>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</si>
  <si>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</si>
  <si>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</si>
  <si>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</si>
  <si>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</si>
  <si>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</si>
  <si>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</si>
  <si>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</si>
  <si>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</si>
  <si>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השתלמות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</si>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</sst>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408</v>
      </c>
    </row>
    <row r="3" spans="1:35">
      <c r="B3" s="2" t="s">
        <v>2</v>
      </c>
      <c r="C3" s="95" t="s">
        <v>409</v>
      </c>
    </row>
    <row r="4" spans="1:35">
      <c r="B4" s="2" t="s">
        <v>3</v>
      </c>
      <c r="C4" s="96" t="s">
        <v>218</v>
      </c>
    </row>
    <row r="5" spans="1:35">
      <c r="B5" s="89" t="s">
        <v>219</v>
      </c>
      <c r="C5" t="s">
        <v>220</v>
      </c>
    </row>
    <row r="6" spans="1:35" ht="26.25" customHeight="1">
      <c r="B6" s="97" t="s">
        <v>4</v>
      </c>
      <c r="C6" s="98"/>
      <c r="D6" s="99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11798.52988</v>
      </c>
      <c r="D11" s="90">
        <v>4.2300000000000004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267325.294393235</v>
      </c>
      <c r="D13" s="91">
        <v>95.83</v>
      </c>
    </row>
    <row r="14" spans="1:35">
      <c r="A14" s="10" t="s">
        <v>13</v>
      </c>
      <c r="B14" s="70" t="s">
        <v>17</v>
      </c>
      <c r="C14" s="91">
        <v>0</v>
      </c>
      <c r="D14" s="91">
        <v>0</v>
      </c>
    </row>
    <row r="15" spans="1:35">
      <c r="A15" s="10" t="s">
        <v>13</v>
      </c>
      <c r="B15" s="70" t="s">
        <v>18</v>
      </c>
      <c r="C15" s="91">
        <v>0</v>
      </c>
      <c r="D15" s="91">
        <v>0</v>
      </c>
    </row>
    <row r="16" spans="1:35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f>'השקעות אחרות '!I11</f>
        <v>-184.41014999999999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f>SUM(C11:C41)</f>
        <v>278939.41412323498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408</v>
      </c>
    </row>
    <row r="3" spans="2:61" s="1" customFormat="1">
      <c r="B3" s="2" t="s">
        <v>2</v>
      </c>
      <c r="C3" s="95" t="s">
        <v>409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342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342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242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408</v>
      </c>
    </row>
    <row r="3" spans="1:60" s="1" customFormat="1">
      <c r="B3" s="2" t="s">
        <v>2</v>
      </c>
      <c r="C3" s="95" t="s">
        <v>409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240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408</v>
      </c>
    </row>
    <row r="3" spans="2:81" s="1" customFormat="1">
      <c r="B3" s="2" t="s">
        <v>2</v>
      </c>
      <c r="C3" s="95" t="s">
        <v>409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363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363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242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408</v>
      </c>
    </row>
    <row r="3" spans="2:72" s="1" customFormat="1">
      <c r="B3" s="2" t="s">
        <v>2</v>
      </c>
      <c r="C3" s="95" t="s">
        <v>409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408</v>
      </c>
    </row>
    <row r="3" spans="2:65" s="1" customFormat="1">
      <c r="B3" s="2" t="s">
        <v>2</v>
      </c>
      <c r="C3" s="95" t="s">
        <v>409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242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408</v>
      </c>
    </row>
    <row r="3" spans="2:81" s="1" customFormat="1">
      <c r="B3" s="2" t="s">
        <v>2</v>
      </c>
      <c r="C3" s="95" t="s">
        <v>409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375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376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342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240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340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341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242</v>
      </c>
      <c r="C26" s="16"/>
      <c r="D26" s="16"/>
      <c r="E26" s="16"/>
    </row>
    <row r="27" spans="2:19">
      <c r="B27" t="s">
        <v>334</v>
      </c>
      <c r="C27" s="16"/>
      <c r="D27" s="16"/>
      <c r="E27" s="16"/>
    </row>
    <row r="28" spans="2:19">
      <c r="B28" t="s">
        <v>335</v>
      </c>
      <c r="C28" s="16"/>
      <c r="D28" s="16"/>
      <c r="E28" s="16"/>
    </row>
    <row r="29" spans="2:19">
      <c r="B29" t="s">
        <v>336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408</v>
      </c>
    </row>
    <row r="3" spans="2:98" s="1" customFormat="1">
      <c r="B3" s="2" t="s">
        <v>2</v>
      </c>
      <c r="C3" s="95" t="s">
        <v>409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341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242</v>
      </c>
      <c r="C19" s="16"/>
      <c r="D19" s="16"/>
      <c r="E19" s="16"/>
    </row>
    <row r="20" spans="2:13">
      <c r="B20" t="s">
        <v>334</v>
      </c>
      <c r="C20" s="16"/>
      <c r="D20" s="16"/>
      <c r="E20" s="16"/>
    </row>
    <row r="21" spans="2:13">
      <c r="B21" t="s">
        <v>335</v>
      </c>
      <c r="C21" s="16"/>
      <c r="D21" s="16"/>
      <c r="E21" s="16"/>
    </row>
    <row r="22" spans="2:13">
      <c r="B22" t="s">
        <v>336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408</v>
      </c>
    </row>
    <row r="3" spans="2:55" s="1" customFormat="1">
      <c r="B3" s="2" t="s">
        <v>2</v>
      </c>
      <c r="C3" s="95" t="s">
        <v>409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382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240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383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384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385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386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242</v>
      </c>
      <c r="C30" s="16"/>
    </row>
    <row r="31" spans="2:11">
      <c r="B31" t="s">
        <v>334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408</v>
      </c>
    </row>
    <row r="3" spans="2:59" s="1" customFormat="1">
      <c r="B3" s="2" t="s">
        <v>2</v>
      </c>
      <c r="C3" s="95" t="s">
        <v>409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242</v>
      </c>
      <c r="C16" s="16"/>
      <c r="D16" s="16"/>
    </row>
    <row r="17" spans="2:4">
      <c r="B17" t="s">
        <v>334</v>
      </c>
      <c r="C17" s="16"/>
      <c r="D17" s="16"/>
    </row>
    <row r="18" spans="2:4">
      <c r="B18" t="s">
        <v>335</v>
      </c>
      <c r="C18" s="16"/>
      <c r="D18" s="16"/>
    </row>
    <row r="19" spans="2:4">
      <c r="B19" t="s">
        <v>336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408</v>
      </c>
    </row>
    <row r="3" spans="2:52" s="1" customFormat="1">
      <c r="B3" s="2" t="s">
        <v>2</v>
      </c>
      <c r="C3" s="95" t="s">
        <v>409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342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342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242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8" sqref="B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408</v>
      </c>
    </row>
    <row r="3" spans="2:13" s="1" customFormat="1">
      <c r="B3" s="2" t="s">
        <v>2</v>
      </c>
      <c r="C3" s="95" t="s">
        <v>409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11798.52988</v>
      </c>
      <c r="K11" s="90">
        <v>100</v>
      </c>
      <c r="L11" s="90">
        <v>4.2300000000000004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11798.52988</v>
      </c>
      <c r="K12" s="93">
        <v>100</v>
      </c>
      <c r="L12" s="93">
        <v>4.2300000000000004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8046.2560800000001</v>
      </c>
      <c r="K13" s="93">
        <v>68.2</v>
      </c>
      <c r="L13" s="93">
        <v>2.88</v>
      </c>
    </row>
    <row r="14" spans="2:13">
      <c r="B14" t="s">
        <v>410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8046.2560800000001</v>
      </c>
      <c r="K14" s="91">
        <v>68.2</v>
      </c>
      <c r="L14" s="91">
        <v>2.88</v>
      </c>
    </row>
    <row r="15" spans="2:13">
      <c r="B15" s="92" t="s">
        <v>228</v>
      </c>
      <c r="C15" s="26"/>
      <c r="D15" s="27"/>
      <c r="E15" s="27"/>
      <c r="F15" s="27"/>
      <c r="G15" s="27"/>
      <c r="H15" s="27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230</v>
      </c>
      <c r="D17" s="16"/>
      <c r="I17" s="93">
        <v>0</v>
      </c>
      <c r="J17" s="93">
        <v>3752.2737999999999</v>
      </c>
      <c r="K17" s="93">
        <v>31.8</v>
      </c>
      <c r="L17" s="93">
        <v>1.35</v>
      </c>
    </row>
    <row r="18" spans="2:12">
      <c r="B18" t="s">
        <v>231</v>
      </c>
      <c r="C18" t="s">
        <v>225</v>
      </c>
      <c r="D18" t="s">
        <v>232</v>
      </c>
      <c r="E18" t="s">
        <v>229</v>
      </c>
      <c r="F18" t="s">
        <v>233</v>
      </c>
      <c r="G18" t="s">
        <v>105</v>
      </c>
      <c r="H18" s="91">
        <v>0</v>
      </c>
      <c r="I18" s="91">
        <v>0</v>
      </c>
      <c r="J18" s="91">
        <v>3752.2783399999998</v>
      </c>
      <c r="K18" s="91">
        <v>31.8</v>
      </c>
      <c r="L18" s="91">
        <v>1.35</v>
      </c>
    </row>
    <row r="19" spans="2:12">
      <c r="B19" t="s">
        <v>234</v>
      </c>
      <c r="C19" t="s">
        <v>235</v>
      </c>
      <c r="D19">
        <v>10</v>
      </c>
      <c r="E19" t="s">
        <v>226</v>
      </c>
      <c r="F19" t="s">
        <v>227</v>
      </c>
      <c r="G19" t="s">
        <v>105</v>
      </c>
      <c r="H19" s="91">
        <v>0</v>
      </c>
      <c r="I19" s="91">
        <v>0</v>
      </c>
      <c r="J19" s="91">
        <v>-4.5399999999999998E-3</v>
      </c>
      <c r="K19" s="91">
        <v>0</v>
      </c>
      <c r="L19" s="91">
        <v>0</v>
      </c>
    </row>
    <row r="20" spans="2:12">
      <c r="B20" s="92" t="s">
        <v>236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229</v>
      </c>
      <c r="C21" t="s">
        <v>229</v>
      </c>
      <c r="D21" s="16"/>
      <c r="E21" t="s">
        <v>229</v>
      </c>
      <c r="G21" t="s">
        <v>229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237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G23" t="s">
        <v>229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238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G25" t="s">
        <v>229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239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G27" t="s">
        <v>229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240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241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229</v>
      </c>
      <c r="C30" t="s">
        <v>229</v>
      </c>
      <c r="D30" s="16"/>
      <c r="E30" t="s">
        <v>229</v>
      </c>
      <c r="G30" t="s">
        <v>229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239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229</v>
      </c>
      <c r="C32" t="s">
        <v>229</v>
      </c>
      <c r="D32" s="16"/>
      <c r="E32" t="s">
        <v>229</v>
      </c>
      <c r="G32" t="s">
        <v>229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408</v>
      </c>
    </row>
    <row r="3" spans="2:49" s="1" customFormat="1">
      <c r="B3" s="2" t="s">
        <v>2</v>
      </c>
      <c r="C3" s="95" t="s">
        <v>409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358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359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388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360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342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240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358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361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360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342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242</v>
      </c>
      <c r="C32" s="16"/>
      <c r="D32" s="16"/>
    </row>
    <row r="33" spans="2:4">
      <c r="B33" t="s">
        <v>334</v>
      </c>
      <c r="C33" s="16"/>
      <c r="D33" s="16"/>
    </row>
    <row r="34" spans="2:4">
      <c r="B34" t="s">
        <v>335</v>
      </c>
      <c r="C34" s="16"/>
      <c r="D34" s="16"/>
    </row>
    <row r="35" spans="2:4">
      <c r="B35" t="s">
        <v>336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408</v>
      </c>
    </row>
    <row r="3" spans="2:78" s="1" customFormat="1">
      <c r="B3" s="2" t="s">
        <v>2</v>
      </c>
      <c r="C3" s="95" t="s">
        <v>409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363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367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368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369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363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364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367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368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369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242</v>
      </c>
      <c r="D40" s="16"/>
    </row>
    <row r="41" spans="2:17">
      <c r="B41" t="s">
        <v>334</v>
      </c>
      <c r="D41" s="16"/>
    </row>
    <row r="42" spans="2:17">
      <c r="B42" t="s">
        <v>335</v>
      </c>
      <c r="D42" s="16"/>
    </row>
    <row r="43" spans="2:17">
      <c r="B43" t="s">
        <v>336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408</v>
      </c>
    </row>
    <row r="3" spans="2:59" s="1" customFormat="1">
      <c r="B3" s="2" t="s">
        <v>2</v>
      </c>
      <c r="C3" s="95" t="s">
        <v>409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389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390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391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392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393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394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395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396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397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398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240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399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391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392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398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242</v>
      </c>
    </row>
    <row r="42" spans="2:17">
      <c r="B42" t="s">
        <v>334</v>
      </c>
    </row>
    <row r="43" spans="2:17">
      <c r="B43" t="s">
        <v>335</v>
      </c>
    </row>
    <row r="44" spans="2:17">
      <c r="B44" t="s">
        <v>336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408</v>
      </c>
    </row>
    <row r="3" spans="2:64" s="1" customFormat="1">
      <c r="B3" s="2" t="s">
        <v>2</v>
      </c>
      <c r="C3" s="95" t="s">
        <v>409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400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401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342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242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408</v>
      </c>
    </row>
    <row r="3" spans="2:55" s="1" customFormat="1">
      <c r="B3" s="2" t="s">
        <v>2</v>
      </c>
      <c r="C3" s="95" t="s">
        <v>409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402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403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240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402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403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408</v>
      </c>
    </row>
    <row r="3" spans="2:60" s="1" customFormat="1">
      <c r="B3" s="2" t="s">
        <v>2</v>
      </c>
      <c r="C3" s="95" t="s">
        <v>409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408</v>
      </c>
    </row>
    <row r="3" spans="2:60" s="1" customFormat="1">
      <c r="B3" s="2" t="s">
        <v>2</v>
      </c>
      <c r="C3" s="95" t="s">
        <v>409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I12+I15</f>
        <v>-184.41014999999999</v>
      </c>
      <c r="J11" s="90">
        <f>I11/$I$11*100</f>
        <v>100</v>
      </c>
      <c r="K11" s="90">
        <f>I11/'סכום נכסי הקרן'!$C$42*100</f>
        <v>-6.6111184243947643E-2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f>SUM(I13:I14)</f>
        <v>-184.41014999999999</v>
      </c>
      <c r="J12" s="93">
        <f t="shared" ref="J12:J16" si="0">I12/$I$11*100</f>
        <v>100</v>
      </c>
      <c r="K12" s="93">
        <f>I12/'סכום נכסי הקרן'!$C$42*100</f>
        <v>-6.6111184243947643E-2</v>
      </c>
    </row>
    <row r="13" spans="2:60">
      <c r="B13" t="s">
        <v>404</v>
      </c>
      <c r="C13" t="s">
        <v>405</v>
      </c>
      <c r="D13" t="s">
        <v>229</v>
      </c>
      <c r="E13" t="s">
        <v>233</v>
      </c>
      <c r="F13" s="91">
        <v>0</v>
      </c>
      <c r="G13" t="s">
        <v>105</v>
      </c>
      <c r="H13" s="91">
        <v>0</v>
      </c>
      <c r="I13" s="91">
        <f>-165.90068-17.26</f>
        <v>-183.16067999999999</v>
      </c>
      <c r="J13" s="91">
        <f t="shared" si="0"/>
        <v>99.322450526719919</v>
      </c>
      <c r="K13" s="91">
        <f>I13/'סכום נכסי הקרן'!$C$42*100</f>
        <v>-6.5663248263323551E-2</v>
      </c>
    </row>
    <row r="14" spans="2:60">
      <c r="B14" t="s">
        <v>406</v>
      </c>
      <c r="C14" t="s">
        <v>407</v>
      </c>
      <c r="D14" t="s">
        <v>229</v>
      </c>
      <c r="E14" t="s">
        <v>233</v>
      </c>
      <c r="F14" s="91">
        <v>0</v>
      </c>
      <c r="G14" t="s">
        <v>105</v>
      </c>
      <c r="H14" s="91">
        <v>0</v>
      </c>
      <c r="I14" s="91">
        <v>-1.2494700000000001</v>
      </c>
      <c r="J14" s="91">
        <f t="shared" si="0"/>
        <v>0.67754947328007709</v>
      </c>
      <c r="K14" s="91">
        <f>I14/'סכום נכסי הקרן'!$C$42*100</f>
        <v>-4.479359806240886E-4</v>
      </c>
    </row>
    <row r="15" spans="2:60">
      <c r="B15" s="92" t="s">
        <v>240</v>
      </c>
      <c r="D15" s="19"/>
      <c r="E15" s="19"/>
      <c r="F15" s="19"/>
      <c r="G15" s="19"/>
      <c r="H15" s="93">
        <v>0</v>
      </c>
      <c r="I15" s="93">
        <v>0</v>
      </c>
      <c r="J15" s="93">
        <f t="shared" si="0"/>
        <v>0</v>
      </c>
      <c r="K15" s="93">
        <f>I15/'סכום נכסי הקרן'!$C$42*100</f>
        <v>0</v>
      </c>
    </row>
    <row r="16" spans="2:60">
      <c r="B16" t="s">
        <v>229</v>
      </c>
      <c r="C16" t="s">
        <v>229</v>
      </c>
      <c r="D16" t="s">
        <v>229</v>
      </c>
      <c r="E16" s="19"/>
      <c r="F16" s="91">
        <v>0</v>
      </c>
      <c r="G16" t="s">
        <v>229</v>
      </c>
      <c r="H16" s="91">
        <v>0</v>
      </c>
      <c r="I16" s="91">
        <v>0</v>
      </c>
      <c r="J16" s="91">
        <f t="shared" si="0"/>
        <v>0</v>
      </c>
      <c r="K16" s="91">
        <f>I16/'סכום נכסי הקרן'!$C$42*100</f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408</v>
      </c>
    </row>
    <row r="3" spans="2:17" s="1" customFormat="1">
      <c r="B3" s="2" t="s">
        <v>2</v>
      </c>
      <c r="C3" s="95" t="s">
        <v>409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240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408</v>
      </c>
    </row>
    <row r="3" spans="2:18" s="1" customFormat="1">
      <c r="B3" s="2" t="s">
        <v>2</v>
      </c>
      <c r="C3" s="95" t="s">
        <v>409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242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408</v>
      </c>
    </row>
    <row r="3" spans="2:18" s="1" customFormat="1">
      <c r="B3" s="2" t="s">
        <v>2</v>
      </c>
      <c r="C3" s="95" t="s">
        <v>409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342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242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408</v>
      </c>
    </row>
    <row r="3" spans="2:53" s="1" customFormat="1">
      <c r="B3" s="2" t="s">
        <v>2</v>
      </c>
      <c r="C3" s="95" t="s">
        <v>409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5.94</v>
      </c>
      <c r="I11" s="7"/>
      <c r="J11" s="7"/>
      <c r="K11" s="90">
        <v>0.92</v>
      </c>
      <c r="L11" s="90">
        <v>234121448.36000001</v>
      </c>
      <c r="M11" s="7"/>
      <c r="N11" s="90">
        <v>0</v>
      </c>
      <c r="O11" s="90">
        <v>267325.294393235</v>
      </c>
      <c r="P11" s="7"/>
      <c r="Q11" s="90">
        <v>100</v>
      </c>
      <c r="R11" s="90">
        <v>95.83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5.94</v>
      </c>
      <c r="K12" s="93">
        <v>0.92</v>
      </c>
      <c r="L12" s="93">
        <v>234121448.36000001</v>
      </c>
      <c r="N12" s="93">
        <v>0</v>
      </c>
      <c r="O12" s="93">
        <v>267325.294393235</v>
      </c>
      <c r="Q12" s="93">
        <v>100</v>
      </c>
      <c r="R12" s="93">
        <v>95.83</v>
      </c>
    </row>
    <row r="13" spans="2:53">
      <c r="B13" s="92" t="s">
        <v>243</v>
      </c>
      <c r="C13" s="16"/>
      <c r="D13" s="16"/>
      <c r="H13" s="93">
        <v>5.45</v>
      </c>
      <c r="K13" s="93">
        <v>0.11</v>
      </c>
      <c r="L13" s="93">
        <v>110319833.2</v>
      </c>
      <c r="N13" s="93">
        <v>0</v>
      </c>
      <c r="O13" s="93">
        <v>132641.068821352</v>
      </c>
      <c r="Q13" s="93">
        <v>49.62</v>
      </c>
      <c r="R13" s="93">
        <v>47.55</v>
      </c>
    </row>
    <row r="14" spans="2:53">
      <c r="B14" s="92" t="s">
        <v>244</v>
      </c>
      <c r="C14" s="16"/>
      <c r="D14" s="16"/>
      <c r="H14" s="93">
        <v>5.45</v>
      </c>
      <c r="K14" s="93">
        <v>0.11</v>
      </c>
      <c r="L14" s="93">
        <v>110319833.2</v>
      </c>
      <c r="N14" s="93">
        <v>0</v>
      </c>
      <c r="O14" s="93">
        <v>132641.068821352</v>
      </c>
      <c r="Q14" s="93">
        <v>49.62</v>
      </c>
      <c r="R14" s="93">
        <v>47.55</v>
      </c>
    </row>
    <row r="15" spans="2:53">
      <c r="B15" t="s">
        <v>245</v>
      </c>
      <c r="C15" t="s">
        <v>246</v>
      </c>
      <c r="D15" t="s">
        <v>103</v>
      </c>
      <c r="E15" t="s">
        <v>247</v>
      </c>
      <c r="F15" t="s">
        <v>154</v>
      </c>
      <c r="G15" t="s">
        <v>248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12928826.619999999</v>
      </c>
      <c r="M15" s="91">
        <v>148.08000000000001</v>
      </c>
      <c r="N15" s="91">
        <v>0</v>
      </c>
      <c r="O15" s="91">
        <v>19145.006458896001</v>
      </c>
      <c r="P15" s="91">
        <v>0.08</v>
      </c>
      <c r="Q15" s="91">
        <v>7.16</v>
      </c>
      <c r="R15" s="91">
        <v>6.86</v>
      </c>
    </row>
    <row r="16" spans="2:53">
      <c r="B16" t="s">
        <v>249</v>
      </c>
      <c r="C16" t="s">
        <v>250</v>
      </c>
      <c r="D16" t="s">
        <v>103</v>
      </c>
      <c r="E16" t="s">
        <v>247</v>
      </c>
      <c r="F16" t="s">
        <v>154</v>
      </c>
      <c r="G16" t="s">
        <v>251</v>
      </c>
      <c r="H16" s="91">
        <v>5.09</v>
      </c>
      <c r="I16" t="s">
        <v>105</v>
      </c>
      <c r="J16" s="91">
        <v>4</v>
      </c>
      <c r="K16" s="91">
        <v>0.23</v>
      </c>
      <c r="L16" s="91">
        <v>4254298.9800000004</v>
      </c>
      <c r="M16" s="91">
        <v>151.94</v>
      </c>
      <c r="N16" s="91">
        <v>0</v>
      </c>
      <c r="O16" s="91">
        <v>6463.9818702120001</v>
      </c>
      <c r="P16" s="91">
        <v>0.04</v>
      </c>
      <c r="Q16" s="91">
        <v>2.42</v>
      </c>
      <c r="R16" s="91">
        <v>2.3199999999999998</v>
      </c>
    </row>
    <row r="17" spans="2:18">
      <c r="B17" t="s">
        <v>252</v>
      </c>
      <c r="C17" t="s">
        <v>253</v>
      </c>
      <c r="D17" t="s">
        <v>103</v>
      </c>
      <c r="E17" t="s">
        <v>247</v>
      </c>
      <c r="F17" t="s">
        <v>154</v>
      </c>
      <c r="G17" t="s">
        <v>254</v>
      </c>
      <c r="H17" s="91">
        <v>8.15</v>
      </c>
      <c r="I17" t="s">
        <v>105</v>
      </c>
      <c r="J17" s="91">
        <v>0.75</v>
      </c>
      <c r="K17" s="91">
        <v>0.64</v>
      </c>
      <c r="L17" s="91">
        <v>17274252.949999999</v>
      </c>
      <c r="M17" s="91">
        <v>102.75</v>
      </c>
      <c r="N17" s="91">
        <v>0</v>
      </c>
      <c r="O17" s="91">
        <v>17749.294906125</v>
      </c>
      <c r="P17" s="91">
        <v>0.13</v>
      </c>
      <c r="Q17" s="91">
        <v>6.64</v>
      </c>
      <c r="R17" s="91">
        <v>6.36</v>
      </c>
    </row>
    <row r="18" spans="2:18">
      <c r="B18" t="s">
        <v>255</v>
      </c>
      <c r="C18" t="s">
        <v>256</v>
      </c>
      <c r="D18" t="s">
        <v>103</v>
      </c>
      <c r="E18" t="s">
        <v>247</v>
      </c>
      <c r="F18" t="s">
        <v>154</v>
      </c>
      <c r="G18" t="s">
        <v>257</v>
      </c>
      <c r="H18" s="91">
        <v>22.84</v>
      </c>
      <c r="I18" t="s">
        <v>105</v>
      </c>
      <c r="J18" s="91">
        <v>1</v>
      </c>
      <c r="K18" s="91">
        <v>1.77</v>
      </c>
      <c r="L18" s="91">
        <v>1997242.7</v>
      </c>
      <c r="M18" s="91">
        <v>85.41</v>
      </c>
      <c r="N18" s="91">
        <v>0</v>
      </c>
      <c r="O18" s="91">
        <v>1705.84499007</v>
      </c>
      <c r="P18" s="91">
        <v>0.02</v>
      </c>
      <c r="Q18" s="91">
        <v>0.64</v>
      </c>
      <c r="R18" s="91">
        <v>0.61</v>
      </c>
    </row>
    <row r="19" spans="2:18">
      <c r="B19" t="s">
        <v>258</v>
      </c>
      <c r="C19" t="s">
        <v>259</v>
      </c>
      <c r="D19" t="s">
        <v>103</v>
      </c>
      <c r="E19" t="s">
        <v>247</v>
      </c>
      <c r="F19" t="s">
        <v>154</v>
      </c>
      <c r="G19" t="s">
        <v>260</v>
      </c>
      <c r="H19" s="91">
        <v>4.58</v>
      </c>
      <c r="I19" t="s">
        <v>105</v>
      </c>
      <c r="J19" s="91">
        <v>1.75</v>
      </c>
      <c r="K19" s="91">
        <v>0.06</v>
      </c>
      <c r="L19" s="91">
        <v>7414126.04</v>
      </c>
      <c r="M19" s="91">
        <v>110.7</v>
      </c>
      <c r="N19" s="91">
        <v>0</v>
      </c>
      <c r="O19" s="91">
        <v>8207.4375262800004</v>
      </c>
      <c r="P19" s="91">
        <v>0.05</v>
      </c>
      <c r="Q19" s="91">
        <v>3.07</v>
      </c>
      <c r="R19" s="91">
        <v>2.94</v>
      </c>
    </row>
    <row r="20" spans="2:18">
      <c r="B20" t="s">
        <v>261</v>
      </c>
      <c r="C20" t="s">
        <v>262</v>
      </c>
      <c r="D20" t="s">
        <v>103</v>
      </c>
      <c r="E20" t="s">
        <v>247</v>
      </c>
      <c r="F20" t="s">
        <v>154</v>
      </c>
      <c r="G20" t="s">
        <v>263</v>
      </c>
      <c r="H20" s="91">
        <v>0.83</v>
      </c>
      <c r="I20" t="s">
        <v>105</v>
      </c>
      <c r="J20" s="91">
        <v>3</v>
      </c>
      <c r="K20" s="91">
        <v>-0.52</v>
      </c>
      <c r="L20" s="91">
        <v>14512067.41</v>
      </c>
      <c r="M20" s="91">
        <v>114.34</v>
      </c>
      <c r="N20" s="91">
        <v>0</v>
      </c>
      <c r="O20" s="91">
        <v>16593.097876594002</v>
      </c>
      <c r="P20" s="91">
        <v>0.09</v>
      </c>
      <c r="Q20" s="91">
        <v>6.21</v>
      </c>
      <c r="R20" s="91">
        <v>5.95</v>
      </c>
    </row>
    <row r="21" spans="2:18">
      <c r="B21" t="s">
        <v>264</v>
      </c>
      <c r="C21" t="s">
        <v>265</v>
      </c>
      <c r="D21" t="s">
        <v>103</v>
      </c>
      <c r="E21" t="s">
        <v>247</v>
      </c>
      <c r="F21" t="s">
        <v>154</v>
      </c>
      <c r="G21" t="s">
        <v>266</v>
      </c>
      <c r="H21" s="91">
        <v>6.68</v>
      </c>
      <c r="I21" t="s">
        <v>105</v>
      </c>
      <c r="J21" s="91">
        <v>0.75</v>
      </c>
      <c r="K21" s="91">
        <v>0.41</v>
      </c>
      <c r="L21" s="91">
        <v>5395705.2000000002</v>
      </c>
      <c r="M21" s="91">
        <v>103.21</v>
      </c>
      <c r="N21" s="91">
        <v>0</v>
      </c>
      <c r="O21" s="91">
        <v>5568.9073369199996</v>
      </c>
      <c r="P21" s="91">
        <v>0.04</v>
      </c>
      <c r="Q21" s="91">
        <v>2.08</v>
      </c>
      <c r="R21" s="91">
        <v>2</v>
      </c>
    </row>
    <row r="22" spans="2:18">
      <c r="B22" t="s">
        <v>267</v>
      </c>
      <c r="C22" t="s">
        <v>268</v>
      </c>
      <c r="D22" t="s">
        <v>103</v>
      </c>
      <c r="E22" t="s">
        <v>247</v>
      </c>
      <c r="F22" t="s">
        <v>154</v>
      </c>
      <c r="G22" t="s">
        <v>269</v>
      </c>
      <c r="H22" s="91">
        <v>1.83</v>
      </c>
      <c r="I22" t="s">
        <v>105</v>
      </c>
      <c r="J22" s="91">
        <v>0.1</v>
      </c>
      <c r="K22" s="91">
        <v>-0.47</v>
      </c>
      <c r="L22" s="91">
        <v>19071633.16</v>
      </c>
      <c r="M22" s="91">
        <v>102.28</v>
      </c>
      <c r="N22" s="91">
        <v>0</v>
      </c>
      <c r="O22" s="91">
        <v>19506.466396047999</v>
      </c>
      <c r="P22" s="91">
        <v>0.13</v>
      </c>
      <c r="Q22" s="91">
        <v>7.3</v>
      </c>
      <c r="R22" s="91">
        <v>6.99</v>
      </c>
    </row>
    <row r="23" spans="2:18">
      <c r="B23" t="s">
        <v>270</v>
      </c>
      <c r="C23" t="s">
        <v>271</v>
      </c>
      <c r="D23" t="s">
        <v>103</v>
      </c>
      <c r="E23" t="s">
        <v>247</v>
      </c>
      <c r="F23" t="s">
        <v>154</v>
      </c>
      <c r="G23" t="s">
        <v>272</v>
      </c>
      <c r="H23" s="91">
        <v>17.66</v>
      </c>
      <c r="I23" t="s">
        <v>105</v>
      </c>
      <c r="J23" s="91">
        <v>2.75</v>
      </c>
      <c r="K23" s="91">
        <v>1.54</v>
      </c>
      <c r="L23" s="91">
        <v>1801589.79</v>
      </c>
      <c r="M23" s="91">
        <v>133.19999999999999</v>
      </c>
      <c r="N23" s="91">
        <v>0</v>
      </c>
      <c r="O23" s="91">
        <v>2399.7176002800002</v>
      </c>
      <c r="P23" s="91">
        <v>0.01</v>
      </c>
      <c r="Q23" s="91">
        <v>0.9</v>
      </c>
      <c r="R23" s="91">
        <v>0.86</v>
      </c>
    </row>
    <row r="24" spans="2:18">
      <c r="B24" t="s">
        <v>273</v>
      </c>
      <c r="C24" t="s">
        <v>274</v>
      </c>
      <c r="D24" t="s">
        <v>103</v>
      </c>
      <c r="E24" t="s">
        <v>247</v>
      </c>
      <c r="F24" t="s">
        <v>154</v>
      </c>
      <c r="G24" t="s">
        <v>275</v>
      </c>
      <c r="H24" s="91">
        <v>13.48</v>
      </c>
      <c r="I24" t="s">
        <v>105</v>
      </c>
      <c r="J24" s="91">
        <v>4</v>
      </c>
      <c r="K24" s="91">
        <v>1.27</v>
      </c>
      <c r="L24" s="91">
        <v>9683310.0800000001</v>
      </c>
      <c r="M24" s="91">
        <v>172.7</v>
      </c>
      <c r="N24" s="91">
        <v>0</v>
      </c>
      <c r="O24" s="91">
        <v>16723.07650816</v>
      </c>
      <c r="P24" s="91">
        <v>0.06</v>
      </c>
      <c r="Q24" s="91">
        <v>6.26</v>
      </c>
      <c r="R24" s="91">
        <v>5.99</v>
      </c>
    </row>
    <row r="25" spans="2:18">
      <c r="B25" t="s">
        <v>276</v>
      </c>
      <c r="C25" t="s">
        <v>277</v>
      </c>
      <c r="D25" t="s">
        <v>103</v>
      </c>
      <c r="E25" t="s">
        <v>247</v>
      </c>
      <c r="F25" t="s">
        <v>154</v>
      </c>
      <c r="G25" t="s">
        <v>278</v>
      </c>
      <c r="H25" s="91">
        <v>3.6</v>
      </c>
      <c r="I25" t="s">
        <v>105</v>
      </c>
      <c r="J25" s="91">
        <v>2.75</v>
      </c>
      <c r="K25" s="91">
        <v>-0.19</v>
      </c>
      <c r="L25" s="91">
        <v>15986780.27</v>
      </c>
      <c r="M25" s="91">
        <v>116.21</v>
      </c>
      <c r="N25" s="91">
        <v>0</v>
      </c>
      <c r="O25" s="91">
        <v>18578.237351766998</v>
      </c>
      <c r="P25" s="91">
        <v>0.1</v>
      </c>
      <c r="Q25" s="91">
        <v>6.95</v>
      </c>
      <c r="R25" s="91">
        <v>6.66</v>
      </c>
    </row>
    <row r="26" spans="2:18">
      <c r="B26" s="92" t="s">
        <v>279</v>
      </c>
      <c r="C26" s="16"/>
      <c r="D26" s="16"/>
      <c r="H26" s="93">
        <v>6.42</v>
      </c>
      <c r="K26" s="93">
        <v>1.72</v>
      </c>
      <c r="L26" s="93">
        <v>123801615.16</v>
      </c>
      <c r="N26" s="93">
        <v>0</v>
      </c>
      <c r="O26" s="93">
        <v>134684.225571883</v>
      </c>
      <c r="Q26" s="93">
        <v>50.38</v>
      </c>
      <c r="R26" s="93">
        <v>48.28</v>
      </c>
    </row>
    <row r="27" spans="2:18">
      <c r="B27" s="92" t="s">
        <v>280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281</v>
      </c>
      <c r="C29" s="16"/>
      <c r="D29" s="16"/>
      <c r="H29" s="93">
        <v>6.42</v>
      </c>
      <c r="K29" s="93">
        <v>1.72</v>
      </c>
      <c r="L29" s="93">
        <v>123801615.16</v>
      </c>
      <c r="N29" s="93">
        <v>0</v>
      </c>
      <c r="O29" s="93">
        <v>134684.225571883</v>
      </c>
      <c r="Q29" s="93">
        <v>50.38</v>
      </c>
      <c r="R29" s="93">
        <v>48.28</v>
      </c>
    </row>
    <row r="30" spans="2:18">
      <c r="B30" t="s">
        <v>282</v>
      </c>
      <c r="C30" t="s">
        <v>283</v>
      </c>
      <c r="D30" t="s">
        <v>103</v>
      </c>
      <c r="E30" t="s">
        <v>247</v>
      </c>
      <c r="F30" t="s">
        <v>154</v>
      </c>
      <c r="G30" t="s">
        <v>284</v>
      </c>
      <c r="H30" s="91">
        <v>8.81</v>
      </c>
      <c r="I30" t="s">
        <v>105</v>
      </c>
      <c r="J30" s="91">
        <v>2.25</v>
      </c>
      <c r="K30" s="91">
        <v>2.29</v>
      </c>
      <c r="L30" s="91">
        <v>9014671.8499999996</v>
      </c>
      <c r="M30" s="91">
        <v>100.24</v>
      </c>
      <c r="N30" s="91">
        <v>0</v>
      </c>
      <c r="O30" s="91">
        <v>9036.3070624400007</v>
      </c>
      <c r="P30" s="91">
        <v>0.15</v>
      </c>
      <c r="Q30" s="91">
        <v>3.38</v>
      </c>
      <c r="R30" s="91">
        <v>3.24</v>
      </c>
    </row>
    <row r="31" spans="2:18">
      <c r="B31" t="s">
        <v>285</v>
      </c>
      <c r="C31" t="s">
        <v>286</v>
      </c>
      <c r="D31" t="s">
        <v>103</v>
      </c>
      <c r="E31" t="s">
        <v>247</v>
      </c>
      <c r="F31" t="s">
        <v>154</v>
      </c>
      <c r="G31" t="s">
        <v>287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13126539.699999999</v>
      </c>
      <c r="M31" s="91">
        <v>99.79</v>
      </c>
      <c r="N31" s="91">
        <v>0</v>
      </c>
      <c r="O31" s="91">
        <v>13098.973966629999</v>
      </c>
      <c r="P31" s="91">
        <v>0.12</v>
      </c>
      <c r="Q31" s="91">
        <v>4.9000000000000004</v>
      </c>
      <c r="R31" s="91">
        <v>4.7</v>
      </c>
    </row>
    <row r="32" spans="2:18">
      <c r="B32" t="s">
        <v>288</v>
      </c>
      <c r="C32" t="s">
        <v>289</v>
      </c>
      <c r="D32" t="s">
        <v>103</v>
      </c>
      <c r="E32" t="s">
        <v>247</v>
      </c>
      <c r="F32" t="s">
        <v>154</v>
      </c>
      <c r="G32" t="s">
        <v>290</v>
      </c>
      <c r="H32" s="91">
        <v>2.81</v>
      </c>
      <c r="I32" t="s">
        <v>105</v>
      </c>
      <c r="J32" s="91">
        <v>5.5</v>
      </c>
      <c r="K32" s="91">
        <v>1.06</v>
      </c>
      <c r="L32" s="91">
        <v>11387171.77</v>
      </c>
      <c r="M32" s="91">
        <v>118.47</v>
      </c>
      <c r="N32" s="91">
        <v>0</v>
      </c>
      <c r="O32" s="91">
        <v>13490.382395918999</v>
      </c>
      <c r="P32" s="91">
        <v>0.06</v>
      </c>
      <c r="Q32" s="91">
        <v>5.05</v>
      </c>
      <c r="R32" s="91">
        <v>4.84</v>
      </c>
    </row>
    <row r="33" spans="2:18">
      <c r="B33" t="s">
        <v>291</v>
      </c>
      <c r="C33" t="s">
        <v>292</v>
      </c>
      <c r="D33" t="s">
        <v>103</v>
      </c>
      <c r="E33" t="s">
        <v>247</v>
      </c>
      <c r="F33" t="s">
        <v>154</v>
      </c>
      <c r="G33" t="s">
        <v>293</v>
      </c>
      <c r="H33" s="91">
        <v>0.16</v>
      </c>
      <c r="I33" t="s">
        <v>105</v>
      </c>
      <c r="J33" s="91">
        <v>6</v>
      </c>
      <c r="K33" s="91">
        <v>0.12</v>
      </c>
      <c r="L33" s="91">
        <v>2239.12</v>
      </c>
      <c r="M33" s="91">
        <v>105.98</v>
      </c>
      <c r="N33" s="91">
        <v>0</v>
      </c>
      <c r="O33" s="91">
        <v>2.3730193759999998</v>
      </c>
      <c r="P33" s="91">
        <v>0</v>
      </c>
      <c r="Q33" s="91">
        <v>0</v>
      </c>
      <c r="R33" s="91">
        <v>0</v>
      </c>
    </row>
    <row r="34" spans="2:18">
      <c r="B34" t="s">
        <v>294</v>
      </c>
      <c r="C34" t="s">
        <v>295</v>
      </c>
      <c r="D34" t="s">
        <v>103</v>
      </c>
      <c r="E34" t="s">
        <v>247</v>
      </c>
      <c r="F34" t="s">
        <v>154</v>
      </c>
      <c r="G34" t="s">
        <v>296</v>
      </c>
      <c r="H34" s="91">
        <v>7.57</v>
      </c>
      <c r="I34" t="s">
        <v>105</v>
      </c>
      <c r="J34" s="91">
        <v>2</v>
      </c>
      <c r="K34" s="91">
        <v>2.1</v>
      </c>
      <c r="L34" s="91">
        <v>16785829.949999999</v>
      </c>
      <c r="M34" s="91">
        <v>100.77</v>
      </c>
      <c r="N34" s="91">
        <v>0</v>
      </c>
      <c r="O34" s="91">
        <v>16915.080840614999</v>
      </c>
      <c r="P34" s="91">
        <v>0.12</v>
      </c>
      <c r="Q34" s="91">
        <v>6.33</v>
      </c>
      <c r="R34" s="91">
        <v>6.06</v>
      </c>
    </row>
    <row r="35" spans="2:18">
      <c r="B35" t="s">
        <v>297</v>
      </c>
      <c r="C35" t="s">
        <v>298</v>
      </c>
      <c r="D35" t="s">
        <v>103</v>
      </c>
      <c r="E35" t="s">
        <v>247</v>
      </c>
      <c r="F35" t="s">
        <v>154</v>
      </c>
      <c r="G35" t="s">
        <v>299</v>
      </c>
      <c r="H35" s="91">
        <v>17.71</v>
      </c>
      <c r="I35" t="s">
        <v>105</v>
      </c>
      <c r="J35" s="91">
        <v>3.75</v>
      </c>
      <c r="K35" s="91">
        <v>3.45</v>
      </c>
      <c r="L35" s="91">
        <v>9701023.5800000001</v>
      </c>
      <c r="M35" s="91">
        <v>108.29</v>
      </c>
      <c r="N35" s="91">
        <v>0</v>
      </c>
      <c r="O35" s="91">
        <v>10505.238434782001</v>
      </c>
      <c r="P35" s="91">
        <v>0.11</v>
      </c>
      <c r="Q35" s="91">
        <v>3.93</v>
      </c>
      <c r="R35" s="91">
        <v>3.77</v>
      </c>
    </row>
    <row r="36" spans="2:18">
      <c r="B36" t="s">
        <v>300</v>
      </c>
      <c r="C36" t="s">
        <v>301</v>
      </c>
      <c r="D36" t="s">
        <v>103</v>
      </c>
      <c r="E36" t="s">
        <v>247</v>
      </c>
      <c r="F36" t="s">
        <v>154</v>
      </c>
      <c r="G36" t="s">
        <v>302</v>
      </c>
      <c r="H36" s="91">
        <v>6.31</v>
      </c>
      <c r="I36" t="s">
        <v>105</v>
      </c>
      <c r="J36" s="91">
        <v>1.75</v>
      </c>
      <c r="K36" s="91">
        <v>1.87</v>
      </c>
      <c r="L36" s="91">
        <v>11093795.380000001</v>
      </c>
      <c r="M36" s="91">
        <v>99.85</v>
      </c>
      <c r="N36" s="91">
        <v>0</v>
      </c>
      <c r="O36" s="91">
        <v>11077.15468693</v>
      </c>
      <c r="P36" s="91">
        <v>0.06</v>
      </c>
      <c r="Q36" s="91">
        <v>4.1399999999999997</v>
      </c>
      <c r="R36" s="91">
        <v>3.97</v>
      </c>
    </row>
    <row r="37" spans="2:18">
      <c r="B37" t="s">
        <v>303</v>
      </c>
      <c r="C37" t="s">
        <v>304</v>
      </c>
      <c r="D37" t="s">
        <v>103</v>
      </c>
      <c r="E37" t="s">
        <v>247</v>
      </c>
      <c r="F37" t="s">
        <v>154</v>
      </c>
      <c r="G37" t="s">
        <v>305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7942642.4100000001</v>
      </c>
      <c r="M37" s="91">
        <v>109.37</v>
      </c>
      <c r="N37" s="91">
        <v>0</v>
      </c>
      <c r="O37" s="91">
        <v>8686.8680038170005</v>
      </c>
      <c r="P37" s="91">
        <v>0.04</v>
      </c>
      <c r="Q37" s="91">
        <v>3.25</v>
      </c>
      <c r="R37" s="91">
        <v>3.11</v>
      </c>
    </row>
    <row r="38" spans="2:18">
      <c r="B38" t="s">
        <v>306</v>
      </c>
      <c r="C38" t="s">
        <v>307</v>
      </c>
      <c r="D38" t="s">
        <v>103</v>
      </c>
      <c r="E38" t="s">
        <v>247</v>
      </c>
      <c r="F38" t="s">
        <v>154</v>
      </c>
      <c r="G38" t="s">
        <v>308</v>
      </c>
      <c r="H38" s="91">
        <v>3.88</v>
      </c>
      <c r="I38" t="s">
        <v>105</v>
      </c>
      <c r="J38" s="91">
        <v>4.25</v>
      </c>
      <c r="K38" s="91">
        <v>1.33</v>
      </c>
      <c r="L38" s="91">
        <v>2758776.41</v>
      </c>
      <c r="M38" s="91">
        <v>115.2</v>
      </c>
      <c r="N38" s="91">
        <v>0</v>
      </c>
      <c r="O38" s="91">
        <v>3178.1104243200002</v>
      </c>
      <c r="P38" s="91">
        <v>0.02</v>
      </c>
      <c r="Q38" s="91">
        <v>1.19</v>
      </c>
      <c r="R38" s="91">
        <v>1.1399999999999999</v>
      </c>
    </row>
    <row r="39" spans="2:18">
      <c r="B39" t="s">
        <v>309</v>
      </c>
      <c r="C39" t="s">
        <v>310</v>
      </c>
      <c r="D39" t="s">
        <v>103</v>
      </c>
      <c r="E39" t="s">
        <v>247</v>
      </c>
      <c r="F39" t="s">
        <v>154</v>
      </c>
      <c r="G39" t="s">
        <v>311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10298427.67</v>
      </c>
      <c r="M39" s="91">
        <v>100.97</v>
      </c>
      <c r="N39" s="91">
        <v>0</v>
      </c>
      <c r="O39" s="91">
        <v>10398.322418399001</v>
      </c>
      <c r="P39" s="91">
        <v>7.0000000000000007E-2</v>
      </c>
      <c r="Q39" s="91">
        <v>3.89</v>
      </c>
      <c r="R39" s="91">
        <v>3.73</v>
      </c>
    </row>
    <row r="40" spans="2:18">
      <c r="B40" t="s">
        <v>312</v>
      </c>
      <c r="C40" t="s">
        <v>313</v>
      </c>
      <c r="D40" t="s">
        <v>103</v>
      </c>
      <c r="E40" t="s">
        <v>247</v>
      </c>
      <c r="F40" t="s">
        <v>154</v>
      </c>
      <c r="G40" t="s">
        <v>314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4207284.09</v>
      </c>
      <c r="M40" s="91">
        <v>102.13</v>
      </c>
      <c r="N40" s="91">
        <v>0</v>
      </c>
      <c r="O40" s="91">
        <v>4296.8992411170002</v>
      </c>
      <c r="P40" s="91">
        <v>0.02</v>
      </c>
      <c r="Q40" s="91">
        <v>1.61</v>
      </c>
      <c r="R40" s="91">
        <v>1.54</v>
      </c>
    </row>
    <row r="41" spans="2:18">
      <c r="B41" t="s">
        <v>315</v>
      </c>
      <c r="C41" t="s">
        <v>316</v>
      </c>
      <c r="D41" t="s">
        <v>103</v>
      </c>
      <c r="E41" t="s">
        <v>247</v>
      </c>
      <c r="F41" t="s">
        <v>154</v>
      </c>
      <c r="G41" t="s">
        <v>317</v>
      </c>
      <c r="H41" s="91">
        <v>6.57</v>
      </c>
      <c r="I41" t="s">
        <v>105</v>
      </c>
      <c r="J41" s="91">
        <v>6.25</v>
      </c>
      <c r="K41" s="91">
        <v>1.97</v>
      </c>
      <c r="L41" s="91">
        <v>6314694.7800000003</v>
      </c>
      <c r="M41" s="91">
        <v>131.86000000000001</v>
      </c>
      <c r="N41" s="91">
        <v>0</v>
      </c>
      <c r="O41" s="91">
        <v>8326.5565369079995</v>
      </c>
      <c r="P41" s="91">
        <v>0.04</v>
      </c>
      <c r="Q41" s="91">
        <v>3.11</v>
      </c>
      <c r="R41" s="91">
        <v>2.98</v>
      </c>
    </row>
    <row r="42" spans="2:18">
      <c r="B42" t="s">
        <v>318</v>
      </c>
      <c r="C42" t="s">
        <v>319</v>
      </c>
      <c r="D42" t="s">
        <v>103</v>
      </c>
      <c r="E42" t="s">
        <v>247</v>
      </c>
      <c r="F42" t="s">
        <v>154</v>
      </c>
      <c r="G42" t="s">
        <v>320</v>
      </c>
      <c r="H42" s="91">
        <v>4.76</v>
      </c>
      <c r="I42" t="s">
        <v>105</v>
      </c>
      <c r="J42" s="91">
        <v>3.75</v>
      </c>
      <c r="K42" s="91">
        <v>1.58</v>
      </c>
      <c r="L42" s="91">
        <v>6545276.9900000002</v>
      </c>
      <c r="M42" s="91">
        <v>113.72</v>
      </c>
      <c r="N42" s="91">
        <v>0</v>
      </c>
      <c r="O42" s="91">
        <v>7443.2889930279998</v>
      </c>
      <c r="P42" s="91">
        <v>0.04</v>
      </c>
      <c r="Q42" s="91">
        <v>2.78</v>
      </c>
      <c r="R42" s="91">
        <v>2.67</v>
      </c>
    </row>
    <row r="43" spans="2:18">
      <c r="B43" t="s">
        <v>321</v>
      </c>
      <c r="C43" t="s">
        <v>322</v>
      </c>
      <c r="D43" t="s">
        <v>103</v>
      </c>
      <c r="E43" t="s">
        <v>247</v>
      </c>
      <c r="F43" t="s">
        <v>154</v>
      </c>
      <c r="G43" t="s">
        <v>323</v>
      </c>
      <c r="H43" s="91">
        <v>14.52</v>
      </c>
      <c r="I43" t="s">
        <v>105</v>
      </c>
      <c r="J43" s="91">
        <v>5.5</v>
      </c>
      <c r="K43" s="91">
        <v>3.18</v>
      </c>
      <c r="L43" s="91">
        <v>8432332.7799999993</v>
      </c>
      <c r="M43" s="91">
        <v>142.68</v>
      </c>
      <c r="N43" s="91">
        <v>0</v>
      </c>
      <c r="O43" s="91">
        <v>12031.252410503999</v>
      </c>
      <c r="P43" s="91">
        <v>0.05</v>
      </c>
      <c r="Q43" s="91">
        <v>4.5</v>
      </c>
      <c r="R43" s="91">
        <v>4.3099999999999996</v>
      </c>
    </row>
    <row r="44" spans="2:18">
      <c r="B44" t="s">
        <v>324</v>
      </c>
      <c r="C44" t="s">
        <v>325</v>
      </c>
      <c r="D44" t="s">
        <v>103</v>
      </c>
      <c r="E44" t="s">
        <v>247</v>
      </c>
      <c r="F44" t="s">
        <v>154</v>
      </c>
      <c r="G44" t="s">
        <v>326</v>
      </c>
      <c r="H44" s="91">
        <v>3.84</v>
      </c>
      <c r="I44" t="s">
        <v>105</v>
      </c>
      <c r="J44" s="91">
        <v>1.25</v>
      </c>
      <c r="K44" s="91">
        <v>1.25</v>
      </c>
      <c r="L44" s="91">
        <v>5688337.9299999997</v>
      </c>
      <c r="M44" s="91">
        <v>100.11</v>
      </c>
      <c r="N44" s="91">
        <v>0</v>
      </c>
      <c r="O44" s="91">
        <v>5694.595101723</v>
      </c>
      <c r="P44" s="91">
        <v>0.05</v>
      </c>
      <c r="Q44" s="91">
        <v>2.13</v>
      </c>
      <c r="R44" s="91">
        <v>2.04</v>
      </c>
    </row>
    <row r="45" spans="2:18">
      <c r="B45" t="s">
        <v>327</v>
      </c>
      <c r="C45" t="s">
        <v>328</v>
      </c>
      <c r="D45" t="s">
        <v>103</v>
      </c>
      <c r="E45" t="s">
        <v>247</v>
      </c>
      <c r="F45" t="s">
        <v>154</v>
      </c>
      <c r="G45" t="s">
        <v>329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502570.75</v>
      </c>
      <c r="M45" s="91">
        <v>100.05</v>
      </c>
      <c r="N45" s="91">
        <v>0</v>
      </c>
      <c r="O45" s="91">
        <v>502.82203537499998</v>
      </c>
      <c r="P45" s="91">
        <v>0.01</v>
      </c>
      <c r="Q45" s="91">
        <v>0.19</v>
      </c>
      <c r="R45" s="91">
        <v>0.18</v>
      </c>
    </row>
    <row r="46" spans="2:18">
      <c r="B46" s="92" t="s">
        <v>330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229</v>
      </c>
      <c r="C47" t="s">
        <v>229</v>
      </c>
      <c r="D47" s="16"/>
      <c r="E47" t="s">
        <v>229</v>
      </c>
      <c r="H47" s="91">
        <v>0</v>
      </c>
      <c r="I47" t="s">
        <v>229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331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229</v>
      </c>
      <c r="C49" t="s">
        <v>229</v>
      </c>
      <c r="D49" s="16"/>
      <c r="E49" t="s">
        <v>229</v>
      </c>
      <c r="H49" s="91">
        <v>0</v>
      </c>
      <c r="I49" t="s">
        <v>229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332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229</v>
      </c>
      <c r="C52" t="s">
        <v>229</v>
      </c>
      <c r="D52" s="16"/>
      <c r="E52" t="s">
        <v>229</v>
      </c>
      <c r="H52" s="91">
        <v>0</v>
      </c>
      <c r="I52" t="s">
        <v>229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333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229</v>
      </c>
      <c r="C54" t="s">
        <v>229</v>
      </c>
      <c r="D54" s="16"/>
      <c r="E54" t="s">
        <v>229</v>
      </c>
      <c r="H54" s="91">
        <v>0</v>
      </c>
      <c r="I54" t="s">
        <v>229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334</v>
      </c>
      <c r="C55" s="16"/>
      <c r="D55" s="16"/>
    </row>
    <row r="56" spans="2:18">
      <c r="B56" t="s">
        <v>335</v>
      </c>
      <c r="C56" s="16"/>
      <c r="D56" s="16"/>
    </row>
    <row r="57" spans="2:18">
      <c r="B57" t="s">
        <v>336</v>
      </c>
      <c r="C57" s="16"/>
      <c r="D57" s="16"/>
    </row>
    <row r="58" spans="2:18">
      <c r="B58" t="s">
        <v>337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408</v>
      </c>
    </row>
    <row r="3" spans="2:23" s="1" customFormat="1">
      <c r="B3" s="2" t="s">
        <v>2</v>
      </c>
      <c r="C3" s="95" t="s">
        <v>409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342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242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78"/>
    </row>
    <row r="2" spans="1:16" ht="18.75">
      <c r="A2" s="78"/>
      <c r="B2" s="123" t="s">
        <v>196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78"/>
    </row>
    <row r="3" spans="1:16" ht="15.75">
      <c r="A3" s="78"/>
      <c r="B3" s="79" t="s">
        <v>197</v>
      </c>
      <c r="C3" s="80" t="s">
        <v>198</v>
      </c>
      <c r="D3" s="78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78"/>
    </row>
    <row r="4" spans="1:16" ht="15.75">
      <c r="A4" s="78"/>
      <c r="B4" s="81" t="s">
        <v>199</v>
      </c>
      <c r="C4" s="82"/>
      <c r="D4" s="78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78"/>
    </row>
    <row r="5" spans="1:16" ht="18.75">
      <c r="A5" s="83"/>
      <c r="B5" s="75" t="s">
        <v>200</v>
      </c>
      <c r="C5" s="78"/>
      <c r="D5" s="78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84"/>
    </row>
    <row r="6" spans="1:16" ht="15">
      <c r="A6" s="83"/>
      <c r="B6" s="83"/>
      <c r="C6" s="85" t="s">
        <v>198</v>
      </c>
      <c r="D6" s="78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84"/>
    </row>
    <row r="7" spans="1:16" ht="15">
      <c r="A7" s="83"/>
      <c r="B7" s="86" t="s">
        <v>201</v>
      </c>
      <c r="C7" s="87"/>
      <c r="D7" s="78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84"/>
    </row>
    <row r="8" spans="1:16" ht="15">
      <c r="A8" s="83"/>
      <c r="B8" s="88" t="s">
        <v>202</v>
      </c>
      <c r="C8" s="87"/>
      <c r="D8" s="78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6" t="s">
        <v>204</v>
      </c>
      <c r="C11" s="118" t="s">
        <v>205</v>
      </c>
      <c r="D11" s="118" t="s">
        <v>206</v>
      </c>
      <c r="E11" s="118" t="s">
        <v>207</v>
      </c>
      <c r="F11" s="120" t="s">
        <v>208</v>
      </c>
      <c r="G11" s="121"/>
      <c r="H11" s="121"/>
      <c r="I11" s="121"/>
      <c r="J11" s="121"/>
      <c r="K11" s="122"/>
      <c r="L11" s="116" t="s">
        <v>209</v>
      </c>
      <c r="M11" s="118" t="s">
        <v>210</v>
      </c>
      <c r="N11" s="118" t="s">
        <v>211</v>
      </c>
      <c r="O11" s="118" t="s">
        <v>212</v>
      </c>
      <c r="P11" s="84"/>
    </row>
    <row r="12" spans="1:16" ht="21.75" customHeight="1">
      <c r="A12" s="78"/>
      <c r="B12" s="117"/>
      <c r="C12" s="119"/>
      <c r="D12" s="119"/>
      <c r="E12" s="119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7"/>
      <c r="M12" s="119"/>
      <c r="N12" s="119"/>
      <c r="O12" s="119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408</v>
      </c>
    </row>
    <row r="3" spans="2:68" s="1" customFormat="1">
      <c r="B3" s="2" t="s">
        <v>2</v>
      </c>
      <c r="C3" s="95" t="s">
        <v>409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242</v>
      </c>
      <c r="C24" s="16"/>
      <c r="D24" s="16"/>
      <c r="E24" s="16"/>
      <c r="F24" s="16"/>
      <c r="G24" s="16"/>
    </row>
    <row r="25" spans="2:21">
      <c r="B25" t="s">
        <v>334</v>
      </c>
      <c r="C25" s="16"/>
      <c r="D25" s="16"/>
      <c r="E25" s="16"/>
      <c r="F25" s="16"/>
      <c r="G25" s="16"/>
    </row>
    <row r="26" spans="2:21">
      <c r="B26" t="s">
        <v>335</v>
      </c>
      <c r="C26" s="16"/>
      <c r="D26" s="16"/>
      <c r="E26" s="16"/>
      <c r="F26" s="16"/>
      <c r="G26" s="16"/>
    </row>
    <row r="27" spans="2:21">
      <c r="B27" t="s">
        <v>336</v>
      </c>
      <c r="C27" s="16"/>
      <c r="D27" s="16"/>
      <c r="E27" s="16"/>
      <c r="F27" s="16"/>
      <c r="G27" s="16"/>
    </row>
    <row r="28" spans="2:21">
      <c r="B28" t="s">
        <v>337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408</v>
      </c>
    </row>
    <row r="3" spans="2:66" s="1" customFormat="1">
      <c r="B3" s="2" t="s">
        <v>2</v>
      </c>
      <c r="C3" s="95" t="s">
        <v>409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338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279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342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240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340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341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242</v>
      </c>
      <c r="C26" s="16"/>
      <c r="D26" s="16"/>
      <c r="E26" s="16"/>
      <c r="F26" s="16"/>
    </row>
    <row r="27" spans="2:21">
      <c r="B27" t="s">
        <v>334</v>
      </c>
      <c r="C27" s="16"/>
      <c r="D27" s="16"/>
      <c r="E27" s="16"/>
      <c r="F27" s="16"/>
    </row>
    <row r="28" spans="2:21">
      <c r="B28" t="s">
        <v>335</v>
      </c>
      <c r="C28" s="16"/>
      <c r="D28" s="16"/>
      <c r="E28" s="16"/>
      <c r="F28" s="16"/>
    </row>
    <row r="29" spans="2:21">
      <c r="B29" t="s">
        <v>336</v>
      </c>
      <c r="C29" s="16"/>
      <c r="D29" s="16"/>
      <c r="E29" s="16"/>
      <c r="F29" s="16"/>
    </row>
    <row r="30" spans="2:21">
      <c r="B30" t="s">
        <v>337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408</v>
      </c>
    </row>
    <row r="3" spans="2:62" s="1" customFormat="1">
      <c r="B3" s="2" t="s">
        <v>2</v>
      </c>
      <c r="C3" s="95" t="s">
        <v>409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343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344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345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346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240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340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341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242</v>
      </c>
      <c r="E26" s="16"/>
      <c r="F26" s="16"/>
      <c r="G26" s="16"/>
    </row>
    <row r="27" spans="2:15">
      <c r="B27" t="s">
        <v>334</v>
      </c>
      <c r="E27" s="16"/>
      <c r="F27" s="16"/>
      <c r="G27" s="16"/>
    </row>
    <row r="28" spans="2:15">
      <c r="B28" t="s">
        <v>335</v>
      </c>
      <c r="E28" s="16"/>
      <c r="F28" s="16"/>
      <c r="G28" s="16"/>
    </row>
    <row r="29" spans="2:15">
      <c r="B29" t="s">
        <v>336</v>
      </c>
      <c r="E29" s="16"/>
      <c r="F29" s="16"/>
      <c r="G29" s="16"/>
    </row>
    <row r="30" spans="2:15">
      <c r="B30" t="s">
        <v>337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408</v>
      </c>
    </row>
    <row r="3" spans="2:63" s="1" customFormat="1">
      <c r="B3" s="2" t="s">
        <v>2</v>
      </c>
      <c r="C3" s="95" t="s">
        <v>409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347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348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349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350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342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351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240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352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353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342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351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242</v>
      </c>
      <c r="D34" s="16"/>
      <c r="E34" s="16"/>
      <c r="F34" s="16"/>
      <c r="G34" s="16"/>
    </row>
    <row r="35" spans="2:14">
      <c r="B35" t="s">
        <v>334</v>
      </c>
      <c r="D35" s="16"/>
      <c r="E35" s="16"/>
      <c r="F35" s="16"/>
      <c r="G35" s="16"/>
    </row>
    <row r="36" spans="2:14">
      <c r="B36" t="s">
        <v>335</v>
      </c>
      <c r="D36" s="16"/>
      <c r="E36" s="16"/>
      <c r="F36" s="16"/>
      <c r="G36" s="16"/>
    </row>
    <row r="37" spans="2:14">
      <c r="B37" t="s">
        <v>336</v>
      </c>
      <c r="D37" s="16"/>
      <c r="E37" s="16"/>
      <c r="F37" s="16"/>
      <c r="G37" s="16"/>
    </row>
    <row r="38" spans="2:14">
      <c r="B38" t="s">
        <v>337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408</v>
      </c>
    </row>
    <row r="3" spans="2:65" s="1" customFormat="1">
      <c r="B3" s="2" t="s">
        <v>2</v>
      </c>
      <c r="C3" s="95" t="s">
        <v>409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354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355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240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354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355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342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242</v>
      </c>
      <c r="C30" s="16"/>
      <c r="D30" s="16"/>
      <c r="E30" s="16"/>
    </row>
    <row r="31" spans="2:15">
      <c r="B31" t="s">
        <v>334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408</v>
      </c>
    </row>
    <row r="3" spans="2:60" s="1" customFormat="1">
      <c r="B3" s="2" t="s">
        <v>2</v>
      </c>
      <c r="C3" s="95" t="s">
        <v>409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356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240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242</v>
      </c>
      <c r="D18" s="16"/>
      <c r="E18" s="16"/>
    </row>
    <row r="19" spans="2:12">
      <c r="B19" t="s">
        <v>334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CF1650-29DA-4F06-BFD3-E4A6D7D56200}"/>
</file>

<file path=customXml/itemProps2.xml><?xml version="1.0" encoding="utf-8"?>
<ds:datastoreItem xmlns:ds="http://schemas.openxmlformats.org/officeDocument/2006/customXml" ds:itemID="{7AB7A17B-AAD3-4F18-9C4A-07A07B80C1D4}"/>
</file>

<file path=customXml/itemProps3.xml><?xml version="1.0" encoding="utf-8"?>
<ds:datastoreItem xmlns:ds="http://schemas.openxmlformats.org/officeDocument/2006/customXml" ds:itemID="{05D71675-5A78-401F-AC82-E19A4FA69F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