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40" i="2" l="1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J34" i="2"/>
  <c r="J26" i="2"/>
  <c r="J14" i="2"/>
  <c r="C42" i="1"/>
  <c r="D11" i="1" s="1"/>
  <c r="K19" i="26"/>
  <c r="J19" i="26"/>
  <c r="J18" i="26"/>
  <c r="K17" i="26"/>
  <c r="J17" i="26"/>
  <c r="J16" i="26"/>
  <c r="K15" i="26"/>
  <c r="J15" i="26"/>
  <c r="J14" i="26"/>
  <c r="K13" i="26"/>
  <c r="J13" i="26"/>
  <c r="J12" i="26"/>
  <c r="K11" i="26"/>
  <c r="J11" i="26"/>
  <c r="I11" i="26"/>
  <c r="C37" i="1" s="1"/>
  <c r="I12" i="26"/>
  <c r="I13" i="26"/>
  <c r="D21" i="1"/>
  <c r="D20" i="1"/>
  <c r="D17" i="1"/>
  <c r="D16" i="1"/>
  <c r="D13" i="1"/>
  <c r="D36" i="1"/>
  <c r="D33" i="1"/>
  <c r="D32" i="1"/>
  <c r="D29" i="1"/>
  <c r="D28" i="1"/>
  <c r="D25" i="1"/>
  <c r="D24" i="1"/>
  <c r="D40" i="1"/>
  <c r="D39" i="1"/>
  <c r="C43" i="1"/>
  <c r="C21" i="27"/>
  <c r="C11" i="27" s="1"/>
  <c r="C12" i="27"/>
  <c r="J13" i="2" l="1"/>
  <c r="D41" i="1"/>
  <c r="D26" i="1"/>
  <c r="D30" i="1"/>
  <c r="D34" i="1"/>
  <c r="D14" i="1"/>
  <c r="D18" i="1"/>
  <c r="D22" i="1"/>
  <c r="D37" i="1"/>
  <c r="K12" i="26"/>
  <c r="K14" i="26"/>
  <c r="K16" i="26"/>
  <c r="K18" i="26"/>
  <c r="D43" i="1"/>
  <c r="D42" i="1"/>
  <c r="D27" i="1"/>
  <c r="D31" i="1"/>
  <c r="D35" i="1"/>
  <c r="D15" i="1"/>
  <c r="D19" i="1"/>
  <c r="J12" i="2" l="1"/>
  <c r="J11" i="2" l="1"/>
  <c r="K40" i="2" l="1"/>
  <c r="K38" i="2"/>
  <c r="K36" i="2"/>
  <c r="K25" i="2"/>
  <c r="K23" i="2"/>
  <c r="K21" i="2"/>
  <c r="K19" i="2"/>
  <c r="K17" i="2"/>
  <c r="K15" i="2"/>
  <c r="K32" i="2"/>
  <c r="K30" i="2"/>
  <c r="K28" i="2"/>
  <c r="K39" i="2"/>
  <c r="K37" i="2"/>
  <c r="K35" i="2"/>
  <c r="K24" i="2"/>
  <c r="K22" i="2"/>
  <c r="K20" i="2"/>
  <c r="K18" i="2"/>
  <c r="K16" i="2"/>
  <c r="K33" i="2"/>
  <c r="K31" i="2"/>
  <c r="K29" i="2"/>
  <c r="K27" i="2"/>
  <c r="K11" i="2"/>
  <c r="K14" i="2"/>
  <c r="K26" i="2"/>
  <c r="K34" i="2"/>
  <c r="K13" i="2"/>
  <c r="K12" i="2"/>
</calcChain>
</file>

<file path=xl/sharedStrings.xml><?xml version="1.0" encoding="utf-8"?>
<sst xmlns="http://schemas.openxmlformats.org/spreadsheetml/2006/main" count="8130" uniqueCount="2425">
  <si>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</si>
  <si>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</si>
  <si>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</si>
  <si>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</si>
  <si>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</si>
  <si>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</si>
  <si>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</si>
  <si>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</si>
  <si>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</si>
  <si>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</si>
  <si>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</si>
  <si>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</si>
  <si>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</si>
  <si>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</si>
  <si>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</si>
  <si>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</si>
  <si>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</si>
  <si>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</si>
  <si>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</si>
  <si>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</si>
  <si>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</si>
  <si>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</si>
  <si>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</si>
  <si>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</si>
  <si>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</si>
  <si>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</si>
  <si>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</si>
  <si>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</si>
  <si>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</si>
  <si>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</si>
  <si>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</si>
  <si>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</si>
  <si>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</si>
  <si>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</si>
  <si>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</si>
  <si>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</si>
  <si>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</si>
  <si>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</si>
  <si>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</si>
  <si>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</si>
  <si>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</si>
  <si>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</si>
  <si>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</si>
  <si>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</si>
  <si>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</si>
  <si>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</si>
  <si>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</si>
  <si>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</si>
  <si>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</si>
  <si>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</si>
  <si>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</si>
  <si>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</si>
  <si>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</si>
  <si>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</si>
  <si>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</si>
  <si>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</si>
  <si>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</si>
  <si>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</si>
  <si>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</si>
  <si>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</si>
  <si>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</si>
  <si>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</si>
  <si>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</si>
  <si>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</si>
  <si>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</si>
  <si>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</si>
  <si>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</si>
  <si>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</si>
  <si>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</si>
  <si>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</si>
  <si>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</si>
  <si>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</si>
  <si>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</si>
  <si>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</si>
  <si>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</si>
  <si>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</si>
  <si>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</si>
  <si>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</si>
  <si>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</si>
  <si>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</si>
  <si>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</si>
  <si>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</si>
  <si>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</si>
  <si>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</si>
  <si>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</si>
  <si>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</si>
  <si>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</si>
  <si>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</si>
  <si>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</si>
  <si>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</si>
  <si>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</si>
  <si>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</si>
  <si>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</si>
  <si>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</si>
  <si>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</si>
  <si>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</si>
  <si>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</si>
  <si>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</si>
  <si>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</si>
  <si>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</si>
  <si>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</si>
  <si>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</si>
  <si>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</si>
  <si>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</si>
  <si>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</si>
  <si>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</si>
  <si>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</si>
  <si>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</si>
  <si>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</si>
  <si>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</si>
  <si>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</si>
  <si>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</si>
  <si>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</si>
  <si>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</si>
  <si>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</si>
  <si>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</si>
  <si>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</si>
  <si>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</si>
  <si>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</si>
  <si>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</si>
  <si>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</si>
  <si>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</si>
  <si>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</si>
  <si>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</si>
  <si>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</si>
  <si>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</si>
  <si>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</si>
  <si>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</si>
  <si>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</si>
  <si>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</si>
  <si>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</si>
  <si>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</si>
  <si>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</si>
  <si>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</si>
  <si>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</si>
  <si>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</si>
  <si>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</si>
  <si>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</si>
  <si>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</si>
  <si>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</si>
  <si>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</si>
  <si>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</si>
  <si>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</si>
  <si>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</si>
  <si>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</si>
  <si>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</si>
  <si>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</si>
  <si>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</si>
  <si>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</si>
  <si>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</si>
  <si>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</si>
  <si>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</si>
  <si>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</si>
  <si>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</si>
  <si>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</si>
  <si>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</si>
  <si>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</si>
  <si>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</si>
  <si>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</si>
  <si>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</si>
  <si>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</si>
  <si>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</si>
  <si>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</si>
  <si>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</si>
  <si>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</si>
  <si>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</si>
  <si>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</si>
  <si>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</si>
  <si>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</si>
  <si>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</si>
  <si>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</si>
  <si>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</si>
  <si>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</si>
  <si>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</si>
  <si>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</si>
  <si>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</si>
  <si>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</si>
  <si>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</si>
  <si>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</si>
  <si>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</si>
  <si>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</si>
  <si>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</si>
  <si>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</si>
  <si>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</si>
  <si>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</si>
  <si>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</si>
  <si>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</si>
  <si>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</si>
  <si>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</si>
  <si>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</si>
  <si>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</si>
  <si>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</si>
  <si>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</si>
  <si>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</si>
  <si>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</si>
  <si>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</si>
  <si>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</si>
  <si>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</si>
  <si>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</si>
  <si>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</si>
  <si>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</si>
  <si>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</si>
  <si>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</si>
  <si>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</si>
  <si>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</si>
  <si>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</si>
  <si>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</si>
  <si>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</si>
  <si>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</si>
  <si>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</si>
  <si>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</si>
  <si>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</si>
  <si>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</si>
  <si>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</si>
  <si>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</si>
  <si>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</si>
  <si>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</si>
  <si>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</si>
  <si>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9780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</si>
  <si>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</si>
  <si>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</si>
  <si>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</si>
  <si>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</si>
  <si>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</si>
  <si>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</si>
  <si>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</si>
  <si>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</si>
  <si>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</si>
  <si>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</si>
  <si>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</si>
  <si>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</si>
  <si>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</si>
  <si>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</si>
  <si>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</si>
  <si>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</si>
  <si>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200040- 10- לאומי</t>
  </si>
  <si>
    <t>20001- 10- לאומי</t>
  </si>
  <si>
    <t>100006- 10- לאומי</t>
  </si>
  <si>
    <t>20003- 10- לאומי</t>
  </si>
  <si>
    <t>80031- 10- לאומי</t>
  </si>
  <si>
    <t>200010- 10- לאומי</t>
  </si>
  <si>
    <t>200005- 10- לאומי</t>
  </si>
  <si>
    <t>70002- 10- לאומי</t>
  </si>
  <si>
    <t>30005- 10-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</si>
  <si>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</si>
  <si>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</si>
  <si>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</si>
  <si>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</si>
  <si>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</si>
  <si>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</si>
  <si>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</si>
  <si>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</si>
  <si>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</si>
  <si>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</si>
  <si>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</si>
  <si>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</si>
  <si>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</si>
  <si>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</si>
  <si>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</si>
  <si>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</si>
  <si>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</si>
  <si>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</si>
  <si>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</si>
  <si>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0527- גליל</t>
  </si>
  <si>
    <t>1140847</t>
  </si>
  <si>
    <t>21/06/18</t>
  </si>
  <si>
    <t>ממשל צמודה 0545- גליל</t>
  </si>
  <si>
    <t>1134865</t>
  </si>
  <si>
    <t>31/10/17</t>
  </si>
  <si>
    <t>ממשל צמודה 0923- גליל</t>
  </si>
  <si>
    <t>1128081</t>
  </si>
  <si>
    <t>04/01/16</t>
  </si>
  <si>
    <t>ממשל צמודה 1019- גליל</t>
  </si>
  <si>
    <t>1114750</t>
  </si>
  <si>
    <t>24/01/16</t>
  </si>
  <si>
    <t>ממשל צמודה 1025- גליל</t>
  </si>
  <si>
    <t>1135912</t>
  </si>
  <si>
    <t>ממשלתי צמוד 1020- גליל</t>
  </si>
  <si>
    <t>1137181</t>
  </si>
  <si>
    <t>15/12/16</t>
  </si>
  <si>
    <t>ממשלתי צמוד 841- גליל</t>
  </si>
  <si>
    <t>1120583</t>
  </si>
  <si>
    <t>04/05/17</t>
  </si>
  <si>
    <t>ממשלתי צמודה 0536- גליל</t>
  </si>
  <si>
    <t>1097708</t>
  </si>
  <si>
    <t>14/07/16</t>
  </si>
  <si>
    <t>ממשלתי צמודה 922- גליל</t>
  </si>
  <si>
    <t>1124056</t>
  </si>
  <si>
    <t>14/01/16</t>
  </si>
  <si>
    <t>סה"כ לא צמודות</t>
  </si>
  <si>
    <t>סה"כ מלווה קצר מועד</t>
  </si>
  <si>
    <t>סה"כ שחר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</si>
  <si>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</si>
  <si>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</si>
  <si>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</si>
  <si>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</si>
  <si>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</si>
  <si>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</si>
  <si>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</si>
  <si>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</si>
  <si>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10/07/16</t>
  </si>
  <si>
    <t>ממשל שקלית 0219- שחר</t>
  </si>
  <si>
    <t>1110907</t>
  </si>
  <si>
    <t>24/04/16</t>
  </si>
  <si>
    <t>ממשל שקלית 0327- שחר</t>
  </si>
  <si>
    <t>1139344</t>
  </si>
  <si>
    <t>15/11/16</t>
  </si>
  <si>
    <t>ממשל שקלית 0347- שחר</t>
  </si>
  <si>
    <t>1140193</t>
  </si>
  <si>
    <t>26/06/18</t>
  </si>
  <si>
    <t>ממשל שקלית 0825- שחר</t>
  </si>
  <si>
    <t>1135557</t>
  </si>
  <si>
    <t>ממשל שקלית 120- שחר</t>
  </si>
  <si>
    <t>1115773</t>
  </si>
  <si>
    <t>02/05/16</t>
  </si>
  <si>
    <t>ממשל שקלית 323- שחר</t>
  </si>
  <si>
    <t>1126747</t>
  </si>
  <si>
    <t>03/01/16</t>
  </si>
  <si>
    <t>ממשל שקלית 421- שחר</t>
  </si>
  <si>
    <t>1138130</t>
  </si>
  <si>
    <t>31/10/16</t>
  </si>
  <si>
    <t>ממשל שקלית 519- שחר</t>
  </si>
  <si>
    <t>1131770</t>
  </si>
  <si>
    <t>ממשלתי שקלי  1026- שחר</t>
  </si>
  <si>
    <t>1099456</t>
  </si>
  <si>
    <t>12/09/17</t>
  </si>
  <si>
    <t>ממשלתי שקלי 324- שחר</t>
  </si>
  <si>
    <t>1130848</t>
  </si>
  <si>
    <t>ממשלתי שקלית 0142- שחר</t>
  </si>
  <si>
    <t>1125400</t>
  </si>
  <si>
    <t>18/08/16</t>
  </si>
  <si>
    <t>ממשלתית שקלית 1.25% 11/22- שחר</t>
  </si>
  <si>
    <t>1141225</t>
  </si>
  <si>
    <t>26/04/18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</si>
  <si>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</si>
  <si>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</si>
  <si>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</si>
  <si>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</si>
  <si>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</si>
  <si>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</si>
  <si>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</si>
  <si>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</si>
  <si>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</si>
  <si>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</si>
  <si>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</si>
  <si>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</si>
  <si>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</si>
  <si>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</si>
  <si>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</si>
  <si>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</si>
  <si>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</si>
  <si>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</si>
  <si>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</si>
  <si>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</si>
  <si>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</si>
  <si>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09/06/16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</si>
  <si>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</si>
  <si>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</si>
  <si>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</si>
  <si>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</si>
  <si>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</si>
  <si>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</si>
  <si>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</si>
  <si>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</si>
  <si>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22/12/16</t>
  </si>
  <si>
    <t>מזרחי טפ הנפק אגח 39- מזרחי טפחות חברה להנפקות בע"מ</t>
  </si>
  <si>
    <t>2310159</t>
  </si>
  <si>
    <t>29/05/16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</si>
  <si>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</si>
  <si>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</si>
  <si>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</si>
  <si>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</si>
  <si>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</si>
  <si>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</si>
  <si>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</si>
  <si>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</si>
  <si>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20/06/16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</si>
  <si>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</si>
  <si>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</si>
  <si>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</si>
  <si>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</si>
  <si>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</si>
  <si>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</si>
  <si>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</si>
  <si>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</si>
  <si>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</si>
  <si>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</si>
  <si>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</si>
  <si>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</si>
  <si>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</si>
  <si>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</si>
  <si>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</si>
  <si>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</si>
  <si>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</si>
  <si>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</si>
  <si>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</si>
  <si>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</si>
  <si>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29/03/17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</si>
  <si>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</si>
  <si>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</si>
  <si>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</si>
  <si>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</si>
  <si>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</si>
  <si>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</si>
  <si>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25/04/17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</si>
  <si>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</si>
  <si>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</si>
  <si>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</si>
  <si>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</si>
  <si>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</si>
  <si>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</si>
  <si>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</si>
  <si>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16/08/17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</si>
  <si>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</si>
  <si>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</si>
  <si>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</si>
  <si>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</si>
  <si>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</si>
  <si>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</si>
  <si>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</si>
  <si>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</si>
  <si>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29/08/17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</si>
  <si>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</si>
  <si>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</si>
  <si>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</si>
  <si>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</si>
  <si>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</si>
  <si>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18/10/16</t>
  </si>
  <si>
    <t>*איירפורט אגח ה- איירפורט סיטי בע"מ</t>
  </si>
  <si>
    <t>1133487</t>
  </si>
  <si>
    <t>511659401</t>
  </si>
  <si>
    <t>AA.IL</t>
  </si>
  <si>
    <t>05/09/16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</si>
  <si>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</si>
  <si>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</si>
  <si>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</si>
  <si>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</si>
  <si>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</si>
  <si>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</si>
  <si>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</si>
  <si>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</si>
  <si>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</si>
  <si>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</si>
  <si>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</si>
  <si>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</si>
  <si>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</si>
  <si>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</si>
  <si>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</si>
  <si>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</si>
  <si>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</si>
  <si>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08/08/18</t>
  </si>
  <si>
    <t>*גב ים סד' ו'- חברת גב-ים לקרקעות בע"מ</t>
  </si>
  <si>
    <t>7590128</t>
  </si>
  <si>
    <t>520001736</t>
  </si>
  <si>
    <t>*מליסרון אג"ח ח- מליסרון בע"מ</t>
  </si>
  <si>
    <t>3230166</t>
  </si>
  <si>
    <t>520037789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</si>
  <si>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</si>
  <si>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</si>
  <si>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</si>
  <si>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</si>
  <si>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</si>
  <si>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</si>
  <si>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14/06/16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</si>
  <si>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</si>
  <si>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</si>
  <si>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</si>
  <si>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</si>
  <si>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</si>
  <si>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</si>
  <si>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</si>
  <si>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</si>
  <si>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</si>
  <si>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</si>
  <si>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</si>
  <si>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</si>
  <si>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</si>
  <si>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</si>
  <si>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</si>
  <si>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</si>
  <si>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</si>
  <si>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</si>
  <si>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</si>
  <si>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</si>
  <si>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</si>
  <si>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08/08/17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</si>
  <si>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</si>
  <si>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</si>
  <si>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</si>
  <si>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</si>
  <si>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</si>
  <si>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</si>
  <si>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03/08/16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</si>
  <si>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</si>
  <si>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</si>
  <si>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</si>
  <si>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</si>
  <si>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06/07/16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</si>
  <si>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</si>
  <si>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</si>
  <si>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</si>
  <si>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</si>
  <si>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</si>
  <si>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</si>
  <si>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</si>
  <si>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</si>
  <si>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</si>
  <si>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</si>
  <si>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</si>
  <si>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</si>
  <si>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</si>
  <si>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</si>
  <si>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</si>
  <si>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</si>
  <si>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20/12/18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</si>
  <si>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</si>
  <si>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</si>
  <si>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</si>
  <si>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</si>
  <si>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</si>
  <si>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</si>
  <si>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</si>
  <si>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</si>
  <si>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</si>
  <si>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</si>
  <si>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</si>
  <si>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</si>
  <si>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</si>
  <si>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</si>
  <si>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</si>
  <si>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</si>
  <si>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</si>
  <si>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</si>
  <si>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</si>
  <si>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</si>
  <si>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</si>
  <si>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</si>
  <si>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05/07/16</t>
  </si>
  <si>
    <t>כללביט אגח א- כללביט מימון בע"מ</t>
  </si>
  <si>
    <t>1097138</t>
  </si>
  <si>
    <t>513754069</t>
  </si>
  <si>
    <t>לאומי כתבי התח נד סד' 401- בנק לאומי לישראל בע"מ</t>
  </si>
  <si>
    <t>6040380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</si>
  <si>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</si>
  <si>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</si>
  <si>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</si>
  <si>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</si>
  <si>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15/10/17</t>
  </si>
  <si>
    <t>פועלים הנפ שה נד 1- הפועלים הנפקות בע"מ</t>
  </si>
  <si>
    <t>1940444</t>
  </si>
  <si>
    <t>29/05/17</t>
  </si>
  <si>
    <t>שופרסל.ק2- שופר-סל בע"מ</t>
  </si>
  <si>
    <t>7770142</t>
  </si>
  <si>
    <t>520022732</t>
  </si>
  <si>
    <t>מסחר</t>
  </si>
  <si>
    <t>*מליסרון אג"ח יג- מליסרון בע"מ</t>
  </si>
  <si>
    <t>3230224</t>
  </si>
  <si>
    <t>AA-.IL</t>
  </si>
  <si>
    <t>23/11/16</t>
  </si>
  <si>
    <t>*מליסרון אגח ו- מליסרון בע"מ</t>
  </si>
  <si>
    <t>3230125</t>
  </si>
  <si>
    <t>*מליסרון אגח יא- מליסרון בע"מ</t>
  </si>
  <si>
    <t>3230208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</si>
  <si>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</si>
  <si>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</si>
  <si>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</si>
  <si>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</si>
  <si>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</si>
  <si>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</si>
  <si>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</si>
  <si>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</si>
  <si>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</si>
  <si>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</si>
  <si>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</si>
  <si>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</si>
  <si>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</si>
  <si>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</si>
  <si>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</si>
  <si>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</si>
  <si>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</si>
  <si>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</si>
  <si>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</si>
  <si>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</si>
  <si>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</si>
  <si>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</si>
  <si>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</si>
  <si>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</si>
  <si>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</si>
  <si>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</si>
  <si>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</si>
  <si>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</si>
  <si>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</si>
  <si>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</si>
  <si>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</si>
  <si>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</si>
  <si>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</si>
  <si>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</si>
  <si>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</si>
  <si>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</si>
  <si>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</si>
  <si>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12/02/18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</si>
  <si>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</si>
  <si>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</si>
  <si>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</si>
  <si>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</si>
  <si>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</si>
  <si>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</si>
  <si>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</si>
  <si>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</si>
  <si>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</si>
  <si>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</si>
  <si>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</si>
  <si>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</si>
  <si>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01/06/16</t>
  </si>
  <si>
    <t>הראל הנפק אגח ז- הראל ביטוח מימון והנפקות בע"מ</t>
  </si>
  <si>
    <t>1126077</t>
  </si>
  <si>
    <t>30/05/16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</si>
  <si>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</si>
  <si>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</si>
  <si>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</si>
  <si>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</si>
  <si>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</si>
  <si>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</si>
  <si>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</si>
  <si>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</si>
  <si>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</si>
  <si>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</si>
  <si>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</si>
  <si>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</si>
  <si>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</si>
  <si>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</si>
  <si>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</si>
  <si>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</si>
  <si>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</si>
  <si>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31/05/16</t>
  </si>
  <si>
    <t>מבני תעשיה יח- מבני תעשיה בע"מ</t>
  </si>
  <si>
    <t>2260479</t>
  </si>
  <si>
    <t>520024126</t>
  </si>
  <si>
    <t>13/07/16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</si>
  <si>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</si>
  <si>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</si>
  <si>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</si>
  <si>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</si>
  <si>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</si>
  <si>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</si>
  <si>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</si>
  <si>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</si>
  <si>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</si>
  <si>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</si>
  <si>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</si>
  <si>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</si>
  <si>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</si>
  <si>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21/06/16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</si>
  <si>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</si>
  <si>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</si>
  <si>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</si>
  <si>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</si>
  <si>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</si>
  <si>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</si>
  <si>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</si>
  <si>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</si>
  <si>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</si>
  <si>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</si>
  <si>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</si>
  <si>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</si>
  <si>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</si>
  <si>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</si>
  <si>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</si>
  <si>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</si>
  <si>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</si>
  <si>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</si>
  <si>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</si>
  <si>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</si>
  <si>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29/11/17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</si>
  <si>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</si>
  <si>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</si>
  <si>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</si>
  <si>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</si>
  <si>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</si>
  <si>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</si>
  <si>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</si>
  <si>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</si>
  <si>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</si>
  <si>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</si>
  <si>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</si>
  <si>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</si>
  <si>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</si>
  <si>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</si>
  <si>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</si>
  <si>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</si>
  <si>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</si>
  <si>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</si>
  <si>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</si>
  <si>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</si>
  <si>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</si>
  <si>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</si>
  <si>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</si>
  <si>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</si>
  <si>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</si>
  <si>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</si>
  <si>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</si>
  <si>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</si>
  <si>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</si>
  <si>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</si>
  <si>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</si>
  <si>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</si>
  <si>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</si>
  <si>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</si>
  <si>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</si>
  <si>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</si>
  <si>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</si>
  <si>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</si>
  <si>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</si>
  <si>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</si>
  <si>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</si>
  <si>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</si>
  <si>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12/06/18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</si>
  <si>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</si>
  <si>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</si>
  <si>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</si>
  <si>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</si>
  <si>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</si>
  <si>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</si>
  <si>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</si>
  <si>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</si>
  <si>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07/02/18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</si>
  <si>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</si>
  <si>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</si>
  <si>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</si>
  <si>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</si>
  <si>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</si>
  <si>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</si>
  <si>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</si>
  <si>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</si>
  <si>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</si>
  <si>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</si>
  <si>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</si>
  <si>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</si>
  <si>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</si>
  <si>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</si>
  <si>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</si>
  <si>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</si>
  <si>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520021171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</si>
  <si>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</si>
  <si>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</si>
  <si>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</si>
  <si>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</si>
  <si>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</si>
  <si>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</si>
  <si>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</si>
  <si>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</si>
  <si>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</si>
  <si>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24/08/16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</si>
  <si>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</si>
  <si>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</si>
  <si>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</si>
  <si>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</si>
  <si>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</si>
  <si>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</si>
  <si>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16/07/17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</si>
  <si>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</si>
  <si>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</si>
  <si>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</si>
  <si>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</si>
  <si>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</si>
  <si>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</si>
  <si>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</si>
  <si>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</si>
  <si>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</si>
  <si>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06/02/17</t>
  </si>
  <si>
    <t>אדגר אגח ט- אדגר השקעות ופיתוח בע"מ</t>
  </si>
  <si>
    <t>1820190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</si>
  <si>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</si>
  <si>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</si>
  <si>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</si>
  <si>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</si>
  <si>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</si>
  <si>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</si>
  <si>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</si>
  <si>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</si>
  <si>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</si>
  <si>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</si>
  <si>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</si>
  <si>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</si>
  <si>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</si>
  <si>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</si>
  <si>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</si>
  <si>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</si>
  <si>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</si>
  <si>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הכשרת ישוב אגח 17- חברת הכשרת הישוב בישראל בע"מ</t>
  </si>
  <si>
    <t>6120182</t>
  </si>
  <si>
    <t>520020116</t>
  </si>
  <si>
    <t>השקעה ואחזקות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</si>
  <si>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</si>
  <si>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</si>
  <si>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</si>
  <si>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</si>
  <si>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</si>
  <si>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</si>
  <si>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</si>
  <si>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הכשרה לביטוח אגח 2- הכשרת הישוב חברה לביטוח בע"מ</t>
  </si>
  <si>
    <t>1131218</t>
  </si>
  <si>
    <t>520042177</t>
  </si>
  <si>
    <t>Baa2.IL</t>
  </si>
  <si>
    <t>קרדן אן וי אגח ב- קרדן אן.וי.</t>
  </si>
  <si>
    <t>1113034</t>
  </si>
  <si>
    <t>1239114</t>
  </si>
  <si>
    <t>D.IL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</si>
  <si>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</si>
  <si>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</si>
  <si>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</si>
  <si>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</si>
  <si>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</si>
  <si>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</si>
  <si>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</si>
  <si>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</si>
  <si>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</si>
  <si>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</si>
  <si>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25/07/16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</si>
  <si>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</si>
  <si>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</si>
  <si>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</si>
  <si>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</si>
  <si>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</si>
  <si>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</si>
  <si>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</si>
  <si>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</si>
  <si>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</si>
  <si>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</si>
  <si>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</si>
  <si>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</si>
  <si>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</si>
  <si>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</si>
  <si>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</si>
  <si>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</si>
  <si>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</si>
  <si>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07/12/16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</si>
  <si>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</si>
  <si>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</si>
  <si>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</si>
  <si>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</si>
  <si>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</si>
  <si>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</si>
  <si>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</si>
  <si>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</si>
  <si>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</si>
  <si>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</si>
  <si>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</si>
  <si>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</si>
  <si>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</si>
  <si>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</si>
  <si>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</si>
  <si>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</si>
  <si>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</si>
  <si>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</si>
  <si>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</si>
  <si>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</si>
  <si>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</si>
  <si>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</si>
  <si>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</si>
  <si>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</si>
  <si>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</si>
  <si>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</si>
  <si>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</si>
  <si>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</si>
  <si>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</si>
  <si>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</si>
  <si>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</si>
  <si>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</si>
  <si>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</si>
  <si>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</si>
  <si>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</si>
  <si>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</si>
  <si>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</si>
  <si>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</si>
  <si>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</si>
  <si>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</si>
  <si>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</si>
  <si>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</si>
  <si>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</si>
  <si>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</si>
  <si>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</si>
  <si>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</si>
  <si>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</si>
  <si>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</si>
  <si>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</si>
  <si>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</si>
  <si>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</si>
  <si>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</si>
  <si>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</si>
  <si>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</si>
  <si>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</si>
  <si>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</si>
  <si>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</si>
  <si>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</si>
  <si>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</si>
  <si>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</si>
  <si>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</si>
  <si>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</si>
  <si>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ביג אגח ו- ביג מרכזי קניות (2004) בע"מ</t>
  </si>
  <si>
    <t>1132521</t>
  </si>
  <si>
    <t>11/06/18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</si>
  <si>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</si>
  <si>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</si>
  <si>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</si>
  <si>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</si>
  <si>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</si>
  <si>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</si>
  <si>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</si>
  <si>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</si>
  <si>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</si>
  <si>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</si>
  <si>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01/11/16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</si>
  <si>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</si>
  <si>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</si>
  <si>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</si>
  <si>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</si>
  <si>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</si>
  <si>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</si>
  <si>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</si>
  <si>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</si>
  <si>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02/05/18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</si>
  <si>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</si>
  <si>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</si>
  <si>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</si>
  <si>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</si>
  <si>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</si>
  <si>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</si>
  <si>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</si>
  <si>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</si>
  <si>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</si>
  <si>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</si>
  <si>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</si>
  <si>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</si>
  <si>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</si>
  <si>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</si>
  <si>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</si>
  <si>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</si>
  <si>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</si>
  <si>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</si>
  <si>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</si>
  <si>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</si>
  <si>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</si>
  <si>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</si>
  <si>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24/05/16</t>
  </si>
  <si>
    <t>אלדן תחבורה  ב- אלדן תחבורה בע"מ</t>
  </si>
  <si>
    <t>1138254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</si>
  <si>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</si>
  <si>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</si>
  <si>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</si>
  <si>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</si>
  <si>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</si>
  <si>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</si>
  <si>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</si>
  <si>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</si>
  <si>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</si>
  <si>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</si>
  <si>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</si>
  <si>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</si>
  <si>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</si>
  <si>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</si>
  <si>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</si>
  <si>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</si>
  <si>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</si>
  <si>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</si>
  <si>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</si>
  <si>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</si>
  <si>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10/06/18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</si>
  <si>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</si>
  <si>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</si>
  <si>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</si>
  <si>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</si>
  <si>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</si>
  <si>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</si>
  <si>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</si>
  <si>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</si>
  <si>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</si>
  <si>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</si>
  <si>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</si>
  <si>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</si>
  <si>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</si>
  <si>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</si>
  <si>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</si>
  <si>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</si>
  <si>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</si>
  <si>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</si>
  <si>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31/05/18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</si>
  <si>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</si>
  <si>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</si>
  <si>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</si>
  <si>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</si>
  <si>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</si>
  <si>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</si>
  <si>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</si>
  <si>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</si>
  <si>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</si>
  <si>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</si>
  <si>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</si>
  <si>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</si>
  <si>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</si>
  <si>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</si>
  <si>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</si>
  <si>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</si>
  <si>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</si>
  <si>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</si>
  <si>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</si>
  <si>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</si>
  <si>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</si>
  <si>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</si>
  <si>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</si>
  <si>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</si>
  <si>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</si>
  <si>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</si>
  <si>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</si>
  <si>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</si>
  <si>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</si>
  <si>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</si>
  <si>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</si>
  <si>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</si>
  <si>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</si>
  <si>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</si>
  <si>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</si>
  <si>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</si>
  <si>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</si>
  <si>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</si>
  <si>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</si>
  <si>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</si>
  <si>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</si>
  <si>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26/02/18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</si>
  <si>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</si>
  <si>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</si>
  <si>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</si>
  <si>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</si>
  <si>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02/07/18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</si>
  <si>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</si>
  <si>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</si>
  <si>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</si>
  <si>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</si>
  <si>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</si>
  <si>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</si>
  <si>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</si>
  <si>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</si>
  <si>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</si>
  <si>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</si>
  <si>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17/05/18</t>
  </si>
  <si>
    <t>טן דלק אגח ג- טן-חברה לדלק בע"מ</t>
  </si>
  <si>
    <t>1131457</t>
  </si>
  <si>
    <t>511540809</t>
  </si>
  <si>
    <t>BBB+.IL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</si>
  <si>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</si>
  <si>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</si>
  <si>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</si>
  <si>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</si>
  <si>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</si>
  <si>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</si>
  <si>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</si>
  <si>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</si>
  <si>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</si>
  <si>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</si>
  <si>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</si>
  <si>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</si>
  <si>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</si>
  <si>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</si>
  <si>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</si>
  <si>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</si>
  <si>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</si>
  <si>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</si>
  <si>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</si>
  <si>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</si>
  <si>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</si>
  <si>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</si>
  <si>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</si>
  <si>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</si>
  <si>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</si>
  <si>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</si>
  <si>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</si>
  <si>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</si>
  <si>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</si>
  <si>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</si>
  <si>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</si>
  <si>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</si>
  <si>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</si>
  <si>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</si>
  <si>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</si>
  <si>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</si>
  <si>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</si>
  <si>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</si>
  <si>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</si>
  <si>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</si>
  <si>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</si>
  <si>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</si>
  <si>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</si>
  <si>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</si>
  <si>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</si>
  <si>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</si>
  <si>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</si>
  <si>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</si>
  <si>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</si>
  <si>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</si>
  <si>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</si>
  <si>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</si>
  <si>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</si>
  <si>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</si>
  <si>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</si>
  <si>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</si>
  <si>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</si>
  <si>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</si>
  <si>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</si>
  <si>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</si>
  <si>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</si>
  <si>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</si>
  <si>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</si>
  <si>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</si>
  <si>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</si>
  <si>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</si>
  <si>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</si>
  <si>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</si>
  <si>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</si>
  <si>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</si>
  <si>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</si>
  <si>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</si>
  <si>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</si>
  <si>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</si>
  <si>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</si>
  <si>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</si>
  <si>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</si>
  <si>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</si>
  <si>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</si>
  <si>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</si>
  <si>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</si>
  <si>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</si>
  <si>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</si>
  <si>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</si>
  <si>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</si>
  <si>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</si>
  <si>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</si>
  <si>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</si>
  <si>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</si>
  <si>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</si>
  <si>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</si>
  <si>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</si>
  <si>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</si>
  <si>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</si>
  <si>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</si>
  <si>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</si>
  <si>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</si>
  <si>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</si>
  <si>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</si>
  <si>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</si>
  <si>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</si>
  <si>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</si>
  <si>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</si>
  <si>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</si>
  <si>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</si>
  <si>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</si>
  <si>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</si>
  <si>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</si>
  <si>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</si>
  <si>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</si>
  <si>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</si>
  <si>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</si>
  <si>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</si>
  <si>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</si>
  <si>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</si>
  <si>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</si>
  <si>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</si>
  <si>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</si>
  <si>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</si>
  <si>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</si>
  <si>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</si>
  <si>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</si>
  <si>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</si>
  <si>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</si>
  <si>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</si>
  <si>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</si>
  <si>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</si>
  <si>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</si>
  <si>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</si>
  <si>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</si>
  <si>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</si>
  <si>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</si>
  <si>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</si>
  <si>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</si>
  <si>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</si>
  <si>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</si>
  <si>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</si>
  <si>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</si>
  <si>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</si>
  <si>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</si>
  <si>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</si>
  <si>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</si>
  <si>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</si>
  <si>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</si>
  <si>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</si>
  <si>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</si>
  <si>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</si>
  <si>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</si>
  <si>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</si>
  <si>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</si>
  <si>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</si>
  <si>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</si>
  <si>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</si>
  <si>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</si>
  <si>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</si>
  <si>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</si>
  <si>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</si>
  <si>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</si>
  <si>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</si>
  <si>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</si>
  <si>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</si>
  <si>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</si>
  <si>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</si>
  <si>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</si>
  <si>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</si>
  <si>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</si>
  <si>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</si>
  <si>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</si>
  <si>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</si>
  <si>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</si>
  <si>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</si>
  <si>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</si>
  <si>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</si>
  <si>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</si>
  <si>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</si>
  <si>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</si>
  <si>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</si>
  <si>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</si>
  <si>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</si>
  <si>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</si>
  <si>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</si>
  <si>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</si>
  <si>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</si>
  <si>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</si>
  <si>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</si>
  <si>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</si>
  <si>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</si>
  <si>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</si>
  <si>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</si>
  <si>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</si>
  <si>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</si>
  <si>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</si>
  <si>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</si>
  <si>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</si>
  <si>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</si>
  <si>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</si>
  <si>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</si>
  <si>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</si>
  <si>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</si>
  <si>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</si>
  <si>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</si>
  <si>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</si>
  <si>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</si>
  <si>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</si>
  <si>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</si>
  <si>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</si>
  <si>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</si>
  <si>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</si>
  <si>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</si>
  <si>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</si>
  <si>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</si>
  <si>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</si>
  <si>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</si>
  <si>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</si>
  <si>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</si>
  <si>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</si>
  <si>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</si>
  <si>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</si>
  <si>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</si>
  <si>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</si>
  <si>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</si>
  <si>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</si>
  <si>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</si>
  <si>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</si>
  <si>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</si>
  <si>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</si>
  <si>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</si>
  <si>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</si>
  <si>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</si>
  <si>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</si>
  <si>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</si>
  <si>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</si>
  <si>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</si>
  <si>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</si>
  <si>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</si>
  <si>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</si>
  <si>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</si>
  <si>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</si>
  <si>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</si>
  <si>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</si>
  <si>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</si>
  <si>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</si>
  <si>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</si>
  <si>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</si>
  <si>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</si>
  <si>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</si>
  <si>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</si>
  <si>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</si>
  <si>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</si>
  <si>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</si>
  <si>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</si>
  <si>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</si>
  <si>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</si>
  <si>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</si>
  <si>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</si>
  <si>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</si>
  <si>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</si>
  <si>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</si>
  <si>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</si>
  <si>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</si>
  <si>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</si>
  <si>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</si>
  <si>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</si>
  <si>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</si>
  <si>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</si>
  <si>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</si>
  <si>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</si>
  <si>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</si>
  <si>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</si>
  <si>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</si>
  <si>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</si>
  <si>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</si>
  <si>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</si>
  <si>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</si>
  <si>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</si>
  <si>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</si>
  <si>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</si>
  <si>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</si>
  <si>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</si>
  <si>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</si>
  <si>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</si>
  <si>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</si>
  <si>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</si>
  <si>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</si>
  <si>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</si>
  <si>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</si>
  <si>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</si>
  <si>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</si>
  <si>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</si>
  <si>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</si>
  <si>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</si>
  <si>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</si>
  <si>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</si>
  <si>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</si>
  <si>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</si>
  <si>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</si>
  <si>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</si>
  <si>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</si>
  <si>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</si>
  <si>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</si>
  <si>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</si>
  <si>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</si>
  <si>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</si>
  <si>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</si>
  <si>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</si>
  <si>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</si>
  <si>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</si>
  <si>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</si>
  <si>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</si>
  <si>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</si>
  <si>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</si>
  <si>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</si>
  <si>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</si>
  <si>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</si>
  <si>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</si>
  <si>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</si>
  <si>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</si>
  <si>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</si>
  <si>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</si>
  <si>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</si>
  <si>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</si>
  <si>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</si>
  <si>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</si>
  <si>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</si>
  <si>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</si>
  <si>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</si>
  <si>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</si>
  <si>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</si>
  <si>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</si>
  <si>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</si>
  <si>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</si>
  <si>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</si>
  <si>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</si>
  <si>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</si>
  <si>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</si>
  <si>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</si>
  <si>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</si>
  <si>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</si>
  <si>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</si>
  <si>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</si>
  <si>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</si>
  <si>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</si>
  <si>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</si>
  <si>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</si>
  <si>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</si>
  <si>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</si>
  <si>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</si>
  <si>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</si>
  <si>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</si>
  <si>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</si>
  <si>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</si>
  <si>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</si>
  <si>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</si>
  <si>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</si>
  <si>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</si>
  <si>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</si>
  <si>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</si>
  <si>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</si>
  <si>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</si>
  <si>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</si>
  <si>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</si>
  <si>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</si>
  <si>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</si>
  <si>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</si>
  <si>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</si>
  <si>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</si>
  <si>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</si>
  <si>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</si>
  <si>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</si>
  <si>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</si>
  <si>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</si>
  <si>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</si>
  <si>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</si>
  <si>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</si>
  <si>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Delphi Automotive plc- Delphi Automotive plc</t>
  </si>
  <si>
    <t>JE00B783TY65</t>
  </si>
  <si>
    <t>12252</t>
  </si>
  <si>
    <t>Automobiles &amp; Components</t>
  </si>
  <si>
    <t>Bank amer crop- Bank of America</t>
  </si>
  <si>
    <t>US0605051046</t>
  </si>
  <si>
    <t>10043</t>
  </si>
  <si>
    <t>Banks</t>
  </si>
  <si>
    <t>Citigroup Inc- CITIGROUP INC</t>
  </si>
  <si>
    <t>US1729674242</t>
  </si>
  <si>
    <t>10083</t>
  </si>
  <si>
    <t>JPmorgan Chase- JP MORGAN</t>
  </si>
  <si>
    <t>US46625H1005</t>
  </si>
  <si>
    <t>10232</t>
  </si>
  <si>
    <t>US Bankcorp- US BANCORP</t>
  </si>
  <si>
    <t>US9029733048</t>
  </si>
  <si>
    <t>10857</t>
  </si>
  <si>
    <t>Wells Fargo new- WELLS FARGO COMPANY</t>
  </si>
  <si>
    <t>us9497461015</t>
  </si>
  <si>
    <t>10486</t>
  </si>
  <si>
    <t>Goldman Sachs- גולדמן סאקס</t>
  </si>
  <si>
    <t>US38141G1040</t>
  </si>
  <si>
    <t>10179</t>
  </si>
  <si>
    <t>ABB Limited- ABB Limited</t>
  </si>
  <si>
    <t>CH0012221716</t>
  </si>
  <si>
    <t>10000</t>
  </si>
  <si>
    <t>Capital Goods</t>
  </si>
  <si>
    <t>AIRBUS GROUP NV- AIRBUS GROUP</t>
  </si>
  <si>
    <t>NL0000235190</t>
  </si>
  <si>
    <t>EURONEXT</t>
  </si>
  <si>
    <t>11195</t>
  </si>
  <si>
    <t>BAE SYSTEMS PLC- BAE Systems</t>
  </si>
  <si>
    <t>GB0002634946</t>
  </si>
  <si>
    <t>12995</t>
  </si>
  <si>
    <t>EIFFAGE- EIFFAGE</t>
  </si>
  <si>
    <t>FR0000130452</t>
  </si>
  <si>
    <t>27267</t>
  </si>
  <si>
    <t>SAAB AB-B BTA- SAAB AB-B RTS</t>
  </si>
  <si>
    <t>SE0011984772</t>
  </si>
  <si>
    <t>27863</t>
  </si>
  <si>
    <t>SAAB AB-B- SAAB AB-B RTS</t>
  </si>
  <si>
    <t>SE0000112385</t>
  </si>
  <si>
    <t>SIEMENS REGISTERD- SIEMENS</t>
  </si>
  <si>
    <t>de0007236101</t>
  </si>
  <si>
    <t>FWB</t>
  </si>
  <si>
    <t>10385</t>
  </si>
  <si>
    <t>THALES SA- THALES SA</t>
  </si>
  <si>
    <t>FR0000121329</t>
  </si>
  <si>
    <t>27820</t>
  </si>
  <si>
    <t>VINCI SA- VINCI SA</t>
  </si>
  <si>
    <t>FR0000125486</t>
  </si>
  <si>
    <t>10472</t>
  </si>
  <si>
    <t>Adidas ag- Adidas ag</t>
  </si>
  <si>
    <t>DE000A1EWWW0</t>
  </si>
  <si>
    <t>12123</t>
  </si>
  <si>
    <t>Consumer Durables &amp; Apparel</t>
  </si>
  <si>
    <t>NIKE INC CL-B- NIKE INC</t>
  </si>
  <si>
    <t>US6541061031</t>
  </si>
  <si>
    <t>10310</t>
  </si>
  <si>
    <t>BLACKROCK INC- BLACKROCK GLOBAL FUNDS</t>
  </si>
  <si>
    <t>US09247X1019</t>
  </si>
  <si>
    <t>26017</t>
  </si>
  <si>
    <t>Diversified Financials</t>
  </si>
  <si>
    <t>MODDY'S CORP- Moody's corporation</t>
  </si>
  <si>
    <t>US6153691059</t>
  </si>
  <si>
    <t>12067</t>
  </si>
  <si>
    <t>S&amp;P GLOBAL INC- S&amp;P 500</t>
  </si>
  <si>
    <t>US78409V1044</t>
  </si>
  <si>
    <t>10369</t>
  </si>
  <si>
    <t>British Petroleum PLC- BP CAPITAL</t>
  </si>
  <si>
    <t>gb0007980591</t>
  </si>
  <si>
    <t>LSE</t>
  </si>
  <si>
    <t>10056</t>
  </si>
  <si>
    <t>Energy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</si>
  <si>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</si>
  <si>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</si>
  <si>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</si>
  <si>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</si>
  <si>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</si>
  <si>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</si>
  <si>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INPEX CORP- INPEX CORP</t>
  </si>
  <si>
    <t>JP3294460005</t>
  </si>
  <si>
    <t>27814</t>
  </si>
  <si>
    <t>Royal dutch- ROYAL DUTCH SHELL PLC-A SHS</t>
  </si>
  <si>
    <t>GB00B03MLX29</t>
  </si>
  <si>
    <t>10795</t>
  </si>
  <si>
    <t>WOODSIDE PETROLEUM- WOODSIDE PETROL</t>
  </si>
  <si>
    <t>AU000000WPL2</t>
  </si>
  <si>
    <t>11241</t>
  </si>
  <si>
    <t>BECTON DICKSON &amp; CO- BECTON DICKINSON</t>
  </si>
  <si>
    <t>US0758871091</t>
  </si>
  <si>
    <t>27631</t>
  </si>
  <si>
    <t>Health Care Equipment &amp; Services</t>
  </si>
  <si>
    <t>BHP BILLITON PLC- ALLISON TRANSMISSION</t>
  </si>
  <si>
    <t>GB0000566504</t>
  </si>
  <si>
    <t>27459</t>
  </si>
  <si>
    <t>Materials</t>
  </si>
  <si>
    <t>Cf Industries Holding inc- CF INDUSTRIES HOLDINGS INC</t>
  </si>
  <si>
    <t>US1252691001</t>
  </si>
  <si>
    <t>10877</t>
  </si>
  <si>
    <t>K+S AG- K+S AG</t>
  </si>
  <si>
    <t>DE0007162000 - 70373030</t>
  </si>
  <si>
    <t>10868</t>
  </si>
  <si>
    <t>Mosaic Co/The- MOSAIC CO</t>
  </si>
  <si>
    <t>US61945A1079</t>
  </si>
  <si>
    <t>10850</t>
  </si>
  <si>
    <t>NUTRIEN LTD- NXP SEMICONDUCTORS NV</t>
  </si>
  <si>
    <t>CA67077M1086</t>
  </si>
  <si>
    <t>27264</t>
  </si>
  <si>
    <t>Rio tinto- RIO TINTO PLC</t>
  </si>
  <si>
    <t>gb0007188757</t>
  </si>
  <si>
    <t>10751</t>
  </si>
  <si>
    <t>Merck &amp;co inc- MERCK &amp;CO INC</t>
  </si>
  <si>
    <t>US58933Y1055</t>
  </si>
  <si>
    <t>10630</t>
  </si>
  <si>
    <t>MYLAN NV- MYLAN, INC</t>
  </si>
  <si>
    <t>NL0011031208</t>
  </si>
  <si>
    <t>10295</t>
  </si>
  <si>
    <t>Pfizer inc- PFIZER INC</t>
  </si>
  <si>
    <t>US7170811035</t>
  </si>
  <si>
    <t>10627</t>
  </si>
  <si>
    <t>Perrigo Co Plc- פריגו קומפני דואלי</t>
  </si>
  <si>
    <t>IE00BGH1M568</t>
  </si>
  <si>
    <t>ALEXANDRIA REAL EST- alexandria</t>
  </si>
  <si>
    <t>US0152711091</t>
  </si>
  <si>
    <t>27594</t>
  </si>
  <si>
    <t>BOSTON PROPERTIES- BOSTON PROPERTIES</t>
  </si>
  <si>
    <t>US1011211018</t>
  </si>
  <si>
    <t>27746</t>
  </si>
  <si>
    <t>BRITISH LAND CO PLC- BRITISH LAND CO PLC</t>
  </si>
  <si>
    <t>GB0001367019</t>
  </si>
  <si>
    <t>27815</t>
  </si>
  <si>
    <t>Deutsche Annington Immobilie- DEUTSCHE ANNINGTON IMMOBILE</t>
  </si>
  <si>
    <t>DE000A1ML7J1</t>
  </si>
  <si>
    <t>11264</t>
  </si>
  <si>
    <t>DEUTSCHE WOHN-BR- DEUTSCHE WOHNEN SE</t>
  </si>
  <si>
    <t>DE000AOHN5C6</t>
  </si>
  <si>
    <t>27726</t>
  </si>
  <si>
    <t>GECINA SA- GECINA SA</t>
  </si>
  <si>
    <t>FR0010040865</t>
  </si>
  <si>
    <t>27727</t>
  </si>
  <si>
    <t>SEGRO PLC- SEGRO PLC</t>
  </si>
  <si>
    <t>GB00B5ZN1N88</t>
  </si>
  <si>
    <t>27817</t>
  </si>
  <si>
    <t>Simon Propery Group- SIMON PROPERTY GROUP LP</t>
  </si>
  <si>
    <t>US8288061091</t>
  </si>
  <si>
    <t>10758</t>
  </si>
  <si>
    <t>SL Green Realty Corp- sl green</t>
  </si>
  <si>
    <t>US78440X1019</t>
  </si>
  <si>
    <t>27595</t>
  </si>
  <si>
    <t>Alibaba Group ho- ALIBABA COM LTD</t>
  </si>
  <si>
    <t>US01609W1027</t>
  </si>
  <si>
    <t>10825</t>
  </si>
  <si>
    <t>Retailing</t>
  </si>
  <si>
    <t>Amazon inc- amazon.com</t>
  </si>
  <si>
    <t>US0231351067</t>
  </si>
  <si>
    <t>11069</t>
  </si>
  <si>
    <t>CTRIP.COM INTL-ADR- ctrp</t>
  </si>
  <si>
    <t>US22943F1003</t>
  </si>
  <si>
    <t>27754</t>
  </si>
  <si>
    <t>Expedia inc- Expedia Inc</t>
  </si>
  <si>
    <t>US30212P3038</t>
  </si>
  <si>
    <t>12308</t>
  </si>
  <si>
    <t>Netflix Inc- Netflix Inc</t>
  </si>
  <si>
    <t>US64110L1061</t>
  </si>
  <si>
    <t>12224</t>
  </si>
  <si>
    <t>BOOKING HOLDINGS INC- Priceline.com Inc</t>
  </si>
  <si>
    <t>US7415034039</t>
  </si>
  <si>
    <t>12619</t>
  </si>
  <si>
    <t>Trip Advisor Inc- Trip Advisor Inc</t>
  </si>
  <si>
    <t>US8969452015</t>
  </si>
  <si>
    <t>27745</t>
  </si>
  <si>
    <t>ASML HOLDING NV- ASML HOLDING NV-NY</t>
  </si>
  <si>
    <t>NL0010273215</t>
  </si>
  <si>
    <t>27028</t>
  </si>
  <si>
    <t>Facebook INC-A- FACEBOOK INC - A</t>
  </si>
  <si>
    <t>US30303M1027</t>
  </si>
  <si>
    <t>12310</t>
  </si>
  <si>
    <t>ALPHABET  INC  CL C ׂ- Google Inc</t>
  </si>
  <si>
    <t>US02079K1079</t>
  </si>
  <si>
    <t>10616</t>
  </si>
  <si>
    <t>Mastercard inc-cla- MASTERCARD INC</t>
  </si>
  <si>
    <t>US57636Q1040</t>
  </si>
  <si>
    <t>11106</t>
  </si>
  <si>
    <t>Microsoft corp- MICROSOFT CORP</t>
  </si>
  <si>
    <t>US5949181045</t>
  </si>
  <si>
    <t>10284</t>
  </si>
  <si>
    <t>PAYPAL HOLDINGS- Paypal Holdings inc</t>
  </si>
  <si>
    <t>US70450Y1038</t>
  </si>
  <si>
    <t>12898</t>
  </si>
  <si>
    <t>VARONIS SYSTEMS- VARONIS SYSTEMS INC</t>
  </si>
  <si>
    <t>US9222801022</t>
  </si>
  <si>
    <t>27743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</si>
  <si>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</si>
  <si>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</si>
  <si>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</si>
  <si>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</si>
  <si>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</si>
  <si>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</si>
  <si>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</si>
  <si>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</si>
  <si>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Cisco  sys inc- CISCO SYS</t>
  </si>
  <si>
    <t>US17275R1023</t>
  </si>
  <si>
    <t>10082</t>
  </si>
  <si>
    <t>NOKIA OYJ A SHS- Noble Group</t>
  </si>
  <si>
    <t>FI0009000681</t>
  </si>
  <si>
    <t>12303</t>
  </si>
  <si>
    <t>Palo alto networks- Palo alto networks inc</t>
  </si>
  <si>
    <t>us6974351057</t>
  </si>
  <si>
    <t>12997</t>
  </si>
  <si>
    <t>ERICSSON LM B SHS- TELEFONAKTIEBOL</t>
  </si>
  <si>
    <t>SE0000108656</t>
  </si>
  <si>
    <t>11259</t>
  </si>
  <si>
    <t>Deutsche Post Ag-Reg- DEUTCHE POST AG</t>
  </si>
  <si>
    <t>DE0005552004</t>
  </si>
  <si>
    <t>12215</t>
  </si>
  <si>
    <t>Transportation</t>
  </si>
  <si>
    <t>*Ormat Technologies MG- אורמת טכנולגיות אינק דואלי</t>
  </si>
  <si>
    <t>US6866881021</t>
  </si>
  <si>
    <t>PROLOGIS INC- Prologis Inc</t>
  </si>
  <si>
    <t>US74340W1036</t>
  </si>
  <si>
    <t>13035</t>
  </si>
  <si>
    <t>סה"כ שמחקות מדדי מניות בישראל</t>
  </si>
  <si>
    <t>תכלית קרן סל.תא35- תכלית מדדים ניהול קרנות נאמנות בע"מ</t>
  </si>
  <si>
    <t>1143700</t>
  </si>
  <si>
    <t>513534974</t>
  </si>
  <si>
    <t>פסגות קרן סל תא צמיחה- פסגות קרנות מדדים בע"מ</t>
  </si>
  <si>
    <t>1148782</t>
  </si>
  <si>
    <t>513865626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</si>
  <si>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</si>
  <si>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</si>
  <si>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 בע"מ</t>
  </si>
  <si>
    <t>1145093</t>
  </si>
  <si>
    <t>הראל סל תל בונד 60- הראל קרנות מדד בע"מ</t>
  </si>
  <si>
    <t>1150473</t>
  </si>
  <si>
    <t>513930768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</si>
  <si>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</si>
  <si>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</si>
  <si>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</si>
  <si>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</si>
  <si>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הראל קרן סל תלבונד 40- הראל קרנות מדד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</si>
  <si>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</si>
  <si>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</si>
  <si>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</si>
  <si>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</si>
  <si>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</si>
  <si>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</si>
  <si>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</si>
  <si>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</si>
  <si>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</si>
  <si>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</si>
  <si>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</si>
  <si>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510938608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</si>
  <si>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</si>
  <si>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</si>
  <si>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</si>
  <si>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</si>
  <si>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</si>
  <si>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</si>
  <si>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</si>
  <si>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</si>
  <si>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</si>
  <si>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</si>
  <si>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</si>
  <si>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</si>
  <si>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</si>
  <si>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</si>
  <si>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</si>
  <si>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ISHR MSCI EM SC- BLACK ROCK</t>
  </si>
  <si>
    <t>IE00B3F81G20</t>
  </si>
  <si>
    <t>27495</t>
  </si>
  <si>
    <t>COMM SERV SELECT- COMM SERV SELECT</t>
  </si>
  <si>
    <t>US81369Y8527</t>
  </si>
  <si>
    <t>27819</t>
  </si>
  <si>
    <t>Consumer discretionary etf- CONSUMER STAPLES</t>
  </si>
  <si>
    <t>us81369y4070</t>
  </si>
  <si>
    <t>10096</t>
  </si>
  <si>
    <t>DB X-TRACKERS EU- DB x TRACKERS</t>
  </si>
  <si>
    <t>LU0846194776</t>
  </si>
  <si>
    <t>12104</t>
  </si>
  <si>
    <t>xsc6 ln- DB x TRACKERS</t>
  </si>
  <si>
    <t>LU0514695690</t>
  </si>
  <si>
    <t>DB x tr-stx health care- db x-trackers dj stoxx 600</t>
  </si>
  <si>
    <t>LU0292103222</t>
  </si>
  <si>
    <t>26031</t>
  </si>
  <si>
    <t>DBX NORDIC-1D- db x-trackers dj stoxx 600</t>
  </si>
  <si>
    <t>IE00B9MRHC27</t>
  </si>
  <si>
    <t>HORIZON S&amp;P/TSX 60- GLOBAL HORIZON</t>
  </si>
  <si>
    <t>CA44049A1241</t>
  </si>
  <si>
    <t>10629</t>
  </si>
  <si>
    <t>Health care select xlv- HEALTH CARE</t>
  </si>
  <si>
    <t>US81369Y2090</t>
  </si>
  <si>
    <t>10188</t>
  </si>
  <si>
    <t>ISHA CORE EM- ISHARES CORE MSCI EMERGING</t>
  </si>
  <si>
    <t>US46434G1031</t>
  </si>
  <si>
    <t>27421</t>
  </si>
  <si>
    <t>Ishares DJ construction- Ishares DJ construction</t>
  </si>
  <si>
    <t>US4642887529</t>
  </si>
  <si>
    <t>20044</t>
  </si>
  <si>
    <t>ISHARES U.S. MEDICAL DEVICES- Ishares dj medical</t>
  </si>
  <si>
    <t>us4642888105</t>
  </si>
  <si>
    <t>20043</t>
  </si>
  <si>
    <t>Ishares dj transport- Ishares dj transport</t>
  </si>
  <si>
    <t>US4642871929</t>
  </si>
  <si>
    <t>20041</t>
  </si>
  <si>
    <t>ISHARES DJ US AEROS- ISHARES DJ US AEROS</t>
  </si>
  <si>
    <t>US4642887602</t>
  </si>
  <si>
    <t>20042</t>
  </si>
  <si>
    <t>ISHR EURSTOXX MID- ISHARES EURO STOXX</t>
  </si>
  <si>
    <t>IE00B02KXL92</t>
  </si>
  <si>
    <t>27620</t>
  </si>
  <si>
    <t>Ishares ftse 100- Ishares ftse 100</t>
  </si>
  <si>
    <t>IE0005042456</t>
  </si>
  <si>
    <t>20005</t>
  </si>
  <si>
    <t>Ishares Curr H MSCI- ISHARES MSCI EMER</t>
  </si>
  <si>
    <t>US46434G5099</t>
  </si>
  <si>
    <t>20059</t>
  </si>
  <si>
    <t>ISH S&amp;P HLTH CR- Ishares msci switzerland EWL</t>
  </si>
  <si>
    <t>US4642867497</t>
  </si>
  <si>
    <t>20062</t>
  </si>
  <si>
    <t>Ishares nasdaq biotechnology- ISHARES NASDAQ B. I</t>
  </si>
  <si>
    <t>US4642875565</t>
  </si>
  <si>
    <t>20008</t>
  </si>
  <si>
    <t>GVI_Ishares  S&amp;P North Am- ISHARES S&amp;P gsti soft</t>
  </si>
  <si>
    <t>US4642875151</t>
  </si>
  <si>
    <t>20018</t>
  </si>
  <si>
    <t>ISHARES STOXX EU- ishares stoxx europ</t>
  </si>
  <si>
    <t>DE000A0H08K7</t>
  </si>
  <si>
    <t>27491</t>
  </si>
  <si>
    <t>Ishares stoxx 600 auto de- Ishares Stoxx Europe 600 Automobiles &amp; Parts de</t>
  </si>
  <si>
    <t>de000a0q4r28</t>
  </si>
  <si>
    <t>12255</t>
  </si>
  <si>
    <t>ISHR CHINA LC- Ishares_BlackRock _ US</t>
  </si>
  <si>
    <t>IE00B02KXK85</t>
  </si>
  <si>
    <t>20090</t>
  </si>
  <si>
    <t>ISHS SP MIDCAP- ISHS SP MIDCAP</t>
  </si>
  <si>
    <t>US4642875078</t>
  </si>
  <si>
    <t>20024</t>
  </si>
  <si>
    <t>KRANESHARES CSI- Kraneshares Csi China</t>
  </si>
  <si>
    <t>US5007673065</t>
  </si>
  <si>
    <t>12941</t>
  </si>
  <si>
    <t>LYXOR CAC MID 60- LYXOR ETF</t>
  </si>
  <si>
    <t>FR0011041334</t>
  </si>
  <si>
    <t>10267</t>
  </si>
  <si>
    <t>LYXOR ETF DJ STX BS- LYXOR ETF</t>
  </si>
  <si>
    <t>FR0010345389</t>
  </si>
  <si>
    <t>LYXOR ETF STX 600 O- LYXOR ETF</t>
  </si>
  <si>
    <t>FR0010344960</t>
  </si>
  <si>
    <t>Market Vectors semiconduct- MARKET VECTORS</t>
  </si>
  <si>
    <t>US57060U2336</t>
  </si>
  <si>
    <t>10271</t>
  </si>
  <si>
    <t>DAIWA EXCHANGE TRAD- Nomura-Nikkei</t>
  </si>
  <si>
    <t>JP3027620008</t>
  </si>
  <si>
    <t>20081</t>
  </si>
  <si>
    <t>S&amp;P 500 SOURCE- S&amp;P 500</t>
  </si>
  <si>
    <t>IE00B3YCGJ38</t>
  </si>
  <si>
    <t>SCHWAB FUNDAMENTAL- Schwab us</t>
  </si>
  <si>
    <t>US8085247307</t>
  </si>
  <si>
    <t>12110</t>
  </si>
  <si>
    <t>&amp;SOURCE ENERGY S- SOURCE ENERGY</t>
  </si>
  <si>
    <t>IE00B435CG94</t>
  </si>
  <si>
    <t>27747</t>
  </si>
  <si>
    <t>Industrial select- SPDR - State Street Global Advisors</t>
  </si>
  <si>
    <t>US81369Y7040</t>
  </si>
  <si>
    <t>22040</t>
  </si>
  <si>
    <t>Spdr s&amp;p homebuilders etf- SPDR - State Street Global Advisors</t>
  </si>
  <si>
    <t>US78464A8889</t>
  </si>
  <si>
    <t>Kbw regional banking- SPDR KBW REGIONAL BANKING ET</t>
  </si>
  <si>
    <t>US78464A6982</t>
  </si>
  <si>
    <t>22038</t>
  </si>
  <si>
    <t>UBS ETF MSCI EMU SM- UBS AG</t>
  </si>
  <si>
    <t>LU0671493277</t>
  </si>
  <si>
    <t>10440</t>
  </si>
  <si>
    <t>Vanguard aust share- VANGUARD</t>
  </si>
  <si>
    <t>AU000000VAS1</t>
  </si>
  <si>
    <t>10457</t>
  </si>
  <si>
    <t>Vangurad info tech etf- VANGUARD</t>
  </si>
  <si>
    <t>us92204a7028</t>
  </si>
  <si>
    <t>VNGRD FTSE250- VNGRD FTSE250</t>
  </si>
  <si>
    <t>IE00BKX55Q28</t>
  </si>
  <si>
    <t>27748</t>
  </si>
  <si>
    <t>Spdr s&amp;p biotech etf- SPDR - State Street Global Advisors</t>
  </si>
  <si>
    <t>us78464a8707</t>
  </si>
  <si>
    <t>ISHARES-IND G&amp;S- ISHARES-IND G&amp;S</t>
  </si>
  <si>
    <t>DE000A0H08J9</t>
  </si>
  <si>
    <t>27658</t>
  </si>
  <si>
    <t>FIN sel sector spdr- SPDR - State Street Global Advisors</t>
  </si>
  <si>
    <t>US81369Y6059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</si>
  <si>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</si>
  <si>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</si>
  <si>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</si>
  <si>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</si>
  <si>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</si>
  <si>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</si>
  <si>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</si>
  <si>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</si>
  <si>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</si>
  <si>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</si>
  <si>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</si>
  <si>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</si>
  <si>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</si>
  <si>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</si>
  <si>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</si>
  <si>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</si>
  <si>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</si>
  <si>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</si>
  <si>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</si>
  <si>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</si>
  <si>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</si>
  <si>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</si>
  <si>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</si>
  <si>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</si>
  <si>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</si>
  <si>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</si>
  <si>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</si>
  <si>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</si>
  <si>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</si>
  <si>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</si>
  <si>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Ubs Lux Bnd- UBS LUXEM</t>
  </si>
  <si>
    <t>LU0396367608</t>
  </si>
  <si>
    <t>10441</t>
  </si>
  <si>
    <t>AMUNDI IND MSCI EMU- AMUNDI FUNDS</t>
  </si>
  <si>
    <t>LU0389810994</t>
  </si>
  <si>
    <t>27531</t>
  </si>
  <si>
    <t>Comgest growth europe- Comgest</t>
  </si>
  <si>
    <t>IE00B5WN3467</t>
  </si>
  <si>
    <t>12656</t>
  </si>
  <si>
    <t>CS IX-EE-QBEUR- CREDIT SUISSE</t>
  </si>
  <si>
    <t>LU1390074414</t>
  </si>
  <si>
    <t>10103</t>
  </si>
  <si>
    <t>DFA-EME MK V-$ A- DFA-EME MK V-$ A</t>
  </si>
  <si>
    <t>IE00B0HCGS80</t>
  </si>
  <si>
    <t>27749</t>
  </si>
  <si>
    <t>DWS INVEST- DB PL-CR EUR</t>
  </si>
  <si>
    <t>LU0194163308</t>
  </si>
  <si>
    <t>27750</t>
  </si>
  <si>
    <t>ISHR-EMK IF-IA$H- ISHR-EMK IF-IA$H</t>
  </si>
  <si>
    <t>US4642868719</t>
  </si>
  <si>
    <t>27834</t>
  </si>
  <si>
    <t>MARKETFIELD GEORGE- MARKETFIELD FUND LTD</t>
  </si>
  <si>
    <t>KYG582251891</t>
  </si>
  <si>
    <t>10920</t>
  </si>
  <si>
    <t>MATTHEWS ASIA FDS- Matthews Asia Funds</t>
  </si>
  <si>
    <t>LU0491816475</t>
  </si>
  <si>
    <t>12832</t>
  </si>
  <si>
    <t>SISF-AS OP-C AC- SCHRODER INTERNATIONAL SELECTION FUND</t>
  </si>
  <si>
    <t>LU0106259988</t>
  </si>
  <si>
    <t>26008</t>
  </si>
  <si>
    <t>SPARX-JPN SM-YENIC- Sparx Japan Fund PLC</t>
  </si>
  <si>
    <t>IE00BD6DG838</t>
  </si>
  <si>
    <t>27361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</si>
  <si>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</si>
  <si>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</si>
  <si>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</si>
  <si>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</si>
  <si>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</si>
  <si>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</si>
  <si>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</si>
  <si>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</si>
  <si>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</si>
  <si>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</si>
  <si>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</si>
  <si>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</si>
  <si>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</si>
  <si>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</si>
  <si>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</si>
  <si>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</si>
  <si>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SX5E DIVIDEND DEC10</t>
  </si>
  <si>
    <t>70701180</t>
  </si>
  <si>
    <t>ESH9_S&amp;P500 EMINI FUT MAR19- חוזים עתידיים בחול</t>
  </si>
  <si>
    <t>70616479</t>
  </si>
  <si>
    <t>RTYH9- russell 2000_fut Mar19- חוזים עתידיים בחול</t>
  </si>
  <si>
    <t>70143334</t>
  </si>
  <si>
    <t>SX5E DIVIDEND  DEC 19- חוזים עתידיים בחול</t>
  </si>
  <si>
    <t>70701172</t>
  </si>
  <si>
    <t>TPH9_Topix indx futr Mar19- חוזים עתידיים בחול</t>
  </si>
  <si>
    <t>70159793</t>
  </si>
  <si>
    <t>VGH9_Euro Stoxx 50 Fut Mar19- חוזים עתידיים בחול</t>
  </si>
  <si>
    <t>70191788</t>
  </si>
  <si>
    <t>XPH9_spi 200 fut Mar19- חוזים עתידיים בחול</t>
  </si>
  <si>
    <t>70160478</t>
  </si>
  <si>
    <t>Z H9_FTSE 100 IDX FUT Mar18- חוזים עתידיים בחול</t>
  </si>
  <si>
    <t>70161674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</si>
  <si>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</si>
  <si>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</si>
  <si>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</si>
  <si>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</si>
  <si>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</si>
  <si>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</si>
  <si>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</si>
  <si>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</si>
  <si>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</si>
  <si>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</si>
  <si>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</si>
  <si>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</si>
  <si>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</si>
  <si>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</si>
  <si>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</si>
  <si>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</si>
  <si>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</si>
  <si>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</si>
  <si>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</si>
  <si>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</si>
  <si>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</si>
  <si>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</si>
  <si>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</si>
  <si>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</si>
  <si>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</si>
  <si>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</si>
  <si>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</si>
  <si>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</si>
  <si>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</si>
  <si>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</si>
  <si>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</si>
  <si>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</si>
  <si>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</si>
  <si>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</si>
  <si>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</si>
  <si>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נתיבי גז אג"ח א - רמ- נתיבי הגז הטבעי לישראל בע"מ</t>
  </si>
  <si>
    <t>1103084</t>
  </si>
  <si>
    <t>513436394</t>
  </si>
  <si>
    <t>חשמל צמוד 2022 רמ- חברת החשמל לישראל בע"מ</t>
  </si>
  <si>
    <t>6000129</t>
  </si>
  <si>
    <t>23/07/17</t>
  </si>
  <si>
    <t>קרדן אן_וי ב חש81/2- קרדן אן.וי.</t>
  </si>
  <si>
    <t>6094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</si>
  <si>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</si>
  <si>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</si>
  <si>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</si>
  <si>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</si>
  <si>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</si>
  <si>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</si>
  <si>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</si>
  <si>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</si>
  <si>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</si>
  <si>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</si>
  <si>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</si>
  <si>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</si>
  <si>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*אורמת  סדרה 2 12.09.2016- אורמת טכנולגיות אינק דואלי</t>
  </si>
  <si>
    <t>1139161</t>
  </si>
  <si>
    <t>07/08/17</t>
  </si>
  <si>
    <t>Tanfield 1</t>
  </si>
  <si>
    <t>6629</t>
  </si>
  <si>
    <t>אשבורן פלאזה- ESHBORN PLAZA</t>
  </si>
  <si>
    <t>5771</t>
  </si>
  <si>
    <t>27489</t>
  </si>
  <si>
    <t>Rialto-Elite Portfolio- Rialto-Elite Portfolio</t>
  </si>
  <si>
    <t>496922</t>
  </si>
  <si>
    <t>27659</t>
  </si>
  <si>
    <t>WEST 35 STREET 240- WEST 35 STREET 240</t>
  </si>
  <si>
    <t>5814</t>
  </si>
  <si>
    <t>27562</t>
  </si>
  <si>
    <t>WHITE OAK 2- White Oak</t>
  </si>
  <si>
    <t>457043</t>
  </si>
  <si>
    <t>13033</t>
  </si>
  <si>
    <t>WHITE OAK 3- White Oak</t>
  </si>
  <si>
    <t>4570311</t>
  </si>
  <si>
    <t>SACRAMENTO 353- סקרמנטו</t>
  </si>
  <si>
    <t>475607</t>
  </si>
  <si>
    <t>27561</t>
  </si>
  <si>
    <t>ROBIN- ROBIN</t>
  </si>
  <si>
    <t>6164</t>
  </si>
  <si>
    <t>27660</t>
  </si>
  <si>
    <t>סה"כ קרנות הון סיכון</t>
  </si>
  <si>
    <t>סה"כ קרנות גידור</t>
  </si>
  <si>
    <t>סה"כ קרנות נדל"ן</t>
  </si>
  <si>
    <t>סה"כ קרנות השקעה אחרות</t>
  </si>
  <si>
    <t>TENE GROWTH CAPITAL 4- טנא השקעות</t>
  </si>
  <si>
    <t>5310</t>
  </si>
  <si>
    <t>16/01/18</t>
  </si>
  <si>
    <t>סה"כ קרנות הון סיכון בחו"ל</t>
  </si>
  <si>
    <t>HORSLEY BRIDGE XII VENTURES</t>
  </si>
  <si>
    <t>5295</t>
  </si>
  <si>
    <t>18/12/17</t>
  </si>
  <si>
    <t>Vintage Investments Partn</t>
  </si>
  <si>
    <t>29992450</t>
  </si>
  <si>
    <t>05/09/18</t>
  </si>
  <si>
    <t>5333</t>
  </si>
  <si>
    <t>29/08/18</t>
  </si>
  <si>
    <t>סה"כ קרנות גידור בחו"ל</t>
  </si>
  <si>
    <t>JP MORGAN IIF- Moneda Latin American Corporate</t>
  </si>
  <si>
    <t>6213</t>
  </si>
  <si>
    <t>25/06/18</t>
  </si>
  <si>
    <t>סה"כ קרנות נדל"ן בחו"ל</t>
  </si>
  <si>
    <t>Co-Invest Antlia BSREP III</t>
  </si>
  <si>
    <t>5344</t>
  </si>
  <si>
    <t>05/12/18</t>
  </si>
  <si>
    <t>Portfolio EDGE- Portfolio EDGE</t>
  </si>
  <si>
    <t>5343</t>
  </si>
  <si>
    <t>WATERTON RESIDENTIAL P V XIII</t>
  </si>
  <si>
    <t>5334</t>
  </si>
  <si>
    <t>24/10/18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</si>
  <si>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</si>
  <si>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</si>
  <si>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</si>
  <si>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</si>
  <si>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</si>
  <si>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</si>
  <si>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</si>
  <si>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AUDAX DIRECT LENDING SOLUTIONS- Ares special situation fund IB</t>
  </si>
  <si>
    <t>5339</t>
  </si>
  <si>
    <t>28/10/18</t>
  </si>
  <si>
    <t>cheyne redf a1- Cheyn Capital</t>
  </si>
  <si>
    <t>5294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</si>
  <si>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</si>
  <si>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</si>
  <si>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</si>
  <si>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</si>
  <si>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</si>
  <si>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</si>
  <si>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</si>
  <si>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Insight harbourvest tranche B- ארקלייט</t>
  </si>
  <si>
    <t>5321</t>
  </si>
  <si>
    <t>15/04/18</t>
  </si>
  <si>
    <t>KELSO INVESTMENT ASSOCIATES X - HARB B- ארקלייט</t>
  </si>
  <si>
    <t>6644</t>
  </si>
  <si>
    <t>14/12/18</t>
  </si>
  <si>
    <t>ACE 4</t>
  </si>
  <si>
    <t>5238</t>
  </si>
  <si>
    <t>13/08/18</t>
  </si>
  <si>
    <t>cdl 2</t>
  </si>
  <si>
    <t>5237</t>
  </si>
  <si>
    <t>22/06/18</t>
  </si>
  <si>
    <t>CRESCENT</t>
  </si>
  <si>
    <t>5290</t>
  </si>
  <si>
    <t>14/02/17</t>
  </si>
  <si>
    <t>IK HarbourVest Tranche B</t>
  </si>
  <si>
    <t>5336</t>
  </si>
  <si>
    <t>27/09/18</t>
  </si>
  <si>
    <t>InfraRed Infrastructure Fund V</t>
  </si>
  <si>
    <t>5309</t>
  </si>
  <si>
    <t>29/01/18</t>
  </si>
  <si>
    <t>KARTESIA</t>
  </si>
  <si>
    <t>5303</t>
  </si>
  <si>
    <t>29/10/17</t>
  </si>
  <si>
    <t>5239</t>
  </si>
  <si>
    <t>18/05/18</t>
  </si>
  <si>
    <t>OWEL ROCK</t>
  </si>
  <si>
    <t>5316</t>
  </si>
  <si>
    <t>22/03/18</t>
  </si>
  <si>
    <t>Patria Private Equity Fund VI</t>
  </si>
  <si>
    <t>5320</t>
  </si>
  <si>
    <t>PGCO 4 CO-MINGLED FUND SCSP</t>
  </si>
  <si>
    <t>5335</t>
  </si>
  <si>
    <t>12/09/18</t>
  </si>
  <si>
    <t>TDL IV</t>
  </si>
  <si>
    <t>6646</t>
  </si>
  <si>
    <t>27/12/18</t>
  </si>
  <si>
    <t>Thoma Bravo Harbourvest B</t>
  </si>
  <si>
    <t>6642</t>
  </si>
  <si>
    <t>קרן נוי 1</t>
  </si>
  <si>
    <t>5315</t>
  </si>
  <si>
    <t>30/01/18</t>
  </si>
  <si>
    <t>ICG SDP 3- Cheyn Capital</t>
  </si>
  <si>
    <t>5304</t>
  </si>
  <si>
    <t>25/03/18</t>
  </si>
  <si>
    <t>LS POWER FUND IV- Gatewood Capital Opportunity Fund</t>
  </si>
  <si>
    <t>5317</t>
  </si>
  <si>
    <t>27/11/18</t>
  </si>
  <si>
    <t>ICGL V- ICG Fund</t>
  </si>
  <si>
    <t>5326</t>
  </si>
  <si>
    <t>14/05/18</t>
  </si>
  <si>
    <t>Pantheon Global Secondary Fund VI- Pantheon Global</t>
  </si>
  <si>
    <t>5331</t>
  </si>
  <si>
    <t>21/12/18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</si>
  <si>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</si>
  <si>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</si>
  <si>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</si>
  <si>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</si>
  <si>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</si>
  <si>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20181213 USD\ILS 3.7301000 20190307</t>
  </si>
  <si>
    <t>90007571</t>
  </si>
  <si>
    <t>13/12/18</t>
  </si>
  <si>
    <t>FWD CCY\ILS 20180122 USD\ILS 3.3454000 20190225- בנק לאומי לישראל בע"מ</t>
  </si>
  <si>
    <t>90005935</t>
  </si>
  <si>
    <t>22/01/18</t>
  </si>
  <si>
    <t>FWD CCY\ILS 20180129 USD\ILS 3.3270000 20190225- בנק לאומי לישראל בע"מ</t>
  </si>
  <si>
    <t>90005994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</si>
  <si>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</si>
  <si>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</si>
  <si>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</si>
  <si>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</si>
  <si>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</si>
  <si>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</si>
  <si>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</si>
  <si>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</si>
  <si>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</si>
  <si>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20180606 USD\ILS 3.4945000 20190225- בנק לאומי לישראל בע"מ</t>
  </si>
  <si>
    <t>90006718</t>
  </si>
  <si>
    <t>FWD CCY\ILS 20180607 USD\ILS 3.4791000 20190522- בנק לאומי לישראל בע"מ</t>
  </si>
  <si>
    <t>90006729</t>
  </si>
  <si>
    <t>07/06/18</t>
  </si>
  <si>
    <t>FWD CCY\ILS 20180618 USD\ILS 3.5320000 20190618- בנק לאומי לישראל בע"מ</t>
  </si>
  <si>
    <t>90006764</t>
  </si>
  <si>
    <t>18/06/18</t>
  </si>
  <si>
    <t>FWD CCY\ILS 20180627 USD\ILS 3.5859000 20190225- בנק לאומי לישראל בע"מ</t>
  </si>
  <si>
    <t>90006818</t>
  </si>
  <si>
    <t>27/06/18</t>
  </si>
  <si>
    <t>FWD CCY\ILS 20180628 USD\ILS 3.5695000 20190522- בנק לאומי לישראל בע"מ</t>
  </si>
  <si>
    <t>90006829</t>
  </si>
  <si>
    <t>28/06/18</t>
  </si>
  <si>
    <t>FWD CCY\ILS 20180709 USD\ILS 3.5242000 20190618- בנק לאומי לישראל בע"מ</t>
  </si>
  <si>
    <t>90006871</t>
  </si>
  <si>
    <t>FWD CCY\ILS 20180723 USD\ILS 3.5572000 20190522- בנק לאומי לישראל בע"מ</t>
  </si>
  <si>
    <t>90006932</t>
  </si>
  <si>
    <t>23/07/18</t>
  </si>
  <si>
    <t>FWD CCY\ILS 20180726 USD\ILS 3.5448000 20190718- בנק לאומי לישראל בע"מ</t>
  </si>
  <si>
    <t>90006963</t>
  </si>
  <si>
    <t>FWD CCY\ILS 20180820 USD\ILS 3.6170000 20190225- בנק לאומי לישראל בע"מ</t>
  </si>
  <si>
    <t>90007059</t>
  </si>
  <si>
    <t>20/08/18</t>
  </si>
  <si>
    <t>FWD CCY\ILS 20180904 USD\ILS 3.5764000 20190225- בנק לאומי לישראל בע"מ</t>
  </si>
  <si>
    <t>90007125</t>
  </si>
  <si>
    <t>04/09/18</t>
  </si>
  <si>
    <t>FWD CCY\ILS 20180917 USD\ILS 3.5245000 20190522- בנק לאומי לישראל בע"מ</t>
  </si>
  <si>
    <t>90007154</t>
  </si>
  <si>
    <t>17/09/18</t>
  </si>
  <si>
    <t>FWD CCY\ILS 20181023 USD\ILS 3.6095000 20190516- בנק לאומי לישראל בע"מ</t>
  </si>
  <si>
    <t>90007260</t>
  </si>
  <si>
    <t>23/10/18</t>
  </si>
  <si>
    <t>FWD CCY\ILS 20181121 USD\ILS 3.6823000 20190522- בנק לאומי לישראל בע"מ</t>
  </si>
  <si>
    <t>90007422</t>
  </si>
  <si>
    <t>21/11/18</t>
  </si>
  <si>
    <t>FWD CCY\ILS 20181126 USD\ILS 3.6791000 20190516- בנק לאומי לישראל בע"מ</t>
  </si>
  <si>
    <t>90007446</t>
  </si>
  <si>
    <t>26/11/18</t>
  </si>
  <si>
    <t>FWD CCY\ILS 20181206 USD\ILS 3.6708000 20190717- בנק לאומי לישראל בע"מ</t>
  </si>
  <si>
    <t>90007521</t>
  </si>
  <si>
    <t>FWD CCY\ILS 20181206 USD\ILS 3.6886000 20190516- בנק לאומי לישראל בע"מ</t>
  </si>
  <si>
    <t>90007522</t>
  </si>
  <si>
    <t>FWD CCY\ILS 20181210 USD\ILS 3.6963000 20190522- בנק לאומי לישראל בע"מ</t>
  </si>
  <si>
    <t>90007539</t>
  </si>
  <si>
    <t>FWD CCY\ILS 20181211 USD\ILS 3.7293000 20190307- בנק לאומי לישראל בע"מ</t>
  </si>
  <si>
    <t>90007548</t>
  </si>
  <si>
    <t>11/12/18</t>
  </si>
  <si>
    <t>FWD CCY\ILS 20181217 USD\ILS 3.7560000 20190307- בנק לאומי לישראל בע"מ</t>
  </si>
  <si>
    <t>90007580</t>
  </si>
  <si>
    <t>17/12/18</t>
  </si>
  <si>
    <t>FWD CCY\ILS 20181220 USD\ILS 3.7175000 20190522- בנק לאומי לישראל בע"מ</t>
  </si>
  <si>
    <t>90007612</t>
  </si>
  <si>
    <t>FWD CCY\ILS 20181224 USD\ILS 3.7455000 20190417- בנק לאומי לישראל בע"מ</t>
  </si>
  <si>
    <t>90007627</t>
  </si>
  <si>
    <t>24/12/18</t>
  </si>
  <si>
    <t>FWD CCY\ILS 20181226 USD\ILS 3.7517000 20190307- בנק לאומי לישראל בע"מ</t>
  </si>
  <si>
    <t>90007647</t>
  </si>
  <si>
    <t>26/12/18</t>
  </si>
  <si>
    <t>FWD CCY\ILS 20181226 USD\ILS 3.7606000 20190207- בנק לאומי לישראל בע"מ</t>
  </si>
  <si>
    <t>90007648</t>
  </si>
  <si>
    <t>FWD CCY\CCY 10.10.18USD\JPY 111.2700000 15042019- בנק לאומי לישראל בע"מ</t>
  </si>
  <si>
    <t>90007308</t>
  </si>
  <si>
    <t>31/10/18</t>
  </si>
  <si>
    <t>FWD CCY\CCY 20180705 USD\JPY 109.0770000 20190116- בנק לאומי לישראל בע"מ</t>
  </si>
  <si>
    <t>90006868</t>
  </si>
  <si>
    <t>05/07/18</t>
  </si>
  <si>
    <t>FWD CCY\CCY 20180716 USD\JPY 110.9050000 20190116- בנק לאומי לישראל בע"מ</t>
  </si>
  <si>
    <t>90006898</t>
  </si>
  <si>
    <t>FWD CCY\CCY 20180718 USD\JPY 111.2700000 20190116- בנק לאומי לישראל בע"מ</t>
  </si>
  <si>
    <t>90006914</t>
  </si>
  <si>
    <t>18/07/18</t>
  </si>
  <si>
    <t>FWD CCY\CCY 20180725 EUR\USD 1.1865400 20190129- בנק לאומי לישראל בע"מ</t>
  </si>
  <si>
    <t>90006951</t>
  </si>
  <si>
    <t>FWD CCY\CCY 20180807 EUR\USD 1.1750000 20190211- בנק לאומי לישראל בע"מ</t>
  </si>
  <si>
    <t>90007003</t>
  </si>
  <si>
    <t>07/08/18</t>
  </si>
  <si>
    <t>FWD CCY\CCY 20180808 EUR\USD 1.1758000 20190129- בנק לאומי לישראל בע"מ</t>
  </si>
  <si>
    <t>90007008</t>
  </si>
  <si>
    <t>FWD CCY\CCY 20180809 EUR\USD 1.1762000 20190211- בנק לאומי לישראל בע"מ</t>
  </si>
  <si>
    <t>90007013</t>
  </si>
  <si>
    <t>09/08/18</t>
  </si>
  <si>
    <t>FWD CCY\CCY 20180822 EUR\USD 1.1766500 20190129- בנק לאומי לישראל בע"מ</t>
  </si>
  <si>
    <t>90007073</t>
  </si>
  <si>
    <t>22/08/18</t>
  </si>
  <si>
    <t>FWD CCY\CCY 20180822 USD\JPY 109.1140000 20190116- בנק לאומי לישראל בע"מ</t>
  </si>
  <si>
    <t>90007075</t>
  </si>
  <si>
    <t>FWD CCY\CCY 20180823 EUR\USD 1.1722900 20190211- בנק לאומי לישראל בע"מ</t>
  </si>
  <si>
    <t>90007083</t>
  </si>
  <si>
    <t>23/08/18</t>
  </si>
  <si>
    <t>FWD CCY\CCY 20180823 EUR\USD 1.1749300 20190226- בנק לאומי לישראל בע"מ</t>
  </si>
  <si>
    <t>90007079</t>
  </si>
  <si>
    <t>FWD CCY\CCY 20180830 EUR\USD 1.1862800 20190306- בנק לאומי לישראל בע"מ</t>
  </si>
  <si>
    <t>90007107</t>
  </si>
  <si>
    <t>30/08/18</t>
  </si>
  <si>
    <t>FWD CCY\CCY 20180917 GBP\USD 1.3178000 20190130- בנק לאומי לישראל בע"מ</t>
  </si>
  <si>
    <t>90007152</t>
  </si>
  <si>
    <t>FWD CCY\CCY 20180927 EUR\USD 1.1860000 20190306- בנק לאומי לישראל בע"מ</t>
  </si>
  <si>
    <t>90007164</t>
  </si>
  <si>
    <t>FWD CCY\CCY 20181004 USD\SEK 8.8880000 20190408- בנק לאומי לישראל בע"מ</t>
  </si>
  <si>
    <t>90007186</t>
  </si>
  <si>
    <t>04/10/18</t>
  </si>
  <si>
    <t>FWD CCY\CCY 20181008 EUR\USD 1.1590700 20190129- בנק לאומי לישראל בע"מ</t>
  </si>
  <si>
    <t>90007191</t>
  </si>
  <si>
    <t>08/10/18</t>
  </si>
  <si>
    <t>FWD CCY\CCY 20181101 EUR\USD 1.1500500 20190129- בנק לאומי לישראל בע"מ</t>
  </si>
  <si>
    <t>90007316</t>
  </si>
  <si>
    <t>FWD CCY\CCY 20181101 USD\JPY 112.1070000 20190116- בנק לאומי לישראל בע"מ</t>
  </si>
  <si>
    <t>90007314</t>
  </si>
  <si>
    <t>FWD CCY\CCY 20181105 GBP\USD 1.3145000 20190430- בנק לאומי לישראל בע"מ</t>
  </si>
  <si>
    <t>90007334</t>
  </si>
  <si>
    <t>05/11/18</t>
  </si>
  <si>
    <t>FWD CCY\CCY 20181106 EUR\USD 1.1526800 20190211- בנק לאומי לישראל בע"מ</t>
  </si>
  <si>
    <t>90007353</t>
  </si>
  <si>
    <t>FWD CCY\CCY 20181108 USD\SEK 8.8298000 20190528- בנק לאומי לישראל בע"מ</t>
  </si>
  <si>
    <t>90007369</t>
  </si>
  <si>
    <t>08/11/18</t>
  </si>
  <si>
    <t>FWD CCY\CCY 20181129 GBP\USD 1.2872500 20190430- בנק לאומי לישראל בע"מ</t>
  </si>
  <si>
    <t>90007472</t>
  </si>
  <si>
    <t>FWD CCY\CCY 20181204 EUR\USD 1.1457000 20190129- בנק לאומי לישראל בע"מ</t>
  </si>
  <si>
    <t>90007497</t>
  </si>
  <si>
    <t>04/12/18</t>
  </si>
  <si>
    <t>FWD CCY\CCY 20181206 USD\JPY 111.3550000 20190415- בנק לאומי לישראל בע"מ</t>
  </si>
  <si>
    <t>90007520</t>
  </si>
  <si>
    <t>FWD CCY\CCY 20181206 USD\JPY 112.1810000 20190116- בנק לאומי לישראל בע"מ</t>
  </si>
  <si>
    <t>90007519</t>
  </si>
  <si>
    <t>FWD CCY\CCY 20181210 USD\CAD 1.3266000 20190703- בנק לאומי לישראל בע"מ</t>
  </si>
  <si>
    <t>90007531</t>
  </si>
  <si>
    <t>FWD CCY\CCY 20181210 USD\JPY 112.0050000 20190304- בנק לאומי לישראל בע"מ</t>
  </si>
  <si>
    <t>90007537</t>
  </si>
  <si>
    <t>FWD CCY\CCY 20181217 USD\SEK 8.9310000 20190528- בנק לאומי לישראל בע"מ</t>
  </si>
  <si>
    <t>90007579</t>
  </si>
  <si>
    <t>FWD CCY\CCY 20181217 USD\SEK 8.9382000 20190528- בנק לאומי לישראל בע"מ</t>
  </si>
  <si>
    <t>90007581</t>
  </si>
  <si>
    <t>FWD CCY\CCY 20181226 GBP\USD 1.2804000 20190701- בנק לאומי לישראל בע"מ</t>
  </si>
  <si>
    <t>90007651</t>
  </si>
  <si>
    <t>FWD CCY\CCY 20181231 GBP\USD 1.2897000 20190701- בנק לאומי לישראל בע"מ</t>
  </si>
  <si>
    <t>90007665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</si>
  <si>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</si>
  <si>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</si>
  <si>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</si>
  <si>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</si>
  <si>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</si>
  <si>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</si>
  <si>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</si>
  <si>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448455</t>
  </si>
  <si>
    <t>20/10/16</t>
  </si>
  <si>
    <t>448456</t>
  </si>
  <si>
    <t>448547</t>
  </si>
  <si>
    <t>448548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</si>
  <si>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</si>
  <si>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</si>
  <si>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</si>
  <si>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</si>
  <si>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</si>
  <si>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</si>
  <si>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</si>
  <si>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</si>
  <si>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68</t>
  </si>
  <si>
    <t>507852</t>
  </si>
  <si>
    <t>גורם 94</t>
  </si>
  <si>
    <t>455531</t>
  </si>
  <si>
    <t>510242670</t>
  </si>
  <si>
    <t>19/12/16</t>
  </si>
  <si>
    <t>גורם 106</t>
  </si>
  <si>
    <t>513783</t>
  </si>
  <si>
    <t>513642553</t>
  </si>
  <si>
    <t>519337</t>
  </si>
  <si>
    <t>530503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</si>
  <si>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</si>
  <si>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</si>
  <si>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</si>
  <si>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</si>
  <si>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</si>
  <si>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</si>
  <si>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</si>
  <si>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</si>
  <si>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</si>
  <si>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454874</t>
  </si>
  <si>
    <t>13/12/16</t>
  </si>
  <si>
    <t>גורם 41</t>
  </si>
  <si>
    <t>458869</t>
  </si>
  <si>
    <t>512562422</t>
  </si>
  <si>
    <t>24/01/17</t>
  </si>
  <si>
    <t>458870</t>
  </si>
  <si>
    <t>גורם 96</t>
  </si>
  <si>
    <t>465782</t>
  </si>
  <si>
    <t>520039876</t>
  </si>
  <si>
    <t>03/04/17</t>
  </si>
  <si>
    <t>467404</t>
  </si>
  <si>
    <t>470540</t>
  </si>
  <si>
    <t>484097</t>
  </si>
  <si>
    <t>523632</t>
  </si>
  <si>
    <t>524747</t>
  </si>
  <si>
    <t>31/08/18</t>
  </si>
  <si>
    <t>גורם 97</t>
  </si>
  <si>
    <t>6565</t>
  </si>
  <si>
    <t>520018946</t>
  </si>
  <si>
    <t>גורם 98</t>
  </si>
  <si>
    <t>475998</t>
  </si>
  <si>
    <t>513869347</t>
  </si>
  <si>
    <t>485027</t>
  </si>
  <si>
    <t>10/10/17</t>
  </si>
  <si>
    <t>494921</t>
  </si>
  <si>
    <t>04/01/18</t>
  </si>
  <si>
    <t>510443</t>
  </si>
  <si>
    <t>08/04/18</t>
  </si>
  <si>
    <t>520411</t>
  </si>
  <si>
    <t>525737</t>
  </si>
  <si>
    <t>07/10/18</t>
  </si>
  <si>
    <t>גורם 38</t>
  </si>
  <si>
    <t>5977</t>
  </si>
  <si>
    <t>511548307</t>
  </si>
  <si>
    <t>25/12/17</t>
  </si>
  <si>
    <t>6525</t>
  </si>
  <si>
    <t>26/09/18</t>
  </si>
  <si>
    <t>גורם 47</t>
  </si>
  <si>
    <t>482153</t>
  </si>
  <si>
    <t>510033822</t>
  </si>
  <si>
    <t>A</t>
  </si>
  <si>
    <t>31/08/17</t>
  </si>
  <si>
    <t>דירוג פנימי</t>
  </si>
  <si>
    <t>482154</t>
  </si>
  <si>
    <t>גורם 61</t>
  </si>
  <si>
    <t>501113</t>
  </si>
  <si>
    <t>550255400</t>
  </si>
  <si>
    <t>501114</t>
  </si>
  <si>
    <t>514296</t>
  </si>
  <si>
    <t>08/05/18</t>
  </si>
  <si>
    <t>514297</t>
  </si>
  <si>
    <t>520294</t>
  </si>
  <si>
    <t>520295</t>
  </si>
  <si>
    <t>529736</t>
  </si>
  <si>
    <t>15/11/18</t>
  </si>
  <si>
    <t>6471</t>
  </si>
  <si>
    <t>6472</t>
  </si>
  <si>
    <t>531814</t>
  </si>
  <si>
    <t>28/12/18</t>
  </si>
  <si>
    <t>6431</t>
  </si>
  <si>
    <t>6615</t>
  </si>
  <si>
    <t>6679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</si>
  <si>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</si>
  <si>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</si>
  <si>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</si>
  <si>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</si>
  <si>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</si>
  <si>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</si>
  <si>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</si>
  <si>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</si>
  <si>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</si>
  <si>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</si>
  <si>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</si>
  <si>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</si>
  <si>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</si>
  <si>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</si>
  <si>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נדלן מקרקעין להשכרה סטריט מול רמת ישי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</si>
  <si>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</si>
  <si>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</si>
  <si>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</si>
  <si>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</si>
  <si>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</si>
  <si>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</si>
  <si>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</si>
  <si>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ביטחונות CSA במטבע 20001 (OTC)- בנק לאומי</t>
  </si>
  <si>
    <t>77721001</t>
  </si>
  <si>
    <t>ביטחונות חוזים עתידיים במטבע 20001- בנק לאומי</t>
  </si>
  <si>
    <t>88821001</t>
  </si>
  <si>
    <t>מגדל מקפת קרנות פנסיה וקופות גמל בע"מ</t>
  </si>
  <si>
    <t>מגדל לתגמולים ולפיצויים מסלול לבני 50 עד 60</t>
  </si>
  <si>
    <t>פרטנר - חוזה לא סחיר</t>
  </si>
  <si>
    <t>דלק קידוחים - מאוחד</t>
  </si>
  <si>
    <t>IPM</t>
  </si>
  <si>
    <t>שניאור צאלים</t>
  </si>
  <si>
    <t>כוכב הירדן</t>
  </si>
  <si>
    <t>TENE GROWTH CAPITAL IV</t>
  </si>
  <si>
    <t>Vintage fund of funds ISRAEL V</t>
  </si>
  <si>
    <t>Patria VI</t>
  </si>
  <si>
    <t>OWL ROCK</t>
  </si>
  <si>
    <t>ARES private credit solutions</t>
  </si>
  <si>
    <t>ICG SDP III</t>
  </si>
  <si>
    <t>CDL II</t>
  </si>
  <si>
    <t>Kartesia Credit Opportunities IV SCS</t>
  </si>
  <si>
    <t>ICGL V</t>
  </si>
  <si>
    <t>ACE IV</t>
  </si>
  <si>
    <t xml:space="preserve">TDLIV </t>
  </si>
  <si>
    <t>Portfolio EDGE</t>
  </si>
  <si>
    <t>Crescent mezzanine VII</t>
  </si>
  <si>
    <t>GTCR harbourvest tranche B</t>
  </si>
  <si>
    <t>Migdal-HarbourVest 2016 Fund L.P. (Tranche B)</t>
  </si>
  <si>
    <t>harbourvest part' co inv fund IV (Tranche B)</t>
  </si>
  <si>
    <t>HIG harbourvest Tranche B</t>
  </si>
  <si>
    <t>Insight harbourvest tranche B</t>
  </si>
  <si>
    <t xml:space="preserve">ADLS </t>
  </si>
  <si>
    <t>ADLS  co-inv</t>
  </si>
  <si>
    <t>waterton</t>
  </si>
  <si>
    <t>Apollo Fund IX</t>
  </si>
  <si>
    <t>TPG ASIA VII L.P</t>
  </si>
  <si>
    <t>IK harbourvest tranche B</t>
  </si>
  <si>
    <t>KELSO INVESTMENT ASSOCIATES X - HARB B</t>
  </si>
  <si>
    <t>brookfield III</t>
  </si>
  <si>
    <t>LS POWER FUND IV</t>
  </si>
  <si>
    <t>Court Square IV</t>
  </si>
  <si>
    <t>Thoma Bravo Fund XIII</t>
  </si>
  <si>
    <t>Brookfield Capital Partners V</t>
  </si>
  <si>
    <t>Blackstone Real Estate Partners IX</t>
  </si>
  <si>
    <t>Astorg VII</t>
  </si>
  <si>
    <t>Horsley Bridge XII Ventures</t>
  </si>
  <si>
    <t>Pantheon Global Secondary Fund VI</t>
  </si>
  <si>
    <t>Vintage Fund of Funds (access) V</t>
  </si>
  <si>
    <t>PGCO IV Co-mingled Fund SCSP</t>
  </si>
  <si>
    <t>SVB IX</t>
  </si>
  <si>
    <t>Copenhagen Infrastructure III</t>
  </si>
  <si>
    <t>IFM GIF</t>
  </si>
  <si>
    <t>בנק לאומי</t>
  </si>
  <si>
    <t>30022262- 10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</si>
</sst>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F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26" width="6.7109375" style="1" customWidth="1"/>
    <col min="27" max="29" width="7.7109375" style="1" customWidth="1"/>
    <col min="30" max="30" width="7.140625" style="1" customWidth="1"/>
    <col min="31" max="31" width="6" style="1" customWidth="1"/>
    <col min="32" max="32" width="7.85546875" style="1" customWidth="1"/>
    <col min="33" max="33" width="8.140625" style="1" customWidth="1"/>
    <col min="34" max="34" width="6.28515625" style="1" customWidth="1"/>
    <col min="35" max="35" width="8" style="1" customWidth="1"/>
    <col min="36" max="36" width="8.7109375" style="1" customWidth="1"/>
    <col min="37" max="37" width="10" style="1" customWidth="1"/>
    <col min="38" max="38" width="9.5703125" style="1" customWidth="1"/>
    <col min="39" max="39" width="6.140625" style="1" customWidth="1"/>
    <col min="40" max="41" width="5.7109375" style="1" customWidth="1"/>
    <col min="42" max="42" width="6.85546875" style="1" customWidth="1"/>
    <col min="43" max="43" width="6.42578125" style="1" customWidth="1"/>
    <col min="44" max="44" width="6.7109375" style="1" customWidth="1"/>
    <col min="45" max="45" width="7.28515625" style="1" customWidth="1"/>
    <col min="46" max="57" width="5.7109375" style="1" customWidth="1"/>
    <col min="58" max="16384" width="9.140625" style="1"/>
  </cols>
  <sheetData>
    <row r="1" spans="1:32" s="16" customFormat="1">
      <c r="B1" s="2" t="s">
        <v>0</v>
      </c>
      <c r="C1" s="94">
        <v>43465</v>
      </c>
      <c r="D1" s="15"/>
    </row>
    <row r="2" spans="1:32" s="16" customFormat="1">
      <c r="B2" s="2" t="s">
        <v>1</v>
      </c>
      <c r="C2" s="12" t="s">
        <v>2377</v>
      </c>
      <c r="D2" s="15"/>
    </row>
    <row r="3" spans="1:32" s="16" customFormat="1">
      <c r="B3" s="2" t="s">
        <v>2</v>
      </c>
      <c r="C3" s="26" t="s">
        <v>2378</v>
      </c>
      <c r="D3" s="15"/>
    </row>
    <row r="4" spans="1:32" s="16" customFormat="1">
      <c r="B4" s="2" t="s">
        <v>3</v>
      </c>
      <c r="C4" s="95" t="s">
        <v>218</v>
      </c>
      <c r="D4" s="15"/>
    </row>
    <row r="5" spans="1:32">
      <c r="B5" s="89" t="s">
        <v>219</v>
      </c>
      <c r="C5" t="s">
        <v>220</v>
      </c>
    </row>
    <row r="6" spans="1:32" ht="26.25" customHeight="1">
      <c r="B6" s="102" t="s">
        <v>4</v>
      </c>
      <c r="C6" s="103"/>
      <c r="D6" s="104"/>
    </row>
    <row r="7" spans="1:32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F7" s="5" t="s">
        <v>5</v>
      </c>
    </row>
    <row r="8" spans="1:32" s="3" customFormat="1">
      <c r="B8" s="4"/>
      <c r="C8" s="63" t="s">
        <v>6</v>
      </c>
      <c r="D8" s="64" t="s">
        <v>7</v>
      </c>
      <c r="AF8" s="5" t="s">
        <v>8</v>
      </c>
    </row>
    <row r="9" spans="1:32" s="6" customFormat="1" ht="18" customHeight="1">
      <c r="B9" s="67"/>
      <c r="C9" s="66" t="s">
        <v>9</v>
      </c>
      <c r="D9" s="65" t="s">
        <v>10</v>
      </c>
      <c r="AF9" s="5" t="s">
        <v>11</v>
      </c>
    </row>
    <row r="10" spans="1:32" s="6" customFormat="1" ht="18" customHeight="1">
      <c r="B10" s="68" t="s">
        <v>12</v>
      </c>
      <c r="C10" s="58"/>
      <c r="D10" s="59"/>
      <c r="AF10" s="8"/>
    </row>
    <row r="11" spans="1:32">
      <c r="A11" s="9" t="s">
        <v>13</v>
      </c>
      <c r="B11" s="69" t="s">
        <v>14</v>
      </c>
      <c r="C11" s="90">
        <v>56407.057553324928</v>
      </c>
      <c r="D11" s="90">
        <f>C11/$C$42*100</f>
        <v>13.685772378987851</v>
      </c>
    </row>
    <row r="12" spans="1:32">
      <c r="B12" s="69" t="s">
        <v>15</v>
      </c>
      <c r="C12" s="60"/>
      <c r="D12" s="60"/>
    </row>
    <row r="13" spans="1:32">
      <c r="A13" s="10" t="s">
        <v>13</v>
      </c>
      <c r="B13" s="70" t="s">
        <v>16</v>
      </c>
      <c r="C13" s="91">
        <v>103269.99050888199</v>
      </c>
      <c r="D13" s="91">
        <f t="shared" ref="D13:D22" si="0">C13/$C$42*100</f>
        <v>25.055899828646279</v>
      </c>
    </row>
    <row r="14" spans="1:32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2">
      <c r="A15" s="10" t="s">
        <v>13</v>
      </c>
      <c r="B15" s="70" t="s">
        <v>18</v>
      </c>
      <c r="C15" s="91">
        <v>94885.922134112014</v>
      </c>
      <c r="D15" s="91">
        <f t="shared" si="0"/>
        <v>23.021713746904648</v>
      </c>
    </row>
    <row r="16" spans="1:32">
      <c r="A16" s="10" t="s">
        <v>13</v>
      </c>
      <c r="B16" s="70" t="s">
        <v>19</v>
      </c>
      <c r="C16" s="91">
        <v>47209.18095682696</v>
      </c>
      <c r="D16" s="91">
        <f t="shared" si="0"/>
        <v>11.454135932596568</v>
      </c>
    </row>
    <row r="17" spans="1:4">
      <c r="A17" s="10" t="s">
        <v>13</v>
      </c>
      <c r="B17" s="70" t="s">
        <v>20</v>
      </c>
      <c r="C17" s="91">
        <v>69142.093974457195</v>
      </c>
      <c r="D17" s="91">
        <f t="shared" si="0"/>
        <v>16.775612857423919</v>
      </c>
    </row>
    <row r="18" spans="1:4" ht="33">
      <c r="A18" s="10" t="s">
        <v>13</v>
      </c>
      <c r="B18" s="70" t="s">
        <v>21</v>
      </c>
      <c r="C18" s="91">
        <v>13131.415278150596</v>
      </c>
      <c r="D18" s="91">
        <f t="shared" si="0"/>
        <v>3.1860119691731597</v>
      </c>
    </row>
    <row r="19" spans="1:4">
      <c r="A19" s="10" t="s">
        <v>13</v>
      </c>
      <c r="B19" s="70" t="s">
        <v>22</v>
      </c>
      <c r="C19" s="91">
        <v>0.88437195999999996</v>
      </c>
      <c r="D19" s="91">
        <f t="shared" si="0"/>
        <v>2.1457090420781783E-4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-1828.4268066919042</v>
      </c>
      <c r="D21" s="91">
        <f t="shared" si="0"/>
        <v>-0.44362237942244886</v>
      </c>
    </row>
    <row r="22" spans="1:4">
      <c r="A22" s="10" t="s">
        <v>13</v>
      </c>
      <c r="B22" s="70" t="s">
        <v>25</v>
      </c>
      <c r="C22" s="91">
        <v>1414.29855944</v>
      </c>
      <c r="D22" s="91">
        <f t="shared" si="0"/>
        <v>0.34314443972065212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1963.2497304634101</v>
      </c>
      <c r="D26" s="91">
        <f t="shared" si="1"/>
        <v>0.47633381530016911</v>
      </c>
    </row>
    <row r="27" spans="1:4">
      <c r="A27" s="10" t="s">
        <v>13</v>
      </c>
      <c r="B27" s="70" t="s">
        <v>29</v>
      </c>
      <c r="C27" s="91">
        <v>3652.1462738269906</v>
      </c>
      <c r="D27" s="91">
        <f t="shared" si="1"/>
        <v>0.88610263974704706</v>
      </c>
    </row>
    <row r="28" spans="1:4">
      <c r="A28" s="10" t="s">
        <v>13</v>
      </c>
      <c r="B28" s="70" t="s">
        <v>30</v>
      </c>
      <c r="C28" s="91">
        <v>8514.2893550092522</v>
      </c>
      <c r="D28" s="91">
        <f t="shared" si="1"/>
        <v>2.0657809702507226</v>
      </c>
    </row>
    <row r="29" spans="1:4">
      <c r="A29" s="10" t="s">
        <v>13</v>
      </c>
      <c r="B29" s="70" t="s">
        <v>31</v>
      </c>
      <c r="C29" s="91">
        <v>7.3372984360000004E-2</v>
      </c>
      <c r="D29" s="91">
        <f t="shared" si="1"/>
        <v>1.780213339028894E-5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-2908.52372619468</v>
      </c>
      <c r="D31" s="91">
        <f t="shared" si="1"/>
        <v>-0.70568108676747732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8522.7842073010888</v>
      </c>
      <c r="D33" s="91">
        <f t="shared" si="1"/>
        <v>2.0678420353000613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1164</v>
      </c>
      <c r="D35" s="91">
        <f t="shared" si="1"/>
        <v>0.28241570718490433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f>'השקעות אחרות '!I11</f>
        <v>7617.9429818400004</v>
      </c>
      <c r="D37" s="91">
        <f t="shared" si="1"/>
        <v>1.8483047719163426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f>SUM(C11:C41)</f>
        <v>412158.37872569222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33284.848936393508</v>
      </c>
      <c r="D43" s="91">
        <f>C43/$C$42*100</f>
        <v>8.0757423976926841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222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223</v>
      </c>
      <c r="D51">
        <v>3.4112999999999997E-2</v>
      </c>
    </row>
    <row r="52" spans="3:4">
      <c r="C52" t="s">
        <v>119</v>
      </c>
      <c r="D52">
        <v>2.7517</v>
      </c>
    </row>
    <row r="53" spans="3:4">
      <c r="C53" t="s">
        <v>123</v>
      </c>
      <c r="D53">
        <v>2.6452</v>
      </c>
    </row>
    <row r="54" spans="3:4">
      <c r="C54" t="s">
        <v>224</v>
      </c>
      <c r="D54">
        <v>0.41889999999999999</v>
      </c>
    </row>
    <row r="55" spans="3:4">
      <c r="C55" t="s">
        <v>225</v>
      </c>
      <c r="D55">
        <v>0.5746</v>
      </c>
    </row>
    <row r="56" spans="3:4">
      <c r="C56" t="s">
        <v>226</v>
      </c>
      <c r="D56">
        <v>0.47849999999999998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4">
        <v>43465</v>
      </c>
      <c r="E1" s="16"/>
    </row>
    <row r="2" spans="2:61">
      <c r="B2" s="2" t="s">
        <v>1</v>
      </c>
      <c r="C2" s="12" t="s">
        <v>2377</v>
      </c>
      <c r="E2" s="16"/>
    </row>
    <row r="3" spans="2:61">
      <c r="B3" s="2" t="s">
        <v>2</v>
      </c>
      <c r="C3" s="26" t="s">
        <v>2378</v>
      </c>
      <c r="E3" s="16"/>
    </row>
    <row r="4" spans="2:61">
      <c r="B4" s="2" t="s">
        <v>3</v>
      </c>
      <c r="C4" s="95" t="s">
        <v>218</v>
      </c>
      <c r="E4" s="16"/>
    </row>
    <row r="5" spans="2:61">
      <c r="B5" s="89" t="s">
        <v>219</v>
      </c>
      <c r="C5" t="s">
        <v>220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227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1885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245</v>
      </c>
      <c r="C14" t="s">
        <v>245</v>
      </c>
      <c r="D14" s="16"/>
      <c r="E14" t="s">
        <v>245</v>
      </c>
      <c r="F14" t="s">
        <v>245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1886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245</v>
      </c>
      <c r="C16" t="s">
        <v>245</v>
      </c>
      <c r="D16" s="16"/>
      <c r="E16" t="s">
        <v>245</v>
      </c>
      <c r="F16" t="s">
        <v>245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1887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245</v>
      </c>
      <c r="C18" t="s">
        <v>245</v>
      </c>
      <c r="D18" s="16"/>
      <c r="E18" t="s">
        <v>245</v>
      </c>
      <c r="F18" t="s">
        <v>245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1063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245</v>
      </c>
      <c r="C20" t="s">
        <v>245</v>
      </c>
      <c r="D20" s="16"/>
      <c r="E20" t="s">
        <v>245</v>
      </c>
      <c r="F20" t="s">
        <v>245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251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1885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245</v>
      </c>
      <c r="C23" t="s">
        <v>245</v>
      </c>
      <c r="D23" s="16"/>
      <c r="E23" t="s">
        <v>245</v>
      </c>
      <c r="F23" t="s">
        <v>245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1888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245</v>
      </c>
      <c r="C25" t="s">
        <v>245</v>
      </c>
      <c r="D25" s="16"/>
      <c r="E25" t="s">
        <v>245</v>
      </c>
      <c r="F25" t="s">
        <v>245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1887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245</v>
      </c>
      <c r="C27" t="s">
        <v>245</v>
      </c>
      <c r="D27" s="16"/>
      <c r="E27" t="s">
        <v>245</v>
      </c>
      <c r="F27" t="s">
        <v>245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1889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245</v>
      </c>
      <c r="C29" t="s">
        <v>245</v>
      </c>
      <c r="D29" s="16"/>
      <c r="E29" t="s">
        <v>245</v>
      </c>
      <c r="F29" t="s">
        <v>245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1063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245</v>
      </c>
      <c r="C31" t="s">
        <v>245</v>
      </c>
      <c r="D31" s="16"/>
      <c r="E31" t="s">
        <v>245</v>
      </c>
      <c r="F31" t="s">
        <v>245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253</v>
      </c>
      <c r="C32" s="16"/>
      <c r="D32" s="16"/>
      <c r="E32" s="16"/>
    </row>
    <row r="33" spans="2:5">
      <c r="B33" t="s">
        <v>341</v>
      </c>
      <c r="C33" s="16"/>
      <c r="D33" s="16"/>
      <c r="E33" s="16"/>
    </row>
    <row r="34" spans="2:5">
      <c r="B34" t="s">
        <v>342</v>
      </c>
      <c r="C34" s="16"/>
      <c r="D34" s="16"/>
      <c r="E34" s="16"/>
    </row>
    <row r="35" spans="2:5">
      <c r="B35" t="s">
        <v>343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94">
        <v>43465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2377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2378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95" t="s">
        <v>218</v>
      </c>
      <c r="E4" s="16"/>
      <c r="K4" s="16"/>
      <c r="L4" s="16"/>
      <c r="M4" s="16"/>
      <c r="N4" s="16"/>
      <c r="O4" s="16"/>
      <c r="P4" s="16"/>
    </row>
    <row r="5" spans="1:60">
      <c r="B5" s="89" t="s">
        <v>219</v>
      </c>
      <c r="C5" t="s">
        <v>220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103</v>
      </c>
      <c r="BF6" s="16" t="s">
        <v>104</v>
      </c>
      <c r="BH6" s="19" t="s">
        <v>105</v>
      </c>
    </row>
    <row r="7" spans="1:60" ht="26.25" customHeight="1">
      <c r="B7" s="115" t="s">
        <v>106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136</v>
      </c>
      <c r="H11" s="25"/>
      <c r="I11" s="90">
        <v>-1828.4268066919042</v>
      </c>
      <c r="J11" s="90">
        <v>100</v>
      </c>
      <c r="K11" s="90">
        <v>-0.44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227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245</v>
      </c>
      <c r="C13" t="s">
        <v>245</v>
      </c>
      <c r="D13" s="19"/>
      <c r="E13" t="s">
        <v>245</v>
      </c>
      <c r="F13" t="s">
        <v>245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251</v>
      </c>
      <c r="C14" s="19"/>
      <c r="D14" s="19"/>
      <c r="E14" s="19"/>
      <c r="F14" s="19"/>
      <c r="G14" s="93">
        <v>136</v>
      </c>
      <c r="H14" s="19"/>
      <c r="I14" s="93">
        <v>-1828.4268066919042</v>
      </c>
      <c r="J14" s="93">
        <v>100</v>
      </c>
      <c r="K14" s="93">
        <v>-0.44</v>
      </c>
      <c r="BF14" s="16" t="s">
        <v>129</v>
      </c>
    </row>
    <row r="15" spans="1:60">
      <c r="B15" t="s">
        <v>1890</v>
      </c>
      <c r="C15" t="s">
        <v>1891</v>
      </c>
      <c r="D15" t="s">
        <v>126</v>
      </c>
      <c r="E15" t="s">
        <v>126</v>
      </c>
      <c r="F15" t="s">
        <v>113</v>
      </c>
      <c r="G15" s="91">
        <v>4</v>
      </c>
      <c r="H15" s="91">
        <v>-87625.024999999994</v>
      </c>
      <c r="I15" s="91">
        <v>-15.042062291600001</v>
      </c>
      <c r="J15" s="91">
        <v>0.82</v>
      </c>
      <c r="K15" s="91">
        <v>0</v>
      </c>
      <c r="BF15" s="16" t="s">
        <v>130</v>
      </c>
    </row>
    <row r="16" spans="1:60">
      <c r="B16" t="s">
        <v>1892</v>
      </c>
      <c r="C16" t="s">
        <v>1893</v>
      </c>
      <c r="D16" t="s">
        <v>126</v>
      </c>
      <c r="E16" t="s">
        <v>126</v>
      </c>
      <c r="F16" t="s">
        <v>109</v>
      </c>
      <c r="G16" s="91">
        <v>92</v>
      </c>
      <c r="H16" s="91">
        <v>-471159.26228260872</v>
      </c>
      <c r="I16" s="91">
        <v>-1624.6325218324</v>
      </c>
      <c r="J16" s="91">
        <v>88.85</v>
      </c>
      <c r="K16" s="91">
        <v>-0.39</v>
      </c>
      <c r="BF16" s="16" t="s">
        <v>131</v>
      </c>
    </row>
    <row r="17" spans="2:58">
      <c r="B17" t="s">
        <v>1894</v>
      </c>
      <c r="C17" t="s">
        <v>1895</v>
      </c>
      <c r="D17" t="s">
        <v>126</v>
      </c>
      <c r="E17" t="s">
        <v>126</v>
      </c>
      <c r="F17" t="s">
        <v>109</v>
      </c>
      <c r="G17" s="91">
        <v>4</v>
      </c>
      <c r="H17" s="91">
        <v>-335135.26</v>
      </c>
      <c r="I17" s="91">
        <v>-50.243478179199997</v>
      </c>
      <c r="J17" s="91">
        <v>2.75</v>
      </c>
      <c r="K17" s="91">
        <v>-0.01</v>
      </c>
      <c r="BF17" s="16" t="s">
        <v>132</v>
      </c>
    </row>
    <row r="18" spans="2:58">
      <c r="B18" t="s">
        <v>1896</v>
      </c>
      <c r="C18" t="s">
        <v>1897</v>
      </c>
      <c r="D18" t="s">
        <v>126</v>
      </c>
      <c r="E18" t="s">
        <v>126</v>
      </c>
      <c r="F18" t="s">
        <v>113</v>
      </c>
      <c r="G18" s="91">
        <v>4</v>
      </c>
      <c r="H18" s="91">
        <v>-2999.9999999998195</v>
      </c>
      <c r="I18" s="91">
        <v>-0.51499199999996903</v>
      </c>
      <c r="J18" s="91">
        <v>0.03</v>
      </c>
      <c r="K18" s="91">
        <v>0</v>
      </c>
      <c r="BF18" s="16" t="s">
        <v>133</v>
      </c>
    </row>
    <row r="19" spans="2:58">
      <c r="B19" t="s">
        <v>1898</v>
      </c>
      <c r="C19" t="s">
        <v>1899</v>
      </c>
      <c r="D19" t="s">
        <v>126</v>
      </c>
      <c r="E19" t="s">
        <v>126</v>
      </c>
      <c r="F19" t="s">
        <v>223</v>
      </c>
      <c r="G19" s="91">
        <v>1</v>
      </c>
      <c r="H19" s="91">
        <v>-89000000</v>
      </c>
      <c r="I19" s="91">
        <v>-30.360569999999999</v>
      </c>
      <c r="J19" s="91">
        <v>1.66</v>
      </c>
      <c r="K19" s="91">
        <v>-0.01</v>
      </c>
      <c r="BF19" s="16" t="s">
        <v>134</v>
      </c>
    </row>
    <row r="20" spans="2:58">
      <c r="B20" t="s">
        <v>1900</v>
      </c>
      <c r="C20" t="s">
        <v>1901</v>
      </c>
      <c r="D20" t="s">
        <v>126</v>
      </c>
      <c r="E20" t="s">
        <v>126</v>
      </c>
      <c r="F20" t="s">
        <v>113</v>
      </c>
      <c r="G20" s="91">
        <v>26</v>
      </c>
      <c r="H20" s="91">
        <v>-71045.651692307874</v>
      </c>
      <c r="I20" s="91">
        <v>-79.273874888704199</v>
      </c>
      <c r="J20" s="91">
        <v>4.34</v>
      </c>
      <c r="K20" s="91">
        <v>-0.02</v>
      </c>
      <c r="BF20" s="16" t="s">
        <v>135</v>
      </c>
    </row>
    <row r="21" spans="2:58">
      <c r="B21" t="s">
        <v>1902</v>
      </c>
      <c r="C21" t="s">
        <v>1903</v>
      </c>
      <c r="D21" t="s">
        <v>126</v>
      </c>
      <c r="E21" t="s">
        <v>126</v>
      </c>
      <c r="F21" t="s">
        <v>123</v>
      </c>
      <c r="G21" s="91">
        <v>1</v>
      </c>
      <c r="H21" s="91">
        <v>46875</v>
      </c>
      <c r="I21" s="91">
        <v>1.2399374999999999</v>
      </c>
      <c r="J21" s="91">
        <v>-7.0000000000000007E-2</v>
      </c>
      <c r="K21" s="91">
        <v>0</v>
      </c>
      <c r="BF21" s="16" t="s">
        <v>126</v>
      </c>
    </row>
    <row r="22" spans="2:58">
      <c r="B22" t="s">
        <v>1904</v>
      </c>
      <c r="C22" t="s">
        <v>1905</v>
      </c>
      <c r="D22" t="s">
        <v>126</v>
      </c>
      <c r="E22" t="s">
        <v>126</v>
      </c>
      <c r="F22" t="s">
        <v>116</v>
      </c>
      <c r="G22" s="91">
        <v>4</v>
      </c>
      <c r="H22" s="91">
        <v>-154375.00000000052</v>
      </c>
      <c r="I22" s="91">
        <v>-29.599245000000099</v>
      </c>
      <c r="J22" s="91">
        <v>1.62</v>
      </c>
      <c r="K22" s="91">
        <v>-0.01</v>
      </c>
    </row>
    <row r="23" spans="2:58">
      <c r="B23" t="s">
        <v>253</v>
      </c>
      <c r="C23" s="19"/>
      <c r="D23" s="19"/>
      <c r="E23" s="19"/>
      <c r="F23" s="19"/>
      <c r="G23" s="19"/>
      <c r="H23" s="19"/>
    </row>
    <row r="24" spans="2:58">
      <c r="B24" t="s">
        <v>341</v>
      </c>
      <c r="C24" s="19"/>
      <c r="D24" s="19"/>
      <c r="E24" s="19"/>
      <c r="F24" s="19"/>
      <c r="G24" s="19"/>
      <c r="H24" s="19"/>
    </row>
    <row r="25" spans="2:58">
      <c r="B25" t="s">
        <v>342</v>
      </c>
      <c r="C25" s="19"/>
      <c r="D25" s="19"/>
      <c r="E25" s="19"/>
      <c r="F25" s="19"/>
      <c r="G25" s="19"/>
      <c r="H25" s="19"/>
    </row>
    <row r="26" spans="2:58">
      <c r="B26" t="s">
        <v>343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4">
        <v>43465</v>
      </c>
    </row>
    <row r="2" spans="2:81">
      <c r="B2" s="2" t="s">
        <v>1</v>
      </c>
      <c r="C2" s="12" t="s">
        <v>2377</v>
      </c>
    </row>
    <row r="3" spans="2:81">
      <c r="B3" s="2" t="s">
        <v>2</v>
      </c>
      <c r="C3" s="26" t="s">
        <v>2378</v>
      </c>
    </row>
    <row r="4" spans="2:8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3.8</v>
      </c>
      <c r="I11" s="7"/>
      <c r="J11" s="7"/>
      <c r="K11" s="90">
        <v>0.73</v>
      </c>
      <c r="L11" s="90">
        <v>1401961.3</v>
      </c>
      <c r="M11" s="7"/>
      <c r="N11" s="90">
        <v>1414.29855944</v>
      </c>
      <c r="O11" s="7"/>
      <c r="P11" s="90">
        <v>100</v>
      </c>
      <c r="Q11" s="90">
        <v>0.34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227</v>
      </c>
      <c r="H12" s="93">
        <v>3.8</v>
      </c>
      <c r="K12" s="93">
        <v>0.73</v>
      </c>
      <c r="L12" s="93">
        <v>1401961.3</v>
      </c>
      <c r="N12" s="93">
        <v>1414.29855944</v>
      </c>
      <c r="P12" s="93">
        <v>100</v>
      </c>
      <c r="Q12" s="93">
        <v>0.34</v>
      </c>
    </row>
    <row r="13" spans="2:81">
      <c r="B13" s="92" t="s">
        <v>1906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245</v>
      </c>
      <c r="C14" t="s">
        <v>245</v>
      </c>
      <c r="E14" t="s">
        <v>245</v>
      </c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1907</v>
      </c>
      <c r="H15" s="93">
        <v>3.8</v>
      </c>
      <c r="K15" s="93">
        <v>0.73</v>
      </c>
      <c r="L15" s="93">
        <v>1401961.3</v>
      </c>
      <c r="N15" s="93">
        <v>1414.29855944</v>
      </c>
      <c r="P15" s="93">
        <v>100</v>
      </c>
      <c r="Q15" s="93">
        <v>0.34</v>
      </c>
    </row>
    <row r="16" spans="2:81">
      <c r="B16" t="s">
        <v>1908</v>
      </c>
      <c r="C16" t="s">
        <v>1909</v>
      </c>
      <c r="D16" t="s">
        <v>1910</v>
      </c>
      <c r="E16" t="s">
        <v>231</v>
      </c>
      <c r="F16" t="s">
        <v>232</v>
      </c>
      <c r="G16" t="s">
        <v>1911</v>
      </c>
      <c r="H16" s="91">
        <v>3.8</v>
      </c>
      <c r="I16" t="s">
        <v>105</v>
      </c>
      <c r="J16" s="91">
        <v>0.62</v>
      </c>
      <c r="K16" s="91">
        <v>0.73</v>
      </c>
      <c r="L16" s="91">
        <v>1401961.3</v>
      </c>
      <c r="M16" s="91">
        <v>100.88</v>
      </c>
      <c r="N16" s="91">
        <v>1414.29855944</v>
      </c>
      <c r="O16" s="91">
        <v>0.03</v>
      </c>
      <c r="P16" s="91">
        <v>100</v>
      </c>
      <c r="Q16" s="91">
        <v>0.34</v>
      </c>
    </row>
    <row r="17" spans="2:17">
      <c r="B17" s="92" t="s">
        <v>1912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1913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245</v>
      </c>
      <c r="C19" t="s">
        <v>245</v>
      </c>
      <c r="E19" t="s">
        <v>245</v>
      </c>
      <c r="H19" s="91">
        <v>0</v>
      </c>
      <c r="I19" t="s">
        <v>245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1914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245</v>
      </c>
      <c r="C21" t="s">
        <v>245</v>
      </c>
      <c r="E21" t="s">
        <v>245</v>
      </c>
      <c r="H21" s="91">
        <v>0</v>
      </c>
      <c r="I21" t="s">
        <v>245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1915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245</v>
      </c>
      <c r="C23" t="s">
        <v>245</v>
      </c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1916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245</v>
      </c>
      <c r="C25" t="s">
        <v>245</v>
      </c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251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1906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245</v>
      </c>
      <c r="C28" t="s">
        <v>245</v>
      </c>
      <c r="E28" t="s">
        <v>245</v>
      </c>
      <c r="H28" s="91">
        <v>0</v>
      </c>
      <c r="I28" t="s">
        <v>245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1907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245</v>
      </c>
      <c r="C30" t="s">
        <v>245</v>
      </c>
      <c r="E30" t="s">
        <v>245</v>
      </c>
      <c r="H30" s="91">
        <v>0</v>
      </c>
      <c r="I30" t="s">
        <v>245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1912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1913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245</v>
      </c>
      <c r="C33" t="s">
        <v>245</v>
      </c>
      <c r="E33" t="s">
        <v>245</v>
      </c>
      <c r="H33" s="91">
        <v>0</v>
      </c>
      <c r="I33" t="s">
        <v>245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1914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245</v>
      </c>
      <c r="C35" t="s">
        <v>245</v>
      </c>
      <c r="E35" t="s">
        <v>245</v>
      </c>
      <c r="H35" s="91">
        <v>0</v>
      </c>
      <c r="I35" t="s">
        <v>245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1915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245</v>
      </c>
      <c r="C37" t="s">
        <v>245</v>
      </c>
      <c r="E37" t="s">
        <v>245</v>
      </c>
      <c r="H37" s="91">
        <v>0</v>
      </c>
      <c r="I37" t="s">
        <v>245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1916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245</v>
      </c>
      <c r="C39" t="s">
        <v>245</v>
      </c>
      <c r="E39" t="s">
        <v>245</v>
      </c>
      <c r="H39" s="91">
        <v>0</v>
      </c>
      <c r="I39" t="s">
        <v>245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253</v>
      </c>
    </row>
    <row r="41" spans="2:17">
      <c r="B41" t="s">
        <v>341</v>
      </c>
    </row>
    <row r="42" spans="2:17">
      <c r="B42" t="s">
        <v>342</v>
      </c>
    </row>
    <row r="43" spans="2:17">
      <c r="B43" t="s">
        <v>343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4">
        <v>43465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2377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2378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95" t="s">
        <v>218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89" t="s">
        <v>219</v>
      </c>
      <c r="C5" t="s">
        <v>220</v>
      </c>
    </row>
    <row r="6" spans="2:7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227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1917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245</v>
      </c>
      <c r="C14" t="s">
        <v>245</v>
      </c>
      <c r="D14" t="s">
        <v>245</v>
      </c>
      <c r="G14" s="91">
        <v>0</v>
      </c>
      <c r="H14" t="s">
        <v>245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1918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245</v>
      </c>
      <c r="C16" t="s">
        <v>245</v>
      </c>
      <c r="D16" t="s">
        <v>245</v>
      </c>
      <c r="G16" s="91">
        <v>0</v>
      </c>
      <c r="H16" t="s">
        <v>245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1919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245</v>
      </c>
      <c r="C18" t="s">
        <v>245</v>
      </c>
      <c r="D18" t="s">
        <v>245</v>
      </c>
      <c r="G18" s="91">
        <v>0</v>
      </c>
      <c r="H18" t="s">
        <v>245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1920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245</v>
      </c>
      <c r="C20" t="s">
        <v>245</v>
      </c>
      <c r="D20" t="s">
        <v>245</v>
      </c>
      <c r="G20" s="91">
        <v>0</v>
      </c>
      <c r="H20" t="s">
        <v>245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1063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245</v>
      </c>
      <c r="C22" t="s">
        <v>245</v>
      </c>
      <c r="D22" t="s">
        <v>245</v>
      </c>
      <c r="G22" s="91">
        <v>0</v>
      </c>
      <c r="H22" t="s">
        <v>245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251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339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245</v>
      </c>
      <c r="C25" t="s">
        <v>245</v>
      </c>
      <c r="D25" t="s">
        <v>245</v>
      </c>
      <c r="G25" s="91">
        <v>0</v>
      </c>
      <c r="H25" t="s">
        <v>245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1921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245</v>
      </c>
      <c r="C27" t="s">
        <v>245</v>
      </c>
      <c r="D27" t="s">
        <v>245</v>
      </c>
      <c r="G27" s="91">
        <v>0</v>
      </c>
      <c r="H27" t="s">
        <v>245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341</v>
      </c>
    </row>
    <row r="29" spans="2:16">
      <c r="B29" t="s">
        <v>342</v>
      </c>
    </row>
    <row r="30" spans="2:16">
      <c r="B30" t="s">
        <v>343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4">
        <v>43465</v>
      </c>
      <c r="E1" s="16"/>
      <c r="F1" s="16"/>
    </row>
    <row r="2" spans="2:65">
      <c r="B2" s="2" t="s">
        <v>1</v>
      </c>
      <c r="C2" s="12" t="s">
        <v>2377</v>
      </c>
      <c r="E2" s="16"/>
      <c r="F2" s="16"/>
    </row>
    <row r="3" spans="2:65">
      <c r="B3" s="2" t="s">
        <v>2</v>
      </c>
      <c r="C3" s="26" t="s">
        <v>2378</v>
      </c>
      <c r="E3" s="16"/>
      <c r="F3" s="16"/>
    </row>
    <row r="4" spans="2:65">
      <c r="B4" s="2" t="s">
        <v>3</v>
      </c>
      <c r="C4" s="95" t="s">
        <v>218</v>
      </c>
      <c r="E4" s="16"/>
      <c r="F4" s="16"/>
    </row>
    <row r="5" spans="2:65">
      <c r="B5" s="89" t="s">
        <v>219</v>
      </c>
      <c r="C5" t="s">
        <v>220</v>
      </c>
    </row>
    <row r="6" spans="2:6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227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1922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245</v>
      </c>
      <c r="C14" t="s">
        <v>245</v>
      </c>
      <c r="D14" s="16"/>
      <c r="E14" s="16"/>
      <c r="F14" t="s">
        <v>245</v>
      </c>
      <c r="G14" t="s">
        <v>245</v>
      </c>
      <c r="J14" s="91">
        <v>0</v>
      </c>
      <c r="K14" t="s">
        <v>245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1923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245</v>
      </c>
      <c r="C16" t="s">
        <v>245</v>
      </c>
      <c r="D16" s="16"/>
      <c r="E16" s="16"/>
      <c r="F16" t="s">
        <v>245</v>
      </c>
      <c r="G16" t="s">
        <v>245</v>
      </c>
      <c r="J16" s="91">
        <v>0</v>
      </c>
      <c r="K16" t="s">
        <v>245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346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245</v>
      </c>
      <c r="C18" t="s">
        <v>245</v>
      </c>
      <c r="D18" s="16"/>
      <c r="E18" s="16"/>
      <c r="F18" t="s">
        <v>245</v>
      </c>
      <c r="G18" t="s">
        <v>245</v>
      </c>
      <c r="J18" s="91">
        <v>0</v>
      </c>
      <c r="K18" t="s">
        <v>245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1063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245</v>
      </c>
      <c r="C20" t="s">
        <v>245</v>
      </c>
      <c r="D20" s="16"/>
      <c r="E20" s="16"/>
      <c r="F20" t="s">
        <v>245</v>
      </c>
      <c r="G20" t="s">
        <v>245</v>
      </c>
      <c r="J20" s="91">
        <v>0</v>
      </c>
      <c r="K20" t="s">
        <v>245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251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1924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245</v>
      </c>
      <c r="C23" t="s">
        <v>245</v>
      </c>
      <c r="D23" s="16"/>
      <c r="E23" s="16"/>
      <c r="F23" t="s">
        <v>245</v>
      </c>
      <c r="G23" t="s">
        <v>245</v>
      </c>
      <c r="J23" s="91">
        <v>0</v>
      </c>
      <c r="K23" t="s">
        <v>245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1925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245</v>
      </c>
      <c r="C25" t="s">
        <v>245</v>
      </c>
      <c r="D25" s="16"/>
      <c r="E25" s="16"/>
      <c r="F25" t="s">
        <v>245</v>
      </c>
      <c r="G25" t="s">
        <v>245</v>
      </c>
      <c r="J25" s="91">
        <v>0</v>
      </c>
      <c r="K25" t="s">
        <v>245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253</v>
      </c>
      <c r="D26" s="16"/>
      <c r="E26" s="16"/>
      <c r="F26" s="16"/>
    </row>
    <row r="27" spans="2:19">
      <c r="B27" t="s">
        <v>341</v>
      </c>
      <c r="D27" s="16"/>
      <c r="E27" s="16"/>
      <c r="F27" s="16"/>
    </row>
    <row r="28" spans="2:19">
      <c r="B28" t="s">
        <v>342</v>
      </c>
      <c r="D28" s="16"/>
      <c r="E28" s="16"/>
      <c r="F28" s="16"/>
    </row>
    <row r="29" spans="2:19">
      <c r="B29" t="s">
        <v>343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4">
        <v>43465</v>
      </c>
      <c r="E1" s="16"/>
    </row>
    <row r="2" spans="2:81">
      <c r="B2" s="2" t="s">
        <v>1</v>
      </c>
      <c r="C2" s="12" t="s">
        <v>2377</v>
      </c>
      <c r="E2" s="16"/>
    </row>
    <row r="3" spans="2:81">
      <c r="B3" s="2" t="s">
        <v>2</v>
      </c>
      <c r="C3" s="26" t="s">
        <v>2378</v>
      </c>
      <c r="E3" s="16"/>
    </row>
    <row r="4" spans="2:81">
      <c r="B4" s="2" t="s">
        <v>3</v>
      </c>
      <c r="C4" s="95" t="s">
        <v>218</v>
      </c>
      <c r="E4" s="16"/>
    </row>
    <row r="5" spans="2:81">
      <c r="B5" s="89" t="s">
        <v>219</v>
      </c>
      <c r="C5" t="s">
        <v>220</v>
      </c>
    </row>
    <row r="6" spans="2:81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7.23</v>
      </c>
      <c r="K11" s="7"/>
      <c r="L11" s="7"/>
      <c r="M11" s="90">
        <v>2.81</v>
      </c>
      <c r="N11" s="90">
        <v>1692374.62</v>
      </c>
      <c r="O11" s="7"/>
      <c r="P11" s="90">
        <v>1963.2497304634101</v>
      </c>
      <c r="Q11" s="7"/>
      <c r="R11" s="90">
        <v>100</v>
      </c>
      <c r="S11" s="90">
        <v>0.48</v>
      </c>
      <c r="T11" s="35"/>
      <c r="BZ11" s="16"/>
      <c r="CC11" s="16"/>
    </row>
    <row r="12" spans="2:81">
      <c r="B12" s="92" t="s">
        <v>227</v>
      </c>
      <c r="C12" s="16"/>
      <c r="D12" s="16"/>
      <c r="E12" s="16"/>
      <c r="J12" s="93">
        <v>7.23</v>
      </c>
      <c r="M12" s="93">
        <v>2.81</v>
      </c>
      <c r="N12" s="93">
        <v>1692374.62</v>
      </c>
      <c r="P12" s="93">
        <v>1963.2497304634101</v>
      </c>
      <c r="R12" s="93">
        <v>100</v>
      </c>
      <c r="S12" s="93">
        <v>0.48</v>
      </c>
    </row>
    <row r="13" spans="2:81">
      <c r="B13" s="92" t="s">
        <v>1922</v>
      </c>
      <c r="C13" s="16"/>
      <c r="D13" s="16"/>
      <c r="E13" s="16"/>
      <c r="J13" s="93">
        <v>8.99</v>
      </c>
      <c r="M13" s="93">
        <v>2.5099999999999998</v>
      </c>
      <c r="N13" s="93">
        <v>1089283.99</v>
      </c>
      <c r="P13" s="93">
        <v>1293.4415458404101</v>
      </c>
      <c r="R13" s="93">
        <v>65.88</v>
      </c>
      <c r="S13" s="93">
        <v>0.31</v>
      </c>
    </row>
    <row r="14" spans="2:81">
      <c r="B14" t="s">
        <v>1926</v>
      </c>
      <c r="C14" t="s">
        <v>1927</v>
      </c>
      <c r="D14" t="s">
        <v>126</v>
      </c>
      <c r="E14" t="s">
        <v>1928</v>
      </c>
      <c r="F14" t="s">
        <v>130</v>
      </c>
      <c r="G14" t="s">
        <v>231</v>
      </c>
      <c r="H14" t="s">
        <v>232</v>
      </c>
      <c r="I14" t="s">
        <v>1929</v>
      </c>
      <c r="J14" s="91">
        <v>8.4</v>
      </c>
      <c r="K14" t="s">
        <v>105</v>
      </c>
      <c r="L14" s="91">
        <v>4.9000000000000004</v>
      </c>
      <c r="M14" s="91">
        <v>2.0699999999999998</v>
      </c>
      <c r="N14" s="91">
        <v>67997</v>
      </c>
      <c r="O14" s="91">
        <v>148.15</v>
      </c>
      <c r="P14" s="91">
        <v>100.7375555</v>
      </c>
      <c r="Q14" s="91">
        <v>0</v>
      </c>
      <c r="R14" s="91">
        <v>5.13</v>
      </c>
      <c r="S14" s="91">
        <v>0.02</v>
      </c>
    </row>
    <row r="15" spans="2:81">
      <c r="B15" t="s">
        <v>1930</v>
      </c>
      <c r="C15" t="s">
        <v>1931</v>
      </c>
      <c r="D15" t="s">
        <v>126</v>
      </c>
      <c r="E15" t="s">
        <v>1928</v>
      </c>
      <c r="F15" t="s">
        <v>130</v>
      </c>
      <c r="G15" t="s">
        <v>231</v>
      </c>
      <c r="H15" t="s">
        <v>232</v>
      </c>
      <c r="I15" t="s">
        <v>1932</v>
      </c>
      <c r="J15" s="91">
        <v>11.24</v>
      </c>
      <c r="K15" t="s">
        <v>105</v>
      </c>
      <c r="L15" s="91">
        <v>4.0999999999999996</v>
      </c>
      <c r="M15" s="91">
        <v>2.84</v>
      </c>
      <c r="N15" s="91">
        <v>753493.47</v>
      </c>
      <c r="O15" s="91">
        <v>120.95</v>
      </c>
      <c r="P15" s="91">
        <v>911.35035196499996</v>
      </c>
      <c r="Q15" s="91">
        <v>0.02</v>
      </c>
      <c r="R15" s="91">
        <v>46.42</v>
      </c>
      <c r="S15" s="91">
        <v>0.22</v>
      </c>
    </row>
    <row r="16" spans="2:81">
      <c r="B16" t="s">
        <v>1933</v>
      </c>
      <c r="C16" t="s">
        <v>1934</v>
      </c>
      <c r="D16" t="s">
        <v>126</v>
      </c>
      <c r="E16" t="s">
        <v>1935</v>
      </c>
      <c r="F16" t="s">
        <v>1167</v>
      </c>
      <c r="G16" t="s">
        <v>1936</v>
      </c>
      <c r="H16" t="s">
        <v>153</v>
      </c>
      <c r="I16" t="s">
        <v>1937</v>
      </c>
      <c r="J16" s="91">
        <v>0.62</v>
      </c>
      <c r="K16" t="s">
        <v>105</v>
      </c>
      <c r="L16" s="91">
        <v>2.14</v>
      </c>
      <c r="M16" s="91">
        <v>2.0499999999999998</v>
      </c>
      <c r="N16" s="91">
        <v>88000</v>
      </c>
      <c r="O16" s="91">
        <v>104.14</v>
      </c>
      <c r="P16" s="91">
        <v>91.643199999999993</v>
      </c>
      <c r="Q16" s="91">
        <v>0.03</v>
      </c>
      <c r="R16" s="91">
        <v>4.67</v>
      </c>
      <c r="S16" s="91">
        <v>0.02</v>
      </c>
    </row>
    <row r="17" spans="2:19">
      <c r="B17" t="s">
        <v>1938</v>
      </c>
      <c r="C17" t="s">
        <v>1939</v>
      </c>
      <c r="D17" t="s">
        <v>126</v>
      </c>
      <c r="E17" t="s">
        <v>524</v>
      </c>
      <c r="F17" t="s">
        <v>525</v>
      </c>
      <c r="G17" t="s">
        <v>396</v>
      </c>
      <c r="H17" t="s">
        <v>232</v>
      </c>
      <c r="I17" t="s">
        <v>1940</v>
      </c>
      <c r="J17" s="91">
        <v>1.06</v>
      </c>
      <c r="K17" t="s">
        <v>105</v>
      </c>
      <c r="L17" s="91">
        <v>6.85</v>
      </c>
      <c r="M17" s="91">
        <v>4.1100000000000003</v>
      </c>
      <c r="N17" s="91">
        <v>9100</v>
      </c>
      <c r="O17" s="91">
        <v>122.65</v>
      </c>
      <c r="P17" s="91">
        <v>11.161149999999999</v>
      </c>
      <c r="Q17" s="91">
        <v>0</v>
      </c>
      <c r="R17" s="91">
        <v>0.56999999999999995</v>
      </c>
      <c r="S17" s="91">
        <v>0</v>
      </c>
    </row>
    <row r="18" spans="2:19">
      <c r="B18" t="s">
        <v>1941</v>
      </c>
      <c r="C18" t="s">
        <v>1942</v>
      </c>
      <c r="D18" t="s">
        <v>126</v>
      </c>
      <c r="E18" t="s">
        <v>1943</v>
      </c>
      <c r="F18" t="s">
        <v>130</v>
      </c>
      <c r="G18" t="s">
        <v>396</v>
      </c>
      <c r="H18" t="s">
        <v>232</v>
      </c>
      <c r="I18" t="s">
        <v>733</v>
      </c>
      <c r="J18" s="91">
        <v>4.21</v>
      </c>
      <c r="K18" t="s">
        <v>105</v>
      </c>
      <c r="L18" s="91">
        <v>5.6</v>
      </c>
      <c r="M18" s="91">
        <v>2.54</v>
      </c>
      <c r="N18" s="91">
        <v>24216.93</v>
      </c>
      <c r="O18" s="91">
        <v>146.83000000000001</v>
      </c>
      <c r="P18" s="91">
        <v>35.557718319000003</v>
      </c>
      <c r="Q18" s="91">
        <v>0</v>
      </c>
      <c r="R18" s="91">
        <v>1.81</v>
      </c>
      <c r="S18" s="91">
        <v>0.01</v>
      </c>
    </row>
    <row r="19" spans="2:19">
      <c r="B19" t="s">
        <v>1944</v>
      </c>
      <c r="C19" t="s">
        <v>1945</v>
      </c>
      <c r="D19" t="s">
        <v>126</v>
      </c>
      <c r="E19" t="s">
        <v>524</v>
      </c>
      <c r="F19" t="s">
        <v>525</v>
      </c>
      <c r="G19" t="s">
        <v>526</v>
      </c>
      <c r="H19" t="s">
        <v>153</v>
      </c>
      <c r="I19" t="s">
        <v>1946</v>
      </c>
      <c r="J19" s="91">
        <v>2.58</v>
      </c>
      <c r="K19" t="s">
        <v>105</v>
      </c>
      <c r="L19" s="91">
        <v>6</v>
      </c>
      <c r="M19" s="91">
        <v>1.05</v>
      </c>
      <c r="N19" s="91">
        <v>100494</v>
      </c>
      <c r="O19" s="91">
        <v>123.89</v>
      </c>
      <c r="P19" s="91">
        <v>124.5020166</v>
      </c>
      <c r="Q19" s="91">
        <v>0</v>
      </c>
      <c r="R19" s="91">
        <v>6.34</v>
      </c>
      <c r="S19" s="91">
        <v>0.03</v>
      </c>
    </row>
    <row r="20" spans="2:19">
      <c r="B20" t="s">
        <v>1947</v>
      </c>
      <c r="C20" t="s">
        <v>1948</v>
      </c>
      <c r="D20" t="s">
        <v>126</v>
      </c>
      <c r="E20" t="s">
        <v>806</v>
      </c>
      <c r="F20" t="s">
        <v>792</v>
      </c>
      <c r="G20" t="s">
        <v>807</v>
      </c>
      <c r="H20" t="s">
        <v>232</v>
      </c>
      <c r="I20" t="s">
        <v>336</v>
      </c>
      <c r="K20" t="s">
        <v>105</v>
      </c>
      <c r="L20" s="91">
        <v>4.9000000000000004</v>
      </c>
      <c r="M20" s="91">
        <v>0</v>
      </c>
      <c r="N20" s="91">
        <v>45982.59</v>
      </c>
      <c r="O20" s="91">
        <v>40.209899999999998</v>
      </c>
      <c r="P20" s="91">
        <v>18.48955345641</v>
      </c>
      <c r="Q20" s="91">
        <v>0</v>
      </c>
      <c r="R20" s="91">
        <v>0.94</v>
      </c>
      <c r="S20" s="91">
        <v>0</v>
      </c>
    </row>
    <row r="21" spans="2:19">
      <c r="B21" s="92" t="s">
        <v>1923</v>
      </c>
      <c r="C21" s="16"/>
      <c r="D21" s="16"/>
      <c r="E21" s="16"/>
      <c r="J21" s="93">
        <v>3.95</v>
      </c>
      <c r="M21" s="93">
        <v>3.31</v>
      </c>
      <c r="N21" s="93">
        <v>595154.63</v>
      </c>
      <c r="P21" s="93">
        <v>639.83800125020002</v>
      </c>
      <c r="R21" s="93">
        <v>32.590000000000003</v>
      </c>
      <c r="S21" s="93">
        <v>0.16</v>
      </c>
    </row>
    <row r="22" spans="2:19">
      <c r="B22" t="s">
        <v>1949</v>
      </c>
      <c r="C22" t="s">
        <v>1950</v>
      </c>
      <c r="D22" t="s">
        <v>126</v>
      </c>
      <c r="E22" t="s">
        <v>1935</v>
      </c>
      <c r="F22" t="s">
        <v>1167</v>
      </c>
      <c r="G22" t="s">
        <v>1936</v>
      </c>
      <c r="H22" t="s">
        <v>153</v>
      </c>
      <c r="I22" t="s">
        <v>1937</v>
      </c>
      <c r="J22" s="91">
        <v>3.96</v>
      </c>
      <c r="K22" t="s">
        <v>105</v>
      </c>
      <c r="L22" s="91">
        <v>2.5</v>
      </c>
      <c r="M22" s="91">
        <v>2.06</v>
      </c>
      <c r="N22" s="91">
        <v>169590</v>
      </c>
      <c r="O22" s="91">
        <v>101.83</v>
      </c>
      <c r="P22" s="91">
        <v>172.69349700000001</v>
      </c>
      <c r="Q22" s="91">
        <v>0.02</v>
      </c>
      <c r="R22" s="91">
        <v>8.8000000000000007</v>
      </c>
      <c r="S22" s="91">
        <v>0.04</v>
      </c>
    </row>
    <row r="23" spans="2:19">
      <c r="B23" t="s">
        <v>1951</v>
      </c>
      <c r="C23" t="s">
        <v>1952</v>
      </c>
      <c r="D23" t="s">
        <v>126</v>
      </c>
      <c r="E23" t="s">
        <v>1935</v>
      </c>
      <c r="F23" t="s">
        <v>1167</v>
      </c>
      <c r="G23" t="s">
        <v>231</v>
      </c>
      <c r="H23" t="s">
        <v>232</v>
      </c>
      <c r="I23" t="s">
        <v>1937</v>
      </c>
      <c r="J23" s="91">
        <v>7.39</v>
      </c>
      <c r="K23" t="s">
        <v>105</v>
      </c>
      <c r="L23" s="91">
        <v>3.74</v>
      </c>
      <c r="M23" s="91">
        <v>2.68</v>
      </c>
      <c r="N23" s="91">
        <v>88000</v>
      </c>
      <c r="O23" s="91">
        <v>102.52</v>
      </c>
      <c r="P23" s="91">
        <v>90.217600000000004</v>
      </c>
      <c r="Q23" s="91">
        <v>0.02</v>
      </c>
      <c r="R23" s="91">
        <v>4.5999999999999996</v>
      </c>
      <c r="S23" s="91">
        <v>0.02</v>
      </c>
    </row>
    <row r="24" spans="2:19">
      <c r="B24" t="s">
        <v>1953</v>
      </c>
      <c r="C24" t="s">
        <v>1954</v>
      </c>
      <c r="D24" t="s">
        <v>126</v>
      </c>
      <c r="E24" t="s">
        <v>1955</v>
      </c>
      <c r="F24" t="s">
        <v>395</v>
      </c>
      <c r="G24" t="s">
        <v>526</v>
      </c>
      <c r="H24" t="s">
        <v>153</v>
      </c>
      <c r="I24" t="s">
        <v>330</v>
      </c>
      <c r="J24" s="91">
        <v>5.42</v>
      </c>
      <c r="K24" t="s">
        <v>105</v>
      </c>
      <c r="L24" s="91">
        <v>3.1</v>
      </c>
      <c r="M24" s="91">
        <v>3.02</v>
      </c>
      <c r="N24" s="91">
        <v>148722.63</v>
      </c>
      <c r="O24" s="91">
        <v>98.29</v>
      </c>
      <c r="P24" s="91">
        <v>146.179473027</v>
      </c>
      <c r="Q24" s="91">
        <v>0.02</v>
      </c>
      <c r="R24" s="91">
        <v>7.45</v>
      </c>
      <c r="S24" s="91">
        <v>0.04</v>
      </c>
    </row>
    <row r="25" spans="2:19">
      <c r="B25" t="s">
        <v>1956</v>
      </c>
      <c r="C25" t="s">
        <v>1957</v>
      </c>
      <c r="D25" t="s">
        <v>126</v>
      </c>
      <c r="E25" t="s">
        <v>1125</v>
      </c>
      <c r="F25" t="s">
        <v>128</v>
      </c>
      <c r="G25" t="s">
        <v>557</v>
      </c>
      <c r="H25" t="s">
        <v>232</v>
      </c>
      <c r="I25" t="s">
        <v>530</v>
      </c>
      <c r="J25" s="91">
        <v>3.42</v>
      </c>
      <c r="K25" t="s">
        <v>109</v>
      </c>
      <c r="L25" s="91">
        <v>4.45</v>
      </c>
      <c r="M25" s="91">
        <v>5.57</v>
      </c>
      <c r="N25" s="91">
        <v>16842</v>
      </c>
      <c r="O25" s="91">
        <v>99.77</v>
      </c>
      <c r="P25" s="91">
        <v>62.978631223199997</v>
      </c>
      <c r="Q25" s="91">
        <v>0.01</v>
      </c>
      <c r="R25" s="91">
        <v>3.21</v>
      </c>
      <c r="S25" s="91">
        <v>0.02</v>
      </c>
    </row>
    <row r="26" spans="2:19">
      <c r="B26" t="s">
        <v>1958</v>
      </c>
      <c r="C26" t="s">
        <v>1959</v>
      </c>
      <c r="D26" t="s">
        <v>126</v>
      </c>
      <c r="E26" t="s">
        <v>453</v>
      </c>
      <c r="F26" t="s">
        <v>395</v>
      </c>
      <c r="G26" t="s">
        <v>685</v>
      </c>
      <c r="H26" t="s">
        <v>232</v>
      </c>
      <c r="I26" t="s">
        <v>1960</v>
      </c>
      <c r="J26" s="91">
        <v>0.99</v>
      </c>
      <c r="K26" t="s">
        <v>105</v>
      </c>
      <c r="L26" s="91">
        <v>3.55</v>
      </c>
      <c r="M26" s="91">
        <v>4.34</v>
      </c>
      <c r="N26" s="91">
        <v>172000</v>
      </c>
      <c r="O26" s="91">
        <v>97.54</v>
      </c>
      <c r="P26" s="91">
        <v>167.7688</v>
      </c>
      <c r="Q26" s="91">
        <v>0.05</v>
      </c>
      <c r="R26" s="91">
        <v>8.5500000000000007</v>
      </c>
      <c r="S26" s="91">
        <v>0.04</v>
      </c>
    </row>
    <row r="27" spans="2:19">
      <c r="B27" s="92" t="s">
        <v>346</v>
      </c>
      <c r="C27" s="16"/>
      <c r="D27" s="16"/>
      <c r="E27" s="16"/>
      <c r="J27" s="93">
        <v>1.65</v>
      </c>
      <c r="M27" s="93">
        <v>5.2</v>
      </c>
      <c r="N27" s="93">
        <v>7936</v>
      </c>
      <c r="P27" s="93">
        <v>29.970183372800001</v>
      </c>
      <c r="R27" s="93">
        <v>1.53</v>
      </c>
      <c r="S27" s="93">
        <v>0.01</v>
      </c>
    </row>
    <row r="28" spans="2:19">
      <c r="B28" t="s">
        <v>1961</v>
      </c>
      <c r="C28" t="s">
        <v>1962</v>
      </c>
      <c r="D28" t="s">
        <v>126</v>
      </c>
      <c r="E28" t="s">
        <v>1125</v>
      </c>
      <c r="F28" t="s">
        <v>128</v>
      </c>
      <c r="G28" t="s">
        <v>557</v>
      </c>
      <c r="H28" t="s">
        <v>232</v>
      </c>
      <c r="I28" t="s">
        <v>1963</v>
      </c>
      <c r="J28" s="91">
        <v>1.65</v>
      </c>
      <c r="K28" t="s">
        <v>109</v>
      </c>
      <c r="L28" s="91">
        <v>3.7</v>
      </c>
      <c r="M28" s="91">
        <v>5.2</v>
      </c>
      <c r="N28" s="91">
        <v>7936</v>
      </c>
      <c r="O28" s="91">
        <v>100.76</v>
      </c>
      <c r="P28" s="91">
        <v>29.970183372800001</v>
      </c>
      <c r="Q28" s="91">
        <v>0.01</v>
      </c>
      <c r="R28" s="91">
        <v>1.53</v>
      </c>
      <c r="S28" s="91">
        <v>0.01</v>
      </c>
    </row>
    <row r="29" spans="2:19">
      <c r="B29" s="92" t="s">
        <v>1063</v>
      </c>
      <c r="C29" s="16"/>
      <c r="D29" s="16"/>
      <c r="E29" s="16"/>
      <c r="J29" s="93">
        <v>0</v>
      </c>
      <c r="M29" s="93">
        <v>0</v>
      </c>
      <c r="N29" s="93">
        <v>0</v>
      </c>
      <c r="P29" s="93">
        <v>0</v>
      </c>
      <c r="R29" s="93">
        <v>0</v>
      </c>
      <c r="S29" s="93">
        <v>0</v>
      </c>
    </row>
    <row r="30" spans="2:19">
      <c r="B30" t="s">
        <v>245</v>
      </c>
      <c r="C30" t="s">
        <v>245</v>
      </c>
      <c r="D30" s="16"/>
      <c r="E30" s="16"/>
      <c r="F30" t="s">
        <v>245</v>
      </c>
      <c r="G30" t="s">
        <v>245</v>
      </c>
      <c r="J30" s="91">
        <v>0</v>
      </c>
      <c r="K30" t="s">
        <v>245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</row>
    <row r="31" spans="2:19">
      <c r="B31" s="92" t="s">
        <v>251</v>
      </c>
      <c r="C31" s="16"/>
      <c r="D31" s="16"/>
      <c r="E31" s="16"/>
      <c r="J31" s="93">
        <v>0</v>
      </c>
      <c r="M31" s="93">
        <v>0</v>
      </c>
      <c r="N31" s="93">
        <v>0</v>
      </c>
      <c r="P31" s="93">
        <v>0</v>
      </c>
      <c r="R31" s="93">
        <v>0</v>
      </c>
      <c r="S31" s="93">
        <v>0</v>
      </c>
    </row>
    <row r="32" spans="2:19">
      <c r="B32" s="92" t="s">
        <v>347</v>
      </c>
      <c r="C32" s="16"/>
      <c r="D32" s="16"/>
      <c r="E32" s="16"/>
      <c r="J32" s="93">
        <v>0</v>
      </c>
      <c r="M32" s="93">
        <v>0</v>
      </c>
      <c r="N32" s="93">
        <v>0</v>
      </c>
      <c r="P32" s="93">
        <v>0</v>
      </c>
      <c r="R32" s="93">
        <v>0</v>
      </c>
      <c r="S32" s="93">
        <v>0</v>
      </c>
    </row>
    <row r="33" spans="2:19">
      <c r="B33" t="s">
        <v>245</v>
      </c>
      <c r="C33" t="s">
        <v>245</v>
      </c>
      <c r="D33" s="16"/>
      <c r="E33" s="16"/>
      <c r="F33" t="s">
        <v>245</v>
      </c>
      <c r="G33" t="s">
        <v>245</v>
      </c>
      <c r="J33" s="91">
        <v>0</v>
      </c>
      <c r="K33" t="s">
        <v>245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2:19">
      <c r="B34" s="92" t="s">
        <v>348</v>
      </c>
      <c r="C34" s="16"/>
      <c r="D34" s="16"/>
      <c r="E34" s="16"/>
      <c r="J34" s="93">
        <v>0</v>
      </c>
      <c r="M34" s="93">
        <v>0</v>
      </c>
      <c r="N34" s="93">
        <v>0</v>
      </c>
      <c r="P34" s="93">
        <v>0</v>
      </c>
      <c r="R34" s="93">
        <v>0</v>
      </c>
      <c r="S34" s="93">
        <v>0</v>
      </c>
    </row>
    <row r="35" spans="2:19">
      <c r="B35" t="s">
        <v>245</v>
      </c>
      <c r="C35" t="s">
        <v>245</v>
      </c>
      <c r="D35" s="16"/>
      <c r="E35" s="16"/>
      <c r="F35" t="s">
        <v>245</v>
      </c>
      <c r="G35" t="s">
        <v>245</v>
      </c>
      <c r="J35" s="91">
        <v>0</v>
      </c>
      <c r="K35" t="s">
        <v>245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2:19">
      <c r="B36" t="s">
        <v>253</v>
      </c>
      <c r="C36" s="16"/>
      <c r="D36" s="16"/>
      <c r="E36" s="16"/>
    </row>
    <row r="37" spans="2:19">
      <c r="B37" t="s">
        <v>341</v>
      </c>
      <c r="C37" s="16"/>
      <c r="D37" s="16"/>
      <c r="E37" s="16"/>
    </row>
    <row r="38" spans="2:19">
      <c r="B38" t="s">
        <v>342</v>
      </c>
      <c r="C38" s="16"/>
      <c r="D38" s="16"/>
      <c r="E38" s="16"/>
    </row>
    <row r="39" spans="2:19">
      <c r="B39" t="s">
        <v>343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4">
        <v>43465</v>
      </c>
      <c r="E1" s="16"/>
    </row>
    <row r="2" spans="2:98">
      <c r="B2" s="2" t="s">
        <v>1</v>
      </c>
      <c r="C2" s="12" t="s">
        <v>2377</v>
      </c>
      <c r="E2" s="16"/>
    </row>
    <row r="3" spans="2:98">
      <c r="B3" s="2" t="s">
        <v>2</v>
      </c>
      <c r="C3" s="26" t="s">
        <v>2378</v>
      </c>
      <c r="E3" s="16"/>
    </row>
    <row r="4" spans="2:98">
      <c r="B4" s="2" t="s">
        <v>3</v>
      </c>
      <c r="C4" s="95" t="s">
        <v>218</v>
      </c>
      <c r="E4" s="16"/>
    </row>
    <row r="5" spans="2:98">
      <c r="B5" s="89" t="s">
        <v>219</v>
      </c>
      <c r="C5" t="s">
        <v>220</v>
      </c>
    </row>
    <row r="6" spans="2:9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829097.54</v>
      </c>
      <c r="I11" s="7"/>
      <c r="J11" s="90">
        <v>3652.1462738269906</v>
      </c>
      <c r="K11" s="7"/>
      <c r="L11" s="90">
        <v>100</v>
      </c>
      <c r="M11" s="90">
        <v>0.89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227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245</v>
      </c>
      <c r="C13" t="s">
        <v>245</v>
      </c>
      <c r="D13" s="16"/>
      <c r="E13" s="16"/>
      <c r="F13" t="s">
        <v>245</v>
      </c>
      <c r="G13" t="s">
        <v>245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251</v>
      </c>
      <c r="C14" s="16"/>
      <c r="D14" s="16"/>
      <c r="E14" s="16"/>
      <c r="H14" s="93">
        <v>829097.54</v>
      </c>
      <c r="J14" s="93">
        <v>3652.1462738269906</v>
      </c>
      <c r="L14" s="93">
        <v>100</v>
      </c>
      <c r="M14" s="93">
        <v>0.89</v>
      </c>
    </row>
    <row r="15" spans="2:98">
      <c r="B15" s="92" t="s">
        <v>347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245</v>
      </c>
      <c r="C16" t="s">
        <v>245</v>
      </c>
      <c r="D16" s="16"/>
      <c r="E16" s="16"/>
      <c r="F16" t="s">
        <v>245</v>
      </c>
      <c r="G16" t="s">
        <v>245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348</v>
      </c>
      <c r="C17" s="16"/>
      <c r="D17" s="16"/>
      <c r="E17" s="16"/>
      <c r="H17" s="93">
        <v>829097.54</v>
      </c>
      <c r="J17" s="93">
        <v>3652.1462738269906</v>
      </c>
      <c r="L17" s="93">
        <v>100</v>
      </c>
      <c r="M17" s="93">
        <v>0.89</v>
      </c>
    </row>
    <row r="18" spans="2:13">
      <c r="B18" t="s">
        <v>1964</v>
      </c>
      <c r="C18" t="s">
        <v>1965</v>
      </c>
      <c r="D18" t="s">
        <v>126</v>
      </c>
      <c r="E18" s="16"/>
      <c r="F18" t="s">
        <v>1380</v>
      </c>
      <c r="G18" t="s">
        <v>116</v>
      </c>
      <c r="H18" s="91">
        <v>252956.13</v>
      </c>
      <c r="I18" s="91">
        <v>96.961768999999691</v>
      </c>
      <c r="J18" s="91">
        <v>1175.6807576475901</v>
      </c>
      <c r="K18" s="91">
        <v>0</v>
      </c>
      <c r="L18" s="91">
        <v>32.19</v>
      </c>
      <c r="M18" s="91">
        <v>0.28999999999999998</v>
      </c>
    </row>
    <row r="19" spans="2:13">
      <c r="B19" t="s">
        <v>1966</v>
      </c>
      <c r="C19" t="s">
        <v>1967</v>
      </c>
      <c r="D19" t="s">
        <v>126</v>
      </c>
      <c r="E19" t="s">
        <v>1968</v>
      </c>
      <c r="F19" t="s">
        <v>1380</v>
      </c>
      <c r="G19" t="s">
        <v>113</v>
      </c>
      <c r="H19" s="91">
        <v>46077.31</v>
      </c>
      <c r="I19" s="91">
        <v>104.12180000000004</v>
      </c>
      <c r="J19" s="91">
        <v>205.89605281706</v>
      </c>
      <c r="K19" s="91">
        <v>0.04</v>
      </c>
      <c r="L19" s="91">
        <v>5.64</v>
      </c>
      <c r="M19" s="91">
        <v>0.05</v>
      </c>
    </row>
    <row r="20" spans="2:13">
      <c r="B20" t="s">
        <v>1969</v>
      </c>
      <c r="C20" t="s">
        <v>1970</v>
      </c>
      <c r="D20" t="s">
        <v>126</v>
      </c>
      <c r="E20" t="s">
        <v>1971</v>
      </c>
      <c r="F20" t="s">
        <v>1380</v>
      </c>
      <c r="G20" t="s">
        <v>109</v>
      </c>
      <c r="H20" s="91">
        <v>149547.64000000001</v>
      </c>
      <c r="I20" s="91">
        <v>105.51775099999993</v>
      </c>
      <c r="J20" s="91">
        <v>591.43180039310801</v>
      </c>
      <c r="K20" s="91">
        <v>0.18</v>
      </c>
      <c r="L20" s="91">
        <v>16.190000000000001</v>
      </c>
      <c r="M20" s="91">
        <v>0.14000000000000001</v>
      </c>
    </row>
    <row r="21" spans="2:13">
      <c r="B21" t="s">
        <v>1972</v>
      </c>
      <c r="C21" t="s">
        <v>1973</v>
      </c>
      <c r="D21" t="s">
        <v>126</v>
      </c>
      <c r="E21" t="s">
        <v>1974</v>
      </c>
      <c r="F21" t="s">
        <v>1380</v>
      </c>
      <c r="G21" t="s">
        <v>109</v>
      </c>
      <c r="H21" s="91">
        <v>13187.72</v>
      </c>
      <c r="I21" s="91">
        <v>103.00639999999991</v>
      </c>
      <c r="J21" s="91">
        <v>50.913565161571803</v>
      </c>
      <c r="K21" s="91">
        <v>0.03</v>
      </c>
      <c r="L21" s="91">
        <v>1.39</v>
      </c>
      <c r="M21" s="91">
        <v>0.01</v>
      </c>
    </row>
    <row r="22" spans="2:13">
      <c r="B22" t="s">
        <v>1975</v>
      </c>
      <c r="C22" t="s">
        <v>1976</v>
      </c>
      <c r="D22" t="s">
        <v>126</v>
      </c>
      <c r="E22" t="s">
        <v>1977</v>
      </c>
      <c r="F22" t="s">
        <v>1380</v>
      </c>
      <c r="G22" t="s">
        <v>109</v>
      </c>
      <c r="H22" s="91">
        <v>5848.7</v>
      </c>
      <c r="I22" s="91">
        <v>311.1943</v>
      </c>
      <c r="J22" s="91">
        <v>68.216677198326806</v>
      </c>
      <c r="K22" s="91">
        <v>0.02</v>
      </c>
      <c r="L22" s="91">
        <v>1.87</v>
      </c>
      <c r="M22" s="91">
        <v>0.02</v>
      </c>
    </row>
    <row r="23" spans="2:13">
      <c r="B23" t="s">
        <v>1978</v>
      </c>
      <c r="C23" t="s">
        <v>1979</v>
      </c>
      <c r="D23" t="s">
        <v>126</v>
      </c>
      <c r="E23" t="s">
        <v>1977</v>
      </c>
      <c r="F23" t="s">
        <v>1380</v>
      </c>
      <c r="G23" t="s">
        <v>109</v>
      </c>
      <c r="H23" s="91">
        <v>121023.97</v>
      </c>
      <c r="I23" s="91">
        <v>102.3425</v>
      </c>
      <c r="J23" s="91">
        <v>464.22336895169298</v>
      </c>
      <c r="K23" s="91">
        <v>0.33</v>
      </c>
      <c r="L23" s="91">
        <v>12.71</v>
      </c>
      <c r="M23" s="91">
        <v>0.11</v>
      </c>
    </row>
    <row r="24" spans="2:13">
      <c r="B24" t="s">
        <v>1980</v>
      </c>
      <c r="C24" t="s">
        <v>1981</v>
      </c>
      <c r="D24" t="s">
        <v>126</v>
      </c>
      <c r="E24" t="s">
        <v>1982</v>
      </c>
      <c r="F24" t="s">
        <v>1380</v>
      </c>
      <c r="G24" t="s">
        <v>109</v>
      </c>
      <c r="H24" s="91">
        <v>20422.689999999999</v>
      </c>
      <c r="I24" s="91">
        <v>118.27740000000003</v>
      </c>
      <c r="J24" s="91">
        <v>90.534539429240894</v>
      </c>
      <c r="K24" s="91">
        <v>0.02</v>
      </c>
      <c r="L24" s="91">
        <v>2.48</v>
      </c>
      <c r="M24" s="91">
        <v>0.02</v>
      </c>
    </row>
    <row r="25" spans="2:13">
      <c r="B25" t="s">
        <v>1983</v>
      </c>
      <c r="C25" t="s">
        <v>1984</v>
      </c>
      <c r="D25" t="s">
        <v>126</v>
      </c>
      <c r="E25" t="s">
        <v>1985</v>
      </c>
      <c r="F25" t="s">
        <v>395</v>
      </c>
      <c r="G25" t="s">
        <v>113</v>
      </c>
      <c r="H25" s="91">
        <v>220033.38</v>
      </c>
      <c r="I25" s="91">
        <v>106.45500000000038</v>
      </c>
      <c r="J25" s="91">
        <v>1005.2495122284</v>
      </c>
      <c r="K25" s="91">
        <v>0.39</v>
      </c>
      <c r="L25" s="91">
        <v>27.52</v>
      </c>
      <c r="M25" s="91">
        <v>0.24</v>
      </c>
    </row>
    <row r="26" spans="2:13">
      <c r="B26" t="s">
        <v>253</v>
      </c>
      <c r="C26" s="16"/>
      <c r="D26" s="16"/>
      <c r="E26" s="16"/>
    </row>
    <row r="27" spans="2:13">
      <c r="B27" t="s">
        <v>341</v>
      </c>
      <c r="C27" s="16"/>
      <c r="D27" s="16"/>
      <c r="E27" s="16"/>
    </row>
    <row r="28" spans="2:13">
      <c r="B28" t="s">
        <v>342</v>
      </c>
      <c r="C28" s="16"/>
      <c r="D28" s="16"/>
      <c r="E28" s="16"/>
    </row>
    <row r="29" spans="2:13">
      <c r="B29" t="s">
        <v>343</v>
      </c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4">
        <v>43465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2377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2378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95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89" t="s">
        <v>219</v>
      </c>
      <c r="C5" t="s">
        <v>220</v>
      </c>
    </row>
    <row r="6" spans="2:5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2459543.2999999998</v>
      </c>
      <c r="G11" s="7"/>
      <c r="H11" s="90">
        <v>8514.2893550092522</v>
      </c>
      <c r="I11" s="7"/>
      <c r="J11" s="90">
        <v>100</v>
      </c>
      <c r="K11" s="90">
        <v>2.0699999999999998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227</v>
      </c>
      <c r="C12" s="16"/>
      <c r="F12" s="93">
        <v>4527.3900000000003</v>
      </c>
      <c r="H12" s="93">
        <v>16.696531356144401</v>
      </c>
      <c r="J12" s="93">
        <v>0.2</v>
      </c>
      <c r="K12" s="93">
        <v>0</v>
      </c>
    </row>
    <row r="13" spans="2:55">
      <c r="B13" s="92" t="s">
        <v>1986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245</v>
      </c>
      <c r="C14" t="s">
        <v>245</v>
      </c>
      <c r="D14" t="s">
        <v>245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1987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245</v>
      </c>
      <c r="C16" t="s">
        <v>245</v>
      </c>
      <c r="D16" t="s">
        <v>245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1988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245</v>
      </c>
      <c r="C18" t="s">
        <v>245</v>
      </c>
      <c r="D18" t="s">
        <v>245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1989</v>
      </c>
      <c r="C19" s="16"/>
      <c r="F19" s="93">
        <v>4527.3900000000003</v>
      </c>
      <c r="H19" s="93">
        <v>16.696531356144401</v>
      </c>
      <c r="J19" s="93">
        <v>0.2</v>
      </c>
      <c r="K19" s="93">
        <v>0</v>
      </c>
    </row>
    <row r="20" spans="2:11">
      <c r="B20" t="s">
        <v>1990</v>
      </c>
      <c r="C20" t="s">
        <v>1991</v>
      </c>
      <c r="D20" t="s">
        <v>109</v>
      </c>
      <c r="E20" t="s">
        <v>1992</v>
      </c>
      <c r="F20" s="91">
        <v>4527.3900000000003</v>
      </c>
      <c r="G20" s="91">
        <v>98.396300000000238</v>
      </c>
      <c r="H20" s="91">
        <v>16.696531356144401</v>
      </c>
      <c r="I20" s="91">
        <v>0.01</v>
      </c>
      <c r="J20" s="91">
        <v>0.2</v>
      </c>
      <c r="K20" s="91">
        <v>0</v>
      </c>
    </row>
    <row r="21" spans="2:11">
      <c r="B21" s="92" t="s">
        <v>251</v>
      </c>
      <c r="C21" s="16"/>
      <c r="F21" s="93">
        <v>2455015.91</v>
      </c>
      <c r="H21" s="93">
        <v>8497.5928236531072</v>
      </c>
      <c r="J21" s="93">
        <v>99.8</v>
      </c>
      <c r="K21" s="93">
        <v>2.06</v>
      </c>
    </row>
    <row r="22" spans="2:11">
      <c r="B22" s="92" t="s">
        <v>1993</v>
      </c>
      <c r="C22" s="16"/>
      <c r="F22" s="93">
        <v>26954.22</v>
      </c>
      <c r="H22" s="93">
        <v>99.8784392467537</v>
      </c>
      <c r="J22" s="93">
        <v>1.17</v>
      </c>
      <c r="K22" s="93">
        <v>0.02</v>
      </c>
    </row>
    <row r="23" spans="2:11">
      <c r="B23" t="s">
        <v>1994</v>
      </c>
      <c r="C23" t="s">
        <v>1995</v>
      </c>
      <c r="D23" t="s">
        <v>109</v>
      </c>
      <c r="E23" t="s">
        <v>1996</v>
      </c>
      <c r="F23" s="91">
        <v>7722.6</v>
      </c>
      <c r="G23" s="91">
        <v>98.068600000000004</v>
      </c>
      <c r="H23" s="91">
        <v>28.385274497092801</v>
      </c>
      <c r="I23" s="91">
        <v>0</v>
      </c>
      <c r="J23" s="91">
        <v>0.33</v>
      </c>
      <c r="K23" s="91">
        <v>0.01</v>
      </c>
    </row>
    <row r="24" spans="2:11">
      <c r="B24" t="s">
        <v>1997</v>
      </c>
      <c r="C24" t="s">
        <v>1998</v>
      </c>
      <c r="D24" t="s">
        <v>109</v>
      </c>
      <c r="E24" t="s">
        <v>1999</v>
      </c>
      <c r="F24" s="91">
        <v>9479.01</v>
      </c>
      <c r="G24" s="91">
        <v>98.347899999999939</v>
      </c>
      <c r="H24" s="91">
        <v>34.940382469660896</v>
      </c>
      <c r="I24" s="91">
        <v>0.05</v>
      </c>
      <c r="J24" s="91">
        <v>0.41</v>
      </c>
      <c r="K24" s="91">
        <v>0.01</v>
      </c>
    </row>
    <row r="25" spans="2:11">
      <c r="B25" t="s">
        <v>1997</v>
      </c>
      <c r="C25" t="s">
        <v>2000</v>
      </c>
      <c r="D25" t="s">
        <v>109</v>
      </c>
      <c r="E25" t="s">
        <v>2001</v>
      </c>
      <c r="F25" s="91">
        <v>9752.61</v>
      </c>
      <c r="G25" s="91">
        <v>100</v>
      </c>
      <c r="H25" s="91">
        <v>36.552782280000002</v>
      </c>
      <c r="I25" s="91">
        <v>0.13</v>
      </c>
      <c r="J25" s="91">
        <v>0.43</v>
      </c>
      <c r="K25" s="91">
        <v>0.01</v>
      </c>
    </row>
    <row r="26" spans="2:11">
      <c r="B26" s="92" t="s">
        <v>2002</v>
      </c>
      <c r="C26" s="16"/>
      <c r="F26" s="93">
        <v>739795.34</v>
      </c>
      <c r="H26" s="93">
        <v>2795.90542132157</v>
      </c>
      <c r="J26" s="93">
        <v>32.840000000000003</v>
      </c>
      <c r="K26" s="93">
        <v>0.68</v>
      </c>
    </row>
    <row r="27" spans="2:11">
      <c r="B27" t="s">
        <v>2003</v>
      </c>
      <c r="C27" t="s">
        <v>2004</v>
      </c>
      <c r="D27" t="s">
        <v>109</v>
      </c>
      <c r="E27" t="s">
        <v>2005</v>
      </c>
      <c r="F27" s="91">
        <v>739795.34</v>
      </c>
      <c r="G27" s="91">
        <v>100.83499999999992</v>
      </c>
      <c r="H27" s="91">
        <v>2795.90542132157</v>
      </c>
      <c r="I27" s="91">
        <v>0</v>
      </c>
      <c r="J27" s="91">
        <v>32.840000000000003</v>
      </c>
      <c r="K27" s="91">
        <v>0.68</v>
      </c>
    </row>
    <row r="28" spans="2:11">
      <c r="B28" s="92" t="s">
        <v>2006</v>
      </c>
      <c r="C28" s="16"/>
      <c r="F28" s="93">
        <v>298326.77</v>
      </c>
      <c r="H28" s="93">
        <v>1117.2093813565702</v>
      </c>
      <c r="J28" s="93">
        <v>13.12</v>
      </c>
      <c r="K28" s="93">
        <v>0.27</v>
      </c>
    </row>
    <row r="29" spans="2:11">
      <c r="B29" t="s">
        <v>2007</v>
      </c>
      <c r="C29" t="s">
        <v>2008</v>
      </c>
      <c r="D29" t="s">
        <v>109</v>
      </c>
      <c r="E29" t="s">
        <v>2009</v>
      </c>
      <c r="F29" s="91">
        <v>282338.28999999998</v>
      </c>
      <c r="G29" s="91">
        <v>100</v>
      </c>
      <c r="H29" s="91">
        <v>1058.20391092</v>
      </c>
      <c r="I29" s="91">
        <v>0.38</v>
      </c>
      <c r="J29" s="91">
        <v>12.43</v>
      </c>
      <c r="K29" s="91">
        <v>0.26</v>
      </c>
    </row>
    <row r="30" spans="2:11">
      <c r="B30" t="s">
        <v>2010</v>
      </c>
      <c r="C30" t="s">
        <v>2011</v>
      </c>
      <c r="D30" t="s">
        <v>109</v>
      </c>
      <c r="E30" t="s">
        <v>2009</v>
      </c>
      <c r="F30" s="91">
        <v>8393.61</v>
      </c>
      <c r="G30" s="91">
        <v>100</v>
      </c>
      <c r="H30" s="91">
        <v>31.459250279999999</v>
      </c>
      <c r="I30" s="91">
        <v>0.04</v>
      </c>
      <c r="J30" s="91">
        <v>0.37</v>
      </c>
      <c r="K30" s="91">
        <v>0.01</v>
      </c>
    </row>
    <row r="31" spans="2:11">
      <c r="B31" t="s">
        <v>2012</v>
      </c>
      <c r="C31" t="s">
        <v>2013</v>
      </c>
      <c r="D31" t="s">
        <v>109</v>
      </c>
      <c r="E31" t="s">
        <v>2014</v>
      </c>
      <c r="F31" s="91">
        <v>7594.87</v>
      </c>
      <c r="G31" s="91">
        <v>96.770300000000077</v>
      </c>
      <c r="H31" s="91">
        <v>27.5462201565703</v>
      </c>
      <c r="I31" s="91">
        <v>0.01</v>
      </c>
      <c r="J31" s="91">
        <v>0.32</v>
      </c>
      <c r="K31" s="91">
        <v>0.01</v>
      </c>
    </row>
    <row r="32" spans="2:11">
      <c r="B32" s="92" t="s">
        <v>2015</v>
      </c>
      <c r="C32" s="16"/>
      <c r="F32" s="93">
        <v>1389939.58</v>
      </c>
      <c r="H32" s="93">
        <v>4484.5995817282128</v>
      </c>
      <c r="J32" s="93">
        <v>52.67</v>
      </c>
      <c r="K32" s="93">
        <v>1.0900000000000001</v>
      </c>
    </row>
    <row r="33" spans="2:11">
      <c r="B33" t="s">
        <v>2016</v>
      </c>
      <c r="C33" t="s">
        <v>2017</v>
      </c>
      <c r="D33" t="s">
        <v>109</v>
      </c>
      <c r="E33" t="s">
        <v>2018</v>
      </c>
      <c r="F33" s="91">
        <v>11.02</v>
      </c>
      <c r="G33" s="91">
        <v>100</v>
      </c>
      <c r="H33" s="91">
        <v>4.130296E-2</v>
      </c>
      <c r="I33" s="91">
        <v>0</v>
      </c>
      <c r="J33" s="91">
        <v>0</v>
      </c>
      <c r="K33" s="91">
        <v>0</v>
      </c>
    </row>
    <row r="34" spans="2:11">
      <c r="B34" t="s">
        <v>2019</v>
      </c>
      <c r="C34" t="s">
        <v>2020</v>
      </c>
      <c r="D34" t="s">
        <v>109</v>
      </c>
      <c r="E34" t="s">
        <v>2021</v>
      </c>
      <c r="F34" s="91">
        <v>13295.67</v>
      </c>
      <c r="G34" s="91">
        <v>101.92330000000004</v>
      </c>
      <c r="H34" s="91">
        <v>50.790593307920297</v>
      </c>
      <c r="I34" s="91">
        <v>0</v>
      </c>
      <c r="J34" s="91">
        <v>0.6</v>
      </c>
      <c r="K34" s="91">
        <v>0.01</v>
      </c>
    </row>
    <row r="35" spans="2:11">
      <c r="B35" t="s">
        <v>2022</v>
      </c>
      <c r="C35" t="s">
        <v>2023</v>
      </c>
      <c r="D35" t="s">
        <v>109</v>
      </c>
      <c r="E35" t="s">
        <v>2024</v>
      </c>
      <c r="F35" s="91">
        <v>26540.33</v>
      </c>
      <c r="G35" s="91">
        <v>100</v>
      </c>
      <c r="H35" s="91">
        <v>99.473156840000001</v>
      </c>
      <c r="I35" s="91">
        <v>0.02</v>
      </c>
      <c r="J35" s="91">
        <v>1.17</v>
      </c>
      <c r="K35" s="91">
        <v>0.02</v>
      </c>
    </row>
    <row r="36" spans="2:11">
      <c r="B36" t="s">
        <v>2025</v>
      </c>
      <c r="C36" t="s">
        <v>2026</v>
      </c>
      <c r="D36" t="s">
        <v>116</v>
      </c>
      <c r="E36" t="s">
        <v>2027</v>
      </c>
      <c r="F36" s="91">
        <v>39747.629999999997</v>
      </c>
      <c r="G36" s="91">
        <v>102.60010000000018</v>
      </c>
      <c r="H36" s="91">
        <v>195.48016369898201</v>
      </c>
      <c r="I36" s="91">
        <v>0.01</v>
      </c>
      <c r="J36" s="91">
        <v>2.2999999999999998</v>
      </c>
      <c r="K36" s="91">
        <v>0.05</v>
      </c>
    </row>
    <row r="37" spans="2:11">
      <c r="B37" t="s">
        <v>2028</v>
      </c>
      <c r="C37" t="s">
        <v>2029</v>
      </c>
      <c r="D37" t="s">
        <v>109</v>
      </c>
      <c r="E37" t="s">
        <v>2030</v>
      </c>
      <c r="F37" s="91">
        <v>28773.18</v>
      </c>
      <c r="G37" s="91">
        <v>110.58489999999966</v>
      </c>
      <c r="H37" s="91">
        <v>119.256833652165</v>
      </c>
      <c r="I37" s="91">
        <v>0</v>
      </c>
      <c r="J37" s="91">
        <v>1.4</v>
      </c>
      <c r="K37" s="91">
        <v>0.03</v>
      </c>
    </row>
    <row r="38" spans="2:11">
      <c r="B38" t="s">
        <v>2031</v>
      </c>
      <c r="C38" t="s">
        <v>2032</v>
      </c>
      <c r="D38" t="s">
        <v>109</v>
      </c>
      <c r="E38" t="s">
        <v>2033</v>
      </c>
      <c r="F38" s="91">
        <v>1137.6400000000001</v>
      </c>
      <c r="G38" s="91">
        <v>82.030500000000004</v>
      </c>
      <c r="H38" s="91">
        <v>3.4976777521895999</v>
      </c>
      <c r="I38" s="91">
        <v>0.01</v>
      </c>
      <c r="J38" s="91">
        <v>0.04</v>
      </c>
      <c r="K38" s="91">
        <v>0</v>
      </c>
    </row>
    <row r="39" spans="2:11">
      <c r="B39" t="s">
        <v>2034</v>
      </c>
      <c r="C39" t="s">
        <v>2035</v>
      </c>
      <c r="D39" t="s">
        <v>109</v>
      </c>
      <c r="E39" t="s">
        <v>2036</v>
      </c>
      <c r="F39" s="91">
        <v>5240.8500000000004</v>
      </c>
      <c r="G39" s="91">
        <v>97.498599999999996</v>
      </c>
      <c r="H39" s="91">
        <v>19.151363157118801</v>
      </c>
      <c r="I39" s="91">
        <v>0.03</v>
      </c>
      <c r="J39" s="91">
        <v>0.22</v>
      </c>
      <c r="K39" s="91">
        <v>0</v>
      </c>
    </row>
    <row r="40" spans="2:11">
      <c r="B40" t="s">
        <v>2037</v>
      </c>
      <c r="C40" t="s">
        <v>2038</v>
      </c>
      <c r="D40" t="s">
        <v>109</v>
      </c>
      <c r="E40" t="s">
        <v>2039</v>
      </c>
      <c r="F40" s="91">
        <v>66.87</v>
      </c>
      <c r="G40" s="91">
        <v>100</v>
      </c>
      <c r="H40" s="91">
        <v>0.25062876000000001</v>
      </c>
      <c r="I40" s="91">
        <v>0</v>
      </c>
      <c r="J40" s="91">
        <v>0</v>
      </c>
      <c r="K40" s="91">
        <v>0</v>
      </c>
    </row>
    <row r="41" spans="2:11">
      <c r="B41" t="s">
        <v>2040</v>
      </c>
      <c r="C41" t="s">
        <v>2041</v>
      </c>
      <c r="D41" t="s">
        <v>113</v>
      </c>
      <c r="E41" t="s">
        <v>2042</v>
      </c>
      <c r="F41" s="91">
        <v>56736.87</v>
      </c>
      <c r="G41" s="91">
        <v>101.34909999999985</v>
      </c>
      <c r="H41" s="91">
        <v>246.77690120688001</v>
      </c>
      <c r="I41" s="91">
        <v>1.1299999999999999</v>
      </c>
      <c r="J41" s="91">
        <v>2.9</v>
      </c>
      <c r="K41" s="91">
        <v>0.06</v>
      </c>
    </row>
    <row r="42" spans="2:11">
      <c r="B42" t="s">
        <v>2043</v>
      </c>
      <c r="C42" t="s">
        <v>2044</v>
      </c>
      <c r="D42" t="s">
        <v>109</v>
      </c>
      <c r="E42" t="s">
        <v>2045</v>
      </c>
      <c r="F42" s="91">
        <v>126212.53</v>
      </c>
      <c r="G42" s="91">
        <v>101.26389999999996</v>
      </c>
      <c r="H42" s="91">
        <v>479.02337266467902</v>
      </c>
      <c r="I42" s="91">
        <v>0.08</v>
      </c>
      <c r="J42" s="91">
        <v>5.63</v>
      </c>
      <c r="K42" s="91">
        <v>0.12</v>
      </c>
    </row>
    <row r="43" spans="2:11">
      <c r="B43" t="s">
        <v>2046</v>
      </c>
      <c r="C43" t="s">
        <v>2047</v>
      </c>
      <c r="D43" t="s">
        <v>109</v>
      </c>
      <c r="E43" t="s">
        <v>2048</v>
      </c>
      <c r="F43" s="91">
        <v>11334</v>
      </c>
      <c r="G43" s="91">
        <v>82.226699999999994</v>
      </c>
      <c r="H43" s="91">
        <v>34.929764019144002</v>
      </c>
      <c r="I43" s="91">
        <v>0</v>
      </c>
      <c r="J43" s="91">
        <v>0.41</v>
      </c>
      <c r="K43" s="91">
        <v>0.01</v>
      </c>
    </row>
    <row r="44" spans="2:11">
      <c r="B44" t="s">
        <v>2049</v>
      </c>
      <c r="C44" t="s">
        <v>2050</v>
      </c>
      <c r="D44" t="s">
        <v>113</v>
      </c>
      <c r="E44" t="s">
        <v>2051</v>
      </c>
      <c r="F44" s="91">
        <v>497.83</v>
      </c>
      <c r="G44" s="91">
        <v>81.706399999999903</v>
      </c>
      <c r="H44" s="91">
        <v>1.7456468004585901</v>
      </c>
      <c r="I44" s="91">
        <v>0.01</v>
      </c>
      <c r="J44" s="91">
        <v>0.02</v>
      </c>
      <c r="K44" s="91">
        <v>0</v>
      </c>
    </row>
    <row r="45" spans="2:11">
      <c r="B45" t="s">
        <v>2052</v>
      </c>
      <c r="C45" t="s">
        <v>2053</v>
      </c>
      <c r="D45" t="s">
        <v>109</v>
      </c>
      <c r="E45" t="s">
        <v>2054</v>
      </c>
      <c r="F45" s="91">
        <v>90286.2</v>
      </c>
      <c r="G45" s="91">
        <v>95.867999999999995</v>
      </c>
      <c r="H45" s="91">
        <v>324.41029216156801</v>
      </c>
      <c r="I45" s="91">
        <v>0.09</v>
      </c>
      <c r="J45" s="91">
        <v>3.81</v>
      </c>
      <c r="K45" s="91">
        <v>0.08</v>
      </c>
    </row>
    <row r="46" spans="2:11">
      <c r="B46" t="s">
        <v>2055</v>
      </c>
      <c r="C46" t="s">
        <v>2056</v>
      </c>
      <c r="D46" t="s">
        <v>113</v>
      </c>
      <c r="E46" t="s">
        <v>2057</v>
      </c>
      <c r="F46" s="91">
        <v>144127.01</v>
      </c>
      <c r="G46" s="91">
        <v>104.04820000000001</v>
      </c>
      <c r="H46" s="91">
        <v>643.57502926012796</v>
      </c>
      <c r="I46" s="91">
        <v>0.01</v>
      </c>
      <c r="J46" s="91">
        <v>7.56</v>
      </c>
      <c r="K46" s="91">
        <v>0.16</v>
      </c>
    </row>
    <row r="47" spans="2:11">
      <c r="B47" t="s">
        <v>2016</v>
      </c>
      <c r="C47" t="s">
        <v>2058</v>
      </c>
      <c r="D47" t="s">
        <v>109</v>
      </c>
      <c r="E47" t="s">
        <v>2059</v>
      </c>
      <c r="F47" s="91">
        <v>912.24</v>
      </c>
      <c r="G47" s="91">
        <v>87.1036</v>
      </c>
      <c r="H47" s="91">
        <v>2.97813786463872</v>
      </c>
      <c r="I47" s="91">
        <v>0.02</v>
      </c>
      <c r="J47" s="91">
        <v>0.03</v>
      </c>
      <c r="K47" s="91">
        <v>0</v>
      </c>
    </row>
    <row r="48" spans="2:11">
      <c r="B48" t="s">
        <v>2060</v>
      </c>
      <c r="C48" t="s">
        <v>2061</v>
      </c>
      <c r="D48" t="s">
        <v>109</v>
      </c>
      <c r="E48" t="s">
        <v>2062</v>
      </c>
      <c r="F48" s="91">
        <v>225102.78</v>
      </c>
      <c r="G48" s="91">
        <v>101.22860000000001</v>
      </c>
      <c r="H48" s="91">
        <v>854.05073604604002</v>
      </c>
      <c r="I48" s="91">
        <v>0.23</v>
      </c>
      <c r="J48" s="91">
        <v>10.029999999999999</v>
      </c>
      <c r="K48" s="91">
        <v>0.21</v>
      </c>
    </row>
    <row r="49" spans="2:11">
      <c r="B49" t="s">
        <v>2063</v>
      </c>
      <c r="C49" t="s">
        <v>2064</v>
      </c>
      <c r="D49" t="s">
        <v>109</v>
      </c>
      <c r="E49" t="s">
        <v>2039</v>
      </c>
      <c r="F49" s="91">
        <v>413.38</v>
      </c>
      <c r="G49" s="91">
        <v>100</v>
      </c>
      <c r="H49" s="91">
        <v>1.54934824</v>
      </c>
      <c r="I49" s="91">
        <v>0</v>
      </c>
      <c r="J49" s="91">
        <v>0.02</v>
      </c>
      <c r="K49" s="91">
        <v>0</v>
      </c>
    </row>
    <row r="50" spans="2:11">
      <c r="B50" t="s">
        <v>2065</v>
      </c>
      <c r="C50" t="s">
        <v>2066</v>
      </c>
      <c r="D50" t="s">
        <v>109</v>
      </c>
      <c r="E50" t="s">
        <v>2067</v>
      </c>
      <c r="F50" s="91">
        <v>13395.88</v>
      </c>
      <c r="G50" s="91">
        <v>100</v>
      </c>
      <c r="H50" s="91">
        <v>50.207758239999997</v>
      </c>
      <c r="I50" s="91">
        <v>0</v>
      </c>
      <c r="J50" s="91">
        <v>0.59</v>
      </c>
      <c r="K50" s="91">
        <v>0.01</v>
      </c>
    </row>
    <row r="51" spans="2:11">
      <c r="B51" t="s">
        <v>2068</v>
      </c>
      <c r="C51" t="s">
        <v>2069</v>
      </c>
      <c r="D51" t="s">
        <v>113</v>
      </c>
      <c r="E51" t="s">
        <v>2070</v>
      </c>
      <c r="F51" s="91">
        <v>129410.48</v>
      </c>
      <c r="G51" s="91">
        <v>100</v>
      </c>
      <c r="H51" s="91">
        <v>555.378015968</v>
      </c>
      <c r="I51" s="91">
        <v>0.01</v>
      </c>
      <c r="J51" s="91">
        <v>6.52</v>
      </c>
      <c r="K51" s="91">
        <v>0.13</v>
      </c>
    </row>
    <row r="52" spans="2:11">
      <c r="B52" t="s">
        <v>2071</v>
      </c>
      <c r="C52" t="s">
        <v>2072</v>
      </c>
      <c r="D52" t="s">
        <v>109</v>
      </c>
      <c r="E52" t="s">
        <v>2039</v>
      </c>
      <c r="F52" s="91">
        <v>1725.64</v>
      </c>
      <c r="G52" s="91">
        <v>100</v>
      </c>
      <c r="H52" s="91">
        <v>6.4676987199999996</v>
      </c>
      <c r="I52" s="91">
        <v>0</v>
      </c>
      <c r="J52" s="91">
        <v>0.08</v>
      </c>
      <c r="K52" s="91">
        <v>0</v>
      </c>
    </row>
    <row r="53" spans="2:11">
      <c r="B53" t="s">
        <v>2073</v>
      </c>
      <c r="C53" t="s">
        <v>2074</v>
      </c>
      <c r="D53" t="s">
        <v>225</v>
      </c>
      <c r="E53" t="s">
        <v>2075</v>
      </c>
      <c r="F53" s="91">
        <v>341333.19</v>
      </c>
      <c r="G53" s="91">
        <v>88.281800000000132</v>
      </c>
      <c r="H53" s="91">
        <v>173.14713934076499</v>
      </c>
      <c r="I53" s="91">
        <v>0.03</v>
      </c>
      <c r="J53" s="91">
        <v>2.0299999999999998</v>
      </c>
      <c r="K53" s="91">
        <v>0.04</v>
      </c>
    </row>
    <row r="54" spans="2:11">
      <c r="B54" t="s">
        <v>2076</v>
      </c>
      <c r="C54" t="s">
        <v>2077</v>
      </c>
      <c r="D54" t="s">
        <v>113</v>
      </c>
      <c r="E54" t="s">
        <v>2078</v>
      </c>
      <c r="F54" s="91">
        <v>58080.39</v>
      </c>
      <c r="G54" s="91">
        <v>106.60370000000009</v>
      </c>
      <c r="H54" s="91">
        <v>265.71803917644797</v>
      </c>
      <c r="I54" s="91">
        <v>0.01</v>
      </c>
      <c r="J54" s="91">
        <v>3.12</v>
      </c>
      <c r="K54" s="91">
        <v>0.06</v>
      </c>
    </row>
    <row r="55" spans="2:11">
      <c r="B55" t="s">
        <v>2079</v>
      </c>
      <c r="C55" t="s">
        <v>2080</v>
      </c>
      <c r="D55" t="s">
        <v>109</v>
      </c>
      <c r="E55" t="s">
        <v>2081</v>
      </c>
      <c r="F55" s="91">
        <v>1347.28</v>
      </c>
      <c r="G55" s="91">
        <v>100</v>
      </c>
      <c r="H55" s="91">
        <v>5.0496054399999997</v>
      </c>
      <c r="I55" s="91">
        <v>0</v>
      </c>
      <c r="J55" s="91">
        <v>0.06</v>
      </c>
      <c r="K55" s="91">
        <v>0</v>
      </c>
    </row>
    <row r="56" spans="2:11">
      <c r="B56" t="s">
        <v>2082</v>
      </c>
      <c r="C56" t="s">
        <v>2083</v>
      </c>
      <c r="D56" t="s">
        <v>116</v>
      </c>
      <c r="E56" t="s">
        <v>2084</v>
      </c>
      <c r="F56" s="91">
        <v>70577.600000000006</v>
      </c>
      <c r="G56" s="91">
        <v>99.96200000000006</v>
      </c>
      <c r="H56" s="91">
        <v>338.17811130622101</v>
      </c>
      <c r="I56" s="91">
        <v>7.0000000000000007E-2</v>
      </c>
      <c r="J56" s="91">
        <v>3.97</v>
      </c>
      <c r="K56" s="91">
        <v>0.08</v>
      </c>
    </row>
    <row r="57" spans="2:11">
      <c r="B57" t="s">
        <v>2085</v>
      </c>
      <c r="C57" t="s">
        <v>2086</v>
      </c>
      <c r="D57" t="s">
        <v>109</v>
      </c>
      <c r="E57" t="s">
        <v>2087</v>
      </c>
      <c r="F57" s="91">
        <v>3633.09</v>
      </c>
      <c r="G57" s="91">
        <v>98.938400000000144</v>
      </c>
      <c r="H57" s="91">
        <v>13.472265144866901</v>
      </c>
      <c r="I57" s="91">
        <v>0</v>
      </c>
      <c r="J57" s="91">
        <v>0.16</v>
      </c>
      <c r="K57" s="91">
        <v>0</v>
      </c>
    </row>
    <row r="58" spans="2:11">
      <c r="B58" t="s">
        <v>253</v>
      </c>
      <c r="C58" s="16"/>
    </row>
    <row r="59" spans="2:11">
      <c r="B59" t="s">
        <v>341</v>
      </c>
      <c r="C59" s="16"/>
    </row>
    <row r="60" spans="2:11">
      <c r="B60" t="s">
        <v>342</v>
      </c>
      <c r="C60" s="16"/>
    </row>
    <row r="61" spans="2:11">
      <c r="B61" t="s">
        <v>343</v>
      </c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4">
        <v>43465</v>
      </c>
    </row>
    <row r="2" spans="2:59">
      <c r="B2" s="2" t="s">
        <v>1</v>
      </c>
      <c r="C2" s="12" t="s">
        <v>2377</v>
      </c>
    </row>
    <row r="3" spans="2:59">
      <c r="B3" s="2" t="s">
        <v>2</v>
      </c>
      <c r="C3" s="26" t="s">
        <v>2378</v>
      </c>
    </row>
    <row r="4" spans="2:59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130</v>
      </c>
      <c r="H11" s="7"/>
      <c r="I11" s="90">
        <v>7.3372984360000004E-2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2088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245</v>
      </c>
      <c r="C13" t="s">
        <v>245</v>
      </c>
      <c r="D13" t="s">
        <v>245</v>
      </c>
      <c r="E13" t="s">
        <v>245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1884</v>
      </c>
      <c r="C14" s="16"/>
      <c r="D14" s="16"/>
      <c r="G14" s="93">
        <v>130</v>
      </c>
      <c r="I14" s="93">
        <v>7.3372984360000004E-2</v>
      </c>
      <c r="K14" s="93">
        <v>100</v>
      </c>
      <c r="L14" s="93">
        <v>0</v>
      </c>
    </row>
    <row r="15" spans="2:59">
      <c r="B15" t="s">
        <v>2089</v>
      </c>
      <c r="C15" t="s">
        <v>2090</v>
      </c>
      <c r="D15" t="s">
        <v>1366</v>
      </c>
      <c r="E15" t="s">
        <v>109</v>
      </c>
      <c r="F15" t="s">
        <v>2091</v>
      </c>
      <c r="G15" s="91">
        <v>130</v>
      </c>
      <c r="H15" s="91">
        <v>15.0589</v>
      </c>
      <c r="I15" s="91">
        <v>7.3372984360000004E-2</v>
      </c>
      <c r="J15" s="91">
        <v>0</v>
      </c>
      <c r="K15" s="91">
        <v>100</v>
      </c>
      <c r="L15" s="91">
        <v>0</v>
      </c>
    </row>
    <row r="16" spans="2:59">
      <c r="B16" t="s">
        <v>253</v>
      </c>
      <c r="C16" s="16"/>
      <c r="D16" s="16"/>
    </row>
    <row r="17" spans="2:4">
      <c r="B17" t="s">
        <v>341</v>
      </c>
      <c r="C17" s="16"/>
      <c r="D17" s="16"/>
    </row>
    <row r="18" spans="2:4">
      <c r="B18" t="s">
        <v>342</v>
      </c>
      <c r="C18" s="16"/>
      <c r="D18" s="16"/>
    </row>
    <row r="19" spans="2:4">
      <c r="B19" t="s">
        <v>343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4">
        <v>43465</v>
      </c>
    </row>
    <row r="2" spans="2:52">
      <c r="B2" s="2" t="s">
        <v>1</v>
      </c>
      <c r="C2" s="12" t="s">
        <v>2377</v>
      </c>
    </row>
    <row r="3" spans="2:52">
      <c r="B3" s="2" t="s">
        <v>2</v>
      </c>
      <c r="C3" s="26" t="s">
        <v>2378</v>
      </c>
    </row>
    <row r="4" spans="2:52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227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1885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245</v>
      </c>
      <c r="C14" t="s">
        <v>245</v>
      </c>
      <c r="D14" t="s">
        <v>245</v>
      </c>
      <c r="E14" t="s">
        <v>245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1886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245</v>
      </c>
      <c r="C16" t="s">
        <v>245</v>
      </c>
      <c r="D16" t="s">
        <v>245</v>
      </c>
      <c r="E16" t="s">
        <v>245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2092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245</v>
      </c>
      <c r="C18" t="s">
        <v>245</v>
      </c>
      <c r="D18" t="s">
        <v>245</v>
      </c>
      <c r="E18" t="s">
        <v>245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1887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245</v>
      </c>
      <c r="C20" t="s">
        <v>245</v>
      </c>
      <c r="D20" t="s">
        <v>245</v>
      </c>
      <c r="E20" t="s">
        <v>245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1063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245</v>
      </c>
      <c r="C22" t="s">
        <v>245</v>
      </c>
      <c r="D22" t="s">
        <v>245</v>
      </c>
      <c r="E22" t="s">
        <v>245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251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1885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245</v>
      </c>
      <c r="C25" t="s">
        <v>245</v>
      </c>
      <c r="D25" t="s">
        <v>245</v>
      </c>
      <c r="E25" t="s">
        <v>245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1888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245</v>
      </c>
      <c r="C27" t="s">
        <v>245</v>
      </c>
      <c r="D27" t="s">
        <v>245</v>
      </c>
      <c r="E27" t="s">
        <v>245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1887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245</v>
      </c>
      <c r="C29" t="s">
        <v>245</v>
      </c>
      <c r="D29" t="s">
        <v>245</v>
      </c>
      <c r="E29" t="s">
        <v>245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1889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245</v>
      </c>
      <c r="C31" t="s">
        <v>245</v>
      </c>
      <c r="D31" t="s">
        <v>245</v>
      </c>
      <c r="E31" t="s">
        <v>245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1063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245</v>
      </c>
      <c r="C33" t="s">
        <v>245</v>
      </c>
      <c r="D33" t="s">
        <v>245</v>
      </c>
      <c r="E33" t="s">
        <v>245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253</v>
      </c>
      <c r="C34" s="16"/>
      <c r="D34" s="16"/>
    </row>
    <row r="35" spans="2:12">
      <c r="B35" t="s">
        <v>341</v>
      </c>
      <c r="C35" s="16"/>
      <c r="D35" s="16"/>
    </row>
    <row r="36" spans="2:12">
      <c r="B36" t="s">
        <v>342</v>
      </c>
      <c r="C36" s="16"/>
      <c r="D36" s="16"/>
    </row>
    <row r="37" spans="2:12">
      <c r="B37" t="s">
        <v>343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9" workbookViewId="0">
      <selection activeCell="G34" sqref="G3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4">
        <v>43465</v>
      </c>
    </row>
    <row r="2" spans="2:13">
      <c r="B2" s="2" t="s">
        <v>1</v>
      </c>
      <c r="C2" s="12" t="s">
        <v>2377</v>
      </c>
    </row>
    <row r="3" spans="2:13">
      <c r="B3" s="2" t="s">
        <v>2</v>
      </c>
      <c r="C3" s="26" t="s">
        <v>2378</v>
      </c>
    </row>
    <row r="4" spans="2:13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6">
        <v>0</v>
      </c>
      <c r="J11" s="96">
        <f>J12+J36</f>
        <v>56407.057553324936</v>
      </c>
      <c r="K11" s="96">
        <f>J11/$J$11*100</f>
        <v>100</v>
      </c>
      <c r="L11" s="96">
        <f>J11/'סכום נכסי הקרן'!$C$42*100</f>
        <v>13.685772378987854</v>
      </c>
    </row>
    <row r="12" spans="2:13">
      <c r="B12" s="97" t="s">
        <v>227</v>
      </c>
      <c r="C12" s="26"/>
      <c r="D12" s="27"/>
      <c r="E12" s="27"/>
      <c r="F12" s="27"/>
      <c r="G12" s="27"/>
      <c r="H12" s="27"/>
      <c r="I12" s="98">
        <v>0</v>
      </c>
      <c r="J12" s="98">
        <f>J13+J15+J26+J28+J30+J32+J34</f>
        <v>56407.057553324936</v>
      </c>
      <c r="K12" s="98">
        <f t="shared" ref="K12:K40" si="0">J12/$J$11*100</f>
        <v>100</v>
      </c>
      <c r="L12" s="98">
        <f>J12/'סכום נכסי הקרן'!$C$42*100</f>
        <v>13.685772378987854</v>
      </c>
    </row>
    <row r="13" spans="2:13">
      <c r="B13" s="97" t="s">
        <v>228</v>
      </c>
      <c r="C13" s="26"/>
      <c r="D13" s="27"/>
      <c r="E13" s="27"/>
      <c r="F13" s="27"/>
      <c r="G13" s="27"/>
      <c r="H13" s="27"/>
      <c r="I13" s="98">
        <v>0</v>
      </c>
      <c r="J13" s="98">
        <f>SUM(J14)</f>
        <v>50562.13291</v>
      </c>
      <c r="K13" s="98">
        <f t="shared" si="0"/>
        <v>89.637955077164975</v>
      </c>
      <c r="L13" s="98">
        <f>J13/'סכום נכסי הקרן'!$C$42*100</f>
        <v>12.267646497040186</v>
      </c>
    </row>
    <row r="14" spans="2:13">
      <c r="B14" t="s">
        <v>2423</v>
      </c>
      <c r="C14" t="s">
        <v>229</v>
      </c>
      <c r="D14" t="s">
        <v>230</v>
      </c>
      <c r="E14" t="s">
        <v>231</v>
      </c>
      <c r="F14" t="s">
        <v>232</v>
      </c>
      <c r="G14" t="s">
        <v>105</v>
      </c>
      <c r="H14" s="91">
        <v>0</v>
      </c>
      <c r="I14" s="91">
        <v>0</v>
      </c>
      <c r="J14" s="91">
        <f>46554.89788+4007.23503</f>
        <v>50562.13291</v>
      </c>
      <c r="K14" s="91">
        <f t="shared" si="0"/>
        <v>89.637955077164975</v>
      </c>
      <c r="L14" s="91">
        <f>J14/'סכום נכסי הקרן'!$C$42*100</f>
        <v>12.267646497040186</v>
      </c>
    </row>
    <row r="15" spans="2:13">
      <c r="B15" s="97" t="s">
        <v>233</v>
      </c>
      <c r="C15" s="26"/>
      <c r="D15" s="27"/>
      <c r="E15" s="27"/>
      <c r="F15" s="27"/>
      <c r="G15" s="27"/>
      <c r="H15" s="27"/>
      <c r="I15" s="98">
        <v>0</v>
      </c>
      <c r="J15" s="98">
        <v>5744.5970596449297</v>
      </c>
      <c r="K15" s="98">
        <f t="shared" si="0"/>
        <v>10.184181392929814</v>
      </c>
      <c r="L15" s="98">
        <f>J15/'סכום נכסי הקרן'!$C$42*100</f>
        <v>1.3937838840996091</v>
      </c>
    </row>
    <row r="16" spans="2:13">
      <c r="B16" t="s">
        <v>2423</v>
      </c>
      <c r="C16" t="s">
        <v>234</v>
      </c>
      <c r="D16" t="s">
        <v>230</v>
      </c>
      <c r="E16" t="s">
        <v>231</v>
      </c>
      <c r="F16" t="s">
        <v>232</v>
      </c>
      <c r="G16" t="s">
        <v>123</v>
      </c>
      <c r="H16" s="91">
        <v>0</v>
      </c>
      <c r="I16" s="91">
        <v>0</v>
      </c>
      <c r="J16" s="91">
        <v>0.80297691199999999</v>
      </c>
      <c r="K16" s="91">
        <f t="shared" si="0"/>
        <v>1.4235397959570899E-3</v>
      </c>
      <c r="L16" s="91">
        <f>J16/'סכום נכסי הקרן'!$C$42*100</f>
        <v>1.9482241619899542E-4</v>
      </c>
    </row>
    <row r="17" spans="2:12">
      <c r="B17" t="s">
        <v>2423</v>
      </c>
      <c r="C17" t="s">
        <v>235</v>
      </c>
      <c r="D17" t="s">
        <v>230</v>
      </c>
      <c r="E17" t="s">
        <v>231</v>
      </c>
      <c r="F17" t="s">
        <v>232</v>
      </c>
      <c r="G17" t="s">
        <v>226</v>
      </c>
      <c r="H17" s="91">
        <v>0</v>
      </c>
      <c r="I17" s="91">
        <v>0</v>
      </c>
      <c r="J17" s="91">
        <v>1.09405197</v>
      </c>
      <c r="K17" s="91">
        <f t="shared" si="0"/>
        <v>1.9395657519730184E-3</v>
      </c>
      <c r="L17" s="91">
        <f>J17/'סכום נכסי הקרן'!$C$42*100</f>
        <v>2.6544455395583139E-4</v>
      </c>
    </row>
    <row r="18" spans="2:12">
      <c r="B18" t="s">
        <v>2423</v>
      </c>
      <c r="C18" t="s">
        <v>236</v>
      </c>
      <c r="D18" t="s">
        <v>230</v>
      </c>
      <c r="E18" t="s">
        <v>231</v>
      </c>
      <c r="F18" t="s">
        <v>232</v>
      </c>
      <c r="G18" t="s">
        <v>109</v>
      </c>
      <c r="H18" s="91">
        <v>0</v>
      </c>
      <c r="I18" s="91">
        <v>0</v>
      </c>
      <c r="J18" s="91">
        <v>5727.7144013999996</v>
      </c>
      <c r="K18" s="91">
        <f t="shared" si="0"/>
        <v>10.154251346979501</v>
      </c>
      <c r="L18" s="91">
        <f>J18/'סכום נכסי הקרן'!$C$42*100</f>
        <v>1.3896877261379226</v>
      </c>
    </row>
    <row r="19" spans="2:12">
      <c r="B19" t="s">
        <v>2423</v>
      </c>
      <c r="C19" t="s">
        <v>237</v>
      </c>
      <c r="D19" t="s">
        <v>230</v>
      </c>
      <c r="E19" t="s">
        <v>231</v>
      </c>
      <c r="F19" t="s">
        <v>232</v>
      </c>
      <c r="G19" t="s">
        <v>119</v>
      </c>
      <c r="H19" s="91">
        <v>0</v>
      </c>
      <c r="I19" s="91">
        <v>0</v>
      </c>
      <c r="J19" s="91">
        <v>4.3716533069999999</v>
      </c>
      <c r="K19" s="91">
        <f t="shared" si="0"/>
        <v>7.7501885342400939E-3</v>
      </c>
      <c r="L19" s="91">
        <f>J19/'סכום נכסי הקרן'!$C$42*100</f>
        <v>1.0606731617385143E-3</v>
      </c>
    </row>
    <row r="20" spans="2:12">
      <c r="B20" t="s">
        <v>2423</v>
      </c>
      <c r="C20" t="s">
        <v>238</v>
      </c>
      <c r="D20" t="s">
        <v>230</v>
      </c>
      <c r="E20" t="s">
        <v>231</v>
      </c>
      <c r="F20" t="s">
        <v>232</v>
      </c>
      <c r="G20" t="s">
        <v>113</v>
      </c>
      <c r="H20" s="91">
        <v>0</v>
      </c>
      <c r="I20" s="91">
        <v>0</v>
      </c>
      <c r="J20" s="91">
        <v>9.9350540000000001E-2</v>
      </c>
      <c r="K20" s="91">
        <f t="shared" si="0"/>
        <v>1.7613139970309221E-4</v>
      </c>
      <c r="L20" s="91">
        <f>J20/'סכום נכסי הקרן'!$C$42*100</f>
        <v>2.4104942451290486E-5</v>
      </c>
    </row>
    <row r="21" spans="2:12">
      <c r="B21" t="s">
        <v>2423</v>
      </c>
      <c r="C21" t="s">
        <v>239</v>
      </c>
      <c r="D21" t="s">
        <v>230</v>
      </c>
      <c r="E21" t="s">
        <v>231</v>
      </c>
      <c r="F21" t="s">
        <v>232</v>
      </c>
      <c r="G21" t="s">
        <v>223</v>
      </c>
      <c r="H21" s="91">
        <v>0</v>
      </c>
      <c r="I21" s="91">
        <v>0</v>
      </c>
      <c r="J21" s="91">
        <v>0.32539060292999999</v>
      </c>
      <c r="K21" s="91">
        <f t="shared" si="0"/>
        <v>5.7686150819405706E-4</v>
      </c>
      <c r="L21" s="91">
        <f>J21/'סכום נכסי הקרן'!$C$42*100</f>
        <v>7.8947952953435009E-5</v>
      </c>
    </row>
    <row r="22" spans="2:12">
      <c r="B22" t="s">
        <v>2423</v>
      </c>
      <c r="C22" t="s">
        <v>240</v>
      </c>
      <c r="D22" t="s">
        <v>230</v>
      </c>
      <c r="E22" t="s">
        <v>231</v>
      </c>
      <c r="F22" t="s">
        <v>232</v>
      </c>
      <c r="G22" t="s">
        <v>225</v>
      </c>
      <c r="H22" s="91">
        <v>0</v>
      </c>
      <c r="I22" s="91">
        <v>0</v>
      </c>
      <c r="J22" s="91">
        <v>5.2110473999999997E-2</v>
      </c>
      <c r="K22" s="91">
        <f t="shared" si="0"/>
        <v>9.2382897212351273E-5</v>
      </c>
      <c r="L22" s="91">
        <f>J22/'סכום נכסי הקרן'!$C$42*100</f>
        <v>1.264331302959671E-5</v>
      </c>
    </row>
    <row r="23" spans="2:12">
      <c r="B23" t="s">
        <v>2423</v>
      </c>
      <c r="C23" t="s">
        <v>241</v>
      </c>
      <c r="D23" t="s">
        <v>230</v>
      </c>
      <c r="E23" t="s">
        <v>231</v>
      </c>
      <c r="F23" t="s">
        <v>232</v>
      </c>
      <c r="G23" t="s">
        <v>224</v>
      </c>
      <c r="H23" s="91">
        <v>0</v>
      </c>
      <c r="I23" s="91">
        <v>0</v>
      </c>
      <c r="J23" s="91">
        <v>4.5019182999999997E-2</v>
      </c>
      <c r="K23" s="91">
        <f t="shared" si="0"/>
        <v>7.9811259357821839E-5</v>
      </c>
      <c r="L23" s="91">
        <f>J23/'סכום נכסי הקרן'!$C$42*100</f>
        <v>1.0922787288515139E-5</v>
      </c>
    </row>
    <row r="24" spans="2:12">
      <c r="B24" t="s">
        <v>2423</v>
      </c>
      <c r="C24" t="s">
        <v>242</v>
      </c>
      <c r="D24" t="s">
        <v>230</v>
      </c>
      <c r="E24" t="s">
        <v>231</v>
      </c>
      <c r="F24" t="s">
        <v>232</v>
      </c>
      <c r="G24" t="s">
        <v>116</v>
      </c>
      <c r="H24" s="91">
        <v>0</v>
      </c>
      <c r="I24" s="91">
        <v>0</v>
      </c>
      <c r="J24" s="91">
        <v>9.7637723279999999</v>
      </c>
      <c r="K24" s="91">
        <f t="shared" si="0"/>
        <v>1.730948705978809E-2</v>
      </c>
      <c r="L24" s="91">
        <f>J24/'סכום נכסי הקרן'!$C$42*100</f>
        <v>2.368936998972955E-3</v>
      </c>
    </row>
    <row r="25" spans="2:12">
      <c r="B25" t="s">
        <v>2423</v>
      </c>
      <c r="C25" t="s">
        <v>243</v>
      </c>
      <c r="D25" t="s">
        <v>230</v>
      </c>
      <c r="E25" t="s">
        <v>231</v>
      </c>
      <c r="F25" t="s">
        <v>232</v>
      </c>
      <c r="G25" t="s">
        <v>222</v>
      </c>
      <c r="H25" s="91">
        <v>0</v>
      </c>
      <c r="I25" s="91">
        <v>0</v>
      </c>
      <c r="J25" s="91">
        <v>0.32833292800000002</v>
      </c>
      <c r="K25" s="91">
        <f t="shared" si="0"/>
        <v>5.8207774388800097E-4</v>
      </c>
      <c r="L25" s="91">
        <f>J25/'סכום נכסי הקרן'!$C$42*100</f>
        <v>7.9661835097259704E-5</v>
      </c>
    </row>
    <row r="26" spans="2:12">
      <c r="B26" s="97" t="s">
        <v>244</v>
      </c>
      <c r="D26" s="16"/>
      <c r="I26" s="98">
        <v>0</v>
      </c>
      <c r="J26" s="98">
        <f>SUM(J27)</f>
        <v>43.14</v>
      </c>
      <c r="K26" s="98">
        <f t="shared" si="0"/>
        <v>7.6479791485696974E-2</v>
      </c>
      <c r="L26" s="98">
        <f>J26/'סכום נכסי הקרן'!$C$42*100</f>
        <v>1.0466850178657021E-2</v>
      </c>
    </row>
    <row r="27" spans="2:12">
      <c r="B27" t="s">
        <v>2423</v>
      </c>
      <c r="C27" t="s">
        <v>2424</v>
      </c>
      <c r="D27">
        <v>10</v>
      </c>
      <c r="E27" t="s">
        <v>245</v>
      </c>
      <c r="F27" t="s">
        <v>246</v>
      </c>
      <c r="G27" t="s">
        <v>105</v>
      </c>
      <c r="H27" s="91">
        <v>0</v>
      </c>
      <c r="I27" s="91">
        <v>0</v>
      </c>
      <c r="J27" s="91">
        <v>43.14</v>
      </c>
      <c r="K27" s="91">
        <f t="shared" si="0"/>
        <v>7.6479791485696974E-2</v>
      </c>
      <c r="L27" s="91">
        <f>J27/'סכום נכסי הקרן'!$C$42*100</f>
        <v>1.0466850178657021E-2</v>
      </c>
    </row>
    <row r="28" spans="2:12">
      <c r="B28" s="97" t="s">
        <v>247</v>
      </c>
      <c r="D28" s="16"/>
      <c r="I28" s="98">
        <v>0</v>
      </c>
      <c r="J28" s="98">
        <v>0</v>
      </c>
      <c r="K28" s="98">
        <f t="shared" si="0"/>
        <v>0</v>
      </c>
      <c r="L28" s="98">
        <f>J28/'סכום נכסי הקרן'!$C$42*100</f>
        <v>0</v>
      </c>
    </row>
    <row r="29" spans="2:12">
      <c r="B29" t="s">
        <v>245</v>
      </c>
      <c r="C29" t="s">
        <v>245</v>
      </c>
      <c r="D29" s="16"/>
      <c r="E29" t="s">
        <v>245</v>
      </c>
      <c r="G29" t="s">
        <v>245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J29/'סכום נכסי הקרן'!$C$42*100</f>
        <v>0</v>
      </c>
    </row>
    <row r="30" spans="2:12">
      <c r="B30" s="97" t="s">
        <v>248</v>
      </c>
      <c r="D30" s="16"/>
      <c r="I30" s="98">
        <v>0</v>
      </c>
      <c r="J30" s="98">
        <v>0</v>
      </c>
      <c r="K30" s="98">
        <f t="shared" si="0"/>
        <v>0</v>
      </c>
      <c r="L30" s="98">
        <f>J30/'סכום נכסי הקרן'!$C$42*100</f>
        <v>0</v>
      </c>
    </row>
    <row r="31" spans="2:12">
      <c r="B31" t="s">
        <v>245</v>
      </c>
      <c r="C31" t="s">
        <v>245</v>
      </c>
      <c r="D31" s="16"/>
      <c r="E31" t="s">
        <v>245</v>
      </c>
      <c r="G31" t="s">
        <v>245</v>
      </c>
      <c r="H31" s="91">
        <v>0</v>
      </c>
      <c r="I31" s="91">
        <v>0</v>
      </c>
      <c r="J31" s="91">
        <v>0</v>
      </c>
      <c r="K31" s="91">
        <f t="shared" si="0"/>
        <v>0</v>
      </c>
      <c r="L31" s="91">
        <f>J31/'סכום נכסי הקרן'!$C$42*100</f>
        <v>0</v>
      </c>
    </row>
    <row r="32" spans="2:12">
      <c r="B32" s="97" t="s">
        <v>249</v>
      </c>
      <c r="D32" s="16"/>
      <c r="I32" s="98">
        <v>0</v>
      </c>
      <c r="J32" s="98">
        <v>0</v>
      </c>
      <c r="K32" s="98">
        <f t="shared" si="0"/>
        <v>0</v>
      </c>
      <c r="L32" s="98">
        <f>J32/'סכום נכסי הקרן'!$C$42*100</f>
        <v>0</v>
      </c>
    </row>
    <row r="33" spans="2:12">
      <c r="B33" t="s">
        <v>245</v>
      </c>
      <c r="C33" t="s">
        <v>245</v>
      </c>
      <c r="D33" s="16"/>
      <c r="E33" t="s">
        <v>245</v>
      </c>
      <c r="G33" t="s">
        <v>245</v>
      </c>
      <c r="H33" s="91">
        <v>0</v>
      </c>
      <c r="I33" s="91">
        <v>0</v>
      </c>
      <c r="J33" s="91">
        <v>0</v>
      </c>
      <c r="K33" s="91">
        <f t="shared" si="0"/>
        <v>0</v>
      </c>
      <c r="L33" s="91">
        <f>J33/'סכום נכסי הקרן'!$C$42*100</f>
        <v>0</v>
      </c>
    </row>
    <row r="34" spans="2:12">
      <c r="B34" s="97" t="s">
        <v>250</v>
      </c>
      <c r="D34" s="16"/>
      <c r="I34" s="98">
        <v>0</v>
      </c>
      <c r="J34" s="98">
        <f>SUM(J35)</f>
        <v>57.187583680000003</v>
      </c>
      <c r="K34" s="98">
        <f t="shared" si="0"/>
        <v>0.10138373841950042</v>
      </c>
      <c r="L34" s="98">
        <f>J34/'סכום נכסי הקרן'!$C$42*100</f>
        <v>1.3875147669401285E-2</v>
      </c>
    </row>
    <row r="35" spans="2:12">
      <c r="B35" t="s">
        <v>2423</v>
      </c>
      <c r="C35" t="s">
        <v>230</v>
      </c>
      <c r="D35">
        <v>10</v>
      </c>
      <c r="E35" t="s">
        <v>245</v>
      </c>
      <c r="F35" t="s">
        <v>246</v>
      </c>
      <c r="G35" t="s">
        <v>109</v>
      </c>
      <c r="H35" s="91">
        <v>0</v>
      </c>
      <c r="I35" s="91">
        <v>0</v>
      </c>
      <c r="J35" s="91">
        <v>57.187583680000003</v>
      </c>
      <c r="K35" s="91">
        <f t="shared" si="0"/>
        <v>0.10138373841950042</v>
      </c>
      <c r="L35" s="91">
        <f>J35/'סכום נכסי הקרן'!$C$42*100</f>
        <v>1.3875147669401285E-2</v>
      </c>
    </row>
    <row r="36" spans="2:12">
      <c r="B36" s="97" t="s">
        <v>251</v>
      </c>
      <c r="D36" s="16"/>
      <c r="I36" s="98">
        <v>0</v>
      </c>
      <c r="J36" s="98">
        <v>0</v>
      </c>
      <c r="K36" s="98">
        <f t="shared" si="0"/>
        <v>0</v>
      </c>
      <c r="L36" s="98">
        <f>J36/'סכום נכסי הקרן'!$C$42*100</f>
        <v>0</v>
      </c>
    </row>
    <row r="37" spans="2:12">
      <c r="B37" s="97" t="s">
        <v>252</v>
      </c>
      <c r="D37" s="16"/>
      <c r="I37" s="98">
        <v>0</v>
      </c>
      <c r="J37" s="98">
        <v>0</v>
      </c>
      <c r="K37" s="98">
        <f t="shared" si="0"/>
        <v>0</v>
      </c>
      <c r="L37" s="98">
        <f>J37/'סכום נכסי הקרן'!$C$42*100</f>
        <v>0</v>
      </c>
    </row>
    <row r="38" spans="2:12">
      <c r="B38" t="s">
        <v>245</v>
      </c>
      <c r="C38" t="s">
        <v>245</v>
      </c>
      <c r="D38" s="16"/>
      <c r="E38" t="s">
        <v>245</v>
      </c>
      <c r="G38" t="s">
        <v>245</v>
      </c>
      <c r="H38" s="91">
        <v>0</v>
      </c>
      <c r="I38" s="91">
        <v>0</v>
      </c>
      <c r="J38" s="91">
        <v>0</v>
      </c>
      <c r="K38" s="91">
        <f t="shared" si="0"/>
        <v>0</v>
      </c>
      <c r="L38" s="91">
        <f>J38/'סכום נכסי הקרן'!$C$42*100</f>
        <v>0</v>
      </c>
    </row>
    <row r="39" spans="2:12">
      <c r="B39" s="97" t="s">
        <v>250</v>
      </c>
      <c r="D39" s="16"/>
      <c r="I39" s="98">
        <v>0</v>
      </c>
      <c r="J39" s="98">
        <v>0</v>
      </c>
      <c r="K39" s="98">
        <f t="shared" si="0"/>
        <v>0</v>
      </c>
      <c r="L39" s="98">
        <f>J39/'סכום נכסי הקרן'!$C$42*100</f>
        <v>0</v>
      </c>
    </row>
    <row r="40" spans="2:12">
      <c r="B40" t="s">
        <v>245</v>
      </c>
      <c r="C40" t="s">
        <v>245</v>
      </c>
      <c r="D40" s="16"/>
      <c r="E40" t="s">
        <v>245</v>
      </c>
      <c r="G40" t="s">
        <v>245</v>
      </c>
      <c r="H40" s="91">
        <v>0</v>
      </c>
      <c r="I40" s="91">
        <v>0</v>
      </c>
      <c r="J40" s="91">
        <v>0</v>
      </c>
      <c r="K40" s="91">
        <f t="shared" si="0"/>
        <v>0</v>
      </c>
      <c r="L40" s="91">
        <f>J40/'סכום נכסי הקרן'!$C$42*100</f>
        <v>0</v>
      </c>
    </row>
    <row r="41" spans="2:12">
      <c r="B41" t="s">
        <v>253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4">
        <v>43465</v>
      </c>
    </row>
    <row r="2" spans="2:49">
      <c r="B2" s="2" t="s">
        <v>1</v>
      </c>
      <c r="C2" s="12" t="s">
        <v>2377</v>
      </c>
    </row>
    <row r="3" spans="2:49">
      <c r="B3" s="2" t="s">
        <v>2</v>
      </c>
      <c r="C3" s="26" t="s">
        <v>2378</v>
      </c>
    </row>
    <row r="4" spans="2:49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-12931147.529999999</v>
      </c>
      <c r="H11" s="7"/>
      <c r="I11" s="90">
        <v>-2908.52372619468</v>
      </c>
      <c r="J11" s="90">
        <v>100</v>
      </c>
      <c r="K11" s="90">
        <v>-0.71</v>
      </c>
      <c r="AW11" s="16"/>
    </row>
    <row r="12" spans="2:49">
      <c r="B12" s="92" t="s">
        <v>227</v>
      </c>
      <c r="C12" s="16"/>
      <c r="D12" s="16"/>
      <c r="G12" s="93">
        <v>-12931147.529999999</v>
      </c>
      <c r="I12" s="93">
        <v>-2908.52372619468</v>
      </c>
      <c r="J12" s="93">
        <v>100</v>
      </c>
      <c r="K12" s="93">
        <v>-0.71</v>
      </c>
    </row>
    <row r="13" spans="2:49">
      <c r="B13" s="92" t="s">
        <v>1885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245</v>
      </c>
      <c r="C14" t="s">
        <v>245</v>
      </c>
      <c r="D14" t="s">
        <v>245</v>
      </c>
      <c r="E14" t="s">
        <v>245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1886</v>
      </c>
      <c r="C15" s="16"/>
      <c r="D15" s="16"/>
      <c r="G15" s="93">
        <v>-11020700</v>
      </c>
      <c r="I15" s="93">
        <v>-3273.995742546264</v>
      </c>
      <c r="J15" s="93">
        <v>112.57</v>
      </c>
      <c r="K15" s="93">
        <v>-0.79</v>
      </c>
    </row>
    <row r="16" spans="2:49">
      <c r="B16" t="s">
        <v>2093</v>
      </c>
      <c r="C16" t="s">
        <v>2094</v>
      </c>
      <c r="D16" t="s">
        <v>126</v>
      </c>
      <c r="E16" t="s">
        <v>109</v>
      </c>
      <c r="F16" t="s">
        <v>2095</v>
      </c>
      <c r="G16" s="91">
        <v>-420000</v>
      </c>
      <c r="H16" s="91">
        <v>-0.18088571428571404</v>
      </c>
      <c r="I16" s="91">
        <v>0.75971999999999895</v>
      </c>
      <c r="J16" s="91">
        <v>-0.03</v>
      </c>
      <c r="K16" s="91">
        <v>0</v>
      </c>
    </row>
    <row r="17" spans="2:11">
      <c r="B17" t="s">
        <v>2096</v>
      </c>
      <c r="C17" t="s">
        <v>2097</v>
      </c>
      <c r="D17" t="s">
        <v>126</v>
      </c>
      <c r="E17" t="s">
        <v>109</v>
      </c>
      <c r="F17" t="s">
        <v>2098</v>
      </c>
      <c r="G17" s="91">
        <v>-400000</v>
      </c>
      <c r="H17" s="91">
        <v>38.599957142857001</v>
      </c>
      <c r="I17" s="91">
        <v>-154.399828571428</v>
      </c>
      <c r="J17" s="91">
        <v>5.31</v>
      </c>
      <c r="K17" s="91">
        <v>-0.04</v>
      </c>
    </row>
    <row r="18" spans="2:11">
      <c r="B18" t="s">
        <v>2099</v>
      </c>
      <c r="C18" t="s">
        <v>2100</v>
      </c>
      <c r="D18" t="s">
        <v>126</v>
      </c>
      <c r="E18" t="s">
        <v>109</v>
      </c>
      <c r="F18" t="s">
        <v>2054</v>
      </c>
      <c r="G18" s="91">
        <v>-200000</v>
      </c>
      <c r="H18" s="91">
        <v>40.440100000000001</v>
      </c>
      <c r="I18" s="91">
        <v>-80.880200000000002</v>
      </c>
      <c r="J18" s="91">
        <v>2.78</v>
      </c>
      <c r="K18" s="91">
        <v>-0.02</v>
      </c>
    </row>
    <row r="19" spans="2:11">
      <c r="B19" t="s">
        <v>2101</v>
      </c>
      <c r="C19" t="s">
        <v>2102</v>
      </c>
      <c r="D19" t="s">
        <v>126</v>
      </c>
      <c r="E19" t="s">
        <v>109</v>
      </c>
      <c r="F19" t="s">
        <v>2103</v>
      </c>
      <c r="G19" s="91">
        <v>-400000</v>
      </c>
      <c r="H19" s="91">
        <v>37.589844444444502</v>
      </c>
      <c r="I19" s="91">
        <v>-150.35937777777801</v>
      </c>
      <c r="J19" s="91">
        <v>5.17</v>
      </c>
      <c r="K19" s="91">
        <v>-0.04</v>
      </c>
    </row>
    <row r="20" spans="2:11">
      <c r="B20" t="s">
        <v>2104</v>
      </c>
      <c r="C20" t="s">
        <v>2105</v>
      </c>
      <c r="D20" t="s">
        <v>126</v>
      </c>
      <c r="E20" t="s">
        <v>109</v>
      </c>
      <c r="F20" t="s">
        <v>2106</v>
      </c>
      <c r="G20" s="91">
        <v>-900000</v>
      </c>
      <c r="H20" s="91">
        <v>31.994399999999999</v>
      </c>
      <c r="I20" s="91">
        <v>-287.94959999999998</v>
      </c>
      <c r="J20" s="91">
        <v>9.9</v>
      </c>
      <c r="K20" s="91">
        <v>-7.0000000000000007E-2</v>
      </c>
    </row>
    <row r="21" spans="2:11">
      <c r="B21" t="s">
        <v>2107</v>
      </c>
      <c r="C21" t="s">
        <v>2108</v>
      </c>
      <c r="D21" t="s">
        <v>126</v>
      </c>
      <c r="E21" t="s">
        <v>109</v>
      </c>
      <c r="F21" t="s">
        <v>2109</v>
      </c>
      <c r="G21" s="91">
        <v>-12690700</v>
      </c>
      <c r="H21" s="91">
        <v>23.7495943645044</v>
      </c>
      <c r="I21" s="91">
        <v>-3013.9897720161598</v>
      </c>
      <c r="J21" s="91">
        <v>103.63</v>
      </c>
      <c r="K21" s="91">
        <v>-0.73</v>
      </c>
    </row>
    <row r="22" spans="2:11">
      <c r="B22" t="s">
        <v>2110</v>
      </c>
      <c r="C22" t="s">
        <v>2111</v>
      </c>
      <c r="D22" t="s">
        <v>126</v>
      </c>
      <c r="E22" t="s">
        <v>109</v>
      </c>
      <c r="F22" t="s">
        <v>572</v>
      </c>
      <c r="G22" s="91">
        <v>-1000000</v>
      </c>
      <c r="H22" s="91">
        <v>23.688459999999999</v>
      </c>
      <c r="I22" s="91">
        <v>-236.88460000000001</v>
      </c>
      <c r="J22" s="91">
        <v>8.14</v>
      </c>
      <c r="K22" s="91">
        <v>-0.06</v>
      </c>
    </row>
    <row r="23" spans="2:11">
      <c r="B23" t="s">
        <v>2112</v>
      </c>
      <c r="C23" t="s">
        <v>2113</v>
      </c>
      <c r="D23" t="s">
        <v>126</v>
      </c>
      <c r="E23" t="s">
        <v>109</v>
      </c>
      <c r="F23" t="s">
        <v>2114</v>
      </c>
      <c r="G23" s="91">
        <v>-200000</v>
      </c>
      <c r="H23" s="91">
        <v>22.679124999999999</v>
      </c>
      <c r="I23" s="91">
        <v>-45.358249999999998</v>
      </c>
      <c r="J23" s="91">
        <v>1.56</v>
      </c>
      <c r="K23" s="91">
        <v>-0.01</v>
      </c>
    </row>
    <row r="24" spans="2:11">
      <c r="B24" t="s">
        <v>2115</v>
      </c>
      <c r="C24" t="s">
        <v>2116</v>
      </c>
      <c r="D24" t="s">
        <v>126</v>
      </c>
      <c r="E24" t="s">
        <v>109</v>
      </c>
      <c r="F24" t="s">
        <v>2117</v>
      </c>
      <c r="G24" s="91">
        <v>-1330000</v>
      </c>
      <c r="H24" s="91">
        <v>16.5852</v>
      </c>
      <c r="I24" s="91">
        <v>-220.58315999999999</v>
      </c>
      <c r="J24" s="91">
        <v>7.58</v>
      </c>
      <c r="K24" s="91">
        <v>-0.05</v>
      </c>
    </row>
    <row r="25" spans="2:11">
      <c r="B25" t="s">
        <v>2118</v>
      </c>
      <c r="C25" t="s">
        <v>2119</v>
      </c>
      <c r="D25" t="s">
        <v>126</v>
      </c>
      <c r="E25" t="s">
        <v>109</v>
      </c>
      <c r="F25" t="s">
        <v>2120</v>
      </c>
      <c r="G25" s="91">
        <v>-385000</v>
      </c>
      <c r="H25" s="91">
        <v>14.547523809523792</v>
      </c>
      <c r="I25" s="91">
        <v>-56.007966666666597</v>
      </c>
      <c r="J25" s="91">
        <v>1.93</v>
      </c>
      <c r="K25" s="91">
        <v>-0.01</v>
      </c>
    </row>
    <row r="26" spans="2:11">
      <c r="B26" t="s">
        <v>2121</v>
      </c>
      <c r="C26" t="s">
        <v>2122</v>
      </c>
      <c r="D26" t="s">
        <v>126</v>
      </c>
      <c r="E26" t="s">
        <v>109</v>
      </c>
      <c r="F26" t="s">
        <v>2123</v>
      </c>
      <c r="G26" s="91">
        <v>-250000</v>
      </c>
      <c r="H26" s="91">
        <v>13.63483333333328</v>
      </c>
      <c r="I26" s="91">
        <v>-34.087083333333197</v>
      </c>
      <c r="J26" s="91">
        <v>1.17</v>
      </c>
      <c r="K26" s="91">
        <v>-0.01</v>
      </c>
    </row>
    <row r="27" spans="2:11">
      <c r="B27" t="s">
        <v>2124</v>
      </c>
      <c r="C27" t="s">
        <v>2125</v>
      </c>
      <c r="D27" t="s">
        <v>126</v>
      </c>
      <c r="E27" t="s">
        <v>109</v>
      </c>
      <c r="F27" t="s">
        <v>294</v>
      </c>
      <c r="G27" s="91">
        <v>-200000</v>
      </c>
      <c r="H27" s="91">
        <v>17.365659999999998</v>
      </c>
      <c r="I27" s="91">
        <v>-34.731319999999997</v>
      </c>
      <c r="J27" s="91">
        <v>1.19</v>
      </c>
      <c r="K27" s="91">
        <v>-0.01</v>
      </c>
    </row>
    <row r="28" spans="2:11">
      <c r="B28" t="s">
        <v>2126</v>
      </c>
      <c r="C28" t="s">
        <v>2127</v>
      </c>
      <c r="D28" t="s">
        <v>126</v>
      </c>
      <c r="E28" t="s">
        <v>109</v>
      </c>
      <c r="F28" t="s">
        <v>2128</v>
      </c>
      <c r="G28" s="91">
        <v>7000000</v>
      </c>
      <c r="H28" s="91">
        <v>14.86544</v>
      </c>
      <c r="I28" s="91">
        <v>1040.5808</v>
      </c>
      <c r="J28" s="91">
        <v>-35.78</v>
      </c>
      <c r="K28" s="91">
        <v>0.25</v>
      </c>
    </row>
    <row r="29" spans="2:11">
      <c r="B29" t="s">
        <v>2129</v>
      </c>
      <c r="C29" t="s">
        <v>2130</v>
      </c>
      <c r="D29" t="s">
        <v>126</v>
      </c>
      <c r="E29" t="s">
        <v>109</v>
      </c>
      <c r="F29" t="s">
        <v>989</v>
      </c>
      <c r="G29" s="91">
        <v>-150000</v>
      </c>
      <c r="H29" s="91">
        <v>14.441886666666733</v>
      </c>
      <c r="I29" s="91">
        <v>-21.662830000000099</v>
      </c>
      <c r="J29" s="91">
        <v>0.74</v>
      </c>
      <c r="K29" s="91">
        <v>-0.01</v>
      </c>
    </row>
    <row r="30" spans="2:11">
      <c r="B30" t="s">
        <v>2131</v>
      </c>
      <c r="C30" t="s">
        <v>2132</v>
      </c>
      <c r="D30" t="s">
        <v>126</v>
      </c>
      <c r="E30" t="s">
        <v>109</v>
      </c>
      <c r="F30" t="s">
        <v>2133</v>
      </c>
      <c r="G30" s="91">
        <v>1100000</v>
      </c>
      <c r="H30" s="91">
        <v>11.437222727272728</v>
      </c>
      <c r="I30" s="91">
        <v>125.80945</v>
      </c>
      <c r="J30" s="91">
        <v>-4.33</v>
      </c>
      <c r="K30" s="91">
        <v>0.03</v>
      </c>
    </row>
    <row r="31" spans="2:11">
      <c r="B31" t="s">
        <v>2134</v>
      </c>
      <c r="C31" t="s">
        <v>2135</v>
      </c>
      <c r="D31" t="s">
        <v>126</v>
      </c>
      <c r="E31" t="s">
        <v>109</v>
      </c>
      <c r="F31" t="s">
        <v>2136</v>
      </c>
      <c r="G31" s="91">
        <v>-940000</v>
      </c>
      <c r="H31" s="91">
        <v>15.49764705882351</v>
      </c>
      <c r="I31" s="91">
        <v>-145.677882352941</v>
      </c>
      <c r="J31" s="91">
        <v>5.01</v>
      </c>
      <c r="K31" s="91">
        <v>-0.04</v>
      </c>
    </row>
    <row r="32" spans="2:11">
      <c r="B32" t="s">
        <v>2137</v>
      </c>
      <c r="C32" t="s">
        <v>2138</v>
      </c>
      <c r="D32" t="s">
        <v>126</v>
      </c>
      <c r="E32" t="s">
        <v>109</v>
      </c>
      <c r="F32" t="s">
        <v>2139</v>
      </c>
      <c r="G32" s="91">
        <v>380000</v>
      </c>
      <c r="H32" s="91">
        <v>18.136968421052604</v>
      </c>
      <c r="I32" s="91">
        <v>68.920479999999898</v>
      </c>
      <c r="J32" s="91">
        <v>-2.37</v>
      </c>
      <c r="K32" s="91">
        <v>0.02</v>
      </c>
    </row>
    <row r="33" spans="2:11">
      <c r="B33" t="s">
        <v>2140</v>
      </c>
      <c r="C33" t="s">
        <v>2141</v>
      </c>
      <c r="D33" t="s">
        <v>126</v>
      </c>
      <c r="E33" t="s">
        <v>109</v>
      </c>
      <c r="F33" t="s">
        <v>2142</v>
      </c>
      <c r="G33" s="91">
        <v>-1200000</v>
      </c>
      <c r="H33" s="91">
        <v>9.8112666666666666</v>
      </c>
      <c r="I33" s="91">
        <v>-117.73520000000001</v>
      </c>
      <c r="J33" s="91">
        <v>4.05</v>
      </c>
      <c r="K33" s="91">
        <v>-0.03</v>
      </c>
    </row>
    <row r="34" spans="2:11">
      <c r="B34" t="s">
        <v>2143</v>
      </c>
      <c r="C34" t="s">
        <v>2144</v>
      </c>
      <c r="D34" t="s">
        <v>126</v>
      </c>
      <c r="E34" t="s">
        <v>109</v>
      </c>
      <c r="F34" t="s">
        <v>2145</v>
      </c>
      <c r="G34" s="91">
        <v>600000</v>
      </c>
      <c r="H34" s="91">
        <v>2.3495499999999998</v>
      </c>
      <c r="I34" s="91">
        <v>14.097300000000001</v>
      </c>
      <c r="J34" s="91">
        <v>-0.48</v>
      </c>
      <c r="K34" s="91">
        <v>0</v>
      </c>
    </row>
    <row r="35" spans="2:11">
      <c r="B35" t="s">
        <v>2146</v>
      </c>
      <c r="C35" t="s">
        <v>2147</v>
      </c>
      <c r="D35" t="s">
        <v>126</v>
      </c>
      <c r="E35" t="s">
        <v>109</v>
      </c>
      <c r="F35" t="s">
        <v>2148</v>
      </c>
      <c r="G35" s="91">
        <v>1000000</v>
      </c>
      <c r="H35" s="91">
        <v>2.8481854838709699</v>
      </c>
      <c r="I35" s="91">
        <v>28.481854838709701</v>
      </c>
      <c r="J35" s="91">
        <v>-0.98</v>
      </c>
      <c r="K35" s="91">
        <v>0.01</v>
      </c>
    </row>
    <row r="36" spans="2:11">
      <c r="B36" t="s">
        <v>2149</v>
      </c>
      <c r="C36" t="s">
        <v>2150</v>
      </c>
      <c r="D36" t="s">
        <v>126</v>
      </c>
      <c r="E36" t="s">
        <v>109</v>
      </c>
      <c r="F36" t="s">
        <v>907</v>
      </c>
      <c r="G36" s="91">
        <v>150000</v>
      </c>
      <c r="H36" s="91">
        <v>1.86134</v>
      </c>
      <c r="I36" s="91">
        <v>2.7920099999999999</v>
      </c>
      <c r="J36" s="91">
        <v>-0.1</v>
      </c>
      <c r="K36" s="91">
        <v>0</v>
      </c>
    </row>
    <row r="37" spans="2:11">
      <c r="B37" t="s">
        <v>2151</v>
      </c>
      <c r="C37" t="s">
        <v>2152</v>
      </c>
      <c r="D37" t="s">
        <v>126</v>
      </c>
      <c r="E37" t="s">
        <v>109</v>
      </c>
      <c r="F37" t="s">
        <v>907</v>
      </c>
      <c r="G37" s="91">
        <v>200000</v>
      </c>
      <c r="H37" s="91">
        <v>1.8977666666666699</v>
      </c>
      <c r="I37" s="91">
        <v>3.7955333333333399</v>
      </c>
      <c r="J37" s="91">
        <v>-0.13</v>
      </c>
      <c r="K37" s="91">
        <v>0</v>
      </c>
    </row>
    <row r="38" spans="2:11">
      <c r="B38" t="s">
        <v>2153</v>
      </c>
      <c r="C38" t="s">
        <v>2154</v>
      </c>
      <c r="D38" t="s">
        <v>126</v>
      </c>
      <c r="E38" t="s">
        <v>109</v>
      </c>
      <c r="F38" t="s">
        <v>891</v>
      </c>
      <c r="G38" s="91">
        <v>525000</v>
      </c>
      <c r="H38" s="91">
        <v>0.94893142857142854</v>
      </c>
      <c r="I38" s="91">
        <v>4.9818899999999999</v>
      </c>
      <c r="J38" s="91">
        <v>-0.17</v>
      </c>
      <c r="K38" s="91">
        <v>0</v>
      </c>
    </row>
    <row r="39" spans="2:11">
      <c r="B39" t="s">
        <v>2155</v>
      </c>
      <c r="C39" t="s">
        <v>2156</v>
      </c>
      <c r="D39" t="s">
        <v>126</v>
      </c>
      <c r="E39" t="s">
        <v>109</v>
      </c>
      <c r="F39" t="s">
        <v>2157</v>
      </c>
      <c r="G39" s="91">
        <v>-310000</v>
      </c>
      <c r="H39" s="91">
        <v>-0.1008741935483871</v>
      </c>
      <c r="I39" s="91">
        <v>0.31270999999999999</v>
      </c>
      <c r="J39" s="91">
        <v>-0.01</v>
      </c>
      <c r="K39" s="91">
        <v>0</v>
      </c>
    </row>
    <row r="40" spans="2:11">
      <c r="B40" t="s">
        <v>2158</v>
      </c>
      <c r="C40" t="s">
        <v>2159</v>
      </c>
      <c r="D40" t="s">
        <v>126</v>
      </c>
      <c r="E40" t="s">
        <v>109</v>
      </c>
      <c r="F40" t="s">
        <v>2160</v>
      </c>
      <c r="G40" s="91">
        <v>-385000</v>
      </c>
      <c r="H40" s="91">
        <v>-2.7712649350649352</v>
      </c>
      <c r="I40" s="91">
        <v>10.669370000000001</v>
      </c>
      <c r="J40" s="91">
        <v>-0.37</v>
      </c>
      <c r="K40" s="91">
        <v>0</v>
      </c>
    </row>
    <row r="41" spans="2:11">
      <c r="B41" t="s">
        <v>2161</v>
      </c>
      <c r="C41" t="s">
        <v>2162</v>
      </c>
      <c r="D41" t="s">
        <v>126</v>
      </c>
      <c r="E41" t="s">
        <v>109</v>
      </c>
      <c r="F41" t="s">
        <v>514</v>
      </c>
      <c r="G41" s="91">
        <v>700000</v>
      </c>
      <c r="H41" s="91">
        <v>-1.17204</v>
      </c>
      <c r="I41" s="91">
        <v>-8.2042800000000007</v>
      </c>
      <c r="J41" s="91">
        <v>0.28000000000000003</v>
      </c>
      <c r="K41" s="91">
        <v>0</v>
      </c>
    </row>
    <row r="42" spans="2:11">
      <c r="B42" t="s">
        <v>2163</v>
      </c>
      <c r="C42" t="s">
        <v>2164</v>
      </c>
      <c r="D42" t="s">
        <v>126</v>
      </c>
      <c r="E42" t="s">
        <v>109</v>
      </c>
      <c r="F42" t="s">
        <v>2165</v>
      </c>
      <c r="G42" s="91">
        <v>-400000</v>
      </c>
      <c r="H42" s="91">
        <v>-2.9316200000000001</v>
      </c>
      <c r="I42" s="91">
        <v>11.72648</v>
      </c>
      <c r="J42" s="91">
        <v>-0.4</v>
      </c>
      <c r="K42" s="91">
        <v>0</v>
      </c>
    </row>
    <row r="43" spans="2:11">
      <c r="B43" t="s">
        <v>2166</v>
      </c>
      <c r="C43" t="s">
        <v>2167</v>
      </c>
      <c r="D43" t="s">
        <v>126</v>
      </c>
      <c r="E43" t="s">
        <v>109</v>
      </c>
      <c r="F43" t="s">
        <v>2168</v>
      </c>
      <c r="G43" s="91">
        <v>-457500</v>
      </c>
      <c r="H43" s="91">
        <v>-2.3412021857923495</v>
      </c>
      <c r="I43" s="91">
        <v>10.711</v>
      </c>
      <c r="J43" s="91">
        <v>-0.37</v>
      </c>
      <c r="K43" s="91">
        <v>0</v>
      </c>
    </row>
    <row r="44" spans="2:11">
      <c r="B44" t="s">
        <v>2169</v>
      </c>
      <c r="C44" t="s">
        <v>2170</v>
      </c>
      <c r="D44" t="s">
        <v>126</v>
      </c>
      <c r="E44" t="s">
        <v>109</v>
      </c>
      <c r="F44" t="s">
        <v>2168</v>
      </c>
      <c r="G44" s="91">
        <v>-457500</v>
      </c>
      <c r="H44" s="91">
        <v>-2.3774885245901638</v>
      </c>
      <c r="I44" s="91">
        <v>10.87701</v>
      </c>
      <c r="J44" s="91">
        <v>-0.37</v>
      </c>
      <c r="K44" s="91">
        <v>0</v>
      </c>
    </row>
    <row r="45" spans="2:11">
      <c r="B45" s="92" t="s">
        <v>2092</v>
      </c>
      <c r="C45" s="16"/>
      <c r="D45" s="16"/>
      <c r="G45" s="93">
        <v>-1910810.19</v>
      </c>
      <c r="I45" s="93">
        <v>373.32375041558407</v>
      </c>
      <c r="J45" s="93">
        <v>-12.84</v>
      </c>
      <c r="K45" s="93">
        <v>0.09</v>
      </c>
    </row>
    <row r="46" spans="2:11">
      <c r="B46" t="s">
        <v>2171</v>
      </c>
      <c r="C46" t="s">
        <v>2172</v>
      </c>
      <c r="D46" t="s">
        <v>126</v>
      </c>
      <c r="E46" t="s">
        <v>109</v>
      </c>
      <c r="F46" t="s">
        <v>2173</v>
      </c>
      <c r="G46" s="91">
        <v>230000</v>
      </c>
      <c r="H46" s="91">
        <v>-7.5915275985637392</v>
      </c>
      <c r="I46" s="91">
        <v>-17.460513476696601</v>
      </c>
      <c r="J46" s="91">
        <v>0.6</v>
      </c>
      <c r="K46" s="91">
        <v>0</v>
      </c>
    </row>
    <row r="47" spans="2:11">
      <c r="B47" t="s">
        <v>2174</v>
      </c>
      <c r="C47" t="s">
        <v>2175</v>
      </c>
      <c r="D47" t="s">
        <v>126</v>
      </c>
      <c r="E47" t="s">
        <v>109</v>
      </c>
      <c r="F47" t="s">
        <v>2176</v>
      </c>
      <c r="G47" s="91">
        <v>814706.77</v>
      </c>
      <c r="H47" s="91">
        <v>2.2294938917975604</v>
      </c>
      <c r="I47" s="91">
        <v>18.163837673211201</v>
      </c>
      <c r="J47" s="91">
        <v>-0.62</v>
      </c>
      <c r="K47" s="91">
        <v>0</v>
      </c>
    </row>
    <row r="48" spans="2:11">
      <c r="B48" t="s">
        <v>2177</v>
      </c>
      <c r="C48" t="s">
        <v>2178</v>
      </c>
      <c r="D48" t="s">
        <v>126</v>
      </c>
      <c r="E48" t="s">
        <v>109</v>
      </c>
      <c r="F48" t="s">
        <v>686</v>
      </c>
      <c r="G48" s="91">
        <v>-500000</v>
      </c>
      <c r="H48" s="91">
        <v>-4.012912</v>
      </c>
      <c r="I48" s="91">
        <v>20.06456</v>
      </c>
      <c r="J48" s="91">
        <v>-0.69</v>
      </c>
      <c r="K48" s="91">
        <v>0</v>
      </c>
    </row>
    <row r="49" spans="2:11">
      <c r="B49" t="s">
        <v>2179</v>
      </c>
      <c r="C49" t="s">
        <v>2180</v>
      </c>
      <c r="D49" t="s">
        <v>126</v>
      </c>
      <c r="E49" t="s">
        <v>109</v>
      </c>
      <c r="F49" t="s">
        <v>2181</v>
      </c>
      <c r="G49" s="91">
        <v>70000</v>
      </c>
      <c r="H49" s="91">
        <v>-5.2580857142857145</v>
      </c>
      <c r="I49" s="91">
        <v>-3.68066</v>
      </c>
      <c r="J49" s="91">
        <v>0.13</v>
      </c>
      <c r="K49" s="91">
        <v>0</v>
      </c>
    </row>
    <row r="50" spans="2:11">
      <c r="B50" t="s">
        <v>2182</v>
      </c>
      <c r="C50" t="s">
        <v>2183</v>
      </c>
      <c r="D50" t="s">
        <v>126</v>
      </c>
      <c r="E50" t="s">
        <v>113</v>
      </c>
      <c r="F50" t="s">
        <v>764</v>
      </c>
      <c r="G50" s="91">
        <v>-1196600</v>
      </c>
      <c r="H50" s="91">
        <v>-14.459921011058416</v>
      </c>
      <c r="I50" s="91">
        <v>173.02741481832501</v>
      </c>
      <c r="J50" s="91">
        <v>-5.95</v>
      </c>
      <c r="K50" s="91">
        <v>0.04</v>
      </c>
    </row>
    <row r="51" spans="2:11">
      <c r="B51" t="s">
        <v>2184</v>
      </c>
      <c r="C51" t="s">
        <v>2185</v>
      </c>
      <c r="D51" t="s">
        <v>126</v>
      </c>
      <c r="E51" t="s">
        <v>113</v>
      </c>
      <c r="F51" t="s">
        <v>2186</v>
      </c>
      <c r="G51" s="91">
        <v>-1518900</v>
      </c>
      <c r="H51" s="91">
        <v>-9.6625506072874447</v>
      </c>
      <c r="I51" s="91">
        <v>146.76448117408901</v>
      </c>
      <c r="J51" s="91">
        <v>-5.05</v>
      </c>
      <c r="K51" s="91">
        <v>0.04</v>
      </c>
    </row>
    <row r="52" spans="2:11">
      <c r="B52" t="s">
        <v>2187</v>
      </c>
      <c r="C52" t="s">
        <v>2188</v>
      </c>
      <c r="D52" t="s">
        <v>126</v>
      </c>
      <c r="E52" t="s">
        <v>113</v>
      </c>
      <c r="F52" t="s">
        <v>450</v>
      </c>
      <c r="G52" s="91">
        <v>530000</v>
      </c>
      <c r="H52" s="91">
        <v>-10.443645161290302</v>
      </c>
      <c r="I52" s="91">
        <v>-55.351319354838601</v>
      </c>
      <c r="J52" s="91">
        <v>1.9</v>
      </c>
      <c r="K52" s="91">
        <v>-0.01</v>
      </c>
    </row>
    <row r="53" spans="2:11">
      <c r="B53" t="s">
        <v>2189</v>
      </c>
      <c r="C53" t="s">
        <v>2190</v>
      </c>
      <c r="D53" t="s">
        <v>126</v>
      </c>
      <c r="E53" t="s">
        <v>113</v>
      </c>
      <c r="F53" t="s">
        <v>2191</v>
      </c>
      <c r="G53" s="91">
        <v>-8500</v>
      </c>
      <c r="H53" s="91">
        <v>-10.1108235294118</v>
      </c>
      <c r="I53" s="91">
        <v>0.85942000000000296</v>
      </c>
      <c r="J53" s="91">
        <v>-0.03</v>
      </c>
      <c r="K53" s="91">
        <v>0</v>
      </c>
    </row>
    <row r="54" spans="2:11">
      <c r="B54" t="s">
        <v>2192</v>
      </c>
      <c r="C54" t="s">
        <v>2193</v>
      </c>
      <c r="D54" t="s">
        <v>126</v>
      </c>
      <c r="E54" t="s">
        <v>113</v>
      </c>
      <c r="F54" t="s">
        <v>2194</v>
      </c>
      <c r="G54" s="91">
        <v>-62300</v>
      </c>
      <c r="H54" s="91">
        <v>-10.761447368421091</v>
      </c>
      <c r="I54" s="91">
        <v>6.7043817105263397</v>
      </c>
      <c r="J54" s="91">
        <v>-0.23</v>
      </c>
      <c r="K54" s="91">
        <v>0</v>
      </c>
    </row>
    <row r="55" spans="2:11">
      <c r="B55" t="s">
        <v>2195</v>
      </c>
      <c r="C55" t="s">
        <v>2196</v>
      </c>
      <c r="D55" t="s">
        <v>126</v>
      </c>
      <c r="E55" t="s">
        <v>109</v>
      </c>
      <c r="F55" t="s">
        <v>2194</v>
      </c>
      <c r="G55" s="91">
        <v>-150000</v>
      </c>
      <c r="H55" s="91">
        <v>2.0970066666666667</v>
      </c>
      <c r="I55" s="91">
        <v>-3.1455099999999998</v>
      </c>
      <c r="J55" s="91">
        <v>0.11</v>
      </c>
      <c r="K55" s="91">
        <v>0</v>
      </c>
    </row>
    <row r="56" spans="2:11">
      <c r="B56" t="s">
        <v>2197</v>
      </c>
      <c r="C56" t="s">
        <v>2198</v>
      </c>
      <c r="D56" t="s">
        <v>126</v>
      </c>
      <c r="E56" t="s">
        <v>113</v>
      </c>
      <c r="F56" t="s">
        <v>2199</v>
      </c>
      <c r="G56" s="91">
        <v>-20000</v>
      </c>
      <c r="H56" s="91">
        <v>-8.65015</v>
      </c>
      <c r="I56" s="91">
        <v>1.73003</v>
      </c>
      <c r="J56" s="91">
        <v>-0.06</v>
      </c>
      <c r="K56" s="91">
        <v>0</v>
      </c>
    </row>
    <row r="57" spans="2:11">
      <c r="B57" t="s">
        <v>2200</v>
      </c>
      <c r="C57" t="s">
        <v>2201</v>
      </c>
      <c r="D57" t="s">
        <v>126</v>
      </c>
      <c r="E57" t="s">
        <v>113</v>
      </c>
      <c r="F57" t="s">
        <v>2199</v>
      </c>
      <c r="G57" s="91">
        <v>-150000</v>
      </c>
      <c r="H57" s="91">
        <v>-9.0886200000000006</v>
      </c>
      <c r="I57" s="91">
        <v>13.63293</v>
      </c>
      <c r="J57" s="91">
        <v>-0.47</v>
      </c>
      <c r="K57" s="91">
        <v>0</v>
      </c>
    </row>
    <row r="58" spans="2:11">
      <c r="B58" t="s">
        <v>2202</v>
      </c>
      <c r="C58" t="s">
        <v>2203</v>
      </c>
      <c r="D58" t="s">
        <v>126</v>
      </c>
      <c r="E58" t="s">
        <v>113</v>
      </c>
      <c r="F58" t="s">
        <v>2204</v>
      </c>
      <c r="G58" s="91">
        <v>-30000</v>
      </c>
      <c r="H58" s="91">
        <v>-13.0264666666667</v>
      </c>
      <c r="I58" s="91">
        <v>3.9079400000000102</v>
      </c>
      <c r="J58" s="91">
        <v>-0.13</v>
      </c>
      <c r="K58" s="91">
        <v>0</v>
      </c>
    </row>
    <row r="59" spans="2:11">
      <c r="B59" t="s">
        <v>2205</v>
      </c>
      <c r="C59" t="s">
        <v>2206</v>
      </c>
      <c r="D59" t="s">
        <v>126</v>
      </c>
      <c r="E59" t="s">
        <v>116</v>
      </c>
      <c r="F59" t="s">
        <v>2139</v>
      </c>
      <c r="G59" s="91">
        <v>-90000</v>
      </c>
      <c r="H59" s="91">
        <v>-13.8323</v>
      </c>
      <c r="I59" s="91">
        <v>12.449070000000001</v>
      </c>
      <c r="J59" s="91">
        <v>-0.43</v>
      </c>
      <c r="K59" s="91">
        <v>0</v>
      </c>
    </row>
    <row r="60" spans="2:11">
      <c r="B60" t="s">
        <v>2207</v>
      </c>
      <c r="C60" t="s">
        <v>2208</v>
      </c>
      <c r="D60" t="s">
        <v>126</v>
      </c>
      <c r="E60" t="s">
        <v>113</v>
      </c>
      <c r="F60" t="s">
        <v>2051</v>
      </c>
      <c r="G60" s="91">
        <v>-180000</v>
      </c>
      <c r="H60" s="91">
        <v>-12.922000000000001</v>
      </c>
      <c r="I60" s="91">
        <v>23.259599999999999</v>
      </c>
      <c r="J60" s="91">
        <v>-0.8</v>
      </c>
      <c r="K60" s="91">
        <v>0.01</v>
      </c>
    </row>
    <row r="61" spans="2:11">
      <c r="B61" t="s">
        <v>2209</v>
      </c>
      <c r="C61" t="s">
        <v>2210</v>
      </c>
      <c r="D61" t="s">
        <v>126</v>
      </c>
      <c r="E61" t="s">
        <v>109</v>
      </c>
      <c r="F61" t="s">
        <v>2211</v>
      </c>
      <c r="G61" s="91">
        <v>12713.77</v>
      </c>
      <c r="H61" s="91">
        <v>-0.48545789329207623</v>
      </c>
      <c r="I61" s="91">
        <v>-6.1719999999999997E-2</v>
      </c>
      <c r="J61" s="91">
        <v>0</v>
      </c>
      <c r="K61" s="91">
        <v>0</v>
      </c>
    </row>
    <row r="62" spans="2:11">
      <c r="B62" t="s">
        <v>2212</v>
      </c>
      <c r="C62" t="s">
        <v>2213</v>
      </c>
      <c r="D62" t="s">
        <v>126</v>
      </c>
      <c r="E62" t="s">
        <v>113</v>
      </c>
      <c r="F62" t="s">
        <v>2214</v>
      </c>
      <c r="G62" s="91">
        <v>63000</v>
      </c>
      <c r="H62" s="91">
        <v>-4.1873174603174599</v>
      </c>
      <c r="I62" s="91">
        <v>-2.63801</v>
      </c>
      <c r="J62" s="91">
        <v>0.09</v>
      </c>
      <c r="K62" s="91">
        <v>0</v>
      </c>
    </row>
    <row r="63" spans="2:11">
      <c r="B63" t="s">
        <v>2215</v>
      </c>
      <c r="C63" t="s">
        <v>2216</v>
      </c>
      <c r="D63" t="s">
        <v>126</v>
      </c>
      <c r="E63" t="s">
        <v>113</v>
      </c>
      <c r="F63" t="s">
        <v>1060</v>
      </c>
      <c r="G63" s="91">
        <v>125000</v>
      </c>
      <c r="H63" s="91">
        <v>-0.81422399999999995</v>
      </c>
      <c r="I63" s="91">
        <v>-1.0177799999999999</v>
      </c>
      <c r="J63" s="91">
        <v>0.03</v>
      </c>
      <c r="K63" s="91">
        <v>0</v>
      </c>
    </row>
    <row r="64" spans="2:11">
      <c r="B64" t="s">
        <v>2217</v>
      </c>
      <c r="C64" t="s">
        <v>2218</v>
      </c>
      <c r="D64" t="s">
        <v>126</v>
      </c>
      <c r="E64" t="s">
        <v>109</v>
      </c>
      <c r="F64" t="s">
        <v>1060</v>
      </c>
      <c r="G64" s="91">
        <v>-161274.5</v>
      </c>
      <c r="H64" s="91">
        <v>-8.1134773321262816</v>
      </c>
      <c r="I64" s="91">
        <v>13.08497</v>
      </c>
      <c r="J64" s="91">
        <v>-0.45</v>
      </c>
      <c r="K64" s="91">
        <v>0</v>
      </c>
    </row>
    <row r="65" spans="2:11">
      <c r="B65" t="s">
        <v>2219</v>
      </c>
      <c r="C65" t="s">
        <v>2220</v>
      </c>
      <c r="D65" t="s">
        <v>126</v>
      </c>
      <c r="E65" t="s">
        <v>116</v>
      </c>
      <c r="F65" t="s">
        <v>2221</v>
      </c>
      <c r="G65" s="91">
        <v>-10000</v>
      </c>
      <c r="H65" s="91">
        <v>-10.433199999999999</v>
      </c>
      <c r="I65" s="91">
        <v>1.04332</v>
      </c>
      <c r="J65" s="91">
        <v>-0.04</v>
      </c>
      <c r="K65" s="91">
        <v>0</v>
      </c>
    </row>
    <row r="66" spans="2:11">
      <c r="B66" t="s">
        <v>2222</v>
      </c>
      <c r="C66" t="s">
        <v>2223</v>
      </c>
      <c r="D66" t="s">
        <v>126</v>
      </c>
      <c r="E66" t="s">
        <v>113</v>
      </c>
      <c r="F66" t="s">
        <v>931</v>
      </c>
      <c r="G66" s="91">
        <v>200000</v>
      </c>
      <c r="H66" s="91">
        <v>-1.3242449999999999</v>
      </c>
      <c r="I66" s="91">
        <v>-2.6484899999999998</v>
      </c>
      <c r="J66" s="91">
        <v>0.09</v>
      </c>
      <c r="K66" s="91">
        <v>0</v>
      </c>
    </row>
    <row r="67" spans="2:11">
      <c r="B67" t="s">
        <v>2224</v>
      </c>
      <c r="C67" t="s">
        <v>2225</v>
      </c>
      <c r="D67" t="s">
        <v>126</v>
      </c>
      <c r="E67" t="s">
        <v>109</v>
      </c>
      <c r="F67" t="s">
        <v>2226</v>
      </c>
      <c r="G67" s="91">
        <v>67923.740000000005</v>
      </c>
      <c r="H67" s="91">
        <v>0.50801089574867342</v>
      </c>
      <c r="I67" s="91">
        <v>0.34505999999999998</v>
      </c>
      <c r="J67" s="91">
        <v>-0.01</v>
      </c>
      <c r="K67" s="91">
        <v>0</v>
      </c>
    </row>
    <row r="68" spans="2:11">
      <c r="B68" t="s">
        <v>2227</v>
      </c>
      <c r="C68" t="s">
        <v>2228</v>
      </c>
      <c r="D68" t="s">
        <v>126</v>
      </c>
      <c r="E68" t="s">
        <v>116</v>
      </c>
      <c r="F68" t="s">
        <v>695</v>
      </c>
      <c r="G68" s="91">
        <v>-193000</v>
      </c>
      <c r="H68" s="91">
        <v>-0.31328387096774196</v>
      </c>
      <c r="I68" s="91">
        <v>0.60463787096774202</v>
      </c>
      <c r="J68" s="91">
        <v>-0.02</v>
      </c>
      <c r="K68" s="91">
        <v>0</v>
      </c>
    </row>
    <row r="69" spans="2:11">
      <c r="B69" t="s">
        <v>2229</v>
      </c>
      <c r="C69" t="s">
        <v>2230</v>
      </c>
      <c r="D69" t="s">
        <v>126</v>
      </c>
      <c r="E69" t="s">
        <v>113</v>
      </c>
      <c r="F69" t="s">
        <v>2231</v>
      </c>
      <c r="G69" s="91">
        <v>416000</v>
      </c>
      <c r="H69" s="91">
        <v>0.8125</v>
      </c>
      <c r="I69" s="91">
        <v>3.38</v>
      </c>
      <c r="J69" s="91">
        <v>-0.12</v>
      </c>
      <c r="K69" s="91">
        <v>0</v>
      </c>
    </row>
    <row r="70" spans="2:11">
      <c r="B70" t="s">
        <v>2232</v>
      </c>
      <c r="C70" t="s">
        <v>2233</v>
      </c>
      <c r="D70" t="s">
        <v>126</v>
      </c>
      <c r="E70" t="s">
        <v>109</v>
      </c>
      <c r="F70" t="s">
        <v>907</v>
      </c>
      <c r="G70" s="91">
        <v>-125724.04</v>
      </c>
      <c r="H70" s="91">
        <v>-8.2767543900116483</v>
      </c>
      <c r="I70" s="91">
        <v>10.40587</v>
      </c>
      <c r="J70" s="91">
        <v>-0.36</v>
      </c>
      <c r="K70" s="91">
        <v>0</v>
      </c>
    </row>
    <row r="71" spans="2:11">
      <c r="B71" t="s">
        <v>2234</v>
      </c>
      <c r="C71" t="s">
        <v>2235</v>
      </c>
      <c r="D71" t="s">
        <v>126</v>
      </c>
      <c r="E71" t="s">
        <v>109</v>
      </c>
      <c r="F71" t="s">
        <v>907</v>
      </c>
      <c r="G71" s="91">
        <v>-60215.81</v>
      </c>
      <c r="H71" s="91">
        <v>-8.3659424327265555</v>
      </c>
      <c r="I71" s="91">
        <v>5.0376200000000004</v>
      </c>
      <c r="J71" s="91">
        <v>-0.17</v>
      </c>
      <c r="K71" s="91">
        <v>0</v>
      </c>
    </row>
    <row r="72" spans="2:11">
      <c r="B72" t="s">
        <v>2236</v>
      </c>
      <c r="C72" t="s">
        <v>2237</v>
      </c>
      <c r="D72" t="s">
        <v>126</v>
      </c>
      <c r="E72" t="s">
        <v>109</v>
      </c>
      <c r="F72" t="s">
        <v>891</v>
      </c>
      <c r="G72" s="91">
        <v>100678.43</v>
      </c>
      <c r="H72" s="91">
        <v>8.2082328856339934</v>
      </c>
      <c r="I72" s="91">
        <v>8.2639200000000006</v>
      </c>
      <c r="J72" s="91">
        <v>-0.28000000000000003</v>
      </c>
      <c r="K72" s="91">
        <v>0</v>
      </c>
    </row>
    <row r="73" spans="2:11">
      <c r="B73" t="s">
        <v>2238</v>
      </c>
      <c r="C73" t="s">
        <v>2239</v>
      </c>
      <c r="D73" t="s">
        <v>126</v>
      </c>
      <c r="E73" t="s">
        <v>109</v>
      </c>
      <c r="F73" t="s">
        <v>891</v>
      </c>
      <c r="G73" s="91">
        <v>34819.870000000003</v>
      </c>
      <c r="H73" s="91">
        <v>-9.1462719418538896</v>
      </c>
      <c r="I73" s="91">
        <v>-3.18472</v>
      </c>
      <c r="J73" s="91">
        <v>0.11</v>
      </c>
      <c r="K73" s="91">
        <v>0</v>
      </c>
    </row>
    <row r="74" spans="2:11">
      <c r="B74" t="s">
        <v>2240</v>
      </c>
      <c r="C74" t="s">
        <v>2241</v>
      </c>
      <c r="D74" t="s">
        <v>126</v>
      </c>
      <c r="E74" t="s">
        <v>109</v>
      </c>
      <c r="F74" t="s">
        <v>2160</v>
      </c>
      <c r="G74" s="91">
        <v>-32471.17</v>
      </c>
      <c r="H74" s="91">
        <v>-3.733527310534237</v>
      </c>
      <c r="I74" s="91">
        <v>1.2123200000000001</v>
      </c>
      <c r="J74" s="91">
        <v>-0.04</v>
      </c>
      <c r="K74" s="91">
        <v>0</v>
      </c>
    </row>
    <row r="75" spans="2:11">
      <c r="B75" t="s">
        <v>2242</v>
      </c>
      <c r="C75" t="s">
        <v>2243</v>
      </c>
      <c r="D75" t="s">
        <v>126</v>
      </c>
      <c r="E75" t="s">
        <v>109</v>
      </c>
      <c r="F75" t="s">
        <v>2160</v>
      </c>
      <c r="G75" s="91">
        <v>1532.75</v>
      </c>
      <c r="H75" s="91">
        <v>-4.034578372206818</v>
      </c>
      <c r="I75" s="91">
        <v>-6.1839999999999999E-2</v>
      </c>
      <c r="J75" s="91">
        <v>0</v>
      </c>
      <c r="K75" s="91">
        <v>0</v>
      </c>
    </row>
    <row r="76" spans="2:11">
      <c r="B76" t="s">
        <v>2244</v>
      </c>
      <c r="C76" t="s">
        <v>2245</v>
      </c>
      <c r="D76" t="s">
        <v>126</v>
      </c>
      <c r="E76" t="s">
        <v>116</v>
      </c>
      <c r="F76" t="s">
        <v>2168</v>
      </c>
      <c r="G76" s="91">
        <v>-36000</v>
      </c>
      <c r="H76" s="91">
        <v>3.5844999999999998</v>
      </c>
      <c r="I76" s="91">
        <v>-1.2904199999999999</v>
      </c>
      <c r="J76" s="91">
        <v>0.04</v>
      </c>
      <c r="K76" s="91">
        <v>0</v>
      </c>
    </row>
    <row r="77" spans="2:11">
      <c r="B77" t="s">
        <v>2246</v>
      </c>
      <c r="C77" t="s">
        <v>2247</v>
      </c>
      <c r="D77" t="s">
        <v>126</v>
      </c>
      <c r="E77" t="s">
        <v>116</v>
      </c>
      <c r="F77" t="s">
        <v>336</v>
      </c>
      <c r="G77" s="91">
        <v>-52200</v>
      </c>
      <c r="H77" s="91">
        <v>0.14683908045977012</v>
      </c>
      <c r="I77" s="91">
        <v>-7.6649999999999996E-2</v>
      </c>
      <c r="J77" s="91">
        <v>0</v>
      </c>
      <c r="K77" s="91">
        <v>0</v>
      </c>
    </row>
    <row r="78" spans="2:11">
      <c r="B78" s="92" t="s">
        <v>1887</v>
      </c>
      <c r="C78" s="16"/>
      <c r="D78" s="16"/>
      <c r="G78" s="93">
        <v>0</v>
      </c>
      <c r="I78" s="93">
        <v>0</v>
      </c>
      <c r="J78" s="93">
        <v>0</v>
      </c>
      <c r="K78" s="93">
        <v>0</v>
      </c>
    </row>
    <row r="79" spans="2:11">
      <c r="B79" t="s">
        <v>245</v>
      </c>
      <c r="C79" t="s">
        <v>245</v>
      </c>
      <c r="D79" t="s">
        <v>245</v>
      </c>
      <c r="E79" t="s">
        <v>245</v>
      </c>
      <c r="G79" s="91">
        <v>0</v>
      </c>
      <c r="H79" s="91">
        <v>0</v>
      </c>
      <c r="I79" s="91">
        <v>0</v>
      </c>
      <c r="J79" s="91">
        <v>0</v>
      </c>
      <c r="K79" s="91">
        <v>0</v>
      </c>
    </row>
    <row r="80" spans="2:11">
      <c r="B80" s="92" t="s">
        <v>1063</v>
      </c>
      <c r="C80" s="16"/>
      <c r="D80" s="16"/>
      <c r="G80" s="93">
        <v>362.66</v>
      </c>
      <c r="I80" s="93">
        <v>-7.8517340640000004</v>
      </c>
      <c r="J80" s="93">
        <v>0.27</v>
      </c>
      <c r="K80" s="93">
        <v>0</v>
      </c>
    </row>
    <row r="81" spans="2:11">
      <c r="B81" t="s">
        <v>2248</v>
      </c>
      <c r="C81" t="s">
        <v>2249</v>
      </c>
      <c r="D81" t="s">
        <v>135</v>
      </c>
      <c r="E81" t="s">
        <v>105</v>
      </c>
      <c r="F81" t="s">
        <v>2250</v>
      </c>
      <c r="G81" s="91">
        <v>362.66</v>
      </c>
      <c r="H81" s="91">
        <v>-2165.04</v>
      </c>
      <c r="I81" s="91">
        <v>-7.8517340640000004</v>
      </c>
      <c r="J81" s="91">
        <v>0.27</v>
      </c>
      <c r="K81" s="91">
        <v>0</v>
      </c>
    </row>
    <row r="82" spans="2:11">
      <c r="B82" s="92" t="s">
        <v>251</v>
      </c>
      <c r="C82" s="16"/>
      <c r="D82" s="16"/>
      <c r="G82" s="93">
        <v>0</v>
      </c>
      <c r="I82" s="93">
        <v>0</v>
      </c>
      <c r="J82" s="93">
        <v>0</v>
      </c>
      <c r="K82" s="93">
        <v>0</v>
      </c>
    </row>
    <row r="83" spans="2:11">
      <c r="B83" s="92" t="s">
        <v>1885</v>
      </c>
      <c r="C83" s="16"/>
      <c r="D83" s="16"/>
      <c r="G83" s="93">
        <v>0</v>
      </c>
      <c r="I83" s="93">
        <v>0</v>
      </c>
      <c r="J83" s="93">
        <v>0</v>
      </c>
      <c r="K83" s="93">
        <v>0</v>
      </c>
    </row>
    <row r="84" spans="2:11">
      <c r="B84" t="s">
        <v>245</v>
      </c>
      <c r="C84" t="s">
        <v>245</v>
      </c>
      <c r="D84" t="s">
        <v>245</v>
      </c>
      <c r="E84" t="s">
        <v>245</v>
      </c>
      <c r="G84" s="91">
        <v>0</v>
      </c>
      <c r="H84" s="91">
        <v>0</v>
      </c>
      <c r="I84" s="91">
        <v>0</v>
      </c>
      <c r="J84" s="91">
        <v>0</v>
      </c>
      <c r="K84" s="91">
        <v>0</v>
      </c>
    </row>
    <row r="85" spans="2:11">
      <c r="B85" s="92" t="s">
        <v>1888</v>
      </c>
      <c r="C85" s="16"/>
      <c r="D85" s="16"/>
      <c r="G85" s="93">
        <v>0</v>
      </c>
      <c r="I85" s="93">
        <v>0</v>
      </c>
      <c r="J85" s="93">
        <v>0</v>
      </c>
      <c r="K85" s="93">
        <v>0</v>
      </c>
    </row>
    <row r="86" spans="2:11">
      <c r="B86" t="s">
        <v>245</v>
      </c>
      <c r="C86" t="s">
        <v>245</v>
      </c>
      <c r="D86" t="s">
        <v>245</v>
      </c>
      <c r="E86" t="s">
        <v>245</v>
      </c>
      <c r="G86" s="91">
        <v>0</v>
      </c>
      <c r="H86" s="91">
        <v>0</v>
      </c>
      <c r="I86" s="91">
        <v>0</v>
      </c>
      <c r="J86" s="91">
        <v>0</v>
      </c>
      <c r="K86" s="91">
        <v>0</v>
      </c>
    </row>
    <row r="87" spans="2:11">
      <c r="B87" s="92" t="s">
        <v>1887</v>
      </c>
      <c r="C87" s="16"/>
      <c r="D87" s="16"/>
      <c r="G87" s="93">
        <v>0</v>
      </c>
      <c r="I87" s="93">
        <v>0</v>
      </c>
      <c r="J87" s="93">
        <v>0</v>
      </c>
      <c r="K87" s="93">
        <v>0</v>
      </c>
    </row>
    <row r="88" spans="2:11">
      <c r="B88" t="s">
        <v>245</v>
      </c>
      <c r="C88" t="s">
        <v>245</v>
      </c>
      <c r="D88" t="s">
        <v>245</v>
      </c>
      <c r="E88" t="s">
        <v>245</v>
      </c>
      <c r="G88" s="91">
        <v>0</v>
      </c>
      <c r="H88" s="91">
        <v>0</v>
      </c>
      <c r="I88" s="91">
        <v>0</v>
      </c>
      <c r="J88" s="91">
        <v>0</v>
      </c>
      <c r="K88" s="91">
        <v>0</v>
      </c>
    </row>
    <row r="89" spans="2:11">
      <c r="B89" s="92" t="s">
        <v>1063</v>
      </c>
      <c r="C89" s="16"/>
      <c r="D89" s="16"/>
      <c r="G89" s="93">
        <v>0</v>
      </c>
      <c r="I89" s="93">
        <v>0</v>
      </c>
      <c r="J89" s="93">
        <v>0</v>
      </c>
      <c r="K89" s="93">
        <v>0</v>
      </c>
    </row>
    <row r="90" spans="2:11">
      <c r="B90" t="s">
        <v>245</v>
      </c>
      <c r="C90" t="s">
        <v>245</v>
      </c>
      <c r="D90" t="s">
        <v>245</v>
      </c>
      <c r="E90" t="s">
        <v>245</v>
      </c>
      <c r="G90" s="91">
        <v>0</v>
      </c>
      <c r="H90" s="91">
        <v>0</v>
      </c>
      <c r="I90" s="91">
        <v>0</v>
      </c>
      <c r="J90" s="91">
        <v>0</v>
      </c>
      <c r="K90" s="91">
        <v>0</v>
      </c>
    </row>
    <row r="91" spans="2:11">
      <c r="B91" t="s">
        <v>253</v>
      </c>
      <c r="C91" s="16"/>
      <c r="D91" s="16"/>
    </row>
    <row r="92" spans="2:11">
      <c r="B92" t="s">
        <v>341</v>
      </c>
      <c r="C92" s="16"/>
      <c r="D92" s="16"/>
    </row>
    <row r="93" spans="2:11">
      <c r="B93" t="s">
        <v>342</v>
      </c>
      <c r="C93" s="16"/>
      <c r="D93" s="16"/>
    </row>
    <row r="94" spans="2:11">
      <c r="B94" t="s">
        <v>343</v>
      </c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4">
        <v>43465</v>
      </c>
    </row>
    <row r="2" spans="2:78">
      <c r="B2" s="2" t="s">
        <v>1</v>
      </c>
      <c r="C2" s="12" t="s">
        <v>2377</v>
      </c>
    </row>
    <row r="3" spans="2:78">
      <c r="B3" s="2" t="s">
        <v>2</v>
      </c>
      <c r="C3" s="26" t="s">
        <v>2378</v>
      </c>
    </row>
    <row r="4" spans="2:78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227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1906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245</v>
      </c>
      <c r="C14" t="s">
        <v>245</v>
      </c>
      <c r="D14" s="16"/>
      <c r="E14" t="s">
        <v>245</v>
      </c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1907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245</v>
      </c>
      <c r="C16" t="s">
        <v>245</v>
      </c>
      <c r="D16" s="16"/>
      <c r="E16" t="s">
        <v>245</v>
      </c>
      <c r="H16" s="91">
        <v>0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1912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1913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245</v>
      </c>
      <c r="C19" t="s">
        <v>245</v>
      </c>
      <c r="D19" s="16"/>
      <c r="E19" t="s">
        <v>245</v>
      </c>
      <c r="H19" s="91">
        <v>0</v>
      </c>
      <c r="I19" t="s">
        <v>245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1914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245</v>
      </c>
      <c r="C21" t="s">
        <v>245</v>
      </c>
      <c r="D21" s="16"/>
      <c r="E21" t="s">
        <v>245</v>
      </c>
      <c r="H21" s="91">
        <v>0</v>
      </c>
      <c r="I21" t="s">
        <v>245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1915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245</v>
      </c>
      <c r="C23" t="s">
        <v>245</v>
      </c>
      <c r="D23" s="16"/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1916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245</v>
      </c>
      <c r="C25" t="s">
        <v>245</v>
      </c>
      <c r="D25" s="16"/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251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1906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245</v>
      </c>
      <c r="C28" t="s">
        <v>245</v>
      </c>
      <c r="D28" s="16"/>
      <c r="E28" t="s">
        <v>245</v>
      </c>
      <c r="H28" s="91">
        <v>0</v>
      </c>
      <c r="I28" t="s">
        <v>245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1907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245</v>
      </c>
      <c r="C30" t="s">
        <v>245</v>
      </c>
      <c r="D30" s="16"/>
      <c r="E30" t="s">
        <v>245</v>
      </c>
      <c r="H30" s="91">
        <v>0</v>
      </c>
      <c r="I30" t="s">
        <v>245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1912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1913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245</v>
      </c>
      <c r="C33" t="s">
        <v>245</v>
      </c>
      <c r="D33" s="16"/>
      <c r="E33" t="s">
        <v>245</v>
      </c>
      <c r="H33" s="91">
        <v>0</v>
      </c>
      <c r="I33" t="s">
        <v>245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1914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245</v>
      </c>
      <c r="C35" t="s">
        <v>245</v>
      </c>
      <c r="D35" s="16"/>
      <c r="E35" t="s">
        <v>245</v>
      </c>
      <c r="H35" s="91">
        <v>0</v>
      </c>
      <c r="I35" t="s">
        <v>245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1915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245</v>
      </c>
      <c r="C37" t="s">
        <v>245</v>
      </c>
      <c r="D37" s="16"/>
      <c r="E37" t="s">
        <v>245</v>
      </c>
      <c r="H37" s="91">
        <v>0</v>
      </c>
      <c r="I37" t="s">
        <v>245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1916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245</v>
      </c>
      <c r="C39" t="s">
        <v>245</v>
      </c>
      <c r="D39" s="16"/>
      <c r="E39" t="s">
        <v>245</v>
      </c>
      <c r="H39" s="91">
        <v>0</v>
      </c>
      <c r="I39" t="s">
        <v>245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253</v>
      </c>
      <c r="D40" s="16"/>
    </row>
    <row r="41" spans="2:17">
      <c r="B41" t="s">
        <v>341</v>
      </c>
      <c r="D41" s="16"/>
    </row>
    <row r="42" spans="2:17">
      <c r="B42" t="s">
        <v>342</v>
      </c>
      <c r="D42" s="16"/>
    </row>
    <row r="43" spans="2:17">
      <c r="B43" t="s">
        <v>343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9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4">
        <v>43465</v>
      </c>
    </row>
    <row r="2" spans="2:59">
      <c r="B2" s="2" t="s">
        <v>1</v>
      </c>
      <c r="C2" s="12" t="s">
        <v>2377</v>
      </c>
    </row>
    <row r="3" spans="2:59">
      <c r="B3" s="2" t="s">
        <v>2</v>
      </c>
      <c r="C3" s="26" t="s">
        <v>2378</v>
      </c>
    </row>
    <row r="4" spans="2:59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11.11</v>
      </c>
      <c r="J11" s="18"/>
      <c r="K11" s="18"/>
      <c r="L11" s="90">
        <v>4.41</v>
      </c>
      <c r="M11" s="90">
        <v>5652219.2999999998</v>
      </c>
      <c r="N11" s="7"/>
      <c r="O11" s="90">
        <v>8522.7842073010888</v>
      </c>
      <c r="P11" s="90">
        <v>100</v>
      </c>
      <c r="Q11" s="90">
        <v>2.0699999999999998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227</v>
      </c>
      <c r="I12" s="93">
        <v>11.96</v>
      </c>
      <c r="L12" s="93">
        <v>4.26</v>
      </c>
      <c r="M12" s="93">
        <v>5311566.3</v>
      </c>
      <c r="O12" s="93">
        <v>7239.8882795698892</v>
      </c>
      <c r="P12" s="93">
        <v>84.95</v>
      </c>
      <c r="Q12" s="93">
        <v>1.76</v>
      </c>
    </row>
    <row r="13" spans="2:59">
      <c r="B13" s="92" t="s">
        <v>2251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245</v>
      </c>
      <c r="D14" t="s">
        <v>245</v>
      </c>
      <c r="F14" t="s">
        <v>245</v>
      </c>
      <c r="I14" s="91">
        <v>0</v>
      </c>
      <c r="J14" t="s">
        <v>245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2252</v>
      </c>
      <c r="I15" s="93">
        <v>21.05</v>
      </c>
      <c r="L15" s="93">
        <v>3.59</v>
      </c>
      <c r="M15" s="93">
        <v>3626071.23</v>
      </c>
      <c r="O15" s="93">
        <v>3706.300947965</v>
      </c>
      <c r="P15" s="93">
        <v>43.49</v>
      </c>
      <c r="Q15" s="93">
        <v>0.9</v>
      </c>
    </row>
    <row r="16" spans="2:59">
      <c r="B16" t="s">
        <v>2253</v>
      </c>
      <c r="C16" t="s">
        <v>2254</v>
      </c>
      <c r="D16" t="s">
        <v>2255</v>
      </c>
      <c r="E16" t="s">
        <v>715</v>
      </c>
      <c r="F16" t="s">
        <v>245</v>
      </c>
      <c r="G16" t="s">
        <v>2256</v>
      </c>
      <c r="H16" t="s">
        <v>246</v>
      </c>
      <c r="I16" s="91">
        <v>26.04</v>
      </c>
      <c r="J16" t="s">
        <v>105</v>
      </c>
      <c r="K16" s="91">
        <v>2.2999999999999998</v>
      </c>
      <c r="L16" s="91">
        <v>5.56</v>
      </c>
      <c r="M16" s="91">
        <v>24441.34</v>
      </c>
      <c r="N16" s="91">
        <v>102.37</v>
      </c>
      <c r="O16" s="91">
        <v>25.020599757999999</v>
      </c>
      <c r="P16" s="91">
        <v>0.28999999999999998</v>
      </c>
      <c r="Q16" s="91">
        <v>0.01</v>
      </c>
    </row>
    <row r="17" spans="2:17">
      <c r="B17" t="s">
        <v>2253</v>
      </c>
      <c r="C17" t="s">
        <v>2254</v>
      </c>
      <c r="D17" t="s">
        <v>2257</v>
      </c>
      <c r="E17" t="s">
        <v>715</v>
      </c>
      <c r="F17" t="s">
        <v>245</v>
      </c>
      <c r="G17" t="s">
        <v>2256</v>
      </c>
      <c r="H17" t="s">
        <v>246</v>
      </c>
      <c r="I17" s="91">
        <v>26.12</v>
      </c>
      <c r="J17" t="s">
        <v>105</v>
      </c>
      <c r="K17" s="91">
        <v>1.85</v>
      </c>
      <c r="L17" s="91">
        <v>4.91</v>
      </c>
      <c r="M17" s="91">
        <v>31303.82</v>
      </c>
      <c r="N17" s="91">
        <v>103.7</v>
      </c>
      <c r="O17" s="91">
        <v>32.462061339999998</v>
      </c>
      <c r="P17" s="91">
        <v>0.38</v>
      </c>
      <c r="Q17" s="91">
        <v>0.01</v>
      </c>
    </row>
    <row r="18" spans="2:17">
      <c r="B18" t="s">
        <v>2253</v>
      </c>
      <c r="C18" t="s">
        <v>2254</v>
      </c>
      <c r="D18" t="s">
        <v>2258</v>
      </c>
      <c r="E18" t="s">
        <v>715</v>
      </c>
      <c r="F18" t="s">
        <v>245</v>
      </c>
      <c r="G18" t="s">
        <v>2256</v>
      </c>
      <c r="H18" t="s">
        <v>246</v>
      </c>
      <c r="I18" s="91">
        <v>26.12</v>
      </c>
      <c r="J18" t="s">
        <v>105</v>
      </c>
      <c r="K18" s="91">
        <v>3.27</v>
      </c>
      <c r="L18" s="91">
        <v>8.43</v>
      </c>
      <c r="M18" s="91">
        <v>43248.88</v>
      </c>
      <c r="N18" s="91">
        <v>101.96</v>
      </c>
      <c r="O18" s="91">
        <v>44.096558047999999</v>
      </c>
      <c r="P18" s="91">
        <v>0.52</v>
      </c>
      <c r="Q18" s="91">
        <v>0.01</v>
      </c>
    </row>
    <row r="19" spans="2:17">
      <c r="B19" t="s">
        <v>2253</v>
      </c>
      <c r="C19" t="s">
        <v>2254</v>
      </c>
      <c r="D19" t="s">
        <v>2259</v>
      </c>
      <c r="E19" t="s">
        <v>715</v>
      </c>
      <c r="F19" t="s">
        <v>245</v>
      </c>
      <c r="G19" t="s">
        <v>2256</v>
      </c>
      <c r="H19" t="s">
        <v>246</v>
      </c>
      <c r="I19" s="91">
        <v>26.12</v>
      </c>
      <c r="J19" t="s">
        <v>105</v>
      </c>
      <c r="K19" s="91">
        <v>3.01</v>
      </c>
      <c r="L19" s="91">
        <v>10.08</v>
      </c>
      <c r="M19" s="91">
        <v>42913.5</v>
      </c>
      <c r="N19" s="91">
        <v>98.35</v>
      </c>
      <c r="O19" s="91">
        <v>42.20542725</v>
      </c>
      <c r="P19" s="91">
        <v>0.5</v>
      </c>
      <c r="Q19" s="91">
        <v>0.01</v>
      </c>
    </row>
    <row r="20" spans="2:17">
      <c r="B20" t="s">
        <v>2253</v>
      </c>
      <c r="C20" t="s">
        <v>2254</v>
      </c>
      <c r="D20" t="s">
        <v>2260</v>
      </c>
      <c r="E20" t="s">
        <v>715</v>
      </c>
      <c r="F20" t="s">
        <v>245</v>
      </c>
      <c r="G20" t="s">
        <v>2261</v>
      </c>
      <c r="H20" t="s">
        <v>246</v>
      </c>
      <c r="I20" s="91">
        <v>9.1999999999999993</v>
      </c>
      <c r="J20" t="s">
        <v>105</v>
      </c>
      <c r="K20" s="91">
        <v>2.14</v>
      </c>
      <c r="L20" s="91">
        <v>2.14</v>
      </c>
      <c r="M20" s="91">
        <v>426456.22</v>
      </c>
      <c r="N20" s="91">
        <v>105.66</v>
      </c>
      <c r="O20" s="91">
        <v>450.59364205200001</v>
      </c>
      <c r="P20" s="91">
        <v>5.29</v>
      </c>
      <c r="Q20" s="91">
        <v>0.11</v>
      </c>
    </row>
    <row r="21" spans="2:17">
      <c r="B21" t="s">
        <v>2253</v>
      </c>
      <c r="C21" t="s">
        <v>2254</v>
      </c>
      <c r="D21" t="s">
        <v>2262</v>
      </c>
      <c r="E21" t="s">
        <v>715</v>
      </c>
      <c r="F21" t="s">
        <v>245</v>
      </c>
      <c r="G21" t="s">
        <v>2261</v>
      </c>
      <c r="H21" t="s">
        <v>246</v>
      </c>
      <c r="I21" s="91">
        <v>10.23</v>
      </c>
      <c r="J21" t="s">
        <v>105</v>
      </c>
      <c r="K21" s="91">
        <v>2.84</v>
      </c>
      <c r="L21" s="91">
        <v>2.84</v>
      </c>
      <c r="M21" s="91">
        <v>538189.43999999994</v>
      </c>
      <c r="N21" s="91">
        <v>105.75</v>
      </c>
      <c r="O21" s="91">
        <v>569.13533280000001</v>
      </c>
      <c r="P21" s="91">
        <v>6.68</v>
      </c>
      <c r="Q21" s="91">
        <v>0.14000000000000001</v>
      </c>
    </row>
    <row r="22" spans="2:17">
      <c r="B22" t="s">
        <v>2253</v>
      </c>
      <c r="C22" t="s">
        <v>2254</v>
      </c>
      <c r="D22" t="s">
        <v>2263</v>
      </c>
      <c r="E22" t="s">
        <v>715</v>
      </c>
      <c r="F22" t="s">
        <v>245</v>
      </c>
      <c r="G22" t="s">
        <v>2261</v>
      </c>
      <c r="H22" t="s">
        <v>246</v>
      </c>
      <c r="I22" s="91">
        <v>27.03</v>
      </c>
      <c r="J22" t="s">
        <v>105</v>
      </c>
      <c r="K22" s="91">
        <v>3.01</v>
      </c>
      <c r="L22" s="91">
        <v>3.82</v>
      </c>
      <c r="M22" s="91">
        <v>954604.46</v>
      </c>
      <c r="N22" s="91">
        <v>99.81</v>
      </c>
      <c r="O22" s="91">
        <v>952.790711526</v>
      </c>
      <c r="P22" s="91">
        <v>11.18</v>
      </c>
      <c r="Q22" s="91">
        <v>0.23</v>
      </c>
    </row>
    <row r="23" spans="2:17">
      <c r="B23" t="s">
        <v>2253</v>
      </c>
      <c r="C23" t="s">
        <v>2254</v>
      </c>
      <c r="D23" t="s">
        <v>2264</v>
      </c>
      <c r="E23" t="s">
        <v>715</v>
      </c>
      <c r="F23" t="s">
        <v>245</v>
      </c>
      <c r="G23" t="s">
        <v>2261</v>
      </c>
      <c r="H23" t="s">
        <v>246</v>
      </c>
      <c r="I23" s="91">
        <v>27.03</v>
      </c>
      <c r="J23" t="s">
        <v>105</v>
      </c>
      <c r="K23" s="91">
        <v>3.41</v>
      </c>
      <c r="L23" s="91">
        <v>3.73</v>
      </c>
      <c r="M23" s="91">
        <v>1310420.9099999999</v>
      </c>
      <c r="N23" s="91">
        <v>101.65</v>
      </c>
      <c r="O23" s="91">
        <v>1332.042855015</v>
      </c>
      <c r="P23" s="91">
        <v>15.63</v>
      </c>
      <c r="Q23" s="91">
        <v>0.32</v>
      </c>
    </row>
    <row r="24" spans="2:17">
      <c r="B24" t="s">
        <v>2253</v>
      </c>
      <c r="C24" t="s">
        <v>2254</v>
      </c>
      <c r="D24" t="s">
        <v>2265</v>
      </c>
      <c r="E24" t="s">
        <v>715</v>
      </c>
      <c r="F24" t="s">
        <v>245</v>
      </c>
      <c r="G24" t="s">
        <v>2261</v>
      </c>
      <c r="H24" t="s">
        <v>246</v>
      </c>
      <c r="I24" s="91">
        <v>9.85</v>
      </c>
      <c r="J24" t="s">
        <v>105</v>
      </c>
      <c r="K24" s="91">
        <v>3.96</v>
      </c>
      <c r="L24" s="91">
        <v>3.96</v>
      </c>
      <c r="M24" s="91">
        <v>254492.66</v>
      </c>
      <c r="N24" s="91">
        <v>101.36</v>
      </c>
      <c r="O24" s="91">
        <v>257.953760176</v>
      </c>
      <c r="P24" s="91">
        <v>3.03</v>
      </c>
      <c r="Q24" s="91">
        <v>0.06</v>
      </c>
    </row>
    <row r="25" spans="2:17">
      <c r="B25" s="92" t="s">
        <v>2266</v>
      </c>
      <c r="I25" s="93">
        <v>0</v>
      </c>
      <c r="L25" s="93">
        <v>0</v>
      </c>
      <c r="M25" s="93">
        <v>0</v>
      </c>
      <c r="O25" s="93">
        <v>0</v>
      </c>
      <c r="P25" s="93">
        <v>0</v>
      </c>
      <c r="Q25" s="93">
        <v>0</v>
      </c>
    </row>
    <row r="26" spans="2:17">
      <c r="B26" t="s">
        <v>245</v>
      </c>
      <c r="D26" t="s">
        <v>245</v>
      </c>
      <c r="F26" t="s">
        <v>245</v>
      </c>
      <c r="I26" s="91">
        <v>0</v>
      </c>
      <c r="J26" t="s">
        <v>245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2267</v>
      </c>
      <c r="I27" s="93">
        <v>2.4300000000000002</v>
      </c>
      <c r="L27" s="93">
        <v>4.96</v>
      </c>
      <c r="M27" s="93">
        <v>1685495.07</v>
      </c>
      <c r="O27" s="93">
        <v>3533.5873316048892</v>
      </c>
      <c r="P27" s="93">
        <v>41.46</v>
      </c>
      <c r="Q27" s="93">
        <v>0.86</v>
      </c>
    </row>
    <row r="28" spans="2:17">
      <c r="B28" t="s">
        <v>2268</v>
      </c>
      <c r="C28" t="s">
        <v>2254</v>
      </c>
      <c r="D28" t="s">
        <v>2269</v>
      </c>
      <c r="E28" t="s">
        <v>821</v>
      </c>
      <c r="F28" t="s">
        <v>431</v>
      </c>
      <c r="G28" t="s">
        <v>815</v>
      </c>
      <c r="H28" t="s">
        <v>232</v>
      </c>
      <c r="I28" s="91">
        <v>1.52</v>
      </c>
      <c r="J28" t="s">
        <v>109</v>
      </c>
      <c r="K28" s="91">
        <v>2.75</v>
      </c>
      <c r="L28" s="91">
        <v>4.24</v>
      </c>
      <c r="M28" s="91">
        <v>527958</v>
      </c>
      <c r="N28" s="91">
        <v>99.73</v>
      </c>
      <c r="O28" s="91">
        <v>1973.4438602232001</v>
      </c>
      <c r="P28" s="91">
        <v>23.15</v>
      </c>
      <c r="Q28" s="91">
        <v>0.48</v>
      </c>
    </row>
    <row r="29" spans="2:17">
      <c r="B29" t="s">
        <v>2270</v>
      </c>
      <c r="C29" t="s">
        <v>2254</v>
      </c>
      <c r="D29" t="s">
        <v>2271</v>
      </c>
      <c r="E29" t="s">
        <v>2272</v>
      </c>
      <c r="F29" t="s">
        <v>431</v>
      </c>
      <c r="G29" t="s">
        <v>2273</v>
      </c>
      <c r="H29" t="s">
        <v>232</v>
      </c>
      <c r="I29" s="91">
        <v>0.02</v>
      </c>
      <c r="J29" t="s">
        <v>105</v>
      </c>
      <c r="K29" s="91">
        <v>2.0099999999999998</v>
      </c>
      <c r="L29" s="91">
        <v>2.1</v>
      </c>
      <c r="M29" s="91">
        <v>97108</v>
      </c>
      <c r="N29" s="91">
        <v>101.08</v>
      </c>
      <c r="O29" s="91">
        <v>98.156766399999995</v>
      </c>
      <c r="P29" s="91">
        <v>1.1499999999999999</v>
      </c>
      <c r="Q29" s="91">
        <v>0.02</v>
      </c>
    </row>
    <row r="30" spans="2:17">
      <c r="B30" t="s">
        <v>2274</v>
      </c>
      <c r="C30" t="s">
        <v>2254</v>
      </c>
      <c r="D30" t="s">
        <v>2275</v>
      </c>
      <c r="E30" t="s">
        <v>2276</v>
      </c>
      <c r="F30" t="s">
        <v>557</v>
      </c>
      <c r="G30" t="s">
        <v>921</v>
      </c>
      <c r="H30" t="s">
        <v>232</v>
      </c>
      <c r="I30" s="91">
        <v>8.44</v>
      </c>
      <c r="J30" t="s">
        <v>105</v>
      </c>
      <c r="K30" s="91">
        <v>3.52</v>
      </c>
      <c r="L30" s="91">
        <v>5.0199999999999996</v>
      </c>
      <c r="M30" s="91">
        <v>164393.79</v>
      </c>
      <c r="N30" s="91">
        <v>88.76</v>
      </c>
      <c r="O30" s="91">
        <v>145.91592800399999</v>
      </c>
      <c r="P30" s="91">
        <v>1.71</v>
      </c>
      <c r="Q30" s="91">
        <v>0.04</v>
      </c>
    </row>
    <row r="31" spans="2:17">
      <c r="B31" t="s">
        <v>2274</v>
      </c>
      <c r="C31" t="s">
        <v>2254</v>
      </c>
      <c r="D31" t="s">
        <v>2277</v>
      </c>
      <c r="E31" t="s">
        <v>2276</v>
      </c>
      <c r="F31" t="s">
        <v>557</v>
      </c>
      <c r="G31" t="s">
        <v>2120</v>
      </c>
      <c r="H31" t="s">
        <v>232</v>
      </c>
      <c r="I31" s="91">
        <v>8.59</v>
      </c>
      <c r="J31" t="s">
        <v>105</v>
      </c>
      <c r="K31" s="91">
        <v>3.62</v>
      </c>
      <c r="L31" s="91">
        <v>4.4400000000000004</v>
      </c>
      <c r="M31" s="91">
        <v>34370.269999999997</v>
      </c>
      <c r="N31" s="91">
        <v>88.38</v>
      </c>
      <c r="O31" s="91">
        <v>30.376444626000001</v>
      </c>
      <c r="P31" s="91">
        <v>0.36</v>
      </c>
      <c r="Q31" s="91">
        <v>0.01</v>
      </c>
    </row>
    <row r="32" spans="2:17">
      <c r="B32" t="s">
        <v>2274</v>
      </c>
      <c r="C32" t="s">
        <v>2254</v>
      </c>
      <c r="D32" t="s">
        <v>2278</v>
      </c>
      <c r="E32" t="s">
        <v>2276</v>
      </c>
      <c r="F32" t="s">
        <v>557</v>
      </c>
      <c r="G32" t="s">
        <v>2081</v>
      </c>
      <c r="H32" t="s">
        <v>232</v>
      </c>
      <c r="I32" s="91">
        <v>10.32</v>
      </c>
      <c r="J32" t="s">
        <v>105</v>
      </c>
      <c r="K32" s="91">
        <v>0.04</v>
      </c>
      <c r="L32" s="91">
        <v>2.62</v>
      </c>
      <c r="M32" s="91">
        <v>34401.699999999997</v>
      </c>
      <c r="N32" s="91">
        <v>93.11</v>
      </c>
      <c r="O32" s="91">
        <v>32.03142287</v>
      </c>
      <c r="P32" s="91">
        <v>0.38</v>
      </c>
      <c r="Q32" s="91">
        <v>0.01</v>
      </c>
    </row>
    <row r="33" spans="2:17">
      <c r="B33" t="s">
        <v>2279</v>
      </c>
      <c r="C33" t="s">
        <v>2254</v>
      </c>
      <c r="D33" t="s">
        <v>2280</v>
      </c>
      <c r="E33" t="s">
        <v>2281</v>
      </c>
      <c r="F33" t="s">
        <v>685</v>
      </c>
      <c r="G33" t="s">
        <v>2282</v>
      </c>
      <c r="H33" t="s">
        <v>232</v>
      </c>
      <c r="I33" s="91">
        <v>2.54</v>
      </c>
      <c r="J33" t="s">
        <v>105</v>
      </c>
      <c r="K33" s="91">
        <v>3.18</v>
      </c>
      <c r="L33" s="91">
        <v>3.21</v>
      </c>
      <c r="M33" s="91">
        <v>9338.43</v>
      </c>
      <c r="N33" s="91">
        <v>97.48</v>
      </c>
      <c r="O33" s="91">
        <v>9.1031015639999993</v>
      </c>
      <c r="P33" s="91">
        <v>0.11</v>
      </c>
      <c r="Q33" s="91">
        <v>0</v>
      </c>
    </row>
    <row r="34" spans="2:17">
      <c r="B34" t="s">
        <v>2279</v>
      </c>
      <c r="C34" t="s">
        <v>2254</v>
      </c>
      <c r="D34" t="s">
        <v>2283</v>
      </c>
      <c r="E34" t="s">
        <v>2281</v>
      </c>
      <c r="F34" t="s">
        <v>685</v>
      </c>
      <c r="G34" t="s">
        <v>2282</v>
      </c>
      <c r="H34" t="s">
        <v>232</v>
      </c>
      <c r="I34" s="91">
        <v>3.53</v>
      </c>
      <c r="J34" t="s">
        <v>105</v>
      </c>
      <c r="K34" s="91">
        <v>3.37</v>
      </c>
      <c r="L34" s="91">
        <v>3.53</v>
      </c>
      <c r="M34" s="91">
        <v>2224.3000000000002</v>
      </c>
      <c r="N34" s="91">
        <v>96.69</v>
      </c>
      <c r="O34" s="91">
        <v>2.15067567</v>
      </c>
      <c r="P34" s="91">
        <v>0.03</v>
      </c>
      <c r="Q34" s="91">
        <v>0</v>
      </c>
    </row>
    <row r="35" spans="2:17">
      <c r="B35" t="s">
        <v>2279</v>
      </c>
      <c r="C35" t="s">
        <v>2254</v>
      </c>
      <c r="D35" t="s">
        <v>2284</v>
      </c>
      <c r="E35" t="s">
        <v>2281</v>
      </c>
      <c r="F35" t="s">
        <v>685</v>
      </c>
      <c r="G35" t="s">
        <v>2282</v>
      </c>
      <c r="H35" t="s">
        <v>232</v>
      </c>
      <c r="I35" s="91">
        <v>4.32</v>
      </c>
      <c r="J35" t="s">
        <v>105</v>
      </c>
      <c r="K35" s="91">
        <v>3.67</v>
      </c>
      <c r="L35" s="91">
        <v>3.8</v>
      </c>
      <c r="M35" s="91">
        <v>7337.76</v>
      </c>
      <c r="N35" s="91">
        <v>95.8</v>
      </c>
      <c r="O35" s="91">
        <v>7.0295740799999997</v>
      </c>
      <c r="P35" s="91">
        <v>0.08</v>
      </c>
      <c r="Q35" s="91">
        <v>0</v>
      </c>
    </row>
    <row r="36" spans="2:17">
      <c r="B36" t="s">
        <v>2279</v>
      </c>
      <c r="C36" t="s">
        <v>2254</v>
      </c>
      <c r="D36" t="s">
        <v>2285</v>
      </c>
      <c r="E36" t="s">
        <v>2281</v>
      </c>
      <c r="F36" t="s">
        <v>685</v>
      </c>
      <c r="G36" t="s">
        <v>2282</v>
      </c>
      <c r="H36" t="s">
        <v>232</v>
      </c>
      <c r="I36" s="91">
        <v>2.5499999999999998</v>
      </c>
      <c r="J36" t="s">
        <v>105</v>
      </c>
      <c r="K36" s="91">
        <v>2.35</v>
      </c>
      <c r="L36" s="91">
        <v>3.29</v>
      </c>
      <c r="M36" s="91">
        <v>9198.0499999999993</v>
      </c>
      <c r="N36" s="91">
        <v>97.91</v>
      </c>
      <c r="O36" s="91">
        <v>9.0058107550000006</v>
      </c>
      <c r="P36" s="91">
        <v>0.11</v>
      </c>
      <c r="Q36" s="91">
        <v>0</v>
      </c>
    </row>
    <row r="37" spans="2:17">
      <c r="B37" t="s">
        <v>2279</v>
      </c>
      <c r="C37" t="s">
        <v>2254</v>
      </c>
      <c r="D37" t="s">
        <v>2286</v>
      </c>
      <c r="E37" t="s">
        <v>2281</v>
      </c>
      <c r="F37" t="s">
        <v>685</v>
      </c>
      <c r="G37" t="s">
        <v>2282</v>
      </c>
      <c r="H37" t="s">
        <v>232</v>
      </c>
      <c r="I37" s="91">
        <v>3.63</v>
      </c>
      <c r="J37" t="s">
        <v>105</v>
      </c>
      <c r="K37" s="91">
        <v>2.2999999999999998</v>
      </c>
      <c r="L37" s="91">
        <v>2.4500000000000002</v>
      </c>
      <c r="M37" s="91">
        <v>4377.99</v>
      </c>
      <c r="N37" s="91">
        <v>97.44</v>
      </c>
      <c r="O37" s="91">
        <v>4.2659134559999998</v>
      </c>
      <c r="P37" s="91">
        <v>0.05</v>
      </c>
      <c r="Q37" s="91">
        <v>0</v>
      </c>
    </row>
    <row r="38" spans="2:17">
      <c r="B38" t="s">
        <v>2279</v>
      </c>
      <c r="C38" t="s">
        <v>2254</v>
      </c>
      <c r="D38" t="s">
        <v>2287</v>
      </c>
      <c r="E38" t="s">
        <v>2281</v>
      </c>
      <c r="F38" t="s">
        <v>685</v>
      </c>
      <c r="G38" t="s">
        <v>836</v>
      </c>
      <c r="H38" t="s">
        <v>232</v>
      </c>
      <c r="I38" s="91">
        <v>3.64</v>
      </c>
      <c r="J38" t="s">
        <v>105</v>
      </c>
      <c r="K38" s="91">
        <v>3.84</v>
      </c>
      <c r="L38" s="91">
        <v>3.89</v>
      </c>
      <c r="M38" s="91">
        <v>1813.55</v>
      </c>
      <c r="N38" s="91">
        <v>96.31</v>
      </c>
      <c r="O38" s="91">
        <v>1.7466300050000001</v>
      </c>
      <c r="P38" s="91">
        <v>0.02</v>
      </c>
      <c r="Q38" s="91">
        <v>0</v>
      </c>
    </row>
    <row r="39" spans="2:17">
      <c r="B39" t="s">
        <v>2279</v>
      </c>
      <c r="C39" t="s">
        <v>2254</v>
      </c>
      <c r="D39" t="s">
        <v>2288</v>
      </c>
      <c r="E39" t="s">
        <v>2281</v>
      </c>
      <c r="F39" t="s">
        <v>685</v>
      </c>
      <c r="G39" t="s">
        <v>2289</v>
      </c>
      <c r="H39" t="s">
        <v>232</v>
      </c>
      <c r="I39" s="91">
        <v>3.64</v>
      </c>
      <c r="J39" t="s">
        <v>105</v>
      </c>
      <c r="K39" s="91">
        <v>3.85</v>
      </c>
      <c r="L39" s="91">
        <v>3.89</v>
      </c>
      <c r="M39" s="91">
        <v>606.54999999999995</v>
      </c>
      <c r="N39" s="91">
        <v>96.31</v>
      </c>
      <c r="O39" s="91">
        <v>0.58416830500000005</v>
      </c>
      <c r="P39" s="91">
        <v>0.01</v>
      </c>
      <c r="Q39" s="91">
        <v>0</v>
      </c>
    </row>
    <row r="40" spans="2:17">
      <c r="B40" t="s">
        <v>2290</v>
      </c>
      <c r="C40" t="s">
        <v>2254</v>
      </c>
      <c r="D40" t="s">
        <v>2291</v>
      </c>
      <c r="E40" t="s">
        <v>2292</v>
      </c>
      <c r="F40" t="s">
        <v>685</v>
      </c>
      <c r="G40" t="s">
        <v>2293</v>
      </c>
      <c r="H40" t="s">
        <v>232</v>
      </c>
      <c r="I40" s="91">
        <v>2.64</v>
      </c>
      <c r="J40" t="s">
        <v>105</v>
      </c>
      <c r="K40" s="91">
        <v>3.88</v>
      </c>
      <c r="L40" s="91">
        <v>2.98</v>
      </c>
      <c r="M40" s="91">
        <v>19461.240000000002</v>
      </c>
      <c r="N40" s="91">
        <v>102</v>
      </c>
      <c r="O40" s="91">
        <v>19.850464800000001</v>
      </c>
      <c r="P40" s="91">
        <v>0.23</v>
      </c>
      <c r="Q40" s="91">
        <v>0</v>
      </c>
    </row>
    <row r="41" spans="2:17">
      <c r="B41" t="s">
        <v>2290</v>
      </c>
      <c r="C41" t="s">
        <v>2254</v>
      </c>
      <c r="D41" t="s">
        <v>2294</v>
      </c>
      <c r="E41" t="s">
        <v>2292</v>
      </c>
      <c r="F41" t="s">
        <v>685</v>
      </c>
      <c r="G41" t="s">
        <v>2293</v>
      </c>
      <c r="H41" t="s">
        <v>232</v>
      </c>
      <c r="I41" s="91">
        <v>0.75</v>
      </c>
      <c r="J41" t="s">
        <v>105</v>
      </c>
      <c r="K41" s="91">
        <v>2.2999999999999998</v>
      </c>
      <c r="L41" s="91">
        <v>0.97</v>
      </c>
      <c r="M41" s="91">
        <v>19461.240000000002</v>
      </c>
      <c r="N41" s="91">
        <v>104.68</v>
      </c>
      <c r="O41" s="91">
        <v>20.372026032000001</v>
      </c>
      <c r="P41" s="91">
        <v>0.24</v>
      </c>
      <c r="Q41" s="91">
        <v>0</v>
      </c>
    </row>
    <row r="42" spans="2:17">
      <c r="B42" t="s">
        <v>2295</v>
      </c>
      <c r="C42" t="s">
        <v>2254</v>
      </c>
      <c r="D42" t="s">
        <v>2296</v>
      </c>
      <c r="E42" t="s">
        <v>2297</v>
      </c>
      <c r="F42" t="s">
        <v>685</v>
      </c>
      <c r="G42" t="s">
        <v>2298</v>
      </c>
      <c r="H42" t="s">
        <v>232</v>
      </c>
      <c r="I42" s="91">
        <v>1.1200000000000001</v>
      </c>
      <c r="J42" t="s">
        <v>105</v>
      </c>
      <c r="K42" s="91">
        <v>2.27</v>
      </c>
      <c r="L42" s="91">
        <v>3.03</v>
      </c>
      <c r="M42" s="91">
        <v>7586.55</v>
      </c>
      <c r="N42" s="91">
        <v>99.98</v>
      </c>
      <c r="O42" s="91">
        <v>7.5850326900000002</v>
      </c>
      <c r="P42" s="91">
        <v>0.09</v>
      </c>
      <c r="Q42" s="91">
        <v>0</v>
      </c>
    </row>
    <row r="43" spans="2:17">
      <c r="B43" t="s">
        <v>2295</v>
      </c>
      <c r="C43" t="s">
        <v>2254</v>
      </c>
      <c r="D43" t="s">
        <v>2299</v>
      </c>
      <c r="E43" t="s">
        <v>2297</v>
      </c>
      <c r="F43" t="s">
        <v>685</v>
      </c>
      <c r="G43" t="s">
        <v>282</v>
      </c>
      <c r="H43" t="s">
        <v>232</v>
      </c>
      <c r="I43" s="91">
        <v>1.48</v>
      </c>
      <c r="J43" t="s">
        <v>105</v>
      </c>
      <c r="K43" s="91">
        <v>2.27</v>
      </c>
      <c r="L43" s="91">
        <v>2.16</v>
      </c>
      <c r="M43" s="91">
        <v>7586.55</v>
      </c>
      <c r="N43" s="91">
        <v>99.74</v>
      </c>
      <c r="O43" s="91">
        <v>7.5668249699999999</v>
      </c>
      <c r="P43" s="91">
        <v>0.09</v>
      </c>
      <c r="Q43" s="91">
        <v>0</v>
      </c>
    </row>
    <row r="44" spans="2:17">
      <c r="B44" t="s">
        <v>2295</v>
      </c>
      <c r="C44" t="s">
        <v>2254</v>
      </c>
      <c r="D44" t="s">
        <v>2300</v>
      </c>
      <c r="E44" t="s">
        <v>2297</v>
      </c>
      <c r="F44" t="s">
        <v>685</v>
      </c>
      <c r="G44" t="s">
        <v>550</v>
      </c>
      <c r="H44" t="s">
        <v>232</v>
      </c>
      <c r="I44" s="91">
        <v>1.1200000000000001</v>
      </c>
      <c r="J44" t="s">
        <v>105</v>
      </c>
      <c r="K44" s="91">
        <v>2.27</v>
      </c>
      <c r="L44" s="91">
        <v>3.14</v>
      </c>
      <c r="M44" s="91">
        <v>7586.55</v>
      </c>
      <c r="N44" s="91">
        <v>99.34</v>
      </c>
      <c r="O44" s="91">
        <v>7.5364787700000004</v>
      </c>
      <c r="P44" s="91">
        <v>0.09</v>
      </c>
      <c r="Q44" s="91">
        <v>0</v>
      </c>
    </row>
    <row r="45" spans="2:17">
      <c r="B45" t="s">
        <v>2295</v>
      </c>
      <c r="C45" t="s">
        <v>2254</v>
      </c>
      <c r="D45" t="s">
        <v>2301</v>
      </c>
      <c r="E45" t="s">
        <v>2297</v>
      </c>
      <c r="F45" t="s">
        <v>685</v>
      </c>
      <c r="G45" t="s">
        <v>370</v>
      </c>
      <c r="H45" t="s">
        <v>232</v>
      </c>
      <c r="I45" s="91">
        <v>1.34</v>
      </c>
      <c r="J45" t="s">
        <v>105</v>
      </c>
      <c r="K45" s="91">
        <v>2.08</v>
      </c>
      <c r="L45" s="91">
        <v>3.5</v>
      </c>
      <c r="M45" s="91">
        <v>8345.2099999999991</v>
      </c>
      <c r="N45" s="91">
        <v>98.33</v>
      </c>
      <c r="O45" s="91">
        <v>8.2058449929999995</v>
      </c>
      <c r="P45" s="91">
        <v>0.1</v>
      </c>
      <c r="Q45" s="91">
        <v>0</v>
      </c>
    </row>
    <row r="46" spans="2:17">
      <c r="B46" t="s">
        <v>2295</v>
      </c>
      <c r="C46" t="s">
        <v>2254</v>
      </c>
      <c r="D46" t="s">
        <v>2302</v>
      </c>
      <c r="E46" t="s">
        <v>2297</v>
      </c>
      <c r="F46" t="s">
        <v>685</v>
      </c>
      <c r="G46" t="s">
        <v>2191</v>
      </c>
      <c r="H46" t="s">
        <v>232</v>
      </c>
      <c r="I46" s="91">
        <v>1.81</v>
      </c>
      <c r="J46" t="s">
        <v>105</v>
      </c>
      <c r="K46" s="91">
        <v>2.4</v>
      </c>
      <c r="L46" s="91">
        <v>3.21</v>
      </c>
      <c r="M46" s="91">
        <v>168869.06</v>
      </c>
      <c r="N46" s="91">
        <v>99.31</v>
      </c>
      <c r="O46" s="91">
        <v>167.70386348599999</v>
      </c>
      <c r="P46" s="91">
        <v>1.97</v>
      </c>
      <c r="Q46" s="91">
        <v>0.04</v>
      </c>
    </row>
    <row r="47" spans="2:17">
      <c r="B47" t="s">
        <v>2295</v>
      </c>
      <c r="C47" t="s">
        <v>2254</v>
      </c>
      <c r="D47" t="s">
        <v>2303</v>
      </c>
      <c r="E47" t="s">
        <v>2297</v>
      </c>
      <c r="F47" t="s">
        <v>685</v>
      </c>
      <c r="G47" t="s">
        <v>2304</v>
      </c>
      <c r="H47" t="s">
        <v>232</v>
      </c>
      <c r="I47" s="91">
        <v>3.53</v>
      </c>
      <c r="J47" t="s">
        <v>105</v>
      </c>
      <c r="K47" s="91">
        <v>2.38</v>
      </c>
      <c r="L47" s="91">
        <v>3.16</v>
      </c>
      <c r="M47" s="91">
        <v>168869.06</v>
      </c>
      <c r="N47" s="91">
        <v>98.86</v>
      </c>
      <c r="O47" s="91">
        <v>166.94395271600001</v>
      </c>
      <c r="P47" s="91">
        <v>1.96</v>
      </c>
      <c r="Q47" s="91">
        <v>0.04</v>
      </c>
    </row>
    <row r="48" spans="2:17">
      <c r="B48" t="s">
        <v>2305</v>
      </c>
      <c r="C48" t="s">
        <v>2254</v>
      </c>
      <c r="D48" t="s">
        <v>2306</v>
      </c>
      <c r="E48" t="s">
        <v>2307</v>
      </c>
      <c r="F48" t="s">
        <v>685</v>
      </c>
      <c r="G48" t="s">
        <v>2014</v>
      </c>
      <c r="H48" t="s">
        <v>232</v>
      </c>
      <c r="I48" s="91">
        <v>1.97</v>
      </c>
      <c r="J48" t="s">
        <v>109</v>
      </c>
      <c r="K48" s="91">
        <v>8.32</v>
      </c>
      <c r="L48" s="91">
        <v>10.77</v>
      </c>
      <c r="M48" s="91">
        <v>9692.52</v>
      </c>
      <c r="N48" s="91">
        <v>99.83</v>
      </c>
      <c r="O48" s="91">
        <v>36.265808099567998</v>
      </c>
      <c r="P48" s="91">
        <v>0.43</v>
      </c>
      <c r="Q48" s="91">
        <v>0.01</v>
      </c>
    </row>
    <row r="49" spans="2:17">
      <c r="B49" t="s">
        <v>2308</v>
      </c>
      <c r="C49" t="s">
        <v>2254</v>
      </c>
      <c r="D49" t="s">
        <v>2309</v>
      </c>
      <c r="E49" t="s">
        <v>2310</v>
      </c>
      <c r="F49" t="s">
        <v>685</v>
      </c>
      <c r="G49" t="s">
        <v>1946</v>
      </c>
      <c r="H49" t="s">
        <v>232</v>
      </c>
      <c r="I49" s="91">
        <v>10.34</v>
      </c>
      <c r="J49" t="s">
        <v>105</v>
      </c>
      <c r="K49" s="91">
        <v>4.8</v>
      </c>
      <c r="L49" s="91">
        <v>4.78</v>
      </c>
      <c r="M49" s="91">
        <v>16188.09</v>
      </c>
      <c r="N49" s="91">
        <v>94.19</v>
      </c>
      <c r="O49" s="91">
        <v>15.247561971</v>
      </c>
      <c r="P49" s="91">
        <v>0.18</v>
      </c>
      <c r="Q49" s="91">
        <v>0</v>
      </c>
    </row>
    <row r="50" spans="2:17">
      <c r="B50" t="s">
        <v>2308</v>
      </c>
      <c r="C50" t="s">
        <v>2254</v>
      </c>
      <c r="D50" t="s">
        <v>2311</v>
      </c>
      <c r="E50" t="s">
        <v>2310</v>
      </c>
      <c r="F50" t="s">
        <v>685</v>
      </c>
      <c r="G50" t="s">
        <v>2312</v>
      </c>
      <c r="H50" t="s">
        <v>232</v>
      </c>
      <c r="I50" s="91">
        <v>9.58</v>
      </c>
      <c r="J50" t="s">
        <v>105</v>
      </c>
      <c r="K50" s="91">
        <v>4.8</v>
      </c>
      <c r="L50" s="91">
        <v>4.92</v>
      </c>
      <c r="M50" s="91">
        <v>3474.55</v>
      </c>
      <c r="N50" s="91">
        <v>91.28</v>
      </c>
      <c r="O50" s="91">
        <v>3.1715692400000002</v>
      </c>
      <c r="P50" s="91">
        <v>0.04</v>
      </c>
      <c r="Q50" s="91">
        <v>0</v>
      </c>
    </row>
    <row r="51" spans="2:17">
      <c r="B51" t="s">
        <v>2308</v>
      </c>
      <c r="C51" t="s">
        <v>2254</v>
      </c>
      <c r="D51" t="s">
        <v>2313</v>
      </c>
      <c r="E51" t="s">
        <v>2310</v>
      </c>
      <c r="F51" t="s">
        <v>685</v>
      </c>
      <c r="G51" t="s">
        <v>2314</v>
      </c>
      <c r="H51" t="s">
        <v>232</v>
      </c>
      <c r="I51" s="91">
        <v>8.5</v>
      </c>
      <c r="J51" t="s">
        <v>105</v>
      </c>
      <c r="K51" s="91">
        <v>4.8</v>
      </c>
      <c r="L51" s="91">
        <v>6.61</v>
      </c>
      <c r="M51" s="91">
        <v>6188.57</v>
      </c>
      <c r="N51" s="91">
        <v>85.85</v>
      </c>
      <c r="O51" s="91">
        <v>5.312887345</v>
      </c>
      <c r="P51" s="91">
        <v>0.06</v>
      </c>
      <c r="Q51" s="91">
        <v>0</v>
      </c>
    </row>
    <row r="52" spans="2:17">
      <c r="B52" t="s">
        <v>2308</v>
      </c>
      <c r="C52" t="s">
        <v>2254</v>
      </c>
      <c r="D52" t="s">
        <v>2315</v>
      </c>
      <c r="E52" t="s">
        <v>2310</v>
      </c>
      <c r="F52" t="s">
        <v>685</v>
      </c>
      <c r="G52" t="s">
        <v>2316</v>
      </c>
      <c r="H52" t="s">
        <v>232</v>
      </c>
      <c r="I52" s="91">
        <v>9.09</v>
      </c>
      <c r="J52" t="s">
        <v>105</v>
      </c>
      <c r="K52" s="91">
        <v>3.79</v>
      </c>
      <c r="L52" s="91">
        <v>5.56</v>
      </c>
      <c r="M52" s="91">
        <v>3996.42</v>
      </c>
      <c r="N52" s="91">
        <v>89.61</v>
      </c>
      <c r="O52" s="91">
        <v>3.5811919620000001</v>
      </c>
      <c r="P52" s="91">
        <v>0.04</v>
      </c>
      <c r="Q52" s="91">
        <v>0</v>
      </c>
    </row>
    <row r="53" spans="2:17">
      <c r="B53" t="s">
        <v>2308</v>
      </c>
      <c r="C53" t="s">
        <v>2254</v>
      </c>
      <c r="D53" t="s">
        <v>2317</v>
      </c>
      <c r="E53" t="s">
        <v>2310</v>
      </c>
      <c r="F53" t="s">
        <v>685</v>
      </c>
      <c r="G53" t="s">
        <v>2176</v>
      </c>
      <c r="H53" t="s">
        <v>232</v>
      </c>
      <c r="I53" s="91">
        <v>9.44</v>
      </c>
      <c r="J53" t="s">
        <v>105</v>
      </c>
      <c r="K53" s="91">
        <v>3.79</v>
      </c>
      <c r="L53" s="91">
        <v>4.45</v>
      </c>
      <c r="M53" s="91">
        <v>5296.76</v>
      </c>
      <c r="N53" s="91">
        <v>90.3</v>
      </c>
      <c r="O53" s="91">
        <v>4.7829742800000004</v>
      </c>
      <c r="P53" s="91">
        <v>0.06</v>
      </c>
      <c r="Q53" s="91">
        <v>0</v>
      </c>
    </row>
    <row r="54" spans="2:17">
      <c r="B54" t="s">
        <v>2308</v>
      </c>
      <c r="C54" t="s">
        <v>2254</v>
      </c>
      <c r="D54" t="s">
        <v>2318</v>
      </c>
      <c r="E54" t="s">
        <v>2310</v>
      </c>
      <c r="F54" t="s">
        <v>685</v>
      </c>
      <c r="G54" t="s">
        <v>2319</v>
      </c>
      <c r="H54" t="s">
        <v>232</v>
      </c>
      <c r="I54" s="91">
        <v>9.3000000000000007</v>
      </c>
      <c r="J54" t="s">
        <v>105</v>
      </c>
      <c r="K54" s="91">
        <v>3.97</v>
      </c>
      <c r="L54" s="91">
        <v>5.0199999999999996</v>
      </c>
      <c r="M54" s="91">
        <v>10602.53</v>
      </c>
      <c r="N54" s="91">
        <v>88.32</v>
      </c>
      <c r="O54" s="91">
        <v>9.3641544959999994</v>
      </c>
      <c r="P54" s="91">
        <v>0.11</v>
      </c>
      <c r="Q54" s="91">
        <v>0</v>
      </c>
    </row>
    <row r="55" spans="2:17">
      <c r="B55" t="s">
        <v>2320</v>
      </c>
      <c r="C55" t="s">
        <v>2254</v>
      </c>
      <c r="D55" t="s">
        <v>2321</v>
      </c>
      <c r="E55" t="s">
        <v>2322</v>
      </c>
      <c r="F55" t="s">
        <v>743</v>
      </c>
      <c r="G55" t="s">
        <v>2323</v>
      </c>
      <c r="H55" t="s">
        <v>232</v>
      </c>
      <c r="I55" s="91">
        <v>3.74</v>
      </c>
      <c r="J55" t="s">
        <v>105</v>
      </c>
      <c r="K55" s="91">
        <v>2.61</v>
      </c>
      <c r="L55" s="91">
        <v>4.1399999999999997</v>
      </c>
      <c r="M55" s="91">
        <v>20156.150000000001</v>
      </c>
      <c r="N55" s="91">
        <v>95.74</v>
      </c>
      <c r="O55" s="91">
        <v>19.297498010000002</v>
      </c>
      <c r="P55" s="91">
        <v>0.23</v>
      </c>
      <c r="Q55" s="91">
        <v>0</v>
      </c>
    </row>
    <row r="56" spans="2:17">
      <c r="B56" t="s">
        <v>2320</v>
      </c>
      <c r="C56" t="s">
        <v>2254</v>
      </c>
      <c r="D56" t="s">
        <v>2324</v>
      </c>
      <c r="E56" t="s">
        <v>2322</v>
      </c>
      <c r="F56" t="s">
        <v>743</v>
      </c>
      <c r="G56" t="s">
        <v>2325</v>
      </c>
      <c r="H56" t="s">
        <v>232</v>
      </c>
      <c r="I56" s="91">
        <v>3.75</v>
      </c>
      <c r="J56" t="s">
        <v>105</v>
      </c>
      <c r="K56" s="91">
        <v>2.61</v>
      </c>
      <c r="L56" s="91">
        <v>3.91</v>
      </c>
      <c r="M56" s="91">
        <v>28217.81</v>
      </c>
      <c r="N56" s="91">
        <v>96.42</v>
      </c>
      <c r="O56" s="91">
        <v>27.207612401999999</v>
      </c>
      <c r="P56" s="91">
        <v>0.32</v>
      </c>
      <c r="Q56" s="91">
        <v>0.01</v>
      </c>
    </row>
    <row r="57" spans="2:17">
      <c r="B57" t="s">
        <v>2326</v>
      </c>
      <c r="C57" t="s">
        <v>2254</v>
      </c>
      <c r="D57" t="s">
        <v>2327</v>
      </c>
      <c r="E57" t="s">
        <v>2328</v>
      </c>
      <c r="F57" t="s">
        <v>2329</v>
      </c>
      <c r="G57" t="s">
        <v>2330</v>
      </c>
      <c r="H57" t="s">
        <v>2331</v>
      </c>
      <c r="I57" s="91">
        <v>3.47</v>
      </c>
      <c r="J57" t="s">
        <v>105</v>
      </c>
      <c r="K57" s="91">
        <v>2.76</v>
      </c>
      <c r="L57" s="91">
        <v>2.59</v>
      </c>
      <c r="M57" s="91">
        <v>19539.080000000002</v>
      </c>
      <c r="N57" s="91">
        <v>96.65</v>
      </c>
      <c r="O57" s="91">
        <v>18.884520819999999</v>
      </c>
      <c r="P57" s="91">
        <v>0.22</v>
      </c>
      <c r="Q57" s="91">
        <v>0</v>
      </c>
    </row>
    <row r="58" spans="2:17">
      <c r="B58" t="s">
        <v>2326</v>
      </c>
      <c r="C58" t="s">
        <v>2254</v>
      </c>
      <c r="D58" t="s">
        <v>2332</v>
      </c>
      <c r="E58" t="s">
        <v>2328</v>
      </c>
      <c r="F58" t="s">
        <v>743</v>
      </c>
      <c r="G58" t="s">
        <v>2330</v>
      </c>
      <c r="H58" t="s">
        <v>232</v>
      </c>
      <c r="I58" s="91">
        <v>3.5</v>
      </c>
      <c r="J58" t="s">
        <v>105</v>
      </c>
      <c r="K58" s="91">
        <v>2.2999999999999998</v>
      </c>
      <c r="L58" s="91">
        <v>2.13</v>
      </c>
      <c r="M58" s="91">
        <v>8373.89</v>
      </c>
      <c r="N58" s="91">
        <v>98.67</v>
      </c>
      <c r="O58" s="91">
        <v>8.2625172629999994</v>
      </c>
      <c r="P58" s="91">
        <v>0.1</v>
      </c>
      <c r="Q58" s="91">
        <v>0</v>
      </c>
    </row>
    <row r="59" spans="2:17">
      <c r="B59" t="s">
        <v>2333</v>
      </c>
      <c r="C59" t="s">
        <v>2254</v>
      </c>
      <c r="D59" t="s">
        <v>2334</v>
      </c>
      <c r="E59" t="s">
        <v>2335</v>
      </c>
      <c r="F59" t="s">
        <v>743</v>
      </c>
      <c r="G59" t="s">
        <v>725</v>
      </c>
      <c r="H59" t="s">
        <v>232</v>
      </c>
      <c r="I59" s="91">
        <v>8.14</v>
      </c>
      <c r="J59" t="s">
        <v>105</v>
      </c>
      <c r="K59" s="91">
        <v>2.82</v>
      </c>
      <c r="L59" s="91">
        <v>4.75</v>
      </c>
      <c r="M59" s="91">
        <v>27107.03</v>
      </c>
      <c r="N59" s="91">
        <v>87.75</v>
      </c>
      <c r="O59" s="91">
        <v>23.786418824999998</v>
      </c>
      <c r="P59" s="91">
        <v>0.28000000000000003</v>
      </c>
      <c r="Q59" s="91">
        <v>0.01</v>
      </c>
    </row>
    <row r="60" spans="2:17">
      <c r="B60" t="s">
        <v>2333</v>
      </c>
      <c r="C60" t="s">
        <v>2254</v>
      </c>
      <c r="D60" t="s">
        <v>2336</v>
      </c>
      <c r="E60" t="s">
        <v>2335</v>
      </c>
      <c r="F60" t="s">
        <v>743</v>
      </c>
      <c r="G60" t="s">
        <v>725</v>
      </c>
      <c r="H60" t="s">
        <v>232</v>
      </c>
      <c r="I60" s="91">
        <v>8.14</v>
      </c>
      <c r="J60" t="s">
        <v>105</v>
      </c>
      <c r="K60" s="91">
        <v>2.82</v>
      </c>
      <c r="L60" s="91">
        <v>4.75</v>
      </c>
      <c r="M60" s="91">
        <v>816.32</v>
      </c>
      <c r="N60" s="91">
        <v>99.91</v>
      </c>
      <c r="O60" s="91">
        <v>0.81558531199999995</v>
      </c>
      <c r="P60" s="91">
        <v>0.01</v>
      </c>
      <c r="Q60" s="91">
        <v>0</v>
      </c>
    </row>
    <row r="61" spans="2:17">
      <c r="B61" t="s">
        <v>2333</v>
      </c>
      <c r="C61" t="s">
        <v>2254</v>
      </c>
      <c r="D61" t="s">
        <v>2337</v>
      </c>
      <c r="E61" t="s">
        <v>2335</v>
      </c>
      <c r="F61" t="s">
        <v>743</v>
      </c>
      <c r="G61" t="s">
        <v>2338</v>
      </c>
      <c r="H61" t="s">
        <v>232</v>
      </c>
      <c r="I61" s="91">
        <v>9.1199999999999992</v>
      </c>
      <c r="J61" t="s">
        <v>105</v>
      </c>
      <c r="K61" s="91">
        <v>2.98</v>
      </c>
      <c r="L61" s="91">
        <v>3.09</v>
      </c>
      <c r="M61" s="91">
        <v>4316.54</v>
      </c>
      <c r="N61" s="91">
        <v>91.8</v>
      </c>
      <c r="O61" s="91">
        <v>3.96258372</v>
      </c>
      <c r="P61" s="91">
        <v>0.05</v>
      </c>
      <c r="Q61" s="91">
        <v>0</v>
      </c>
    </row>
    <row r="62" spans="2:17">
      <c r="B62" t="s">
        <v>2333</v>
      </c>
      <c r="C62" t="s">
        <v>2254</v>
      </c>
      <c r="D62" t="s">
        <v>2339</v>
      </c>
      <c r="E62" t="s">
        <v>2335</v>
      </c>
      <c r="F62" t="s">
        <v>743</v>
      </c>
      <c r="G62" t="s">
        <v>2338</v>
      </c>
      <c r="H62" t="s">
        <v>232</v>
      </c>
      <c r="I62" s="91">
        <v>9.35</v>
      </c>
      <c r="J62" t="s">
        <v>105</v>
      </c>
      <c r="K62" s="91">
        <v>2.6</v>
      </c>
      <c r="L62" s="91">
        <v>2.62</v>
      </c>
      <c r="M62" s="91">
        <v>197.96</v>
      </c>
      <c r="N62" s="91">
        <v>100.37</v>
      </c>
      <c r="O62" s="91">
        <v>0.19869245199999999</v>
      </c>
      <c r="P62" s="91">
        <v>0</v>
      </c>
      <c r="Q62" s="91">
        <v>0</v>
      </c>
    </row>
    <row r="63" spans="2:17">
      <c r="B63" t="s">
        <v>2333</v>
      </c>
      <c r="C63" t="s">
        <v>2254</v>
      </c>
      <c r="D63" t="s">
        <v>2340</v>
      </c>
      <c r="E63" t="s">
        <v>2335</v>
      </c>
      <c r="F63" t="s">
        <v>743</v>
      </c>
      <c r="G63" t="s">
        <v>2123</v>
      </c>
      <c r="H63" t="s">
        <v>232</v>
      </c>
      <c r="I63" s="91">
        <v>8.26</v>
      </c>
      <c r="J63" t="s">
        <v>105</v>
      </c>
      <c r="K63" s="91">
        <v>2.5</v>
      </c>
      <c r="L63" s="91">
        <v>4.49</v>
      </c>
      <c r="M63" s="91">
        <v>5048.37</v>
      </c>
      <c r="N63" s="91">
        <v>92.05</v>
      </c>
      <c r="O63" s="91">
        <v>4.6470245849999996</v>
      </c>
      <c r="P63" s="91">
        <v>0.05</v>
      </c>
      <c r="Q63" s="91">
        <v>0</v>
      </c>
    </row>
    <row r="64" spans="2:17">
      <c r="B64" t="s">
        <v>2333</v>
      </c>
      <c r="C64" t="s">
        <v>2254</v>
      </c>
      <c r="D64" t="s">
        <v>2341</v>
      </c>
      <c r="E64" t="s">
        <v>2335</v>
      </c>
      <c r="F64" t="s">
        <v>743</v>
      </c>
      <c r="G64" t="s">
        <v>2123</v>
      </c>
      <c r="H64" t="s">
        <v>232</v>
      </c>
      <c r="I64" s="91">
        <v>9.52</v>
      </c>
      <c r="J64" t="s">
        <v>105</v>
      </c>
      <c r="K64" s="91">
        <v>2.6</v>
      </c>
      <c r="L64" s="91">
        <v>2.14</v>
      </c>
      <c r="M64" s="91">
        <v>855.53</v>
      </c>
      <c r="N64" s="91">
        <v>99.85</v>
      </c>
      <c r="O64" s="91">
        <v>0.854246705</v>
      </c>
      <c r="P64" s="91">
        <v>0.01</v>
      </c>
      <c r="Q64" s="91">
        <v>0</v>
      </c>
    </row>
    <row r="65" spans="2:17">
      <c r="B65" t="s">
        <v>2333</v>
      </c>
      <c r="C65" t="s">
        <v>2254</v>
      </c>
      <c r="D65" t="s">
        <v>2342</v>
      </c>
      <c r="E65" t="s">
        <v>2335</v>
      </c>
      <c r="F65" t="s">
        <v>743</v>
      </c>
      <c r="G65" t="s">
        <v>2343</v>
      </c>
      <c r="H65" t="s">
        <v>232</v>
      </c>
      <c r="I65" s="91">
        <v>8.76</v>
      </c>
      <c r="J65" t="s">
        <v>105</v>
      </c>
      <c r="K65" s="91">
        <v>2.5</v>
      </c>
      <c r="L65" s="91">
        <v>3.41</v>
      </c>
      <c r="M65" s="91">
        <v>32234.48</v>
      </c>
      <c r="N65" s="91">
        <v>93.56</v>
      </c>
      <c r="O65" s="91">
        <v>30.158579488000001</v>
      </c>
      <c r="P65" s="91">
        <v>0.35</v>
      </c>
      <c r="Q65" s="91">
        <v>0.01</v>
      </c>
    </row>
    <row r="66" spans="2:17">
      <c r="B66" t="s">
        <v>2333</v>
      </c>
      <c r="C66" t="s">
        <v>2254</v>
      </c>
      <c r="D66" t="s">
        <v>2344</v>
      </c>
      <c r="E66" t="s">
        <v>2335</v>
      </c>
      <c r="F66" t="s">
        <v>743</v>
      </c>
      <c r="G66" t="s">
        <v>2191</v>
      </c>
      <c r="H66" t="s">
        <v>232</v>
      </c>
      <c r="I66" s="91">
        <v>8.32</v>
      </c>
      <c r="J66" t="s">
        <v>105</v>
      </c>
      <c r="K66" s="91">
        <v>3.05</v>
      </c>
      <c r="L66" s="91">
        <v>4.33</v>
      </c>
      <c r="M66" s="91">
        <v>28259.85</v>
      </c>
      <c r="N66" s="91">
        <v>93.37</v>
      </c>
      <c r="O66" s="91">
        <v>26.386221944999999</v>
      </c>
      <c r="P66" s="91">
        <v>0.31</v>
      </c>
      <c r="Q66" s="91">
        <v>0.01</v>
      </c>
    </row>
    <row r="67" spans="2:17">
      <c r="B67" t="s">
        <v>2333</v>
      </c>
      <c r="C67" t="s">
        <v>2254</v>
      </c>
      <c r="D67" t="s">
        <v>2345</v>
      </c>
      <c r="E67" t="s">
        <v>2335</v>
      </c>
      <c r="F67" t="s">
        <v>743</v>
      </c>
      <c r="G67" t="s">
        <v>2191</v>
      </c>
      <c r="H67" t="s">
        <v>232</v>
      </c>
      <c r="I67" s="91">
        <v>8.81</v>
      </c>
      <c r="J67" t="s">
        <v>105</v>
      </c>
      <c r="K67" s="91">
        <v>2.6</v>
      </c>
      <c r="L67" s="91">
        <v>2.95</v>
      </c>
      <c r="M67" s="91">
        <v>3793.4</v>
      </c>
      <c r="N67" s="91">
        <v>100.07</v>
      </c>
      <c r="O67" s="91">
        <v>3.7960553799999999</v>
      </c>
      <c r="P67" s="91">
        <v>0.04</v>
      </c>
      <c r="Q67" s="91">
        <v>0</v>
      </c>
    </row>
    <row r="68" spans="2:17">
      <c r="B68" t="s">
        <v>2305</v>
      </c>
      <c r="C68" t="s">
        <v>2254</v>
      </c>
      <c r="D68" t="s">
        <v>2346</v>
      </c>
      <c r="E68" t="s">
        <v>2307</v>
      </c>
      <c r="F68" t="s">
        <v>743</v>
      </c>
      <c r="G68" t="s">
        <v>2347</v>
      </c>
      <c r="H68" t="s">
        <v>232</v>
      </c>
      <c r="I68" s="91">
        <v>1.99</v>
      </c>
      <c r="J68" t="s">
        <v>109</v>
      </c>
      <c r="K68" s="91">
        <v>8.32</v>
      </c>
      <c r="L68" s="91">
        <v>7.68</v>
      </c>
      <c r="M68" s="91">
        <v>49038.93</v>
      </c>
      <c r="N68" s="91">
        <v>99.83</v>
      </c>
      <c r="O68" s="91">
        <v>183.48545319361199</v>
      </c>
      <c r="P68" s="91">
        <v>2.15</v>
      </c>
      <c r="Q68" s="91">
        <v>0.04</v>
      </c>
    </row>
    <row r="69" spans="2:17">
      <c r="B69" t="s">
        <v>2305</v>
      </c>
      <c r="C69" t="s">
        <v>2254</v>
      </c>
      <c r="D69" t="s">
        <v>2348</v>
      </c>
      <c r="E69" t="s">
        <v>2307</v>
      </c>
      <c r="F69" t="s">
        <v>743</v>
      </c>
      <c r="G69" t="s">
        <v>2128</v>
      </c>
      <c r="H69" t="s">
        <v>232</v>
      </c>
      <c r="I69" s="91">
        <v>1.97</v>
      </c>
      <c r="J69" t="s">
        <v>109</v>
      </c>
      <c r="K69" s="91">
        <v>8.32</v>
      </c>
      <c r="L69" s="91">
        <v>10.91</v>
      </c>
      <c r="M69" s="91">
        <v>88546.92</v>
      </c>
      <c r="N69" s="91">
        <v>101.6032607459624</v>
      </c>
      <c r="O69" s="91">
        <v>337.194659421925</v>
      </c>
      <c r="P69" s="91">
        <v>3.96</v>
      </c>
      <c r="Q69" s="91">
        <v>0.08</v>
      </c>
    </row>
    <row r="70" spans="2:17">
      <c r="B70" t="s">
        <v>2305</v>
      </c>
      <c r="C70" t="s">
        <v>2254</v>
      </c>
      <c r="D70" t="s">
        <v>2349</v>
      </c>
      <c r="E70" t="s">
        <v>2307</v>
      </c>
      <c r="F70" t="s">
        <v>743</v>
      </c>
      <c r="G70" t="s">
        <v>2148</v>
      </c>
      <c r="H70" t="s">
        <v>232</v>
      </c>
      <c r="I70" s="91">
        <v>2.02</v>
      </c>
      <c r="J70" t="s">
        <v>109</v>
      </c>
      <c r="K70" s="91">
        <v>8.32</v>
      </c>
      <c r="L70" s="91">
        <v>7.55</v>
      </c>
      <c r="M70" s="91">
        <v>6791.53</v>
      </c>
      <c r="N70" s="91">
        <v>99.55</v>
      </c>
      <c r="O70" s="91">
        <v>25.340108495020001</v>
      </c>
      <c r="P70" s="91">
        <v>0.3</v>
      </c>
      <c r="Q70" s="91">
        <v>0.01</v>
      </c>
    </row>
    <row r="71" spans="2:17">
      <c r="B71" t="s">
        <v>2305</v>
      </c>
      <c r="C71" t="s">
        <v>2254</v>
      </c>
      <c r="D71" t="s">
        <v>2350</v>
      </c>
      <c r="E71" t="s">
        <v>2307</v>
      </c>
      <c r="F71" t="s">
        <v>743</v>
      </c>
      <c r="G71" t="s">
        <v>2070</v>
      </c>
      <c r="H71" t="s">
        <v>232</v>
      </c>
      <c r="I71" s="91">
        <v>2.0099999999999998</v>
      </c>
      <c r="J71" t="s">
        <v>109</v>
      </c>
      <c r="K71" s="91">
        <v>8.32</v>
      </c>
      <c r="L71" s="91">
        <v>6.47</v>
      </c>
      <c r="M71" s="91">
        <v>5867.99</v>
      </c>
      <c r="N71" s="91">
        <v>100.07</v>
      </c>
      <c r="O71" s="91">
        <v>22.008621778563999</v>
      </c>
      <c r="P71" s="91">
        <v>0.26</v>
      </c>
      <c r="Q71" s="91">
        <v>0.01</v>
      </c>
    </row>
    <row r="72" spans="2:17">
      <c r="B72" s="92" t="s">
        <v>2351</v>
      </c>
      <c r="I72" s="93">
        <v>0</v>
      </c>
      <c r="L72" s="93">
        <v>0</v>
      </c>
      <c r="M72" s="93">
        <v>0</v>
      </c>
      <c r="O72" s="93">
        <v>0</v>
      </c>
      <c r="P72" s="93">
        <v>0</v>
      </c>
      <c r="Q72" s="93">
        <v>0</v>
      </c>
    </row>
    <row r="73" spans="2:17">
      <c r="B73" t="s">
        <v>245</v>
      </c>
      <c r="D73" t="s">
        <v>245</v>
      </c>
      <c r="F73" t="s">
        <v>245</v>
      </c>
      <c r="I73" s="91">
        <v>0</v>
      </c>
      <c r="J73" t="s">
        <v>245</v>
      </c>
      <c r="K73" s="91">
        <v>0</v>
      </c>
      <c r="L73" s="91">
        <v>0</v>
      </c>
      <c r="M73" s="91">
        <v>0</v>
      </c>
      <c r="N73" s="91">
        <v>0</v>
      </c>
      <c r="O73" s="91">
        <v>0</v>
      </c>
      <c r="P73" s="91">
        <v>0</v>
      </c>
      <c r="Q73" s="91">
        <v>0</v>
      </c>
    </row>
    <row r="74" spans="2:17">
      <c r="B74" s="92" t="s">
        <v>2352</v>
      </c>
      <c r="I74" s="93">
        <v>0</v>
      </c>
      <c r="L74" s="93">
        <v>0</v>
      </c>
      <c r="M74" s="93">
        <v>0</v>
      </c>
      <c r="O74" s="93">
        <v>0</v>
      </c>
      <c r="P74" s="93">
        <v>0</v>
      </c>
      <c r="Q74" s="93">
        <v>0</v>
      </c>
    </row>
    <row r="75" spans="2:17">
      <c r="B75" s="92" t="s">
        <v>2353</v>
      </c>
      <c r="I75" s="93">
        <v>0</v>
      </c>
      <c r="L75" s="93">
        <v>0</v>
      </c>
      <c r="M75" s="93">
        <v>0</v>
      </c>
      <c r="O75" s="93">
        <v>0</v>
      </c>
      <c r="P75" s="93">
        <v>0</v>
      </c>
      <c r="Q75" s="93">
        <v>0</v>
      </c>
    </row>
    <row r="76" spans="2:17">
      <c r="B76" t="s">
        <v>245</v>
      </c>
      <c r="D76" t="s">
        <v>245</v>
      </c>
      <c r="F76" t="s">
        <v>245</v>
      </c>
      <c r="I76" s="91">
        <v>0</v>
      </c>
      <c r="J76" t="s">
        <v>245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2:17">
      <c r="B77" s="92" t="s">
        <v>2354</v>
      </c>
      <c r="I77" s="93">
        <v>0</v>
      </c>
      <c r="L77" s="93">
        <v>0</v>
      </c>
      <c r="M77" s="93">
        <v>0</v>
      </c>
      <c r="O77" s="93">
        <v>0</v>
      </c>
      <c r="P77" s="93">
        <v>0</v>
      </c>
      <c r="Q77" s="93">
        <v>0</v>
      </c>
    </row>
    <row r="78" spans="2:17">
      <c r="B78" t="s">
        <v>245</v>
      </c>
      <c r="D78" t="s">
        <v>245</v>
      </c>
      <c r="F78" t="s">
        <v>245</v>
      </c>
      <c r="I78" s="91">
        <v>0</v>
      </c>
      <c r="J78" t="s">
        <v>245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2:17">
      <c r="B79" s="92" t="s">
        <v>2355</v>
      </c>
      <c r="I79" s="93">
        <v>0</v>
      </c>
      <c r="L79" s="93">
        <v>0</v>
      </c>
      <c r="M79" s="93">
        <v>0</v>
      </c>
      <c r="O79" s="93">
        <v>0</v>
      </c>
      <c r="P79" s="93">
        <v>0</v>
      </c>
      <c r="Q79" s="93">
        <v>0</v>
      </c>
    </row>
    <row r="80" spans="2:17">
      <c r="B80" t="s">
        <v>245</v>
      </c>
      <c r="D80" t="s">
        <v>245</v>
      </c>
      <c r="F80" t="s">
        <v>245</v>
      </c>
      <c r="I80" s="91">
        <v>0</v>
      </c>
      <c r="J80" t="s">
        <v>245</v>
      </c>
      <c r="K80" s="91">
        <v>0</v>
      </c>
      <c r="L80" s="91">
        <v>0</v>
      </c>
      <c r="M80" s="91">
        <v>0</v>
      </c>
      <c r="N80" s="91">
        <v>0</v>
      </c>
      <c r="O80" s="91">
        <v>0</v>
      </c>
      <c r="P80" s="91">
        <v>0</v>
      </c>
      <c r="Q80" s="91">
        <v>0</v>
      </c>
    </row>
    <row r="81" spans="2:17">
      <c r="B81" s="92" t="s">
        <v>2356</v>
      </c>
      <c r="I81" s="93">
        <v>0</v>
      </c>
      <c r="L81" s="93">
        <v>0</v>
      </c>
      <c r="M81" s="93">
        <v>0</v>
      </c>
      <c r="O81" s="93">
        <v>0</v>
      </c>
      <c r="P81" s="93">
        <v>0</v>
      </c>
      <c r="Q81" s="93">
        <v>0</v>
      </c>
    </row>
    <row r="82" spans="2:17">
      <c r="B82" t="s">
        <v>245</v>
      </c>
      <c r="D82" t="s">
        <v>245</v>
      </c>
      <c r="F82" t="s">
        <v>245</v>
      </c>
      <c r="I82" s="91">
        <v>0</v>
      </c>
      <c r="J82" t="s">
        <v>245</v>
      </c>
      <c r="K82" s="91">
        <v>0</v>
      </c>
      <c r="L82" s="91">
        <v>0</v>
      </c>
      <c r="M82" s="91">
        <v>0</v>
      </c>
      <c r="N82" s="91">
        <v>0</v>
      </c>
      <c r="O82" s="91">
        <v>0</v>
      </c>
      <c r="P82" s="91">
        <v>0</v>
      </c>
      <c r="Q82" s="91">
        <v>0</v>
      </c>
    </row>
    <row r="83" spans="2:17">
      <c r="B83" s="92" t="s">
        <v>251</v>
      </c>
      <c r="I83" s="93">
        <v>6.3</v>
      </c>
      <c r="L83" s="93">
        <v>5.24</v>
      </c>
      <c r="M83" s="93">
        <v>340653</v>
      </c>
      <c r="O83" s="93">
        <v>1282.8959277311999</v>
      </c>
      <c r="P83" s="93">
        <v>15.05</v>
      </c>
      <c r="Q83" s="93">
        <v>0.31</v>
      </c>
    </row>
    <row r="84" spans="2:17">
      <c r="B84" s="92" t="s">
        <v>2357</v>
      </c>
      <c r="I84" s="93">
        <v>0</v>
      </c>
      <c r="L84" s="93">
        <v>0</v>
      </c>
      <c r="M84" s="93">
        <v>0</v>
      </c>
      <c r="O84" s="93">
        <v>0</v>
      </c>
      <c r="P84" s="93">
        <v>0</v>
      </c>
      <c r="Q84" s="93">
        <v>0</v>
      </c>
    </row>
    <row r="85" spans="2:17">
      <c r="B85" t="s">
        <v>245</v>
      </c>
      <c r="D85" t="s">
        <v>245</v>
      </c>
      <c r="F85" t="s">
        <v>245</v>
      </c>
      <c r="I85" s="91">
        <v>0</v>
      </c>
      <c r="J85" t="s">
        <v>245</v>
      </c>
      <c r="K85" s="91">
        <v>0</v>
      </c>
      <c r="L85" s="91">
        <v>0</v>
      </c>
      <c r="M85" s="91">
        <v>0</v>
      </c>
      <c r="N85" s="91">
        <v>0</v>
      </c>
      <c r="O85" s="91">
        <v>0</v>
      </c>
      <c r="P85" s="91">
        <v>0</v>
      </c>
      <c r="Q85" s="91">
        <v>0</v>
      </c>
    </row>
    <row r="86" spans="2:17">
      <c r="B86" s="92" t="s">
        <v>2266</v>
      </c>
      <c r="I86" s="93">
        <v>0</v>
      </c>
      <c r="L86" s="93">
        <v>0</v>
      </c>
      <c r="M86" s="93">
        <v>0</v>
      </c>
      <c r="O86" s="93">
        <v>0</v>
      </c>
      <c r="P86" s="93">
        <v>0</v>
      </c>
      <c r="Q86" s="93">
        <v>0</v>
      </c>
    </row>
    <row r="87" spans="2:17">
      <c r="B87" t="s">
        <v>245</v>
      </c>
      <c r="D87" t="s">
        <v>245</v>
      </c>
      <c r="F87" t="s">
        <v>245</v>
      </c>
      <c r="I87" s="91">
        <v>0</v>
      </c>
      <c r="J87" t="s">
        <v>245</v>
      </c>
      <c r="K87" s="91">
        <v>0</v>
      </c>
      <c r="L87" s="91">
        <v>0</v>
      </c>
      <c r="M87" s="91">
        <v>0</v>
      </c>
      <c r="N87" s="91">
        <v>0</v>
      </c>
      <c r="O87" s="91">
        <v>0</v>
      </c>
      <c r="P87" s="91">
        <v>0</v>
      </c>
      <c r="Q87" s="91">
        <v>0</v>
      </c>
    </row>
    <row r="88" spans="2:17">
      <c r="B88" s="92" t="s">
        <v>2267</v>
      </c>
      <c r="I88" s="93">
        <v>6.3</v>
      </c>
      <c r="L88" s="93">
        <v>5.24</v>
      </c>
      <c r="M88" s="93">
        <v>340653</v>
      </c>
      <c r="O88" s="93">
        <v>1282.8959277311999</v>
      </c>
      <c r="P88" s="93">
        <v>15.05</v>
      </c>
      <c r="Q88" s="93">
        <v>0.31</v>
      </c>
    </row>
    <row r="89" spans="2:17">
      <c r="B89" t="s">
        <v>2358</v>
      </c>
      <c r="C89" t="s">
        <v>2254</v>
      </c>
      <c r="D89" t="s">
        <v>2359</v>
      </c>
      <c r="E89" t="s">
        <v>2360</v>
      </c>
      <c r="F89" t="s">
        <v>557</v>
      </c>
      <c r="G89" t="s">
        <v>2361</v>
      </c>
      <c r="H89" t="s">
        <v>232</v>
      </c>
      <c r="I89" s="91">
        <v>6.3</v>
      </c>
      <c r="J89" t="s">
        <v>109</v>
      </c>
      <c r="K89" s="91">
        <v>4.8</v>
      </c>
      <c r="L89" s="91">
        <v>5.24</v>
      </c>
      <c r="M89" s="91">
        <v>340653</v>
      </c>
      <c r="N89" s="91">
        <v>100.48</v>
      </c>
      <c r="O89" s="91">
        <v>1282.8959277311999</v>
      </c>
      <c r="P89" s="91">
        <v>15.05</v>
      </c>
      <c r="Q89" s="91">
        <v>0.31</v>
      </c>
    </row>
    <row r="90" spans="2:17">
      <c r="B90" s="92" t="s">
        <v>2356</v>
      </c>
      <c r="I90" s="93">
        <v>0</v>
      </c>
      <c r="L90" s="93">
        <v>0</v>
      </c>
      <c r="M90" s="93">
        <v>0</v>
      </c>
      <c r="O90" s="93">
        <v>0</v>
      </c>
      <c r="P90" s="93">
        <v>0</v>
      </c>
      <c r="Q90" s="93">
        <v>0</v>
      </c>
    </row>
    <row r="91" spans="2:17">
      <c r="B91" t="s">
        <v>245</v>
      </c>
      <c r="D91" t="s">
        <v>245</v>
      </c>
      <c r="F91" t="s">
        <v>245</v>
      </c>
      <c r="I91" s="91">
        <v>0</v>
      </c>
      <c r="J91" t="s">
        <v>245</v>
      </c>
      <c r="K91" s="91">
        <v>0</v>
      </c>
      <c r="L91" s="91">
        <v>0</v>
      </c>
      <c r="M91" s="91">
        <v>0</v>
      </c>
      <c r="N91" s="91">
        <v>0</v>
      </c>
      <c r="O91" s="91">
        <v>0</v>
      </c>
      <c r="P91" s="91">
        <v>0</v>
      </c>
      <c r="Q91" s="91">
        <v>0</v>
      </c>
    </row>
    <row r="92" spans="2:17">
      <c r="B92" t="s">
        <v>253</v>
      </c>
    </row>
    <row r="93" spans="2:17">
      <c r="B93" t="s">
        <v>341</v>
      </c>
    </row>
    <row r="94" spans="2:17">
      <c r="B94" t="s">
        <v>342</v>
      </c>
    </row>
    <row r="95" spans="2:17">
      <c r="B95" t="s">
        <v>343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4">
        <v>43465</v>
      </c>
    </row>
    <row r="2" spans="2:64">
      <c r="B2" s="2" t="s">
        <v>1</v>
      </c>
      <c r="C2" s="12" t="s">
        <v>2377</v>
      </c>
    </row>
    <row r="3" spans="2:64">
      <c r="B3" s="2" t="s">
        <v>2</v>
      </c>
      <c r="C3" s="26" t="s">
        <v>2378</v>
      </c>
    </row>
    <row r="4" spans="2:64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5" t="s">
        <v>156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227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1922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245</v>
      </c>
      <c r="C14" t="s">
        <v>245</v>
      </c>
      <c r="E14" t="s">
        <v>245</v>
      </c>
      <c r="G14" s="91">
        <v>0</v>
      </c>
      <c r="H14" t="s">
        <v>245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1923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245</v>
      </c>
      <c r="C16" t="s">
        <v>245</v>
      </c>
      <c r="E16" t="s">
        <v>245</v>
      </c>
      <c r="G16" s="91">
        <v>0</v>
      </c>
      <c r="H16" t="s">
        <v>245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2362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245</v>
      </c>
      <c r="C18" t="s">
        <v>245</v>
      </c>
      <c r="E18" t="s">
        <v>245</v>
      </c>
      <c r="G18" s="91">
        <v>0</v>
      </c>
      <c r="H18" t="s">
        <v>245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2363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245</v>
      </c>
      <c r="C20" t="s">
        <v>245</v>
      </c>
      <c r="E20" t="s">
        <v>245</v>
      </c>
      <c r="G20" s="91">
        <v>0</v>
      </c>
      <c r="H20" t="s">
        <v>245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1063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245</v>
      </c>
      <c r="C22" t="s">
        <v>245</v>
      </c>
      <c r="E22" t="s">
        <v>245</v>
      </c>
      <c r="G22" s="91">
        <v>0</v>
      </c>
      <c r="H22" t="s">
        <v>245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251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245</v>
      </c>
      <c r="C24" t="s">
        <v>245</v>
      </c>
      <c r="E24" t="s">
        <v>245</v>
      </c>
      <c r="G24" s="91">
        <v>0</v>
      </c>
      <c r="H24" t="s">
        <v>245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253</v>
      </c>
    </row>
    <row r="26" spans="2:15">
      <c r="B26" t="s">
        <v>341</v>
      </c>
    </row>
    <row r="27" spans="2:15">
      <c r="B27" t="s">
        <v>342</v>
      </c>
    </row>
    <row r="28" spans="2:15">
      <c r="B28" t="s">
        <v>343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4">
        <v>43465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2377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2378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95" t="s">
        <v>218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89" t="s">
        <v>219</v>
      </c>
      <c r="C5" t="s">
        <v>220</v>
      </c>
    </row>
    <row r="7" spans="2:55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90">
        <v>0</v>
      </c>
      <c r="F11" s="7"/>
      <c r="G11" s="90">
        <v>1164</v>
      </c>
      <c r="H11" s="90">
        <v>100</v>
      </c>
      <c r="I11" s="90">
        <v>0.28000000000000003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227</v>
      </c>
      <c r="E12" s="93">
        <v>0</v>
      </c>
      <c r="F12" s="19"/>
      <c r="G12" s="93">
        <v>1164</v>
      </c>
      <c r="H12" s="93">
        <v>100</v>
      </c>
      <c r="I12" s="93">
        <v>0.28000000000000003</v>
      </c>
    </row>
    <row r="13" spans="2:55">
      <c r="B13" s="92" t="s">
        <v>2364</v>
      </c>
      <c r="E13" s="93">
        <v>0</v>
      </c>
      <c r="F13" s="19"/>
      <c r="G13" s="93">
        <v>1164</v>
      </c>
      <c r="H13" s="93">
        <v>100</v>
      </c>
      <c r="I13" s="93">
        <v>0.28000000000000003</v>
      </c>
    </row>
    <row r="14" spans="2:55">
      <c r="B14" t="s">
        <v>2365</v>
      </c>
      <c r="C14" t="s">
        <v>336</v>
      </c>
      <c r="D14" t="s">
        <v>126</v>
      </c>
      <c r="E14" s="91">
        <v>0</v>
      </c>
      <c r="F14" t="s">
        <v>105</v>
      </c>
      <c r="G14" s="91">
        <v>1164</v>
      </c>
      <c r="H14" s="91">
        <v>100</v>
      </c>
      <c r="I14" s="91">
        <v>0.28000000000000003</v>
      </c>
      <c r="J14" t="s">
        <v>245</v>
      </c>
    </row>
    <row r="15" spans="2:55">
      <c r="B15" s="92" t="s">
        <v>2366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245</v>
      </c>
      <c r="E16" s="91">
        <v>0</v>
      </c>
      <c r="F16" t="s">
        <v>245</v>
      </c>
      <c r="G16" s="91">
        <v>0</v>
      </c>
      <c r="H16" s="91">
        <v>0</v>
      </c>
      <c r="I16" s="91">
        <v>0</v>
      </c>
    </row>
    <row r="17" spans="2:9">
      <c r="B17" s="92" t="s">
        <v>251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2364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245</v>
      </c>
      <c r="E19" s="91">
        <v>0</v>
      </c>
      <c r="F19" t="s">
        <v>245</v>
      </c>
      <c r="G19" s="91">
        <v>0</v>
      </c>
      <c r="H19" s="91">
        <v>0</v>
      </c>
      <c r="I19" s="91">
        <v>0</v>
      </c>
    </row>
    <row r="20" spans="2:9">
      <c r="B20" s="92" t="s">
        <v>2366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245</v>
      </c>
      <c r="E21" s="91">
        <v>0</v>
      </c>
      <c r="F21" t="s">
        <v>245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43465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2377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2378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5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s="2" t="s">
        <v>220</v>
      </c>
    </row>
    <row r="7" spans="2:60" ht="26.25" customHeight="1">
      <c r="B7" s="115" t="s">
        <v>165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227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245</v>
      </c>
      <c r="D13" t="s">
        <v>245</v>
      </c>
      <c r="E13" s="19"/>
      <c r="F13" s="91">
        <v>0</v>
      </c>
      <c r="G13" t="s">
        <v>245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251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245</v>
      </c>
      <c r="D15" t="s">
        <v>245</v>
      </c>
      <c r="E15" s="19"/>
      <c r="F15" s="91">
        <v>0</v>
      </c>
      <c r="G15" t="s">
        <v>245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F19" sqref="F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43465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2377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2378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5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t="s">
        <v>220</v>
      </c>
    </row>
    <row r="7" spans="2:60" ht="26.25" customHeight="1"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f>I12+I18</f>
        <v>7617.9429818400004</v>
      </c>
      <c r="J11" s="90">
        <f>I11/$I$11*100</f>
        <v>100</v>
      </c>
      <c r="K11" s="90">
        <f>I11/'סכום נכסי הקרן'!$C$42*100</f>
        <v>1.8483047719163426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227</v>
      </c>
      <c r="C12" s="15"/>
      <c r="D12" s="15"/>
      <c r="E12" s="15"/>
      <c r="F12" s="15"/>
      <c r="G12" s="15"/>
      <c r="H12" s="93">
        <v>0</v>
      </c>
      <c r="I12" s="93">
        <f>SUM(I13:I17)</f>
        <v>7617.9429818400004</v>
      </c>
      <c r="J12" s="93">
        <f t="shared" ref="J12:J19" si="0">I12/$I$11*100</f>
        <v>100</v>
      </c>
      <c r="K12" s="93">
        <f>I12/'סכום נכסי הקרן'!$C$42*100</f>
        <v>1.8483047719163426</v>
      </c>
    </row>
    <row r="13" spans="2:60">
      <c r="B13" t="s">
        <v>2367</v>
      </c>
      <c r="C13" t="s">
        <v>2368</v>
      </c>
      <c r="D13" t="s">
        <v>245</v>
      </c>
      <c r="E13" t="s">
        <v>246</v>
      </c>
      <c r="F13" s="91">
        <v>0</v>
      </c>
      <c r="G13" t="s">
        <v>105</v>
      </c>
      <c r="H13" s="91">
        <v>0</v>
      </c>
      <c r="I13" s="91">
        <f>-157.57495-1.37</f>
        <v>-158.94495000000001</v>
      </c>
      <c r="J13" s="91">
        <f t="shared" si="0"/>
        <v>-2.0864549705727677</v>
      </c>
      <c r="K13" s="91">
        <f>I13/'סכום נכסי הקרן'!$C$42*100</f>
        <v>-3.8564046784982181E-2</v>
      </c>
    </row>
    <row r="14" spans="2:60">
      <c r="B14" t="s">
        <v>2369</v>
      </c>
      <c r="C14" t="s">
        <v>2370</v>
      </c>
      <c r="D14" t="s">
        <v>245</v>
      </c>
      <c r="E14" t="s">
        <v>246</v>
      </c>
      <c r="F14" s="91">
        <v>0</v>
      </c>
      <c r="G14" t="s">
        <v>105</v>
      </c>
      <c r="H14" s="91">
        <v>0</v>
      </c>
      <c r="I14" s="91">
        <v>-50.111600000000003</v>
      </c>
      <c r="J14" s="91">
        <f t="shared" si="0"/>
        <v>-0.65781012170159736</v>
      </c>
      <c r="K14" s="91">
        <f>I14/'סכום נכסי הקרן'!$C$42*100</f>
        <v>-1.2158335869559323E-2</v>
      </c>
    </row>
    <row r="15" spans="2:60">
      <c r="B15" t="s">
        <v>2371</v>
      </c>
      <c r="C15" t="s">
        <v>2372</v>
      </c>
      <c r="D15" t="s">
        <v>245</v>
      </c>
      <c r="E15" t="s">
        <v>246</v>
      </c>
      <c r="F15" s="91">
        <v>0</v>
      </c>
      <c r="G15" t="s">
        <v>105</v>
      </c>
      <c r="H15" s="91">
        <v>0</v>
      </c>
      <c r="I15" s="91">
        <v>-16.502210000000002</v>
      </c>
      <c r="J15" s="91">
        <f t="shared" si="0"/>
        <v>-0.21662291302703002</v>
      </c>
      <c r="K15" s="91">
        <f>I15/'סכום נכסי הקרן'!$C$42*100</f>
        <v>-4.0038516385427839E-3</v>
      </c>
    </row>
    <row r="16" spans="2:60">
      <c r="B16" t="s">
        <v>2373</v>
      </c>
      <c r="C16" t="s">
        <v>2374</v>
      </c>
      <c r="D16" t="s">
        <v>231</v>
      </c>
      <c r="E16" t="s">
        <v>232</v>
      </c>
      <c r="F16" s="91">
        <v>0</v>
      </c>
      <c r="G16" t="s">
        <v>109</v>
      </c>
      <c r="H16" s="91">
        <v>0</v>
      </c>
      <c r="I16" s="91">
        <v>1874</v>
      </c>
      <c r="J16" s="91">
        <f t="shared" si="0"/>
        <v>24.599816570789866</v>
      </c>
      <c r="K16" s="91">
        <f>I16/'סכום נכסי הקרן'!$C$42*100</f>
        <v>0.45467958356057619</v>
      </c>
    </row>
    <row r="17" spans="2:11">
      <c r="B17" t="s">
        <v>2375</v>
      </c>
      <c r="C17" t="s">
        <v>2376</v>
      </c>
      <c r="D17" t="s">
        <v>231</v>
      </c>
      <c r="E17" t="s">
        <v>232</v>
      </c>
      <c r="F17" s="91">
        <v>0</v>
      </c>
      <c r="G17" t="s">
        <v>109</v>
      </c>
      <c r="H17" s="91">
        <v>0</v>
      </c>
      <c r="I17" s="91">
        <v>5969.5017418400002</v>
      </c>
      <c r="J17" s="91">
        <f t="shared" si="0"/>
        <v>78.36107143451153</v>
      </c>
      <c r="K17" s="91">
        <f>I17/'סכום נכסי הקרן'!$C$42*100</f>
        <v>1.4483514226488505</v>
      </c>
    </row>
    <row r="18" spans="2:11">
      <c r="B18" s="92" t="s">
        <v>251</v>
      </c>
      <c r="D18" s="19"/>
      <c r="E18" s="19"/>
      <c r="F18" s="19"/>
      <c r="G18" s="19"/>
      <c r="H18" s="93">
        <v>0</v>
      </c>
      <c r="I18" s="93">
        <v>0</v>
      </c>
      <c r="J18" s="93">
        <f t="shared" si="0"/>
        <v>0</v>
      </c>
      <c r="K18" s="93">
        <f>I18/'סכום נכסי הקרן'!$C$42*100</f>
        <v>0</v>
      </c>
    </row>
    <row r="19" spans="2:11">
      <c r="B19" t="s">
        <v>245</v>
      </c>
      <c r="C19" t="s">
        <v>245</v>
      </c>
      <c r="D19" t="s">
        <v>245</v>
      </c>
      <c r="E19" s="19"/>
      <c r="F19" s="91">
        <v>0</v>
      </c>
      <c r="G19" t="s">
        <v>245</v>
      </c>
      <c r="H19" s="91">
        <v>0</v>
      </c>
      <c r="I19" s="91">
        <v>0</v>
      </c>
      <c r="J19" s="91">
        <f t="shared" si="0"/>
        <v>0</v>
      </c>
      <c r="K19" s="91">
        <f>I19/'סכום נכסי הקרן'!$C$42*100</f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0"/>
  <sheetViews>
    <sheetView rightToLeft="1" workbookViewId="0">
      <selection activeCell="B11" sqref="B11:D6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4">
        <v>43465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2377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2378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95" t="s">
        <v>218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89" t="s">
        <v>219</v>
      </c>
      <c r="C5" t="s">
        <v>220</v>
      </c>
    </row>
    <row r="7" spans="2:17" ht="26.25" customHeight="1">
      <c r="B7" s="115" t="s">
        <v>172</v>
      </c>
      <c r="C7" s="116"/>
      <c r="D7" s="11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6">
        <f>C12+C21</f>
        <v>33284.848936393508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7" t="s">
        <v>227</v>
      </c>
      <c r="C12" s="98">
        <f>SUM(C13:C20)</f>
        <v>2326.2885017044637</v>
      </c>
    </row>
    <row r="13" spans="2:17">
      <c r="B13" t="s">
        <v>2379</v>
      </c>
      <c r="C13" s="99">
        <v>367.37299999999999</v>
      </c>
      <c r="D13" s="100">
        <v>43800</v>
      </c>
    </row>
    <row r="14" spans="2:17">
      <c r="B14" t="s">
        <v>2380</v>
      </c>
      <c r="C14" s="99">
        <v>237.07407999999998</v>
      </c>
      <c r="D14" s="100">
        <v>44246</v>
      </c>
    </row>
    <row r="15" spans="2:17">
      <c r="B15" t="s">
        <v>2381</v>
      </c>
      <c r="C15" s="99">
        <v>846.36429999999996</v>
      </c>
      <c r="D15" s="100">
        <v>44255</v>
      </c>
    </row>
    <row r="16" spans="2:17">
      <c r="B16" t="s">
        <v>2382</v>
      </c>
      <c r="C16" s="99">
        <v>146.11653000000001</v>
      </c>
      <c r="D16" s="100">
        <v>44739</v>
      </c>
    </row>
    <row r="17" spans="2:4">
      <c r="B17" t="s">
        <v>2383</v>
      </c>
      <c r="C17" s="99">
        <v>152.08233000000001</v>
      </c>
      <c r="D17" s="100">
        <v>46100</v>
      </c>
    </row>
    <row r="18" spans="2:4">
      <c r="B18" t="s">
        <v>2384</v>
      </c>
      <c r="C18" s="99">
        <v>83.928272094155787</v>
      </c>
      <c r="D18" s="101">
        <v>46631</v>
      </c>
    </row>
    <row r="19" spans="2:4">
      <c r="B19" t="s">
        <v>2385</v>
      </c>
      <c r="C19" s="99">
        <v>493.34998961030828</v>
      </c>
      <c r="D19" s="101">
        <v>48214</v>
      </c>
    </row>
    <row r="20" spans="2:4">
      <c r="B20"/>
      <c r="C20" s="91"/>
    </row>
    <row r="21" spans="2:4">
      <c r="B21" s="97" t="s">
        <v>251</v>
      </c>
      <c r="C21" s="98">
        <f>SUM(C22:C60)</f>
        <v>30958.560434689047</v>
      </c>
    </row>
    <row r="22" spans="2:4">
      <c r="B22" t="s">
        <v>2386</v>
      </c>
      <c r="C22" s="99">
        <v>1056.6545493116291</v>
      </c>
      <c r="D22" s="101">
        <v>44044</v>
      </c>
    </row>
    <row r="23" spans="2:4">
      <c r="B23" t="s">
        <v>2387</v>
      </c>
      <c r="C23" s="99">
        <v>567.25309108000033</v>
      </c>
      <c r="D23" s="101">
        <v>44258</v>
      </c>
    </row>
    <row r="24" spans="2:4">
      <c r="B24" t="s">
        <v>2388</v>
      </c>
      <c r="C24" s="99">
        <v>133.52207160179267</v>
      </c>
      <c r="D24" s="101">
        <v>45382</v>
      </c>
    </row>
    <row r="25" spans="2:4">
      <c r="B25" t="s">
        <v>2389</v>
      </c>
      <c r="C25" s="99">
        <v>1052.8095612560001</v>
      </c>
      <c r="D25" s="101">
        <v>45485</v>
      </c>
    </row>
    <row r="26" spans="2:4">
      <c r="B26" t="s">
        <v>2390</v>
      </c>
      <c r="C26" s="99">
        <v>1564.32326156</v>
      </c>
      <c r="D26" s="101">
        <v>45557</v>
      </c>
    </row>
    <row r="27" spans="2:4">
      <c r="B27" t="s">
        <v>2391</v>
      </c>
      <c r="C27" s="99">
        <v>665.93405231599991</v>
      </c>
      <c r="D27" s="101">
        <v>45710</v>
      </c>
    </row>
    <row r="28" spans="2:4">
      <c r="B28" t="s">
        <v>2392</v>
      </c>
      <c r="C28" s="99">
        <v>1353.2266713599997</v>
      </c>
      <c r="D28" s="101">
        <v>45777</v>
      </c>
    </row>
    <row r="29" spans="2:4">
      <c r="B29" t="s">
        <v>2393</v>
      </c>
      <c r="C29" s="99">
        <v>1266.2089886454257</v>
      </c>
      <c r="D29" s="101">
        <v>45778</v>
      </c>
    </row>
    <row r="30" spans="2:4">
      <c r="B30" t="s">
        <v>2394</v>
      </c>
      <c r="C30" s="99">
        <v>989.59798403199989</v>
      </c>
      <c r="D30" s="101">
        <v>45869</v>
      </c>
    </row>
    <row r="31" spans="2:4">
      <c r="B31" t="s">
        <v>2395</v>
      </c>
      <c r="C31" s="99">
        <v>6.0650885599999969</v>
      </c>
      <c r="D31" s="101">
        <v>45939</v>
      </c>
    </row>
    <row r="32" spans="2:4">
      <c r="B32" t="s">
        <v>2396</v>
      </c>
      <c r="C32" s="99">
        <v>92.021559564543594</v>
      </c>
      <c r="D32" s="101">
        <v>46012</v>
      </c>
    </row>
    <row r="33" spans="2:4">
      <c r="B33" t="s">
        <v>2397</v>
      </c>
      <c r="C33" s="99">
        <v>12.122565820438664</v>
      </c>
      <c r="D33" s="101">
        <v>46199</v>
      </c>
    </row>
    <row r="34" spans="2:4">
      <c r="B34" t="s">
        <v>2398</v>
      </c>
      <c r="C34" s="99">
        <v>103.09066047282187</v>
      </c>
      <c r="D34" s="101">
        <v>46201</v>
      </c>
    </row>
    <row r="35" spans="2:4">
      <c r="B35" t="s">
        <v>2399</v>
      </c>
      <c r="C35" s="99">
        <v>35.884601630709966</v>
      </c>
      <c r="D35" s="101">
        <v>46201</v>
      </c>
    </row>
    <row r="36" spans="2:4">
      <c r="B36" t="s">
        <v>2400</v>
      </c>
      <c r="C36" s="99">
        <v>44.049036410236667</v>
      </c>
      <c r="D36" s="101">
        <v>46201</v>
      </c>
    </row>
    <row r="37" spans="2:4">
      <c r="B37" t="s">
        <v>2401</v>
      </c>
      <c r="C37" s="99">
        <v>28.266291599999995</v>
      </c>
      <c r="D37" s="101">
        <v>46201</v>
      </c>
    </row>
    <row r="38" spans="2:4">
      <c r="B38" t="s">
        <v>2402</v>
      </c>
      <c r="C38" s="99">
        <v>1568.3793471600002</v>
      </c>
      <c r="D38" s="101">
        <v>46326</v>
      </c>
    </row>
    <row r="39" spans="2:4">
      <c r="B39" t="s">
        <v>2403</v>
      </c>
      <c r="C39" s="99">
        <v>833.9262453285902</v>
      </c>
      <c r="D39" s="101">
        <v>46326</v>
      </c>
    </row>
    <row r="40" spans="2:4">
      <c r="B40" t="s">
        <v>2404</v>
      </c>
      <c r="C40" s="99">
        <v>67.965257520000009</v>
      </c>
      <c r="D40" s="101">
        <v>46482</v>
      </c>
    </row>
    <row r="41" spans="2:4">
      <c r="B41" t="s">
        <v>2405</v>
      </c>
      <c r="C41" s="99">
        <v>174.75290354752642</v>
      </c>
      <c r="D41" s="101">
        <v>46601</v>
      </c>
    </row>
    <row r="42" spans="2:4">
      <c r="B42" t="s">
        <v>2406</v>
      </c>
      <c r="C42" s="99">
        <v>962.07074680000005</v>
      </c>
      <c r="D42" s="101">
        <v>46637</v>
      </c>
    </row>
    <row r="43" spans="2:4">
      <c r="B43" t="s">
        <v>2407</v>
      </c>
      <c r="C43" s="99">
        <v>28.949371388086817</v>
      </c>
      <c r="D43" s="101">
        <v>46734</v>
      </c>
    </row>
    <row r="44" spans="2:4">
      <c r="B44" t="s">
        <v>2408</v>
      </c>
      <c r="C44" s="99">
        <v>47.658368639999999</v>
      </c>
      <c r="D44" s="101">
        <v>46734</v>
      </c>
    </row>
    <row r="45" spans="2:4">
      <c r="B45" t="s">
        <v>2071</v>
      </c>
      <c r="C45" s="99">
        <v>33.082509080000001</v>
      </c>
      <c r="D45" s="101">
        <v>46734</v>
      </c>
    </row>
    <row r="46" spans="2:4">
      <c r="B46" t="s">
        <v>2409</v>
      </c>
      <c r="C46" s="99">
        <v>1410.4866548801833</v>
      </c>
      <c r="D46" s="101">
        <v>46742</v>
      </c>
    </row>
    <row r="47" spans="2:4">
      <c r="B47" t="s">
        <v>2410</v>
      </c>
      <c r="C47" s="99">
        <v>1405.8889246288388</v>
      </c>
      <c r="D47" s="101">
        <v>46844</v>
      </c>
    </row>
    <row r="48" spans="2:4">
      <c r="B48" t="s">
        <v>2411</v>
      </c>
      <c r="C48" s="99">
        <v>121.52140400000002</v>
      </c>
      <c r="D48" s="101">
        <v>46971</v>
      </c>
    </row>
    <row r="49" spans="2:4">
      <c r="B49" t="s">
        <v>2412</v>
      </c>
      <c r="C49" s="99">
        <v>1474.5298223672394</v>
      </c>
      <c r="D49" s="101">
        <v>47107</v>
      </c>
    </row>
    <row r="50" spans="2:4">
      <c r="B50" t="s">
        <v>2413</v>
      </c>
      <c r="C50" s="99">
        <v>2072.1523589123826</v>
      </c>
      <c r="D50" s="101">
        <v>47119</v>
      </c>
    </row>
    <row r="51" spans="2:4">
      <c r="B51" t="s">
        <v>2414</v>
      </c>
      <c r="C51" s="99">
        <v>1169.900810192257</v>
      </c>
      <c r="D51" s="101">
        <v>47119</v>
      </c>
    </row>
    <row r="52" spans="2:4">
      <c r="B52" t="s">
        <v>2415</v>
      </c>
      <c r="C52" s="99">
        <v>1381.4114114446784</v>
      </c>
      <c r="D52" s="101">
        <v>47119</v>
      </c>
    </row>
    <row r="53" spans="2:4">
      <c r="B53" t="s">
        <v>2052</v>
      </c>
      <c r="C53" s="99">
        <v>1015.462531966854</v>
      </c>
      <c r="D53" s="101">
        <v>47178</v>
      </c>
    </row>
    <row r="54" spans="2:4">
      <c r="B54" t="s">
        <v>2416</v>
      </c>
      <c r="C54" s="99">
        <v>128.28278757502534</v>
      </c>
      <c r="D54" s="101">
        <v>47262</v>
      </c>
    </row>
    <row r="55" spans="2:4">
      <c r="B55" t="s">
        <v>2417</v>
      </c>
      <c r="C55" s="99">
        <v>175.50587191999998</v>
      </c>
      <c r="D55" s="101">
        <v>47992</v>
      </c>
    </row>
    <row r="56" spans="2:4">
      <c r="B56" t="s">
        <v>2418</v>
      </c>
      <c r="C56" s="99">
        <v>722.44716424000001</v>
      </c>
      <c r="D56" s="101">
        <v>48069</v>
      </c>
    </row>
    <row r="57" spans="2:4">
      <c r="B57" t="s">
        <v>2419</v>
      </c>
      <c r="C57" s="99">
        <v>75.874961760000005</v>
      </c>
      <c r="D57" s="101">
        <v>48213</v>
      </c>
    </row>
    <row r="58" spans="2:4">
      <c r="B58" t="s">
        <v>2420</v>
      </c>
      <c r="C58" s="99">
        <v>609.25316934378259</v>
      </c>
      <c r="D58" s="101">
        <v>48723</v>
      </c>
    </row>
    <row r="59" spans="2:4">
      <c r="B59" t="s">
        <v>2421</v>
      </c>
      <c r="C59" s="99">
        <v>2215.7132327720001</v>
      </c>
      <c r="D59" s="101">
        <v>50041</v>
      </c>
    </row>
    <row r="60" spans="2:4">
      <c r="B60" t="s">
        <v>2422</v>
      </c>
      <c r="C60" s="99">
        <v>4292.3145440000008</v>
      </c>
      <c r="D60" s="101">
        <v>72686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A1048576 E1:XFD1048576 B1:D12 B61:D1048576 B20:D2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43465</v>
      </c>
    </row>
    <row r="2" spans="2:18">
      <c r="B2" s="2" t="s">
        <v>1</v>
      </c>
      <c r="C2" s="12" t="s">
        <v>2377</v>
      </c>
    </row>
    <row r="3" spans="2:18">
      <c r="B3" s="2" t="s">
        <v>2</v>
      </c>
      <c r="C3" s="26" t="s">
        <v>2378</v>
      </c>
    </row>
    <row r="4" spans="2:18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227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345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245</v>
      </c>
      <c r="C14" t="s">
        <v>245</v>
      </c>
      <c r="D14" t="s">
        <v>245</v>
      </c>
      <c r="E14" t="s">
        <v>245</v>
      </c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289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245</v>
      </c>
      <c r="C16" t="s">
        <v>245</v>
      </c>
      <c r="D16" t="s">
        <v>245</v>
      </c>
      <c r="E16" t="s">
        <v>245</v>
      </c>
      <c r="H16" s="91">
        <v>0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346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245</v>
      </c>
      <c r="C18" t="s">
        <v>245</v>
      </c>
      <c r="D18" t="s">
        <v>245</v>
      </c>
      <c r="E18" t="s">
        <v>245</v>
      </c>
      <c r="H18" s="91">
        <v>0</v>
      </c>
      <c r="I18" t="s">
        <v>245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1063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245</v>
      </c>
      <c r="C20" t="s">
        <v>245</v>
      </c>
      <c r="D20" t="s">
        <v>245</v>
      </c>
      <c r="E20" t="s">
        <v>245</v>
      </c>
      <c r="H20" s="91">
        <v>0</v>
      </c>
      <c r="I20" t="s">
        <v>245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245</v>
      </c>
      <c r="C23" t="s">
        <v>245</v>
      </c>
      <c r="D23" t="s">
        <v>245</v>
      </c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245</v>
      </c>
      <c r="C25" t="s">
        <v>245</v>
      </c>
      <c r="D25" t="s">
        <v>245</v>
      </c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253</v>
      </c>
      <c r="D26" s="16"/>
    </row>
    <row r="27" spans="2:16">
      <c r="B27" t="s">
        <v>341</v>
      </c>
      <c r="D27" s="16"/>
    </row>
    <row r="28" spans="2:16">
      <c r="B28" t="s">
        <v>343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43465</v>
      </c>
    </row>
    <row r="2" spans="2:18">
      <c r="B2" s="2" t="s">
        <v>1</v>
      </c>
      <c r="C2" s="12" t="s">
        <v>2377</v>
      </c>
    </row>
    <row r="3" spans="2:18">
      <c r="B3" s="2" t="s">
        <v>2</v>
      </c>
      <c r="C3" s="26" t="s">
        <v>2378</v>
      </c>
    </row>
    <row r="4" spans="2:18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180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227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1922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245</v>
      </c>
      <c r="C14" t="s">
        <v>245</v>
      </c>
      <c r="D14" t="s">
        <v>245</v>
      </c>
      <c r="E14" t="s">
        <v>245</v>
      </c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1923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245</v>
      </c>
      <c r="C16" t="s">
        <v>245</v>
      </c>
      <c r="D16" t="s">
        <v>245</v>
      </c>
      <c r="E16" t="s">
        <v>245</v>
      </c>
      <c r="H16" s="91">
        <v>0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346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245</v>
      </c>
      <c r="C18" t="s">
        <v>245</v>
      </c>
      <c r="D18" t="s">
        <v>245</v>
      </c>
      <c r="E18" t="s">
        <v>245</v>
      </c>
      <c r="H18" s="91">
        <v>0</v>
      </c>
      <c r="I18" t="s">
        <v>245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1063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245</v>
      </c>
      <c r="C20" t="s">
        <v>245</v>
      </c>
      <c r="D20" t="s">
        <v>245</v>
      </c>
      <c r="E20" t="s">
        <v>245</v>
      </c>
      <c r="H20" s="91">
        <v>0</v>
      </c>
      <c r="I20" t="s">
        <v>245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245</v>
      </c>
      <c r="C23" t="s">
        <v>245</v>
      </c>
      <c r="D23" t="s">
        <v>245</v>
      </c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245</v>
      </c>
      <c r="C25" t="s">
        <v>245</v>
      </c>
      <c r="D25" t="s">
        <v>245</v>
      </c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253</v>
      </c>
      <c r="D26" s="16"/>
    </row>
    <row r="27" spans="2:16">
      <c r="B27" t="s">
        <v>341</v>
      </c>
      <c r="D27" s="16"/>
    </row>
    <row r="28" spans="2:16">
      <c r="B28" t="s">
        <v>343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94">
        <v>43465</v>
      </c>
    </row>
    <row r="2" spans="2:53">
      <c r="B2" s="2" t="s">
        <v>1</v>
      </c>
      <c r="C2" s="12" t="s">
        <v>2377</v>
      </c>
    </row>
    <row r="3" spans="2:53">
      <c r="B3" s="2" t="s">
        <v>2</v>
      </c>
      <c r="C3" s="26" t="s">
        <v>2378</v>
      </c>
    </row>
    <row r="4" spans="2:53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9"/>
    </row>
    <row r="7" spans="2:53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6.04</v>
      </c>
      <c r="I11" s="7"/>
      <c r="J11" s="7"/>
      <c r="K11" s="90">
        <v>1.0900000000000001</v>
      </c>
      <c r="L11" s="90">
        <v>91383906.290000007</v>
      </c>
      <c r="M11" s="7"/>
      <c r="N11" s="90">
        <v>0</v>
      </c>
      <c r="O11" s="90">
        <v>103269.99050888199</v>
      </c>
      <c r="P11" s="7"/>
      <c r="Q11" s="90">
        <v>100</v>
      </c>
      <c r="R11" s="90">
        <v>25.06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227</v>
      </c>
      <c r="C12" s="16"/>
      <c r="D12" s="16"/>
      <c r="H12" s="93">
        <v>6.04</v>
      </c>
      <c r="K12" s="93">
        <v>1.0900000000000001</v>
      </c>
      <c r="L12" s="93">
        <v>91383906.290000007</v>
      </c>
      <c r="N12" s="93">
        <v>0</v>
      </c>
      <c r="O12" s="93">
        <v>103269.99050888199</v>
      </c>
      <c r="Q12" s="93">
        <v>100</v>
      </c>
      <c r="R12" s="93">
        <v>25.06</v>
      </c>
    </row>
    <row r="13" spans="2:53">
      <c r="B13" s="92" t="s">
        <v>254</v>
      </c>
      <c r="C13" s="16"/>
      <c r="D13" s="16"/>
      <c r="H13" s="93">
        <v>5.45</v>
      </c>
      <c r="K13" s="93">
        <v>0.11</v>
      </c>
      <c r="L13" s="93">
        <v>33672651.520000003</v>
      </c>
      <c r="N13" s="93">
        <v>0</v>
      </c>
      <c r="O13" s="93">
        <v>40485.707398988001</v>
      </c>
      <c r="Q13" s="93">
        <v>39.200000000000003</v>
      </c>
      <c r="R13" s="93">
        <v>9.82</v>
      </c>
    </row>
    <row r="14" spans="2:53">
      <c r="B14" s="92" t="s">
        <v>255</v>
      </c>
      <c r="C14" s="16"/>
      <c r="D14" s="16"/>
      <c r="H14" s="93">
        <v>5.45</v>
      </c>
      <c r="K14" s="93">
        <v>0.11</v>
      </c>
      <c r="L14" s="93">
        <v>33672651.520000003</v>
      </c>
      <c r="N14" s="93">
        <v>0</v>
      </c>
      <c r="O14" s="93">
        <v>40485.707398988001</v>
      </c>
      <c r="Q14" s="93">
        <v>39.200000000000003</v>
      </c>
      <c r="R14" s="93">
        <v>9.82</v>
      </c>
    </row>
    <row r="15" spans="2:53">
      <c r="B15" t="s">
        <v>256</v>
      </c>
      <c r="C15" t="s">
        <v>257</v>
      </c>
      <c r="D15" t="s">
        <v>103</v>
      </c>
      <c r="E15" t="s">
        <v>258</v>
      </c>
      <c r="F15" t="s">
        <v>154</v>
      </c>
      <c r="G15" t="s">
        <v>259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3946233.97</v>
      </c>
      <c r="M15" s="91">
        <v>148.08000000000001</v>
      </c>
      <c r="N15" s="91">
        <v>0</v>
      </c>
      <c r="O15" s="91">
        <v>5843.5832627760001</v>
      </c>
      <c r="P15" s="91">
        <v>0.03</v>
      </c>
      <c r="Q15" s="91">
        <v>5.66</v>
      </c>
      <c r="R15" s="91">
        <v>1.42</v>
      </c>
    </row>
    <row r="16" spans="2:53">
      <c r="B16" t="s">
        <v>260</v>
      </c>
      <c r="C16" t="s">
        <v>261</v>
      </c>
      <c r="D16" t="s">
        <v>103</v>
      </c>
      <c r="E16" t="s">
        <v>258</v>
      </c>
      <c r="F16" t="s">
        <v>154</v>
      </c>
      <c r="G16" t="s">
        <v>262</v>
      </c>
      <c r="H16" s="91">
        <v>5.09</v>
      </c>
      <c r="I16" t="s">
        <v>105</v>
      </c>
      <c r="J16" s="91">
        <v>4</v>
      </c>
      <c r="K16" s="91">
        <v>0.23</v>
      </c>
      <c r="L16" s="91">
        <v>1298529.22</v>
      </c>
      <c r="M16" s="91">
        <v>151.94</v>
      </c>
      <c r="N16" s="91">
        <v>0</v>
      </c>
      <c r="O16" s="91">
        <v>1972.985296868</v>
      </c>
      <c r="P16" s="91">
        <v>0.01</v>
      </c>
      <c r="Q16" s="91">
        <v>1.91</v>
      </c>
      <c r="R16" s="91">
        <v>0.48</v>
      </c>
    </row>
    <row r="17" spans="2:18">
      <c r="B17" t="s">
        <v>263</v>
      </c>
      <c r="C17" t="s">
        <v>264</v>
      </c>
      <c r="D17" t="s">
        <v>103</v>
      </c>
      <c r="E17" t="s">
        <v>258</v>
      </c>
      <c r="F17" t="s">
        <v>154</v>
      </c>
      <c r="G17" t="s">
        <v>265</v>
      </c>
      <c r="H17" s="91">
        <v>8.15</v>
      </c>
      <c r="I17" t="s">
        <v>105</v>
      </c>
      <c r="J17" s="91">
        <v>0.75</v>
      </c>
      <c r="K17" s="91">
        <v>0.64</v>
      </c>
      <c r="L17" s="91">
        <v>5272577.7699999996</v>
      </c>
      <c r="M17" s="91">
        <v>102.75</v>
      </c>
      <c r="N17" s="91">
        <v>0</v>
      </c>
      <c r="O17" s="91">
        <v>5417.5736586749999</v>
      </c>
      <c r="P17" s="91">
        <v>0.04</v>
      </c>
      <c r="Q17" s="91">
        <v>5.25</v>
      </c>
      <c r="R17" s="91">
        <v>1.31</v>
      </c>
    </row>
    <row r="18" spans="2:18">
      <c r="B18" t="s">
        <v>266</v>
      </c>
      <c r="C18" t="s">
        <v>267</v>
      </c>
      <c r="D18" t="s">
        <v>103</v>
      </c>
      <c r="E18" t="s">
        <v>258</v>
      </c>
      <c r="F18" t="s">
        <v>154</v>
      </c>
      <c r="G18" t="s">
        <v>268</v>
      </c>
      <c r="H18" s="91">
        <v>22.84</v>
      </c>
      <c r="I18" t="s">
        <v>105</v>
      </c>
      <c r="J18" s="91">
        <v>1</v>
      </c>
      <c r="K18" s="91">
        <v>1.77</v>
      </c>
      <c r="L18" s="91">
        <v>609613.48</v>
      </c>
      <c r="M18" s="91">
        <v>85.41</v>
      </c>
      <c r="N18" s="91">
        <v>0</v>
      </c>
      <c r="O18" s="91">
        <v>520.67087326800004</v>
      </c>
      <c r="P18" s="91">
        <v>0.01</v>
      </c>
      <c r="Q18" s="91">
        <v>0.5</v>
      </c>
      <c r="R18" s="91">
        <v>0.13</v>
      </c>
    </row>
    <row r="19" spans="2:18">
      <c r="B19" t="s">
        <v>269</v>
      </c>
      <c r="C19" t="s">
        <v>270</v>
      </c>
      <c r="D19" t="s">
        <v>103</v>
      </c>
      <c r="E19" t="s">
        <v>258</v>
      </c>
      <c r="F19" t="s">
        <v>154</v>
      </c>
      <c r="G19" t="s">
        <v>271</v>
      </c>
      <c r="H19" s="91">
        <v>4.58</v>
      </c>
      <c r="I19" t="s">
        <v>105</v>
      </c>
      <c r="J19" s="91">
        <v>1.75</v>
      </c>
      <c r="K19" s="91">
        <v>0.06</v>
      </c>
      <c r="L19" s="91">
        <v>2262995.4700000002</v>
      </c>
      <c r="M19" s="91">
        <v>110.7</v>
      </c>
      <c r="N19" s="91">
        <v>0</v>
      </c>
      <c r="O19" s="91">
        <v>2505.13598529</v>
      </c>
      <c r="P19" s="91">
        <v>0.02</v>
      </c>
      <c r="Q19" s="91">
        <v>2.4300000000000002</v>
      </c>
      <c r="R19" s="91">
        <v>0.61</v>
      </c>
    </row>
    <row r="20" spans="2:18">
      <c r="B20" t="s">
        <v>272</v>
      </c>
      <c r="C20" t="s">
        <v>273</v>
      </c>
      <c r="D20" t="s">
        <v>103</v>
      </c>
      <c r="E20" t="s">
        <v>258</v>
      </c>
      <c r="F20" t="s">
        <v>154</v>
      </c>
      <c r="G20" t="s">
        <v>274</v>
      </c>
      <c r="H20" s="91">
        <v>0.83</v>
      </c>
      <c r="I20" t="s">
        <v>105</v>
      </c>
      <c r="J20" s="91">
        <v>3</v>
      </c>
      <c r="K20" s="91">
        <v>-0.52</v>
      </c>
      <c r="L20" s="91">
        <v>4429482.66</v>
      </c>
      <c r="M20" s="91">
        <v>114.34</v>
      </c>
      <c r="N20" s="91">
        <v>0</v>
      </c>
      <c r="O20" s="91">
        <v>5064.670473444</v>
      </c>
      <c r="P20" s="91">
        <v>0.03</v>
      </c>
      <c r="Q20" s="91">
        <v>4.9000000000000004</v>
      </c>
      <c r="R20" s="91">
        <v>1.23</v>
      </c>
    </row>
    <row r="21" spans="2:18">
      <c r="B21" t="s">
        <v>275</v>
      </c>
      <c r="C21" t="s">
        <v>276</v>
      </c>
      <c r="D21" t="s">
        <v>103</v>
      </c>
      <c r="E21" t="s">
        <v>258</v>
      </c>
      <c r="F21" t="s">
        <v>154</v>
      </c>
      <c r="G21" t="s">
        <v>274</v>
      </c>
      <c r="H21" s="91">
        <v>6.68</v>
      </c>
      <c r="I21" t="s">
        <v>105</v>
      </c>
      <c r="J21" s="91">
        <v>0.75</v>
      </c>
      <c r="K21" s="91">
        <v>0.41</v>
      </c>
      <c r="L21" s="91">
        <v>1646917.84</v>
      </c>
      <c r="M21" s="91">
        <v>103.21</v>
      </c>
      <c r="N21" s="91">
        <v>0</v>
      </c>
      <c r="O21" s="91">
        <v>1699.7839026639999</v>
      </c>
      <c r="P21" s="91">
        <v>0.01</v>
      </c>
      <c r="Q21" s="91">
        <v>1.65</v>
      </c>
      <c r="R21" s="91">
        <v>0.41</v>
      </c>
    </row>
    <row r="22" spans="2:18">
      <c r="B22" t="s">
        <v>277</v>
      </c>
      <c r="C22" t="s">
        <v>278</v>
      </c>
      <c r="D22" t="s">
        <v>103</v>
      </c>
      <c r="E22" t="s">
        <v>258</v>
      </c>
      <c r="F22" t="s">
        <v>154</v>
      </c>
      <c r="G22" t="s">
        <v>279</v>
      </c>
      <c r="H22" s="91">
        <v>1.83</v>
      </c>
      <c r="I22" t="s">
        <v>105</v>
      </c>
      <c r="J22" s="91">
        <v>0.1</v>
      </c>
      <c r="K22" s="91">
        <v>-0.47</v>
      </c>
      <c r="L22" s="91">
        <v>5821187.71</v>
      </c>
      <c r="M22" s="91">
        <v>102.28</v>
      </c>
      <c r="N22" s="91">
        <v>0</v>
      </c>
      <c r="O22" s="91">
        <v>5953.9107897880003</v>
      </c>
      <c r="P22" s="91">
        <v>0.04</v>
      </c>
      <c r="Q22" s="91">
        <v>5.77</v>
      </c>
      <c r="R22" s="91">
        <v>1.44</v>
      </c>
    </row>
    <row r="23" spans="2:18">
      <c r="B23" t="s">
        <v>280</v>
      </c>
      <c r="C23" t="s">
        <v>281</v>
      </c>
      <c r="D23" t="s">
        <v>103</v>
      </c>
      <c r="E23" t="s">
        <v>258</v>
      </c>
      <c r="F23" t="s">
        <v>154</v>
      </c>
      <c r="G23" t="s">
        <v>282</v>
      </c>
      <c r="H23" s="91">
        <v>17.66</v>
      </c>
      <c r="I23" t="s">
        <v>105</v>
      </c>
      <c r="J23" s="91">
        <v>2.75</v>
      </c>
      <c r="K23" s="91">
        <v>1.54</v>
      </c>
      <c r="L23" s="91">
        <v>549894.81999999995</v>
      </c>
      <c r="M23" s="91">
        <v>133.19999999999999</v>
      </c>
      <c r="N23" s="91">
        <v>0</v>
      </c>
      <c r="O23" s="91">
        <v>732.45990024000002</v>
      </c>
      <c r="P23" s="91">
        <v>0</v>
      </c>
      <c r="Q23" s="91">
        <v>0.71</v>
      </c>
      <c r="R23" s="91">
        <v>0.18</v>
      </c>
    </row>
    <row r="24" spans="2:18">
      <c r="B24" t="s">
        <v>283</v>
      </c>
      <c r="C24" t="s">
        <v>284</v>
      </c>
      <c r="D24" t="s">
        <v>103</v>
      </c>
      <c r="E24" t="s">
        <v>258</v>
      </c>
      <c r="F24" t="s">
        <v>154</v>
      </c>
      <c r="G24" t="s">
        <v>285</v>
      </c>
      <c r="H24" s="91">
        <v>13.48</v>
      </c>
      <c r="I24" t="s">
        <v>105</v>
      </c>
      <c r="J24" s="91">
        <v>4</v>
      </c>
      <c r="K24" s="91">
        <v>1.27</v>
      </c>
      <c r="L24" s="91">
        <v>2955612.93</v>
      </c>
      <c r="M24" s="91">
        <v>172.7</v>
      </c>
      <c r="N24" s="91">
        <v>0</v>
      </c>
      <c r="O24" s="91">
        <v>5104.3435301099998</v>
      </c>
      <c r="P24" s="91">
        <v>0.02</v>
      </c>
      <c r="Q24" s="91">
        <v>4.9400000000000004</v>
      </c>
      <c r="R24" s="91">
        <v>1.24</v>
      </c>
    </row>
    <row r="25" spans="2:18">
      <c r="B25" t="s">
        <v>286</v>
      </c>
      <c r="C25" t="s">
        <v>287</v>
      </c>
      <c r="D25" t="s">
        <v>103</v>
      </c>
      <c r="E25" t="s">
        <v>258</v>
      </c>
      <c r="F25" t="s">
        <v>154</v>
      </c>
      <c r="G25" t="s">
        <v>288</v>
      </c>
      <c r="H25" s="91">
        <v>3.6</v>
      </c>
      <c r="I25" t="s">
        <v>105</v>
      </c>
      <c r="J25" s="91">
        <v>2.75</v>
      </c>
      <c r="K25" s="91">
        <v>-0.19</v>
      </c>
      <c r="L25" s="91">
        <v>4879605.6500000004</v>
      </c>
      <c r="M25" s="91">
        <v>116.21</v>
      </c>
      <c r="N25" s="91">
        <v>0</v>
      </c>
      <c r="O25" s="91">
        <v>5670.5897258650002</v>
      </c>
      <c r="P25" s="91">
        <v>0.03</v>
      </c>
      <c r="Q25" s="91">
        <v>5.49</v>
      </c>
      <c r="R25" s="91">
        <v>1.38</v>
      </c>
    </row>
    <row r="26" spans="2:18">
      <c r="B26" s="92" t="s">
        <v>289</v>
      </c>
      <c r="C26" s="16"/>
      <c r="D26" s="16"/>
      <c r="H26" s="93">
        <v>6.42</v>
      </c>
      <c r="K26" s="93">
        <v>1.72</v>
      </c>
      <c r="L26" s="93">
        <v>57711254.770000003</v>
      </c>
      <c r="N26" s="93">
        <v>0</v>
      </c>
      <c r="O26" s="93">
        <v>62784.283109894001</v>
      </c>
      <c r="Q26" s="93">
        <v>60.8</v>
      </c>
      <c r="R26" s="93">
        <v>15.23</v>
      </c>
    </row>
    <row r="27" spans="2:18">
      <c r="B27" s="92" t="s">
        <v>290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245</v>
      </c>
      <c r="C28" t="s">
        <v>245</v>
      </c>
      <c r="D28" s="16"/>
      <c r="E28" t="s">
        <v>245</v>
      </c>
      <c r="H28" s="91">
        <v>0</v>
      </c>
      <c r="I28" t="s">
        <v>245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291</v>
      </c>
      <c r="C29" s="16"/>
      <c r="D29" s="16"/>
      <c r="H29" s="93">
        <v>6.42</v>
      </c>
      <c r="K29" s="93">
        <v>1.72</v>
      </c>
      <c r="L29" s="93">
        <v>57711254.770000003</v>
      </c>
      <c r="N29" s="93">
        <v>0</v>
      </c>
      <c r="O29" s="93">
        <v>62784.283109894001</v>
      </c>
      <c r="Q29" s="93">
        <v>60.8</v>
      </c>
      <c r="R29" s="93">
        <v>15.23</v>
      </c>
    </row>
    <row r="30" spans="2:18">
      <c r="B30" t="s">
        <v>292</v>
      </c>
      <c r="C30" t="s">
        <v>293</v>
      </c>
      <c r="D30" t="s">
        <v>103</v>
      </c>
      <c r="E30" t="s">
        <v>258</v>
      </c>
      <c r="F30" t="s">
        <v>154</v>
      </c>
      <c r="G30" t="s">
        <v>294</v>
      </c>
      <c r="H30" s="91">
        <v>8.81</v>
      </c>
      <c r="I30" t="s">
        <v>105</v>
      </c>
      <c r="J30" s="91">
        <v>2.25</v>
      </c>
      <c r="K30" s="91">
        <v>2.29</v>
      </c>
      <c r="L30" s="91">
        <v>4202271.7</v>
      </c>
      <c r="M30" s="91">
        <v>100.24</v>
      </c>
      <c r="N30" s="91">
        <v>0</v>
      </c>
      <c r="O30" s="91">
        <v>4212.3571520799997</v>
      </c>
      <c r="P30" s="91">
        <v>7.0000000000000007E-2</v>
      </c>
      <c r="Q30" s="91">
        <v>4.08</v>
      </c>
      <c r="R30" s="91">
        <v>1.02</v>
      </c>
    </row>
    <row r="31" spans="2:18">
      <c r="B31" t="s">
        <v>295</v>
      </c>
      <c r="C31" t="s">
        <v>296</v>
      </c>
      <c r="D31" t="s">
        <v>103</v>
      </c>
      <c r="E31" t="s">
        <v>258</v>
      </c>
      <c r="F31" t="s">
        <v>154</v>
      </c>
      <c r="G31" t="s">
        <v>297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6119056.4900000002</v>
      </c>
      <c r="M31" s="91">
        <v>99.79</v>
      </c>
      <c r="N31" s="91">
        <v>0</v>
      </c>
      <c r="O31" s="91">
        <v>6106.2064713709997</v>
      </c>
      <c r="P31" s="91">
        <v>0.06</v>
      </c>
      <c r="Q31" s="91">
        <v>5.91</v>
      </c>
      <c r="R31" s="91">
        <v>1.48</v>
      </c>
    </row>
    <row r="32" spans="2:18">
      <c r="B32" t="s">
        <v>298</v>
      </c>
      <c r="C32" t="s">
        <v>299</v>
      </c>
      <c r="D32" t="s">
        <v>103</v>
      </c>
      <c r="E32" t="s">
        <v>258</v>
      </c>
      <c r="F32" t="s">
        <v>154</v>
      </c>
      <c r="G32" t="s">
        <v>300</v>
      </c>
      <c r="H32" s="91">
        <v>2.81</v>
      </c>
      <c r="I32" t="s">
        <v>105</v>
      </c>
      <c r="J32" s="91">
        <v>5.5</v>
      </c>
      <c r="K32" s="91">
        <v>1.06</v>
      </c>
      <c r="L32" s="91">
        <v>5308234.2300000004</v>
      </c>
      <c r="M32" s="91">
        <v>118.47</v>
      </c>
      <c r="N32" s="91">
        <v>0</v>
      </c>
      <c r="O32" s="91">
        <v>6288.6650922810004</v>
      </c>
      <c r="P32" s="91">
        <v>0.03</v>
      </c>
      <c r="Q32" s="91">
        <v>6.09</v>
      </c>
      <c r="R32" s="91">
        <v>1.53</v>
      </c>
    </row>
    <row r="33" spans="2:18">
      <c r="B33" t="s">
        <v>301</v>
      </c>
      <c r="C33" t="s">
        <v>302</v>
      </c>
      <c r="D33" t="s">
        <v>103</v>
      </c>
      <c r="E33" t="s">
        <v>258</v>
      </c>
      <c r="F33" t="s">
        <v>154</v>
      </c>
      <c r="G33" t="s">
        <v>303</v>
      </c>
      <c r="H33" s="91">
        <v>0.16</v>
      </c>
      <c r="I33" t="s">
        <v>105</v>
      </c>
      <c r="J33" s="91">
        <v>6</v>
      </c>
      <c r="K33" s="91">
        <v>0.12</v>
      </c>
      <c r="L33" s="91">
        <v>1043.79</v>
      </c>
      <c r="M33" s="91">
        <v>105.98</v>
      </c>
      <c r="N33" s="91">
        <v>0</v>
      </c>
      <c r="O33" s="91">
        <v>1.1062086419999999</v>
      </c>
      <c r="P33" s="91">
        <v>0</v>
      </c>
      <c r="Q33" s="91">
        <v>0</v>
      </c>
      <c r="R33" s="91">
        <v>0</v>
      </c>
    </row>
    <row r="34" spans="2:18">
      <c r="B34" t="s">
        <v>304</v>
      </c>
      <c r="C34" t="s">
        <v>305</v>
      </c>
      <c r="D34" t="s">
        <v>103</v>
      </c>
      <c r="E34" t="s">
        <v>258</v>
      </c>
      <c r="F34" t="s">
        <v>154</v>
      </c>
      <c r="G34" t="s">
        <v>306</v>
      </c>
      <c r="H34" s="91">
        <v>7.57</v>
      </c>
      <c r="I34" t="s">
        <v>105</v>
      </c>
      <c r="J34" s="91">
        <v>2</v>
      </c>
      <c r="K34" s="91">
        <v>2.1</v>
      </c>
      <c r="L34" s="91">
        <v>7824868.0999999996</v>
      </c>
      <c r="M34" s="91">
        <v>100.77</v>
      </c>
      <c r="N34" s="91">
        <v>0</v>
      </c>
      <c r="O34" s="91">
        <v>7885.1195843699998</v>
      </c>
      <c r="P34" s="91">
        <v>0.05</v>
      </c>
      <c r="Q34" s="91">
        <v>7.64</v>
      </c>
      <c r="R34" s="91">
        <v>1.91</v>
      </c>
    </row>
    <row r="35" spans="2:18">
      <c r="B35" t="s">
        <v>307</v>
      </c>
      <c r="C35" t="s">
        <v>308</v>
      </c>
      <c r="D35" t="s">
        <v>103</v>
      </c>
      <c r="E35" t="s">
        <v>258</v>
      </c>
      <c r="F35" t="s">
        <v>154</v>
      </c>
      <c r="G35" t="s">
        <v>309</v>
      </c>
      <c r="H35" s="91">
        <v>17.71</v>
      </c>
      <c r="I35" t="s">
        <v>105</v>
      </c>
      <c r="J35" s="91">
        <v>3.75</v>
      </c>
      <c r="K35" s="91">
        <v>3.45</v>
      </c>
      <c r="L35" s="91">
        <v>4522220.83</v>
      </c>
      <c r="M35" s="91">
        <v>108.29</v>
      </c>
      <c r="N35" s="91">
        <v>0</v>
      </c>
      <c r="O35" s="91">
        <v>4897.1129368069996</v>
      </c>
      <c r="P35" s="91">
        <v>0.05</v>
      </c>
      <c r="Q35" s="91">
        <v>4.74</v>
      </c>
      <c r="R35" s="91">
        <v>1.19</v>
      </c>
    </row>
    <row r="36" spans="2:18">
      <c r="B36" t="s">
        <v>310</v>
      </c>
      <c r="C36" t="s">
        <v>311</v>
      </c>
      <c r="D36" t="s">
        <v>103</v>
      </c>
      <c r="E36" t="s">
        <v>258</v>
      </c>
      <c r="F36" t="s">
        <v>154</v>
      </c>
      <c r="G36" t="s">
        <v>259</v>
      </c>
      <c r="H36" s="91">
        <v>6.31</v>
      </c>
      <c r="I36" t="s">
        <v>105</v>
      </c>
      <c r="J36" s="91">
        <v>1.75</v>
      </c>
      <c r="K36" s="91">
        <v>1.87</v>
      </c>
      <c r="L36" s="91">
        <v>5171474.1399999997</v>
      </c>
      <c r="M36" s="91">
        <v>99.85</v>
      </c>
      <c r="N36" s="91">
        <v>0</v>
      </c>
      <c r="O36" s="91">
        <v>5163.7169287899997</v>
      </c>
      <c r="P36" s="91">
        <v>0.03</v>
      </c>
      <c r="Q36" s="91">
        <v>5</v>
      </c>
      <c r="R36" s="91">
        <v>1.25</v>
      </c>
    </row>
    <row r="37" spans="2:18">
      <c r="B37" t="s">
        <v>312</v>
      </c>
      <c r="C37" t="s">
        <v>313</v>
      </c>
      <c r="D37" t="s">
        <v>103</v>
      </c>
      <c r="E37" t="s">
        <v>258</v>
      </c>
      <c r="F37" t="s">
        <v>154</v>
      </c>
      <c r="G37" t="s">
        <v>314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3702535.37</v>
      </c>
      <c r="M37" s="91">
        <v>109.37</v>
      </c>
      <c r="N37" s="91">
        <v>0</v>
      </c>
      <c r="O37" s="91">
        <v>4049.4629341690002</v>
      </c>
      <c r="P37" s="91">
        <v>0.02</v>
      </c>
      <c r="Q37" s="91">
        <v>3.92</v>
      </c>
      <c r="R37" s="91">
        <v>0.98</v>
      </c>
    </row>
    <row r="38" spans="2:18">
      <c r="B38" t="s">
        <v>315</v>
      </c>
      <c r="C38" t="s">
        <v>316</v>
      </c>
      <c r="D38" t="s">
        <v>103</v>
      </c>
      <c r="E38" t="s">
        <v>258</v>
      </c>
      <c r="F38" t="s">
        <v>154</v>
      </c>
      <c r="G38" t="s">
        <v>317</v>
      </c>
      <c r="H38" s="91">
        <v>3.88</v>
      </c>
      <c r="I38" t="s">
        <v>105</v>
      </c>
      <c r="J38" s="91">
        <v>4.25</v>
      </c>
      <c r="K38" s="91">
        <v>1.33</v>
      </c>
      <c r="L38" s="91">
        <v>1286028.8400000001</v>
      </c>
      <c r="M38" s="91">
        <v>115.2</v>
      </c>
      <c r="N38" s="91">
        <v>0</v>
      </c>
      <c r="O38" s="91">
        <v>1481.50522368</v>
      </c>
      <c r="P38" s="91">
        <v>0.01</v>
      </c>
      <c r="Q38" s="91">
        <v>1.43</v>
      </c>
      <c r="R38" s="91">
        <v>0.36</v>
      </c>
    </row>
    <row r="39" spans="2:18">
      <c r="B39" t="s">
        <v>318</v>
      </c>
      <c r="C39" t="s">
        <v>319</v>
      </c>
      <c r="D39" t="s">
        <v>103</v>
      </c>
      <c r="E39" t="s">
        <v>258</v>
      </c>
      <c r="F39" t="s">
        <v>154</v>
      </c>
      <c r="G39" t="s">
        <v>320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4800706.21</v>
      </c>
      <c r="M39" s="91">
        <v>100.97</v>
      </c>
      <c r="N39" s="91">
        <v>0</v>
      </c>
      <c r="O39" s="91">
        <v>4847.2730602370002</v>
      </c>
      <c r="P39" s="91">
        <v>0.03</v>
      </c>
      <c r="Q39" s="91">
        <v>4.6900000000000004</v>
      </c>
      <c r="R39" s="91">
        <v>1.18</v>
      </c>
    </row>
    <row r="40" spans="2:18">
      <c r="B40" t="s">
        <v>321</v>
      </c>
      <c r="C40" t="s">
        <v>322</v>
      </c>
      <c r="D40" t="s">
        <v>103</v>
      </c>
      <c r="E40" t="s">
        <v>258</v>
      </c>
      <c r="F40" t="s">
        <v>154</v>
      </c>
      <c r="G40" t="s">
        <v>317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1961263.95</v>
      </c>
      <c r="M40" s="91">
        <v>102.13</v>
      </c>
      <c r="N40" s="91">
        <v>0</v>
      </c>
      <c r="O40" s="91">
        <v>2003.038872135</v>
      </c>
      <c r="P40" s="91">
        <v>0.01</v>
      </c>
      <c r="Q40" s="91">
        <v>1.94</v>
      </c>
      <c r="R40" s="91">
        <v>0.49</v>
      </c>
    </row>
    <row r="41" spans="2:18">
      <c r="B41" t="s">
        <v>323</v>
      </c>
      <c r="C41" t="s">
        <v>324</v>
      </c>
      <c r="D41" t="s">
        <v>103</v>
      </c>
      <c r="E41" t="s">
        <v>258</v>
      </c>
      <c r="F41" t="s">
        <v>154</v>
      </c>
      <c r="G41" t="s">
        <v>325</v>
      </c>
      <c r="H41" s="91">
        <v>6.57</v>
      </c>
      <c r="I41" t="s">
        <v>105</v>
      </c>
      <c r="J41" s="91">
        <v>6.25</v>
      </c>
      <c r="K41" s="91">
        <v>1.97</v>
      </c>
      <c r="L41" s="91">
        <v>2943652.71</v>
      </c>
      <c r="M41" s="91">
        <v>131.86000000000001</v>
      </c>
      <c r="N41" s="91">
        <v>0</v>
      </c>
      <c r="O41" s="91">
        <v>3881.5004634060001</v>
      </c>
      <c r="P41" s="91">
        <v>0.02</v>
      </c>
      <c r="Q41" s="91">
        <v>3.76</v>
      </c>
      <c r="R41" s="91">
        <v>0.94</v>
      </c>
    </row>
    <row r="42" spans="2:18">
      <c r="B42" t="s">
        <v>326</v>
      </c>
      <c r="C42" t="s">
        <v>327</v>
      </c>
      <c r="D42" t="s">
        <v>103</v>
      </c>
      <c r="E42" t="s">
        <v>258</v>
      </c>
      <c r="F42" t="s">
        <v>154</v>
      </c>
      <c r="G42" t="s">
        <v>274</v>
      </c>
      <c r="H42" s="91">
        <v>4.76</v>
      </c>
      <c r="I42" t="s">
        <v>105</v>
      </c>
      <c r="J42" s="91">
        <v>3.75</v>
      </c>
      <c r="K42" s="91">
        <v>1.58</v>
      </c>
      <c r="L42" s="91">
        <v>3051140.71</v>
      </c>
      <c r="M42" s="91">
        <v>113.72</v>
      </c>
      <c r="N42" s="91">
        <v>0</v>
      </c>
      <c r="O42" s="91">
        <v>3469.7572154119998</v>
      </c>
      <c r="P42" s="91">
        <v>0.02</v>
      </c>
      <c r="Q42" s="91">
        <v>3.36</v>
      </c>
      <c r="R42" s="91">
        <v>0.84</v>
      </c>
    </row>
    <row r="43" spans="2:18">
      <c r="B43" t="s">
        <v>328</v>
      </c>
      <c r="C43" t="s">
        <v>329</v>
      </c>
      <c r="D43" t="s">
        <v>103</v>
      </c>
      <c r="E43" t="s">
        <v>258</v>
      </c>
      <c r="F43" t="s">
        <v>154</v>
      </c>
      <c r="G43" t="s">
        <v>330</v>
      </c>
      <c r="H43" s="91">
        <v>14.52</v>
      </c>
      <c r="I43" t="s">
        <v>105</v>
      </c>
      <c r="J43" s="91">
        <v>5.5</v>
      </c>
      <c r="K43" s="91">
        <v>3.18</v>
      </c>
      <c r="L43" s="91">
        <v>3930809.02</v>
      </c>
      <c r="M43" s="91">
        <v>142.68</v>
      </c>
      <c r="N43" s="91">
        <v>0</v>
      </c>
      <c r="O43" s="91">
        <v>5608.4783097359996</v>
      </c>
      <c r="P43" s="91">
        <v>0.02</v>
      </c>
      <c r="Q43" s="91">
        <v>5.43</v>
      </c>
      <c r="R43" s="91">
        <v>1.36</v>
      </c>
    </row>
    <row r="44" spans="2:18">
      <c r="B44" t="s">
        <v>331</v>
      </c>
      <c r="C44" t="s">
        <v>332</v>
      </c>
      <c r="D44" t="s">
        <v>103</v>
      </c>
      <c r="E44" t="s">
        <v>258</v>
      </c>
      <c r="F44" t="s">
        <v>154</v>
      </c>
      <c r="G44" t="s">
        <v>333</v>
      </c>
      <c r="H44" s="91">
        <v>3.84</v>
      </c>
      <c r="I44" t="s">
        <v>105</v>
      </c>
      <c r="J44" s="91">
        <v>1.25</v>
      </c>
      <c r="K44" s="91">
        <v>1.25</v>
      </c>
      <c r="L44" s="91">
        <v>2651670.73</v>
      </c>
      <c r="M44" s="91">
        <v>100.11</v>
      </c>
      <c r="N44" s="91">
        <v>0</v>
      </c>
      <c r="O44" s="91">
        <v>2654.5875678030002</v>
      </c>
      <c r="P44" s="91">
        <v>0.02</v>
      </c>
      <c r="Q44" s="91">
        <v>2.57</v>
      </c>
      <c r="R44" s="91">
        <v>0.64</v>
      </c>
    </row>
    <row r="45" spans="2:18">
      <c r="B45" t="s">
        <v>334</v>
      </c>
      <c r="C45" t="s">
        <v>335</v>
      </c>
      <c r="D45" t="s">
        <v>103</v>
      </c>
      <c r="E45" t="s">
        <v>258</v>
      </c>
      <c r="F45" t="s">
        <v>154</v>
      </c>
      <c r="G45" t="s">
        <v>336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234277.95</v>
      </c>
      <c r="M45" s="91">
        <v>100.05</v>
      </c>
      <c r="N45" s="91">
        <v>0</v>
      </c>
      <c r="O45" s="91">
        <v>234.39508897499999</v>
      </c>
      <c r="P45" s="91">
        <v>0.01</v>
      </c>
      <c r="Q45" s="91">
        <v>0.23</v>
      </c>
      <c r="R45" s="91">
        <v>0.06</v>
      </c>
    </row>
    <row r="46" spans="2:18">
      <c r="B46" s="92" t="s">
        <v>337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245</v>
      </c>
      <c r="C47" t="s">
        <v>245</v>
      </c>
      <c r="D47" s="16"/>
      <c r="E47" t="s">
        <v>245</v>
      </c>
      <c r="H47" s="91">
        <v>0</v>
      </c>
      <c r="I47" t="s">
        <v>245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338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245</v>
      </c>
      <c r="C49" t="s">
        <v>245</v>
      </c>
      <c r="D49" s="16"/>
      <c r="E49" t="s">
        <v>245</v>
      </c>
      <c r="H49" s="91">
        <v>0</v>
      </c>
      <c r="I49" t="s">
        <v>245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251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339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245</v>
      </c>
      <c r="C52" t="s">
        <v>245</v>
      </c>
      <c r="D52" s="16"/>
      <c r="E52" t="s">
        <v>245</v>
      </c>
      <c r="H52" s="91">
        <v>0</v>
      </c>
      <c r="I52" t="s">
        <v>245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340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245</v>
      </c>
      <c r="C54" t="s">
        <v>245</v>
      </c>
      <c r="D54" s="16"/>
      <c r="E54" t="s">
        <v>245</v>
      </c>
      <c r="H54" s="91">
        <v>0</v>
      </c>
      <c r="I54" t="s">
        <v>245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341</v>
      </c>
      <c r="C55" s="16"/>
      <c r="D55" s="16"/>
    </row>
    <row r="56" spans="2:18">
      <c r="B56" t="s">
        <v>342</v>
      </c>
      <c r="C56" s="16"/>
      <c r="D56" s="16"/>
    </row>
    <row r="57" spans="2:18">
      <c r="B57" t="s">
        <v>343</v>
      </c>
      <c r="C57" s="16"/>
      <c r="D57" s="16"/>
    </row>
    <row r="58" spans="2:18">
      <c r="B58" t="s">
        <v>344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4">
        <v>43465</v>
      </c>
    </row>
    <row r="2" spans="2:23">
      <c r="B2" s="2" t="s">
        <v>1</v>
      </c>
      <c r="C2" s="12" t="s">
        <v>2377</v>
      </c>
    </row>
    <row r="3" spans="2:23">
      <c r="B3" s="2" t="s">
        <v>2</v>
      </c>
      <c r="C3" s="26" t="s">
        <v>2378</v>
      </c>
    </row>
    <row r="4" spans="2:23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227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1922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245</v>
      </c>
      <c r="C14" t="s">
        <v>245</v>
      </c>
      <c r="D14" t="s">
        <v>245</v>
      </c>
      <c r="E14" t="s">
        <v>245</v>
      </c>
      <c r="F14" s="15"/>
      <c r="G14" s="15"/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1923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245</v>
      </c>
      <c r="C16" t="s">
        <v>245</v>
      </c>
      <c r="D16" t="s">
        <v>245</v>
      </c>
      <c r="E16" t="s">
        <v>245</v>
      </c>
      <c r="F16" s="15"/>
      <c r="G16" s="15"/>
      <c r="H16" s="91">
        <v>0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346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245</v>
      </c>
      <c r="C18" t="s">
        <v>245</v>
      </c>
      <c r="D18" t="s">
        <v>245</v>
      </c>
      <c r="E18" t="s">
        <v>245</v>
      </c>
      <c r="F18" s="15"/>
      <c r="G18" s="15"/>
      <c r="H18" s="91">
        <v>0</v>
      </c>
      <c r="I18" t="s">
        <v>245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1063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245</v>
      </c>
      <c r="C20" t="s">
        <v>245</v>
      </c>
      <c r="D20" t="s">
        <v>245</v>
      </c>
      <c r="E20" t="s">
        <v>245</v>
      </c>
      <c r="F20" s="15"/>
      <c r="G20" s="15"/>
      <c r="H20" s="91">
        <v>0</v>
      </c>
      <c r="I20" t="s">
        <v>245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251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245</v>
      </c>
      <c r="C23" t="s">
        <v>245</v>
      </c>
      <c r="D23" t="s">
        <v>245</v>
      </c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245</v>
      </c>
      <c r="C25" t="s">
        <v>245</v>
      </c>
      <c r="D25" t="s">
        <v>245</v>
      </c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253</v>
      </c>
      <c r="D26" s="16"/>
    </row>
    <row r="27" spans="2:23">
      <c r="B27" t="s">
        <v>341</v>
      </c>
      <c r="D27" s="16"/>
    </row>
    <row r="28" spans="2:23">
      <c r="B28" t="s">
        <v>342</v>
      </c>
      <c r="D28" s="16"/>
    </row>
    <row r="29" spans="2:23">
      <c r="B29" t="s">
        <v>343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0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78"/>
    </row>
    <row r="2" spans="1:16" ht="18.75">
      <c r="A2" s="78"/>
      <c r="B2" s="118" t="s">
        <v>196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78"/>
    </row>
    <row r="3" spans="1:16" ht="15.75">
      <c r="A3" s="78"/>
      <c r="B3" s="79" t="s">
        <v>197</v>
      </c>
      <c r="C3" s="80" t="s">
        <v>198</v>
      </c>
      <c r="D3" s="78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78"/>
    </row>
    <row r="4" spans="1:16" ht="15.75">
      <c r="A4" s="78"/>
      <c r="B4" s="81" t="s">
        <v>199</v>
      </c>
      <c r="C4" s="82"/>
      <c r="D4" s="78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78"/>
    </row>
    <row r="5" spans="1:16" ht="18.75">
      <c r="A5" s="83"/>
      <c r="B5" s="75" t="s">
        <v>200</v>
      </c>
      <c r="C5" s="78"/>
      <c r="D5" s="78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84"/>
    </row>
    <row r="6" spans="1:16" ht="15">
      <c r="A6" s="83"/>
      <c r="B6" s="83"/>
      <c r="C6" s="85" t="s">
        <v>198</v>
      </c>
      <c r="D6" s="78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84"/>
    </row>
    <row r="7" spans="1:16" ht="15">
      <c r="A7" s="83"/>
      <c r="B7" s="86" t="s">
        <v>201</v>
      </c>
      <c r="C7" s="87"/>
      <c r="D7" s="78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84"/>
    </row>
    <row r="8" spans="1:16" ht="15">
      <c r="A8" s="83"/>
      <c r="B8" s="88" t="s">
        <v>202</v>
      </c>
      <c r="C8" s="87"/>
      <c r="D8" s="78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24" t="s">
        <v>205</v>
      </c>
      <c r="D11" s="124" t="s">
        <v>206</v>
      </c>
      <c r="E11" s="124" t="s">
        <v>207</v>
      </c>
      <c r="F11" s="126" t="s">
        <v>208</v>
      </c>
      <c r="G11" s="127"/>
      <c r="H11" s="127"/>
      <c r="I11" s="127"/>
      <c r="J11" s="127"/>
      <c r="K11" s="128"/>
      <c r="L11" s="122" t="s">
        <v>209</v>
      </c>
      <c r="M11" s="124" t="s">
        <v>210</v>
      </c>
      <c r="N11" s="124" t="s">
        <v>211</v>
      </c>
      <c r="O11" s="124" t="s">
        <v>212</v>
      </c>
      <c r="P11" s="84"/>
    </row>
    <row r="12" spans="1:16" ht="21.75" customHeight="1">
      <c r="A12" s="78"/>
      <c r="B12" s="123"/>
      <c r="C12" s="125"/>
      <c r="D12" s="125"/>
      <c r="E12" s="125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25"/>
      <c r="N12" s="125"/>
      <c r="O12" s="125"/>
      <c r="P12" s="84"/>
    </row>
  </sheetData>
  <sheetProtection sheet="1" objects="1" scenarios="1"/>
  <mergeCells count="17">
    <mergeCell ref="O11:O12"/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94">
        <v>43465</v>
      </c>
      <c r="E1" s="16"/>
      <c r="F1" s="16"/>
      <c r="G1" s="16"/>
    </row>
    <row r="2" spans="2:68">
      <c r="B2" s="2" t="s">
        <v>1</v>
      </c>
      <c r="C2" s="12" t="s">
        <v>2377</v>
      </c>
      <c r="E2" s="16"/>
      <c r="F2" s="16"/>
      <c r="G2" s="16"/>
    </row>
    <row r="3" spans="2:68">
      <c r="B3" s="2" t="s">
        <v>2</v>
      </c>
      <c r="C3" s="26" t="s">
        <v>2378</v>
      </c>
      <c r="E3" s="16"/>
      <c r="F3" s="16"/>
      <c r="G3" s="16"/>
    </row>
    <row r="4" spans="2:68">
      <c r="B4" s="2" t="s">
        <v>3</v>
      </c>
      <c r="C4" s="95" t="s">
        <v>218</v>
      </c>
      <c r="E4" s="16"/>
      <c r="F4" s="16"/>
      <c r="G4" s="16"/>
    </row>
    <row r="5" spans="2:68">
      <c r="B5" s="89" t="s">
        <v>219</v>
      </c>
      <c r="C5" t="s">
        <v>220</v>
      </c>
    </row>
    <row r="6" spans="2:68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BP6" s="19"/>
    </row>
    <row r="7" spans="2:68" ht="26.25" customHeight="1">
      <c r="B7" s="110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227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345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245</v>
      </c>
      <c r="C14" t="s">
        <v>245</v>
      </c>
      <c r="D14" s="16"/>
      <c r="E14" s="16"/>
      <c r="F14" s="16"/>
      <c r="G14" t="s">
        <v>245</v>
      </c>
      <c r="H14" t="s">
        <v>245</v>
      </c>
      <c r="K14" s="91">
        <v>0</v>
      </c>
      <c r="L14" t="s">
        <v>245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289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245</v>
      </c>
      <c r="C16" t="s">
        <v>245</v>
      </c>
      <c r="D16" s="16"/>
      <c r="E16" s="16"/>
      <c r="F16" s="16"/>
      <c r="G16" t="s">
        <v>245</v>
      </c>
      <c r="H16" t="s">
        <v>245</v>
      </c>
      <c r="K16" s="91">
        <v>0</v>
      </c>
      <c r="L16" t="s">
        <v>245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346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245</v>
      </c>
      <c r="C18" t="s">
        <v>245</v>
      </c>
      <c r="D18" s="16"/>
      <c r="E18" s="16"/>
      <c r="F18" s="16"/>
      <c r="G18" t="s">
        <v>245</v>
      </c>
      <c r="H18" t="s">
        <v>245</v>
      </c>
      <c r="K18" s="91">
        <v>0</v>
      </c>
      <c r="L18" t="s">
        <v>245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251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347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245</v>
      </c>
      <c r="C21" t="s">
        <v>245</v>
      </c>
      <c r="D21" s="16"/>
      <c r="E21" s="16"/>
      <c r="F21" s="16"/>
      <c r="G21" t="s">
        <v>245</v>
      </c>
      <c r="H21" t="s">
        <v>245</v>
      </c>
      <c r="K21" s="91">
        <v>0</v>
      </c>
      <c r="L21" t="s">
        <v>245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348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245</v>
      </c>
      <c r="C23" t="s">
        <v>245</v>
      </c>
      <c r="D23" s="16"/>
      <c r="E23" s="16"/>
      <c r="F23" s="16"/>
      <c r="G23" t="s">
        <v>245</v>
      </c>
      <c r="H23" t="s">
        <v>245</v>
      </c>
      <c r="K23" s="91">
        <v>0</v>
      </c>
      <c r="L23" t="s">
        <v>245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253</v>
      </c>
      <c r="C24" s="16"/>
      <c r="D24" s="16"/>
      <c r="E24" s="16"/>
      <c r="F24" s="16"/>
      <c r="G24" s="16"/>
    </row>
    <row r="25" spans="2:21">
      <c r="B25" t="s">
        <v>341</v>
      </c>
      <c r="C25" s="16"/>
      <c r="D25" s="16"/>
      <c r="E25" s="16"/>
      <c r="F25" s="16"/>
      <c r="G25" s="16"/>
    </row>
    <row r="26" spans="2:21">
      <c r="B26" t="s">
        <v>342</v>
      </c>
      <c r="C26" s="16"/>
      <c r="D26" s="16"/>
      <c r="E26" s="16"/>
      <c r="F26" s="16"/>
      <c r="G26" s="16"/>
    </row>
    <row r="27" spans="2:21">
      <c r="B27" t="s">
        <v>343</v>
      </c>
      <c r="C27" s="16"/>
      <c r="D27" s="16"/>
      <c r="E27" s="16"/>
      <c r="F27" s="16"/>
      <c r="G27" s="16"/>
    </row>
    <row r="28" spans="2:21">
      <c r="B28" t="s">
        <v>344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94">
        <v>43465</v>
      </c>
      <c r="E1" s="16"/>
      <c r="F1" s="16"/>
    </row>
    <row r="2" spans="2:66">
      <c r="B2" s="2" t="s">
        <v>1</v>
      </c>
      <c r="C2" s="12" t="s">
        <v>2377</v>
      </c>
      <c r="E2" s="16"/>
      <c r="F2" s="16"/>
    </row>
    <row r="3" spans="2:66">
      <c r="B3" s="2" t="s">
        <v>2</v>
      </c>
      <c r="C3" s="26" t="s">
        <v>2378</v>
      </c>
      <c r="E3" s="16"/>
      <c r="F3" s="16"/>
    </row>
    <row r="4" spans="2:66">
      <c r="B4" s="2" t="s">
        <v>3</v>
      </c>
      <c r="C4" s="95" t="s">
        <v>218</v>
      </c>
      <c r="E4" s="16"/>
      <c r="F4" s="16"/>
    </row>
    <row r="5" spans="2:66">
      <c r="B5" s="89" t="s">
        <v>219</v>
      </c>
      <c r="C5" t="s">
        <v>220</v>
      </c>
    </row>
    <row r="6" spans="2:66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7"/>
    </row>
    <row r="7" spans="2:66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4.09</v>
      </c>
      <c r="L11" s="7"/>
      <c r="M11" s="7"/>
      <c r="N11" s="90">
        <v>1.8</v>
      </c>
      <c r="O11" s="90">
        <v>83458063.640000001</v>
      </c>
      <c r="P11" s="33"/>
      <c r="Q11" s="90">
        <v>318.67203000000001</v>
      </c>
      <c r="R11" s="90">
        <v>94885.922134112014</v>
      </c>
      <c r="S11" s="7"/>
      <c r="T11" s="90">
        <v>100</v>
      </c>
      <c r="U11" s="90">
        <v>23.02</v>
      </c>
      <c r="V11" s="35"/>
      <c r="BI11" s="16"/>
      <c r="BJ11" s="19"/>
      <c r="BK11" s="16"/>
      <c r="BN11" s="16"/>
    </row>
    <row r="12" spans="2:66">
      <c r="B12" s="92" t="s">
        <v>227</v>
      </c>
      <c r="C12" s="16"/>
      <c r="D12" s="16"/>
      <c r="E12" s="16"/>
      <c r="F12" s="16"/>
      <c r="K12" s="93">
        <v>4.09</v>
      </c>
      <c r="N12" s="93">
        <v>1.8</v>
      </c>
      <c r="O12" s="93">
        <v>83458063.640000001</v>
      </c>
      <c r="Q12" s="93">
        <v>318.67203000000001</v>
      </c>
      <c r="R12" s="93">
        <v>94885.922134112014</v>
      </c>
      <c r="T12" s="93">
        <v>100</v>
      </c>
      <c r="U12" s="93">
        <v>23.02</v>
      </c>
    </row>
    <row r="13" spans="2:66">
      <c r="B13" s="92" t="s">
        <v>345</v>
      </c>
      <c r="C13" s="16"/>
      <c r="D13" s="16"/>
      <c r="E13" s="16"/>
      <c r="F13" s="16"/>
      <c r="K13" s="93">
        <v>4.0999999999999996</v>
      </c>
      <c r="N13" s="93">
        <v>1.36</v>
      </c>
      <c r="O13" s="93">
        <v>61924298.5</v>
      </c>
      <c r="Q13" s="93">
        <v>299.02569999999997</v>
      </c>
      <c r="R13" s="93">
        <v>72082.283098823013</v>
      </c>
      <c r="T13" s="93">
        <v>75.97</v>
      </c>
      <c r="U13" s="93">
        <v>17.489999999999998</v>
      </c>
    </row>
    <row r="14" spans="2:66">
      <c r="B14" t="s">
        <v>349</v>
      </c>
      <c r="C14" t="s">
        <v>350</v>
      </c>
      <c r="D14" t="s">
        <v>103</v>
      </c>
      <c r="E14" t="s">
        <v>126</v>
      </c>
      <c r="F14" t="s">
        <v>351</v>
      </c>
      <c r="G14" t="s">
        <v>352</v>
      </c>
      <c r="H14" t="s">
        <v>231</v>
      </c>
      <c r="I14" t="s">
        <v>232</v>
      </c>
      <c r="J14" t="s">
        <v>265</v>
      </c>
      <c r="K14" s="91">
        <v>6.32</v>
      </c>
      <c r="L14" t="s">
        <v>105</v>
      </c>
      <c r="M14" s="91">
        <v>0.83</v>
      </c>
      <c r="N14" s="91">
        <v>1.1299999999999999</v>
      </c>
      <c r="O14" s="91">
        <v>640781.43000000005</v>
      </c>
      <c r="P14" s="91">
        <v>98.84</v>
      </c>
      <c r="Q14" s="91">
        <v>0</v>
      </c>
      <c r="R14" s="91">
        <v>633.34836541200002</v>
      </c>
      <c r="S14" s="91">
        <v>0.05</v>
      </c>
      <c r="T14" s="91">
        <v>0.67</v>
      </c>
      <c r="U14" s="91">
        <v>0.15</v>
      </c>
    </row>
    <row r="15" spans="2:66">
      <c r="B15" t="s">
        <v>353</v>
      </c>
      <c r="C15" t="s">
        <v>354</v>
      </c>
      <c r="D15" t="s">
        <v>103</v>
      </c>
      <c r="E15" t="s">
        <v>126</v>
      </c>
      <c r="F15" t="s">
        <v>351</v>
      </c>
      <c r="G15" t="s">
        <v>352</v>
      </c>
      <c r="H15" t="s">
        <v>231</v>
      </c>
      <c r="I15" t="s">
        <v>232</v>
      </c>
      <c r="J15" t="s">
        <v>355</v>
      </c>
      <c r="K15" s="91">
        <v>1.49</v>
      </c>
      <c r="L15" t="s">
        <v>105</v>
      </c>
      <c r="M15" s="91">
        <v>0.59</v>
      </c>
      <c r="N15" s="91">
        <v>0.27</v>
      </c>
      <c r="O15" s="91">
        <v>2094801.03</v>
      </c>
      <c r="P15" s="91">
        <v>100.97</v>
      </c>
      <c r="Q15" s="91">
        <v>0</v>
      </c>
      <c r="R15" s="91">
        <v>2115.1205999909998</v>
      </c>
      <c r="S15" s="91">
        <v>0.04</v>
      </c>
      <c r="T15" s="91">
        <v>2.23</v>
      </c>
      <c r="U15" s="91">
        <v>0.51</v>
      </c>
    </row>
    <row r="16" spans="2:66">
      <c r="B16" t="s">
        <v>356</v>
      </c>
      <c r="C16" t="s">
        <v>357</v>
      </c>
      <c r="D16" t="s">
        <v>103</v>
      </c>
      <c r="E16" t="s">
        <v>126</v>
      </c>
      <c r="F16" t="s">
        <v>358</v>
      </c>
      <c r="G16" t="s">
        <v>352</v>
      </c>
      <c r="H16" t="s">
        <v>231</v>
      </c>
      <c r="I16" t="s">
        <v>232</v>
      </c>
      <c r="J16" t="s">
        <v>336</v>
      </c>
      <c r="K16" s="91">
        <v>8.31</v>
      </c>
      <c r="L16" t="s">
        <v>105</v>
      </c>
      <c r="M16" s="91">
        <v>1.22</v>
      </c>
      <c r="N16" s="91">
        <v>1.69</v>
      </c>
      <c r="O16" s="91">
        <v>37736.75</v>
      </c>
      <c r="P16" s="91">
        <v>97.76</v>
      </c>
      <c r="Q16" s="91">
        <v>0</v>
      </c>
      <c r="R16" s="91">
        <v>36.891446799999997</v>
      </c>
      <c r="S16" s="91">
        <v>0</v>
      </c>
      <c r="T16" s="91">
        <v>0.04</v>
      </c>
      <c r="U16" s="91">
        <v>0.01</v>
      </c>
    </row>
    <row r="17" spans="2:21">
      <c r="B17" t="s">
        <v>359</v>
      </c>
      <c r="C17" t="s">
        <v>360</v>
      </c>
      <c r="D17" t="s">
        <v>103</v>
      </c>
      <c r="E17" t="s">
        <v>126</v>
      </c>
      <c r="F17" t="s">
        <v>358</v>
      </c>
      <c r="G17" t="s">
        <v>352</v>
      </c>
      <c r="H17" t="s">
        <v>231</v>
      </c>
      <c r="I17" t="s">
        <v>232</v>
      </c>
      <c r="J17" t="s">
        <v>361</v>
      </c>
      <c r="K17" s="91">
        <v>3.67</v>
      </c>
      <c r="L17" t="s">
        <v>105</v>
      </c>
      <c r="M17" s="91">
        <v>0.99</v>
      </c>
      <c r="N17" s="91">
        <v>0.57999999999999996</v>
      </c>
      <c r="O17" s="91">
        <v>1305459.5900000001</v>
      </c>
      <c r="P17" s="91">
        <v>102.98</v>
      </c>
      <c r="Q17" s="91">
        <v>0</v>
      </c>
      <c r="R17" s="91">
        <v>1344.3622857820001</v>
      </c>
      <c r="S17" s="91">
        <v>0.04</v>
      </c>
      <c r="T17" s="91">
        <v>1.42</v>
      </c>
      <c r="U17" s="91">
        <v>0.33</v>
      </c>
    </row>
    <row r="18" spans="2:21">
      <c r="B18" t="s">
        <v>362</v>
      </c>
      <c r="C18" t="s">
        <v>363</v>
      </c>
      <c r="D18" t="s">
        <v>103</v>
      </c>
      <c r="E18" t="s">
        <v>126</v>
      </c>
      <c r="F18" t="s">
        <v>358</v>
      </c>
      <c r="G18" t="s">
        <v>352</v>
      </c>
      <c r="H18" t="s">
        <v>231</v>
      </c>
      <c r="I18" t="s">
        <v>232</v>
      </c>
      <c r="J18" t="s">
        <v>364</v>
      </c>
      <c r="K18" s="91">
        <v>1.69</v>
      </c>
      <c r="L18" t="s">
        <v>105</v>
      </c>
      <c r="M18" s="91">
        <v>0.41</v>
      </c>
      <c r="N18" s="91">
        <v>0.35</v>
      </c>
      <c r="O18" s="91">
        <v>183333.72</v>
      </c>
      <c r="P18" s="91">
        <v>100.22</v>
      </c>
      <c r="Q18" s="91">
        <v>0</v>
      </c>
      <c r="R18" s="91">
        <v>183.73705418399999</v>
      </c>
      <c r="S18" s="91">
        <v>0.01</v>
      </c>
      <c r="T18" s="91">
        <v>0.19</v>
      </c>
      <c r="U18" s="91">
        <v>0.04</v>
      </c>
    </row>
    <row r="19" spans="2:21">
      <c r="B19" t="s">
        <v>365</v>
      </c>
      <c r="C19" t="s">
        <v>366</v>
      </c>
      <c r="D19" t="s">
        <v>103</v>
      </c>
      <c r="E19" t="s">
        <v>126</v>
      </c>
      <c r="F19" t="s">
        <v>358</v>
      </c>
      <c r="G19" t="s">
        <v>352</v>
      </c>
      <c r="H19" t="s">
        <v>231</v>
      </c>
      <c r="I19" t="s">
        <v>232</v>
      </c>
      <c r="J19" t="s">
        <v>367</v>
      </c>
      <c r="K19" s="91">
        <v>1.08</v>
      </c>
      <c r="L19" t="s">
        <v>105</v>
      </c>
      <c r="M19" s="91">
        <v>0.64</v>
      </c>
      <c r="N19" s="91">
        <v>0.33</v>
      </c>
      <c r="O19" s="91">
        <v>1268363.93</v>
      </c>
      <c r="P19" s="91">
        <v>101.21</v>
      </c>
      <c r="Q19" s="91">
        <v>0</v>
      </c>
      <c r="R19" s="91">
        <v>1283.7111335530001</v>
      </c>
      <c r="S19" s="91">
        <v>0.04</v>
      </c>
      <c r="T19" s="91">
        <v>1.35</v>
      </c>
      <c r="U19" s="91">
        <v>0.31</v>
      </c>
    </row>
    <row r="20" spans="2:21">
      <c r="B20" t="s">
        <v>368</v>
      </c>
      <c r="C20" t="s">
        <v>369</v>
      </c>
      <c r="D20" t="s">
        <v>103</v>
      </c>
      <c r="E20" t="s">
        <v>126</v>
      </c>
      <c r="F20" t="s">
        <v>358</v>
      </c>
      <c r="G20" t="s">
        <v>352</v>
      </c>
      <c r="H20" t="s">
        <v>231</v>
      </c>
      <c r="I20" t="s">
        <v>232</v>
      </c>
      <c r="J20" t="s">
        <v>370</v>
      </c>
      <c r="K20" s="91">
        <v>5.62</v>
      </c>
      <c r="L20" t="s">
        <v>105</v>
      </c>
      <c r="M20" s="91">
        <v>0.86</v>
      </c>
      <c r="N20" s="91">
        <v>1.1299999999999999</v>
      </c>
      <c r="O20" s="91">
        <v>996963.42</v>
      </c>
      <c r="P20" s="91">
        <v>100.03</v>
      </c>
      <c r="Q20" s="91">
        <v>0</v>
      </c>
      <c r="R20" s="91">
        <v>997.26250902599998</v>
      </c>
      <c r="S20" s="91">
        <v>0.04</v>
      </c>
      <c r="T20" s="91">
        <v>1.05</v>
      </c>
      <c r="U20" s="91">
        <v>0.24</v>
      </c>
    </row>
    <row r="21" spans="2:21">
      <c r="B21" t="s">
        <v>371</v>
      </c>
      <c r="C21" t="s">
        <v>372</v>
      </c>
      <c r="D21" t="s">
        <v>103</v>
      </c>
      <c r="E21" t="s">
        <v>126</v>
      </c>
      <c r="F21" t="s">
        <v>358</v>
      </c>
      <c r="G21" t="s">
        <v>352</v>
      </c>
      <c r="H21" t="s">
        <v>231</v>
      </c>
      <c r="I21" t="s">
        <v>232</v>
      </c>
      <c r="J21" t="s">
        <v>373</v>
      </c>
      <c r="K21" s="91">
        <v>2.4700000000000002</v>
      </c>
      <c r="L21" t="s">
        <v>105</v>
      </c>
      <c r="M21" s="91">
        <v>4</v>
      </c>
      <c r="N21" s="91">
        <v>0.35</v>
      </c>
      <c r="O21" s="91">
        <v>904926.22</v>
      </c>
      <c r="P21" s="91">
        <v>113.05</v>
      </c>
      <c r="Q21" s="91">
        <v>0</v>
      </c>
      <c r="R21" s="91">
        <v>1023.01909171</v>
      </c>
      <c r="S21" s="91">
        <v>0.04</v>
      </c>
      <c r="T21" s="91">
        <v>1.08</v>
      </c>
      <c r="U21" s="91">
        <v>0.25</v>
      </c>
    </row>
    <row r="22" spans="2:21">
      <c r="B22" t="s">
        <v>374</v>
      </c>
      <c r="C22" t="s">
        <v>375</v>
      </c>
      <c r="D22" t="s">
        <v>103</v>
      </c>
      <c r="E22" t="s">
        <v>126</v>
      </c>
      <c r="F22" t="s">
        <v>358</v>
      </c>
      <c r="G22" t="s">
        <v>352</v>
      </c>
      <c r="H22" t="s">
        <v>231</v>
      </c>
      <c r="I22" t="s">
        <v>232</v>
      </c>
      <c r="J22" t="s">
        <v>376</v>
      </c>
      <c r="K22" s="91">
        <v>0.05</v>
      </c>
      <c r="L22" t="s">
        <v>105</v>
      </c>
      <c r="M22" s="91">
        <v>2.58</v>
      </c>
      <c r="N22" s="91">
        <v>5.75</v>
      </c>
      <c r="O22" s="91">
        <v>896371.09</v>
      </c>
      <c r="P22" s="91">
        <v>105.92</v>
      </c>
      <c r="Q22" s="91">
        <v>0</v>
      </c>
      <c r="R22" s="91">
        <v>949.43625852800005</v>
      </c>
      <c r="S22" s="91">
        <v>0.03</v>
      </c>
      <c r="T22" s="91">
        <v>1</v>
      </c>
      <c r="U22" s="91">
        <v>0.23</v>
      </c>
    </row>
    <row r="23" spans="2:21">
      <c r="B23" t="s">
        <v>377</v>
      </c>
      <c r="C23" t="s">
        <v>378</v>
      </c>
      <c r="D23" t="s">
        <v>103</v>
      </c>
      <c r="E23" t="s">
        <v>126</v>
      </c>
      <c r="F23" t="s">
        <v>358</v>
      </c>
      <c r="G23" t="s">
        <v>352</v>
      </c>
      <c r="H23" t="s">
        <v>231</v>
      </c>
      <c r="I23" t="s">
        <v>232</v>
      </c>
      <c r="J23" t="s">
        <v>379</v>
      </c>
      <c r="K23" s="91">
        <v>10.82</v>
      </c>
      <c r="L23" t="s">
        <v>105</v>
      </c>
      <c r="M23" s="91">
        <v>0.47</v>
      </c>
      <c r="N23" s="91">
        <v>1.03</v>
      </c>
      <c r="O23" s="91">
        <v>544634.1</v>
      </c>
      <c r="P23" s="91">
        <v>102.26</v>
      </c>
      <c r="Q23" s="91">
        <v>0</v>
      </c>
      <c r="R23" s="91">
        <v>556.94283066000003</v>
      </c>
      <c r="S23" s="91">
        <v>0.08</v>
      </c>
      <c r="T23" s="91">
        <v>0.59</v>
      </c>
      <c r="U23" s="91">
        <v>0.14000000000000001</v>
      </c>
    </row>
    <row r="24" spans="2:21">
      <c r="B24" t="s">
        <v>380</v>
      </c>
      <c r="C24" t="s">
        <v>381</v>
      </c>
      <c r="D24" t="s">
        <v>103</v>
      </c>
      <c r="E24" t="s">
        <v>126</v>
      </c>
      <c r="F24" t="s">
        <v>382</v>
      </c>
      <c r="G24" t="s">
        <v>352</v>
      </c>
      <c r="H24" t="s">
        <v>231</v>
      </c>
      <c r="I24" t="s">
        <v>232</v>
      </c>
      <c r="J24" t="s">
        <v>336</v>
      </c>
      <c r="K24" s="91">
        <v>1.2</v>
      </c>
      <c r="L24" t="s">
        <v>105</v>
      </c>
      <c r="M24" s="91">
        <v>1.6</v>
      </c>
      <c r="N24" s="91">
        <v>0.3</v>
      </c>
      <c r="O24" s="91">
        <v>86290.43</v>
      </c>
      <c r="P24" s="91">
        <v>102.02</v>
      </c>
      <c r="Q24" s="91">
        <v>0</v>
      </c>
      <c r="R24" s="91">
        <v>88.033496686000007</v>
      </c>
      <c r="S24" s="91">
        <v>0</v>
      </c>
      <c r="T24" s="91">
        <v>0.09</v>
      </c>
      <c r="U24" s="91">
        <v>0.02</v>
      </c>
    </row>
    <row r="25" spans="2:21">
      <c r="B25" t="s">
        <v>383</v>
      </c>
      <c r="C25" t="s">
        <v>384</v>
      </c>
      <c r="D25" t="s">
        <v>103</v>
      </c>
      <c r="E25" t="s">
        <v>126</v>
      </c>
      <c r="F25" t="s">
        <v>382</v>
      </c>
      <c r="G25" t="s">
        <v>352</v>
      </c>
      <c r="H25" t="s">
        <v>231</v>
      </c>
      <c r="I25" t="s">
        <v>232</v>
      </c>
      <c r="J25" t="s">
        <v>385</v>
      </c>
      <c r="K25" s="91">
        <v>6.09</v>
      </c>
      <c r="L25" t="s">
        <v>105</v>
      </c>
      <c r="M25" s="91">
        <v>1.75</v>
      </c>
      <c r="N25" s="91">
        <v>1.2</v>
      </c>
      <c r="O25" s="91">
        <v>754735</v>
      </c>
      <c r="P25" s="91">
        <v>103.17</v>
      </c>
      <c r="Q25" s="91">
        <v>0</v>
      </c>
      <c r="R25" s="91">
        <v>778.6600995</v>
      </c>
      <c r="S25" s="91">
        <v>0.04</v>
      </c>
      <c r="T25" s="91">
        <v>0.82</v>
      </c>
      <c r="U25" s="91">
        <v>0.19</v>
      </c>
    </row>
    <row r="26" spans="2:21">
      <c r="B26" t="s">
        <v>386</v>
      </c>
      <c r="C26" t="s">
        <v>387</v>
      </c>
      <c r="D26" t="s">
        <v>103</v>
      </c>
      <c r="E26" t="s">
        <v>126</v>
      </c>
      <c r="F26" t="s">
        <v>382</v>
      </c>
      <c r="G26" t="s">
        <v>352</v>
      </c>
      <c r="H26" t="s">
        <v>231</v>
      </c>
      <c r="I26" t="s">
        <v>232</v>
      </c>
      <c r="J26" t="s">
        <v>265</v>
      </c>
      <c r="K26" s="91">
        <v>4.71</v>
      </c>
      <c r="L26" t="s">
        <v>105</v>
      </c>
      <c r="M26" s="91">
        <v>0.6</v>
      </c>
      <c r="N26" s="91">
        <v>0.86</v>
      </c>
      <c r="O26" s="91">
        <v>131889.94</v>
      </c>
      <c r="P26" s="91">
        <v>100.27</v>
      </c>
      <c r="Q26" s="91">
        <v>0</v>
      </c>
      <c r="R26" s="91">
        <v>132.24604283799999</v>
      </c>
      <c r="S26" s="91">
        <v>0.01</v>
      </c>
      <c r="T26" s="91">
        <v>0.14000000000000001</v>
      </c>
      <c r="U26" s="91">
        <v>0.03</v>
      </c>
    </row>
    <row r="27" spans="2:21">
      <c r="B27" t="s">
        <v>388</v>
      </c>
      <c r="C27" t="s">
        <v>389</v>
      </c>
      <c r="D27" t="s">
        <v>103</v>
      </c>
      <c r="E27" t="s">
        <v>126</v>
      </c>
      <c r="F27" t="s">
        <v>382</v>
      </c>
      <c r="G27" t="s">
        <v>352</v>
      </c>
      <c r="H27" t="s">
        <v>231</v>
      </c>
      <c r="I27" t="s">
        <v>232</v>
      </c>
      <c r="J27" t="s">
        <v>367</v>
      </c>
      <c r="K27" s="91">
        <v>3.32</v>
      </c>
      <c r="L27" t="s">
        <v>105</v>
      </c>
      <c r="M27" s="91">
        <v>5</v>
      </c>
      <c r="N27" s="91">
        <v>0.55000000000000004</v>
      </c>
      <c r="O27" s="91">
        <v>1626030.63</v>
      </c>
      <c r="P27" s="91">
        <v>122.05</v>
      </c>
      <c r="Q27" s="91">
        <v>0</v>
      </c>
      <c r="R27" s="91">
        <v>1984.5703839150001</v>
      </c>
      <c r="S27" s="91">
        <v>0.05</v>
      </c>
      <c r="T27" s="91">
        <v>2.09</v>
      </c>
      <c r="U27" s="91">
        <v>0.48</v>
      </c>
    </row>
    <row r="28" spans="2:21">
      <c r="B28" t="s">
        <v>390</v>
      </c>
      <c r="C28" t="s">
        <v>391</v>
      </c>
      <c r="D28" t="s">
        <v>103</v>
      </c>
      <c r="E28" t="s">
        <v>126</v>
      </c>
      <c r="F28" t="s">
        <v>382</v>
      </c>
      <c r="G28" t="s">
        <v>352</v>
      </c>
      <c r="H28" t="s">
        <v>231</v>
      </c>
      <c r="I28" t="s">
        <v>232</v>
      </c>
      <c r="J28" t="s">
        <v>373</v>
      </c>
      <c r="K28" s="91">
        <v>2.21</v>
      </c>
      <c r="L28" t="s">
        <v>105</v>
      </c>
      <c r="M28" s="91">
        <v>0.7</v>
      </c>
      <c r="N28" s="91">
        <v>0.34</v>
      </c>
      <c r="O28" s="91">
        <v>812582.95</v>
      </c>
      <c r="P28" s="91">
        <v>103.28</v>
      </c>
      <c r="Q28" s="91">
        <v>0</v>
      </c>
      <c r="R28" s="91">
        <v>839.23567075999995</v>
      </c>
      <c r="S28" s="91">
        <v>0.02</v>
      </c>
      <c r="T28" s="91">
        <v>0.88</v>
      </c>
      <c r="U28" s="91">
        <v>0.2</v>
      </c>
    </row>
    <row r="29" spans="2:21">
      <c r="B29" t="s">
        <v>392</v>
      </c>
      <c r="C29" t="s">
        <v>393</v>
      </c>
      <c r="D29" t="s">
        <v>103</v>
      </c>
      <c r="E29" t="s">
        <v>126</v>
      </c>
      <c r="F29" t="s">
        <v>394</v>
      </c>
      <c r="G29" t="s">
        <v>395</v>
      </c>
      <c r="H29" t="s">
        <v>396</v>
      </c>
      <c r="I29" t="s">
        <v>232</v>
      </c>
      <c r="J29" t="s">
        <v>397</v>
      </c>
      <c r="K29" s="91">
        <v>4.34</v>
      </c>
      <c r="L29" t="s">
        <v>105</v>
      </c>
      <c r="M29" s="91">
        <v>1.64</v>
      </c>
      <c r="N29" s="91">
        <v>1.06</v>
      </c>
      <c r="O29" s="91">
        <v>942290.42</v>
      </c>
      <c r="P29" s="91">
        <v>102.85</v>
      </c>
      <c r="Q29" s="91">
        <v>7.7486699999999997</v>
      </c>
      <c r="R29" s="91">
        <v>976.89436696999996</v>
      </c>
      <c r="S29" s="91">
        <v>0.09</v>
      </c>
      <c r="T29" s="91">
        <v>1.03</v>
      </c>
      <c r="U29" s="91">
        <v>0.24</v>
      </c>
    </row>
    <row r="30" spans="2:21">
      <c r="B30" t="s">
        <v>398</v>
      </c>
      <c r="C30" t="s">
        <v>399</v>
      </c>
      <c r="D30" t="s">
        <v>103</v>
      </c>
      <c r="E30" t="s">
        <v>126</v>
      </c>
      <c r="F30" t="s">
        <v>394</v>
      </c>
      <c r="G30" t="s">
        <v>395</v>
      </c>
      <c r="H30" t="s">
        <v>400</v>
      </c>
      <c r="I30" t="s">
        <v>153</v>
      </c>
      <c r="J30" t="s">
        <v>401</v>
      </c>
      <c r="K30" s="91">
        <v>5.7</v>
      </c>
      <c r="L30" t="s">
        <v>105</v>
      </c>
      <c r="M30" s="91">
        <v>1.34</v>
      </c>
      <c r="N30" s="91">
        <v>1.59</v>
      </c>
      <c r="O30" s="91">
        <v>3284611.1</v>
      </c>
      <c r="P30" s="91">
        <v>100.2</v>
      </c>
      <c r="Q30" s="91">
        <v>0</v>
      </c>
      <c r="R30" s="91">
        <v>3291.1803221999999</v>
      </c>
      <c r="S30" s="91">
        <v>0.08</v>
      </c>
      <c r="T30" s="91">
        <v>3.47</v>
      </c>
      <c r="U30" s="91">
        <v>0.8</v>
      </c>
    </row>
    <row r="31" spans="2:21">
      <c r="B31" t="s">
        <v>402</v>
      </c>
      <c r="C31" t="s">
        <v>403</v>
      </c>
      <c r="D31" t="s">
        <v>103</v>
      </c>
      <c r="E31" t="s">
        <v>126</v>
      </c>
      <c r="F31" t="s">
        <v>394</v>
      </c>
      <c r="G31" t="s">
        <v>395</v>
      </c>
      <c r="H31" t="s">
        <v>396</v>
      </c>
      <c r="I31" t="s">
        <v>232</v>
      </c>
      <c r="J31" t="s">
        <v>404</v>
      </c>
      <c r="K31" s="91">
        <v>3.2</v>
      </c>
      <c r="L31" t="s">
        <v>105</v>
      </c>
      <c r="M31" s="91">
        <v>0.65</v>
      </c>
      <c r="N31" s="91">
        <v>0.64</v>
      </c>
      <c r="O31" s="91">
        <v>635058.94999999995</v>
      </c>
      <c r="P31" s="91">
        <v>100.47</v>
      </c>
      <c r="Q31" s="91">
        <v>0</v>
      </c>
      <c r="R31" s="91">
        <v>638.04372706499998</v>
      </c>
      <c r="S31" s="91">
        <v>0.06</v>
      </c>
      <c r="T31" s="91">
        <v>0.67</v>
      </c>
      <c r="U31" s="91">
        <v>0.15</v>
      </c>
    </row>
    <row r="32" spans="2:21">
      <c r="B32" t="s">
        <v>405</v>
      </c>
      <c r="C32" t="s">
        <v>406</v>
      </c>
      <c r="D32" t="s">
        <v>103</v>
      </c>
      <c r="E32" t="s">
        <v>126</v>
      </c>
      <c r="F32" t="s">
        <v>407</v>
      </c>
      <c r="G32" t="s">
        <v>352</v>
      </c>
      <c r="H32" t="s">
        <v>396</v>
      </c>
      <c r="I32" t="s">
        <v>232</v>
      </c>
      <c r="J32" t="s">
        <v>376</v>
      </c>
      <c r="K32" s="91">
        <v>1.23</v>
      </c>
      <c r="L32" t="s">
        <v>105</v>
      </c>
      <c r="M32" s="91">
        <v>0.8</v>
      </c>
      <c r="N32" s="91">
        <v>0.53</v>
      </c>
      <c r="O32" s="91">
        <v>531091.68000000005</v>
      </c>
      <c r="P32" s="91">
        <v>102.87</v>
      </c>
      <c r="Q32" s="91">
        <v>0</v>
      </c>
      <c r="R32" s="91">
        <v>546.33401121600002</v>
      </c>
      <c r="S32" s="91">
        <v>0.08</v>
      </c>
      <c r="T32" s="91">
        <v>0.57999999999999996</v>
      </c>
      <c r="U32" s="91">
        <v>0.13</v>
      </c>
    </row>
    <row r="33" spans="2:21">
      <c r="B33" t="s">
        <v>408</v>
      </c>
      <c r="C33" t="s">
        <v>409</v>
      </c>
      <c r="D33" t="s">
        <v>103</v>
      </c>
      <c r="E33" t="s">
        <v>126</v>
      </c>
      <c r="F33" t="s">
        <v>351</v>
      </c>
      <c r="G33" t="s">
        <v>352</v>
      </c>
      <c r="H33" t="s">
        <v>396</v>
      </c>
      <c r="I33" t="s">
        <v>232</v>
      </c>
      <c r="J33" t="s">
        <v>367</v>
      </c>
      <c r="K33" s="91">
        <v>1.83</v>
      </c>
      <c r="L33" t="s">
        <v>105</v>
      </c>
      <c r="M33" s="91">
        <v>3.4</v>
      </c>
      <c r="N33" s="91">
        <v>0.3</v>
      </c>
      <c r="O33" s="91">
        <v>519607.8</v>
      </c>
      <c r="P33" s="91">
        <v>110.02</v>
      </c>
      <c r="Q33" s="91">
        <v>0</v>
      </c>
      <c r="R33" s="91">
        <v>571.67250156</v>
      </c>
      <c r="S33" s="91">
        <v>0.03</v>
      </c>
      <c r="T33" s="91">
        <v>0.6</v>
      </c>
      <c r="U33" s="91">
        <v>0.14000000000000001</v>
      </c>
    </row>
    <row r="34" spans="2:21">
      <c r="B34" t="s">
        <v>410</v>
      </c>
      <c r="C34" t="s">
        <v>411</v>
      </c>
      <c r="D34" t="s">
        <v>103</v>
      </c>
      <c r="E34" t="s">
        <v>126</v>
      </c>
      <c r="F34" t="s">
        <v>358</v>
      </c>
      <c r="G34" t="s">
        <v>352</v>
      </c>
      <c r="H34" t="s">
        <v>396</v>
      </c>
      <c r="I34" t="s">
        <v>232</v>
      </c>
      <c r="J34" t="s">
        <v>412</v>
      </c>
      <c r="K34" s="91">
        <v>0.71</v>
      </c>
      <c r="L34" t="s">
        <v>105</v>
      </c>
      <c r="M34" s="91">
        <v>3</v>
      </c>
      <c r="N34" s="91">
        <v>0.03</v>
      </c>
      <c r="O34" s="91">
        <v>384432.85</v>
      </c>
      <c r="P34" s="91">
        <v>110.09</v>
      </c>
      <c r="Q34" s="91">
        <v>0</v>
      </c>
      <c r="R34" s="91">
        <v>423.222124565</v>
      </c>
      <c r="S34" s="91">
        <v>0.08</v>
      </c>
      <c r="T34" s="91">
        <v>0.45</v>
      </c>
      <c r="U34" s="91">
        <v>0.1</v>
      </c>
    </row>
    <row r="35" spans="2:21">
      <c r="B35" t="s">
        <v>413</v>
      </c>
      <c r="C35" t="s">
        <v>414</v>
      </c>
      <c r="D35" t="s">
        <v>103</v>
      </c>
      <c r="E35" t="s">
        <v>126</v>
      </c>
      <c r="F35" t="s">
        <v>415</v>
      </c>
      <c r="G35" t="s">
        <v>395</v>
      </c>
      <c r="H35" t="s">
        <v>400</v>
      </c>
      <c r="I35" t="s">
        <v>153</v>
      </c>
      <c r="J35" t="s">
        <v>416</v>
      </c>
      <c r="K35" s="91">
        <v>10.07</v>
      </c>
      <c r="L35" t="s">
        <v>105</v>
      </c>
      <c r="M35" s="91">
        <v>1.65</v>
      </c>
      <c r="N35" s="91">
        <v>2.02</v>
      </c>
      <c r="O35" s="91">
        <v>195471.89</v>
      </c>
      <c r="P35" s="91">
        <v>97.61</v>
      </c>
      <c r="Q35" s="91">
        <v>0</v>
      </c>
      <c r="R35" s="91">
        <v>190.800111829</v>
      </c>
      <c r="S35" s="91">
        <v>0.05</v>
      </c>
      <c r="T35" s="91">
        <v>0.2</v>
      </c>
      <c r="U35" s="91">
        <v>0.05</v>
      </c>
    </row>
    <row r="36" spans="2:21">
      <c r="B36" t="s">
        <v>417</v>
      </c>
      <c r="C36" t="s">
        <v>418</v>
      </c>
      <c r="D36" t="s">
        <v>103</v>
      </c>
      <c r="E36" t="s">
        <v>126</v>
      </c>
      <c r="F36" t="s">
        <v>415</v>
      </c>
      <c r="G36" t="s">
        <v>395</v>
      </c>
      <c r="H36" t="s">
        <v>400</v>
      </c>
      <c r="I36" t="s">
        <v>153</v>
      </c>
      <c r="J36" t="s">
        <v>416</v>
      </c>
      <c r="K36" s="91">
        <v>6.44</v>
      </c>
      <c r="L36" t="s">
        <v>105</v>
      </c>
      <c r="M36" s="91">
        <v>0.83</v>
      </c>
      <c r="N36" s="91">
        <v>1.25</v>
      </c>
      <c r="O36" s="91">
        <v>1307842.48</v>
      </c>
      <c r="P36" s="91">
        <v>98.51</v>
      </c>
      <c r="Q36" s="91">
        <v>0</v>
      </c>
      <c r="R36" s="91">
        <v>1288.3556270480001</v>
      </c>
      <c r="S36" s="91">
        <v>0.09</v>
      </c>
      <c r="T36" s="91">
        <v>1.36</v>
      </c>
      <c r="U36" s="91">
        <v>0.31</v>
      </c>
    </row>
    <row r="37" spans="2:21">
      <c r="B37" t="s">
        <v>419</v>
      </c>
      <c r="C37" t="s">
        <v>420</v>
      </c>
      <c r="D37" t="s">
        <v>103</v>
      </c>
      <c r="E37" t="s">
        <v>126</v>
      </c>
      <c r="F37" t="s">
        <v>382</v>
      </c>
      <c r="G37" t="s">
        <v>352</v>
      </c>
      <c r="H37" t="s">
        <v>396</v>
      </c>
      <c r="I37" t="s">
        <v>232</v>
      </c>
      <c r="J37" t="s">
        <v>421</v>
      </c>
      <c r="K37" s="91">
        <v>3.2</v>
      </c>
      <c r="L37" t="s">
        <v>105</v>
      </c>
      <c r="M37" s="91">
        <v>4.2</v>
      </c>
      <c r="N37" s="91">
        <v>0.56999999999999995</v>
      </c>
      <c r="O37" s="91">
        <v>171445.78</v>
      </c>
      <c r="P37" s="91">
        <v>117.31</v>
      </c>
      <c r="Q37" s="91">
        <v>0</v>
      </c>
      <c r="R37" s="91">
        <v>201.123044518</v>
      </c>
      <c r="S37" s="91">
        <v>0.02</v>
      </c>
      <c r="T37" s="91">
        <v>0.21</v>
      </c>
      <c r="U37" s="91">
        <v>0.05</v>
      </c>
    </row>
    <row r="38" spans="2:21">
      <c r="B38" t="s">
        <v>422</v>
      </c>
      <c r="C38" t="s">
        <v>423</v>
      </c>
      <c r="D38" t="s">
        <v>103</v>
      </c>
      <c r="E38" t="s">
        <v>126</v>
      </c>
      <c r="F38" t="s">
        <v>382</v>
      </c>
      <c r="G38" t="s">
        <v>352</v>
      </c>
      <c r="H38" t="s">
        <v>396</v>
      </c>
      <c r="I38" t="s">
        <v>232</v>
      </c>
      <c r="J38" t="s">
        <v>424</v>
      </c>
      <c r="K38" s="91">
        <v>1.21</v>
      </c>
      <c r="L38" t="s">
        <v>105</v>
      </c>
      <c r="M38" s="91">
        <v>4.0999999999999996</v>
      </c>
      <c r="N38" s="91">
        <v>0.75</v>
      </c>
      <c r="O38" s="91">
        <v>1205182.81</v>
      </c>
      <c r="P38" s="91">
        <v>130.5</v>
      </c>
      <c r="Q38" s="91">
        <v>0</v>
      </c>
      <c r="R38" s="91">
        <v>1572.7635670499999</v>
      </c>
      <c r="S38" s="91">
        <v>0.05</v>
      </c>
      <c r="T38" s="91">
        <v>1.66</v>
      </c>
      <c r="U38" s="91">
        <v>0.38</v>
      </c>
    </row>
    <row r="39" spans="2:21">
      <c r="B39" t="s">
        <v>425</v>
      </c>
      <c r="C39" t="s">
        <v>426</v>
      </c>
      <c r="D39" t="s">
        <v>103</v>
      </c>
      <c r="E39" t="s">
        <v>126</v>
      </c>
      <c r="F39" t="s">
        <v>382</v>
      </c>
      <c r="G39" t="s">
        <v>352</v>
      </c>
      <c r="H39" t="s">
        <v>396</v>
      </c>
      <c r="I39" t="s">
        <v>232</v>
      </c>
      <c r="J39" t="s">
        <v>427</v>
      </c>
      <c r="K39" s="91">
        <v>2.36</v>
      </c>
      <c r="L39" t="s">
        <v>105</v>
      </c>
      <c r="M39" s="91">
        <v>4</v>
      </c>
      <c r="N39" s="91">
        <v>0.35</v>
      </c>
      <c r="O39" s="91">
        <v>935289.13</v>
      </c>
      <c r="P39" s="91">
        <v>115.98</v>
      </c>
      <c r="Q39" s="91">
        <v>0</v>
      </c>
      <c r="R39" s="91">
        <v>1084.748332974</v>
      </c>
      <c r="S39" s="91">
        <v>0.03</v>
      </c>
      <c r="T39" s="91">
        <v>1.1399999999999999</v>
      </c>
      <c r="U39" s="91">
        <v>0.26</v>
      </c>
    </row>
    <row r="40" spans="2:21">
      <c r="B40" t="s">
        <v>428</v>
      </c>
      <c r="C40" t="s">
        <v>429</v>
      </c>
      <c r="D40" t="s">
        <v>103</v>
      </c>
      <c r="E40" t="s">
        <v>126</v>
      </c>
      <c r="F40" t="s">
        <v>430</v>
      </c>
      <c r="G40" t="s">
        <v>395</v>
      </c>
      <c r="H40" t="s">
        <v>431</v>
      </c>
      <c r="I40" t="s">
        <v>232</v>
      </c>
      <c r="J40" t="s">
        <v>432</v>
      </c>
      <c r="K40" s="91">
        <v>5.15</v>
      </c>
      <c r="L40" t="s">
        <v>105</v>
      </c>
      <c r="M40" s="91">
        <v>2.34</v>
      </c>
      <c r="N40" s="91">
        <v>1.62</v>
      </c>
      <c r="O40" s="91">
        <v>1594829.21</v>
      </c>
      <c r="P40" s="91">
        <v>105.82</v>
      </c>
      <c r="Q40" s="91">
        <v>0</v>
      </c>
      <c r="R40" s="91">
        <v>1687.6482700219999</v>
      </c>
      <c r="S40" s="91">
        <v>0.06</v>
      </c>
      <c r="T40" s="91">
        <v>1.78</v>
      </c>
      <c r="U40" s="91">
        <v>0.41</v>
      </c>
    </row>
    <row r="41" spans="2:21">
      <c r="B41" t="s">
        <v>433</v>
      </c>
      <c r="C41" t="s">
        <v>434</v>
      </c>
      <c r="D41" t="s">
        <v>103</v>
      </c>
      <c r="E41" t="s">
        <v>126</v>
      </c>
      <c r="F41" t="s">
        <v>435</v>
      </c>
      <c r="G41" t="s">
        <v>395</v>
      </c>
      <c r="H41" t="s">
        <v>431</v>
      </c>
      <c r="I41" t="s">
        <v>232</v>
      </c>
      <c r="J41" t="s">
        <v>336</v>
      </c>
      <c r="K41" s="91">
        <v>0.5</v>
      </c>
      <c r="L41" t="s">
        <v>105</v>
      </c>
      <c r="M41" s="91">
        <v>4.95</v>
      </c>
      <c r="N41" s="91">
        <v>0.23</v>
      </c>
      <c r="O41" s="91">
        <v>15967.28</v>
      </c>
      <c r="P41" s="91">
        <v>125.07</v>
      </c>
      <c r="Q41" s="91">
        <v>0</v>
      </c>
      <c r="R41" s="91">
        <v>19.970277096</v>
      </c>
      <c r="S41" s="91">
        <v>0.01</v>
      </c>
      <c r="T41" s="91">
        <v>0.02</v>
      </c>
      <c r="U41" s="91">
        <v>0</v>
      </c>
    </row>
    <row r="42" spans="2:21">
      <c r="B42" t="s">
        <v>436</v>
      </c>
      <c r="C42" t="s">
        <v>437</v>
      </c>
      <c r="D42" t="s">
        <v>103</v>
      </c>
      <c r="E42" t="s">
        <v>126</v>
      </c>
      <c r="F42" t="s">
        <v>435</v>
      </c>
      <c r="G42" t="s">
        <v>395</v>
      </c>
      <c r="H42" t="s">
        <v>431</v>
      </c>
      <c r="I42" t="s">
        <v>232</v>
      </c>
      <c r="J42" t="s">
        <v>438</v>
      </c>
      <c r="K42" s="91">
        <v>2.21</v>
      </c>
      <c r="L42" t="s">
        <v>105</v>
      </c>
      <c r="M42" s="91">
        <v>4.8</v>
      </c>
      <c r="N42" s="91">
        <v>0.69</v>
      </c>
      <c r="O42" s="91">
        <v>1485441.33</v>
      </c>
      <c r="P42" s="91">
        <v>114.3</v>
      </c>
      <c r="Q42" s="91">
        <v>0</v>
      </c>
      <c r="R42" s="91">
        <v>1697.85944019</v>
      </c>
      <c r="S42" s="91">
        <v>0.11</v>
      </c>
      <c r="T42" s="91">
        <v>1.79</v>
      </c>
      <c r="U42" s="91">
        <v>0.41</v>
      </c>
    </row>
    <row r="43" spans="2:21">
      <c r="B43" t="s">
        <v>439</v>
      </c>
      <c r="C43" t="s">
        <v>440</v>
      </c>
      <c r="D43" t="s">
        <v>103</v>
      </c>
      <c r="E43" t="s">
        <v>126</v>
      </c>
      <c r="F43" t="s">
        <v>435</v>
      </c>
      <c r="G43" t="s">
        <v>395</v>
      </c>
      <c r="H43" t="s">
        <v>431</v>
      </c>
      <c r="I43" t="s">
        <v>232</v>
      </c>
      <c r="J43" t="s">
        <v>441</v>
      </c>
      <c r="K43" s="91">
        <v>1.48</v>
      </c>
      <c r="L43" t="s">
        <v>105</v>
      </c>
      <c r="M43" s="91">
        <v>4.9000000000000004</v>
      </c>
      <c r="N43" s="91">
        <v>0.67</v>
      </c>
      <c r="O43" s="91">
        <v>171947.77</v>
      </c>
      <c r="P43" s="91">
        <v>115.47</v>
      </c>
      <c r="Q43" s="91">
        <v>0</v>
      </c>
      <c r="R43" s="91">
        <v>198.548090019</v>
      </c>
      <c r="S43" s="91">
        <v>0.09</v>
      </c>
      <c r="T43" s="91">
        <v>0.21</v>
      </c>
      <c r="U43" s="91">
        <v>0.05</v>
      </c>
    </row>
    <row r="44" spans="2:21">
      <c r="B44" t="s">
        <v>442</v>
      </c>
      <c r="C44" t="s">
        <v>443</v>
      </c>
      <c r="D44" t="s">
        <v>103</v>
      </c>
      <c r="E44" t="s">
        <v>126</v>
      </c>
      <c r="F44" t="s">
        <v>435</v>
      </c>
      <c r="G44" t="s">
        <v>395</v>
      </c>
      <c r="H44" t="s">
        <v>431</v>
      </c>
      <c r="I44" t="s">
        <v>232</v>
      </c>
      <c r="J44" t="s">
        <v>444</v>
      </c>
      <c r="K44" s="91">
        <v>6.16</v>
      </c>
      <c r="L44" t="s">
        <v>105</v>
      </c>
      <c r="M44" s="91">
        <v>3.2</v>
      </c>
      <c r="N44" s="91">
        <v>1.76</v>
      </c>
      <c r="O44" s="91">
        <v>1321921.72</v>
      </c>
      <c r="P44" s="91">
        <v>110.84</v>
      </c>
      <c r="Q44" s="91">
        <v>0</v>
      </c>
      <c r="R44" s="91">
        <v>1465.218034448</v>
      </c>
      <c r="S44" s="91">
        <v>0.08</v>
      </c>
      <c r="T44" s="91">
        <v>1.54</v>
      </c>
      <c r="U44" s="91">
        <v>0.36</v>
      </c>
    </row>
    <row r="45" spans="2:21">
      <c r="B45" t="s">
        <v>445</v>
      </c>
      <c r="C45" t="s">
        <v>446</v>
      </c>
      <c r="D45" t="s">
        <v>103</v>
      </c>
      <c r="E45" t="s">
        <v>126</v>
      </c>
      <c r="F45" t="s">
        <v>430</v>
      </c>
      <c r="G45" t="s">
        <v>395</v>
      </c>
      <c r="H45" t="s">
        <v>431</v>
      </c>
      <c r="I45" t="s">
        <v>232</v>
      </c>
      <c r="J45" t="s">
        <v>447</v>
      </c>
      <c r="K45" s="91">
        <v>2.0499999999999998</v>
      </c>
      <c r="L45" t="s">
        <v>105</v>
      </c>
      <c r="M45" s="91">
        <v>3</v>
      </c>
      <c r="N45" s="91">
        <v>0.77</v>
      </c>
      <c r="O45" s="91">
        <v>566612.88</v>
      </c>
      <c r="P45" s="91">
        <v>107.4</v>
      </c>
      <c r="Q45" s="91">
        <v>0</v>
      </c>
      <c r="R45" s="91">
        <v>608.54223311999999</v>
      </c>
      <c r="S45" s="91">
        <v>0.1</v>
      </c>
      <c r="T45" s="91">
        <v>0.64</v>
      </c>
      <c r="U45" s="91">
        <v>0.15</v>
      </c>
    </row>
    <row r="46" spans="2:21">
      <c r="B46" t="s">
        <v>448</v>
      </c>
      <c r="C46" t="s">
        <v>449</v>
      </c>
      <c r="D46" t="s">
        <v>103</v>
      </c>
      <c r="E46" t="s">
        <v>126</v>
      </c>
      <c r="F46" t="s">
        <v>430</v>
      </c>
      <c r="G46" t="s">
        <v>395</v>
      </c>
      <c r="H46" t="s">
        <v>431</v>
      </c>
      <c r="I46" t="s">
        <v>232</v>
      </c>
      <c r="J46" t="s">
        <v>450</v>
      </c>
      <c r="K46" s="91">
        <v>1.07</v>
      </c>
      <c r="L46" t="s">
        <v>105</v>
      </c>
      <c r="M46" s="91">
        <v>1.64</v>
      </c>
      <c r="N46" s="91">
        <v>0.73</v>
      </c>
      <c r="O46" s="91">
        <v>216777.84</v>
      </c>
      <c r="P46" s="91">
        <v>101.63</v>
      </c>
      <c r="Q46" s="91">
        <v>0</v>
      </c>
      <c r="R46" s="91">
        <v>220.31131879200001</v>
      </c>
      <c r="S46" s="91">
        <v>0.04</v>
      </c>
      <c r="T46" s="91">
        <v>0.23</v>
      </c>
      <c r="U46" s="91">
        <v>0.05</v>
      </c>
    </row>
    <row r="47" spans="2:21">
      <c r="B47" t="s">
        <v>451</v>
      </c>
      <c r="C47" t="s">
        <v>452</v>
      </c>
      <c r="D47" t="s">
        <v>103</v>
      </c>
      <c r="E47" t="s">
        <v>126</v>
      </c>
      <c r="F47" t="s">
        <v>453</v>
      </c>
      <c r="G47" t="s">
        <v>395</v>
      </c>
      <c r="H47" t="s">
        <v>431</v>
      </c>
      <c r="I47" t="s">
        <v>232</v>
      </c>
      <c r="J47" t="s">
        <v>320</v>
      </c>
      <c r="K47" s="91">
        <v>4.32</v>
      </c>
      <c r="L47" t="s">
        <v>105</v>
      </c>
      <c r="M47" s="91">
        <v>4.75</v>
      </c>
      <c r="N47" s="91">
        <v>1.32</v>
      </c>
      <c r="O47" s="91">
        <v>1455114.02</v>
      </c>
      <c r="P47" s="91">
        <v>142.29</v>
      </c>
      <c r="Q47" s="91">
        <v>0</v>
      </c>
      <c r="R47" s="91">
        <v>2070.4817390580001</v>
      </c>
      <c r="S47" s="91">
        <v>0.08</v>
      </c>
      <c r="T47" s="91">
        <v>2.1800000000000002</v>
      </c>
      <c r="U47" s="91">
        <v>0.5</v>
      </c>
    </row>
    <row r="48" spans="2:21">
      <c r="B48" t="s">
        <v>454</v>
      </c>
      <c r="C48" t="s">
        <v>455</v>
      </c>
      <c r="D48" t="s">
        <v>103</v>
      </c>
      <c r="E48" t="s">
        <v>126</v>
      </c>
      <c r="F48" t="s">
        <v>456</v>
      </c>
      <c r="G48" t="s">
        <v>395</v>
      </c>
      <c r="H48" t="s">
        <v>431</v>
      </c>
      <c r="I48" t="s">
        <v>232</v>
      </c>
      <c r="J48" t="s">
        <v>336</v>
      </c>
      <c r="K48" s="91">
        <v>2.83</v>
      </c>
      <c r="L48" t="s">
        <v>105</v>
      </c>
      <c r="M48" s="91">
        <v>2.5499999999999998</v>
      </c>
      <c r="N48" s="91">
        <v>0.9</v>
      </c>
      <c r="O48" s="91">
        <v>359576.99</v>
      </c>
      <c r="P48" s="91">
        <v>106.29</v>
      </c>
      <c r="Q48" s="91">
        <v>8.8654600000000006</v>
      </c>
      <c r="R48" s="91">
        <v>391.05984267100001</v>
      </c>
      <c r="S48" s="91">
        <v>0.04</v>
      </c>
      <c r="T48" s="91">
        <v>0.41</v>
      </c>
      <c r="U48" s="91">
        <v>0.09</v>
      </c>
    </row>
    <row r="49" spans="2:21">
      <c r="B49" t="s">
        <v>457</v>
      </c>
      <c r="C49" t="s">
        <v>458</v>
      </c>
      <c r="D49" t="s">
        <v>103</v>
      </c>
      <c r="E49" t="s">
        <v>126</v>
      </c>
      <c r="F49" t="s">
        <v>456</v>
      </c>
      <c r="G49" t="s">
        <v>395</v>
      </c>
      <c r="H49" t="s">
        <v>431</v>
      </c>
      <c r="I49" t="s">
        <v>232</v>
      </c>
      <c r="J49" t="s">
        <v>336</v>
      </c>
      <c r="K49" s="91">
        <v>1.47</v>
      </c>
      <c r="L49" t="s">
        <v>105</v>
      </c>
      <c r="M49" s="91">
        <v>5.0999999999999996</v>
      </c>
      <c r="N49" s="91">
        <v>0.27</v>
      </c>
      <c r="O49" s="91">
        <v>252345.91</v>
      </c>
      <c r="P49" s="91">
        <v>119.44</v>
      </c>
      <c r="Q49" s="91">
        <v>11.149050000000001</v>
      </c>
      <c r="R49" s="91">
        <v>312.55100490400002</v>
      </c>
      <c r="S49" s="91">
        <v>0.06</v>
      </c>
      <c r="T49" s="91">
        <v>0.33</v>
      </c>
      <c r="U49" s="91">
        <v>0.08</v>
      </c>
    </row>
    <row r="50" spans="2:21">
      <c r="B50" t="s">
        <v>459</v>
      </c>
      <c r="C50" t="s">
        <v>460</v>
      </c>
      <c r="D50" t="s">
        <v>103</v>
      </c>
      <c r="E50" t="s">
        <v>126</v>
      </c>
      <c r="F50" t="s">
        <v>456</v>
      </c>
      <c r="G50" t="s">
        <v>395</v>
      </c>
      <c r="H50" t="s">
        <v>431</v>
      </c>
      <c r="I50" t="s">
        <v>232</v>
      </c>
      <c r="J50" t="s">
        <v>336</v>
      </c>
      <c r="K50" s="91">
        <v>1.74</v>
      </c>
      <c r="L50" t="s">
        <v>105</v>
      </c>
      <c r="M50" s="91">
        <v>3.4</v>
      </c>
      <c r="N50" s="91">
        <v>1.02</v>
      </c>
      <c r="O50" s="91">
        <v>3.49</v>
      </c>
      <c r="P50" s="91">
        <v>107.43</v>
      </c>
      <c r="Q50" s="91">
        <v>0</v>
      </c>
      <c r="R50" s="91">
        <v>3.7493069999999999E-3</v>
      </c>
      <c r="S50" s="91">
        <v>0</v>
      </c>
      <c r="T50" s="91">
        <v>0</v>
      </c>
      <c r="U50" s="91">
        <v>0</v>
      </c>
    </row>
    <row r="51" spans="2:21">
      <c r="B51" t="s">
        <v>461</v>
      </c>
      <c r="C51" t="s">
        <v>462</v>
      </c>
      <c r="D51" t="s">
        <v>103</v>
      </c>
      <c r="E51" t="s">
        <v>126</v>
      </c>
      <c r="F51" t="s">
        <v>456</v>
      </c>
      <c r="G51" t="s">
        <v>395</v>
      </c>
      <c r="H51" t="s">
        <v>431</v>
      </c>
      <c r="I51" t="s">
        <v>232</v>
      </c>
      <c r="J51" t="s">
        <v>463</v>
      </c>
      <c r="K51" s="91">
        <v>6.29</v>
      </c>
      <c r="L51" t="s">
        <v>105</v>
      </c>
      <c r="M51" s="91">
        <v>2.15</v>
      </c>
      <c r="N51" s="91">
        <v>2.2200000000000002</v>
      </c>
      <c r="O51" s="91">
        <v>785059.47</v>
      </c>
      <c r="P51" s="91">
        <v>102.17</v>
      </c>
      <c r="Q51" s="91">
        <v>0</v>
      </c>
      <c r="R51" s="91">
        <v>802.09526049900001</v>
      </c>
      <c r="S51" s="91">
        <v>0.1</v>
      </c>
      <c r="T51" s="91">
        <v>0.85</v>
      </c>
      <c r="U51" s="91">
        <v>0.19</v>
      </c>
    </row>
    <row r="52" spans="2:21">
      <c r="B52" t="s">
        <v>464</v>
      </c>
      <c r="C52" t="s">
        <v>465</v>
      </c>
      <c r="D52" t="s">
        <v>103</v>
      </c>
      <c r="E52" t="s">
        <v>126</v>
      </c>
      <c r="F52" t="s">
        <v>456</v>
      </c>
      <c r="G52" t="s">
        <v>395</v>
      </c>
      <c r="H52" t="s">
        <v>431</v>
      </c>
      <c r="I52" t="s">
        <v>232</v>
      </c>
      <c r="J52" t="s">
        <v>466</v>
      </c>
      <c r="K52" s="91">
        <v>6.89</v>
      </c>
      <c r="L52" t="s">
        <v>105</v>
      </c>
      <c r="M52" s="91">
        <v>2.35</v>
      </c>
      <c r="N52" s="91">
        <v>2.2599999999999998</v>
      </c>
      <c r="O52" s="91">
        <v>744537.29</v>
      </c>
      <c r="P52" s="91">
        <v>102.84</v>
      </c>
      <c r="Q52" s="91">
        <v>0</v>
      </c>
      <c r="R52" s="91">
        <v>765.68214903600006</v>
      </c>
      <c r="S52" s="91">
        <v>0.09</v>
      </c>
      <c r="T52" s="91">
        <v>0.81</v>
      </c>
      <c r="U52" s="91">
        <v>0.19</v>
      </c>
    </row>
    <row r="53" spans="2:21">
      <c r="B53" t="s">
        <v>467</v>
      </c>
      <c r="C53" t="s">
        <v>468</v>
      </c>
      <c r="D53" t="s">
        <v>103</v>
      </c>
      <c r="E53" t="s">
        <v>126</v>
      </c>
      <c r="F53" t="s">
        <v>456</v>
      </c>
      <c r="G53" t="s">
        <v>395</v>
      </c>
      <c r="H53" t="s">
        <v>431</v>
      </c>
      <c r="I53" t="s">
        <v>232</v>
      </c>
      <c r="J53" t="s">
        <v>336</v>
      </c>
      <c r="K53" s="91">
        <v>5.8</v>
      </c>
      <c r="L53" t="s">
        <v>105</v>
      </c>
      <c r="M53" s="91">
        <v>1.76</v>
      </c>
      <c r="N53" s="91">
        <v>1.79</v>
      </c>
      <c r="O53" s="91">
        <v>848569.44</v>
      </c>
      <c r="P53" s="91">
        <v>101.72</v>
      </c>
      <c r="Q53" s="91">
        <v>17.15438</v>
      </c>
      <c r="R53" s="91">
        <v>880.31921436799996</v>
      </c>
      <c r="S53" s="91">
        <v>0.08</v>
      </c>
      <c r="T53" s="91">
        <v>0.93</v>
      </c>
      <c r="U53" s="91">
        <v>0.21</v>
      </c>
    </row>
    <row r="54" spans="2:21">
      <c r="B54" t="s">
        <v>469</v>
      </c>
      <c r="C54" t="s">
        <v>470</v>
      </c>
      <c r="D54" t="s">
        <v>103</v>
      </c>
      <c r="E54" t="s">
        <v>126</v>
      </c>
      <c r="F54" t="s">
        <v>471</v>
      </c>
      <c r="G54" t="s">
        <v>395</v>
      </c>
      <c r="H54" t="s">
        <v>431</v>
      </c>
      <c r="I54" t="s">
        <v>232</v>
      </c>
      <c r="J54" t="s">
        <v>472</v>
      </c>
      <c r="K54" s="91">
        <v>3.84</v>
      </c>
      <c r="L54" t="s">
        <v>105</v>
      </c>
      <c r="M54" s="91">
        <v>4</v>
      </c>
      <c r="N54" s="91">
        <v>0.95</v>
      </c>
      <c r="O54" s="91">
        <v>389229.27</v>
      </c>
      <c r="P54" s="91">
        <v>113.52</v>
      </c>
      <c r="Q54" s="91">
        <v>0</v>
      </c>
      <c r="R54" s="91">
        <v>441.85306730399998</v>
      </c>
      <c r="S54" s="91">
        <v>0.06</v>
      </c>
      <c r="T54" s="91">
        <v>0.47</v>
      </c>
      <c r="U54" s="91">
        <v>0.11</v>
      </c>
    </row>
    <row r="55" spans="2:21">
      <c r="B55" t="s">
        <v>473</v>
      </c>
      <c r="C55" t="s">
        <v>474</v>
      </c>
      <c r="D55" t="s">
        <v>103</v>
      </c>
      <c r="E55" t="s">
        <v>126</v>
      </c>
      <c r="F55" t="s">
        <v>471</v>
      </c>
      <c r="G55" t="s">
        <v>395</v>
      </c>
      <c r="H55" t="s">
        <v>431</v>
      </c>
      <c r="I55" t="s">
        <v>232</v>
      </c>
      <c r="J55" t="s">
        <v>475</v>
      </c>
      <c r="K55" s="91">
        <v>7.87</v>
      </c>
      <c r="L55" t="s">
        <v>105</v>
      </c>
      <c r="M55" s="91">
        <v>3.5</v>
      </c>
      <c r="N55" s="91">
        <v>2.39</v>
      </c>
      <c r="O55" s="91">
        <v>72699.94</v>
      </c>
      <c r="P55" s="91">
        <v>112.25</v>
      </c>
      <c r="Q55" s="91">
        <v>0</v>
      </c>
      <c r="R55" s="91">
        <v>81.605682650000006</v>
      </c>
      <c r="S55" s="91">
        <v>0.03</v>
      </c>
      <c r="T55" s="91">
        <v>0.09</v>
      </c>
      <c r="U55" s="91">
        <v>0.02</v>
      </c>
    </row>
    <row r="56" spans="2:21">
      <c r="B56" t="s">
        <v>476</v>
      </c>
      <c r="C56" t="s">
        <v>477</v>
      </c>
      <c r="D56" t="s">
        <v>103</v>
      </c>
      <c r="E56" t="s">
        <v>126</v>
      </c>
      <c r="F56" t="s">
        <v>471</v>
      </c>
      <c r="G56" t="s">
        <v>395</v>
      </c>
      <c r="H56" t="s">
        <v>431</v>
      </c>
      <c r="I56" t="s">
        <v>232</v>
      </c>
      <c r="J56" t="s">
        <v>478</v>
      </c>
      <c r="K56" s="91">
        <v>6.53</v>
      </c>
      <c r="L56" t="s">
        <v>105</v>
      </c>
      <c r="M56" s="91">
        <v>4</v>
      </c>
      <c r="N56" s="91">
        <v>1.85</v>
      </c>
      <c r="O56" s="91">
        <v>782278.49</v>
      </c>
      <c r="P56" s="91">
        <v>117.02</v>
      </c>
      <c r="Q56" s="91">
        <v>0</v>
      </c>
      <c r="R56" s="91">
        <v>915.422288998</v>
      </c>
      <c r="S56" s="91">
        <v>0.11</v>
      </c>
      <c r="T56" s="91">
        <v>0.96</v>
      </c>
      <c r="U56" s="91">
        <v>0.22</v>
      </c>
    </row>
    <row r="57" spans="2:21">
      <c r="B57" t="s">
        <v>479</v>
      </c>
      <c r="C57" t="s">
        <v>480</v>
      </c>
      <c r="D57" t="s">
        <v>103</v>
      </c>
      <c r="E57" t="s">
        <v>126</v>
      </c>
      <c r="F57" t="s">
        <v>481</v>
      </c>
      <c r="G57" t="s">
        <v>135</v>
      </c>
      <c r="H57" t="s">
        <v>431</v>
      </c>
      <c r="I57" t="s">
        <v>232</v>
      </c>
      <c r="J57" t="s">
        <v>482</v>
      </c>
      <c r="K57" s="91">
        <v>5.4</v>
      </c>
      <c r="L57" t="s">
        <v>105</v>
      </c>
      <c r="M57" s="91">
        <v>2.2000000000000002</v>
      </c>
      <c r="N57" s="91">
        <v>1.62</v>
      </c>
      <c r="O57" s="91">
        <v>620840.91</v>
      </c>
      <c r="P57" s="91">
        <v>103.89</v>
      </c>
      <c r="Q57" s="91">
        <v>0</v>
      </c>
      <c r="R57" s="91">
        <v>644.991621399</v>
      </c>
      <c r="S57" s="91">
        <v>7.0000000000000007E-2</v>
      </c>
      <c r="T57" s="91">
        <v>0.68</v>
      </c>
      <c r="U57" s="91">
        <v>0.16</v>
      </c>
    </row>
    <row r="58" spans="2:21">
      <c r="B58" t="s">
        <v>483</v>
      </c>
      <c r="C58" t="s">
        <v>484</v>
      </c>
      <c r="D58" t="s">
        <v>103</v>
      </c>
      <c r="E58" t="s">
        <v>126</v>
      </c>
      <c r="F58" t="s">
        <v>481</v>
      </c>
      <c r="G58" t="s">
        <v>135</v>
      </c>
      <c r="H58" t="s">
        <v>431</v>
      </c>
      <c r="I58" t="s">
        <v>232</v>
      </c>
      <c r="J58" t="s">
        <v>485</v>
      </c>
      <c r="K58" s="91">
        <v>2.34</v>
      </c>
      <c r="L58" t="s">
        <v>105</v>
      </c>
      <c r="M58" s="91">
        <v>3.7</v>
      </c>
      <c r="N58" s="91">
        <v>0.63</v>
      </c>
      <c r="O58" s="91">
        <v>900479.68</v>
      </c>
      <c r="P58" s="91">
        <v>111.93</v>
      </c>
      <c r="Q58" s="91">
        <v>0</v>
      </c>
      <c r="R58" s="91">
        <v>1007.906905824</v>
      </c>
      <c r="S58" s="91">
        <v>0.04</v>
      </c>
      <c r="T58" s="91">
        <v>1.06</v>
      </c>
      <c r="U58" s="91">
        <v>0.24</v>
      </c>
    </row>
    <row r="59" spans="2:21">
      <c r="B59" t="s">
        <v>486</v>
      </c>
      <c r="C59" t="s">
        <v>487</v>
      </c>
      <c r="D59" t="s">
        <v>103</v>
      </c>
      <c r="E59" t="s">
        <v>126</v>
      </c>
      <c r="F59" t="s">
        <v>488</v>
      </c>
      <c r="G59" t="s">
        <v>395</v>
      </c>
      <c r="H59" t="s">
        <v>431</v>
      </c>
      <c r="I59" t="s">
        <v>232</v>
      </c>
      <c r="J59" t="s">
        <v>489</v>
      </c>
      <c r="K59" s="91">
        <v>6.75</v>
      </c>
      <c r="L59" t="s">
        <v>105</v>
      </c>
      <c r="M59" s="91">
        <v>1.82</v>
      </c>
      <c r="N59" s="91">
        <v>1.77</v>
      </c>
      <c r="O59" s="91">
        <v>276175.37</v>
      </c>
      <c r="P59" s="91">
        <v>100.92</v>
      </c>
      <c r="Q59" s="91">
        <v>0</v>
      </c>
      <c r="R59" s="91">
        <v>278.71618340399999</v>
      </c>
      <c r="S59" s="91">
        <v>0.11</v>
      </c>
      <c r="T59" s="91">
        <v>0.28999999999999998</v>
      </c>
      <c r="U59" s="91">
        <v>7.0000000000000007E-2</v>
      </c>
    </row>
    <row r="60" spans="2:21">
      <c r="B60" t="s">
        <v>490</v>
      </c>
      <c r="C60" t="s">
        <v>491</v>
      </c>
      <c r="D60" t="s">
        <v>103</v>
      </c>
      <c r="E60" t="s">
        <v>126</v>
      </c>
      <c r="F60" t="s">
        <v>407</v>
      </c>
      <c r="G60" t="s">
        <v>352</v>
      </c>
      <c r="H60" t="s">
        <v>431</v>
      </c>
      <c r="I60" t="s">
        <v>232</v>
      </c>
      <c r="J60" t="s">
        <v>492</v>
      </c>
      <c r="K60" s="91">
        <v>0.52</v>
      </c>
      <c r="L60" t="s">
        <v>105</v>
      </c>
      <c r="M60" s="91">
        <v>2.8</v>
      </c>
      <c r="N60" s="91">
        <v>-0.22</v>
      </c>
      <c r="O60" s="91">
        <v>801190.29</v>
      </c>
      <c r="P60" s="91">
        <v>105.28</v>
      </c>
      <c r="Q60" s="91">
        <v>0</v>
      </c>
      <c r="R60" s="91">
        <v>843.49313731200004</v>
      </c>
      <c r="S60" s="91">
        <v>0.08</v>
      </c>
      <c r="T60" s="91">
        <v>0.89</v>
      </c>
      <c r="U60" s="91">
        <v>0.2</v>
      </c>
    </row>
    <row r="61" spans="2:21">
      <c r="B61" t="s">
        <v>493</v>
      </c>
      <c r="C61" t="s">
        <v>494</v>
      </c>
      <c r="D61" t="s">
        <v>103</v>
      </c>
      <c r="E61" t="s">
        <v>126</v>
      </c>
      <c r="F61" t="s">
        <v>407</v>
      </c>
      <c r="G61" t="s">
        <v>352</v>
      </c>
      <c r="H61" t="s">
        <v>431</v>
      </c>
      <c r="I61" t="s">
        <v>232</v>
      </c>
      <c r="J61" t="s">
        <v>336</v>
      </c>
      <c r="K61" s="91">
        <v>1.2</v>
      </c>
      <c r="L61" t="s">
        <v>105</v>
      </c>
      <c r="M61" s="91">
        <v>4.2</v>
      </c>
      <c r="N61" s="91">
        <v>0.05</v>
      </c>
      <c r="O61" s="91">
        <v>18321.16</v>
      </c>
      <c r="P61" s="91">
        <v>129.29</v>
      </c>
      <c r="Q61" s="91">
        <v>0</v>
      </c>
      <c r="R61" s="91">
        <v>23.687427763999999</v>
      </c>
      <c r="S61" s="91">
        <v>0.02</v>
      </c>
      <c r="T61" s="91">
        <v>0.02</v>
      </c>
      <c r="U61" s="91">
        <v>0.01</v>
      </c>
    </row>
    <row r="62" spans="2:21">
      <c r="B62" t="s">
        <v>495</v>
      </c>
      <c r="C62" t="s">
        <v>496</v>
      </c>
      <c r="D62" t="s">
        <v>103</v>
      </c>
      <c r="E62" t="s">
        <v>126</v>
      </c>
      <c r="F62" t="s">
        <v>407</v>
      </c>
      <c r="G62" t="s">
        <v>352</v>
      </c>
      <c r="H62" t="s">
        <v>431</v>
      </c>
      <c r="I62" t="s">
        <v>232</v>
      </c>
      <c r="J62" t="s">
        <v>497</v>
      </c>
      <c r="K62" s="91">
        <v>1.05</v>
      </c>
      <c r="L62" t="s">
        <v>105</v>
      </c>
      <c r="M62" s="91">
        <v>3.1</v>
      </c>
      <c r="N62" s="91">
        <v>0.22</v>
      </c>
      <c r="O62" s="91">
        <v>316041.68</v>
      </c>
      <c r="P62" s="91">
        <v>112.54</v>
      </c>
      <c r="Q62" s="91">
        <v>0</v>
      </c>
      <c r="R62" s="91">
        <v>355.67330667200002</v>
      </c>
      <c r="S62" s="91">
        <v>0.06</v>
      </c>
      <c r="T62" s="91">
        <v>0.37</v>
      </c>
      <c r="U62" s="91">
        <v>0.09</v>
      </c>
    </row>
    <row r="63" spans="2:21">
      <c r="B63" t="s">
        <v>498</v>
      </c>
      <c r="C63" t="s">
        <v>499</v>
      </c>
      <c r="D63" t="s">
        <v>103</v>
      </c>
      <c r="E63" t="s">
        <v>126</v>
      </c>
      <c r="F63" t="s">
        <v>351</v>
      </c>
      <c r="G63" t="s">
        <v>352</v>
      </c>
      <c r="H63" t="s">
        <v>431</v>
      </c>
      <c r="I63" t="s">
        <v>232</v>
      </c>
      <c r="J63" t="s">
        <v>336</v>
      </c>
      <c r="K63" s="91">
        <v>2.0099999999999998</v>
      </c>
      <c r="L63" t="s">
        <v>105</v>
      </c>
      <c r="M63" s="91">
        <v>4</v>
      </c>
      <c r="N63" s="91">
        <v>0.43</v>
      </c>
      <c r="O63" s="91">
        <v>1015593.05</v>
      </c>
      <c r="P63" s="91">
        <v>117.4</v>
      </c>
      <c r="Q63" s="91">
        <v>0</v>
      </c>
      <c r="R63" s="91">
        <v>1192.3062407</v>
      </c>
      <c r="S63" s="91">
        <v>0.08</v>
      </c>
      <c r="T63" s="91">
        <v>1.26</v>
      </c>
      <c r="U63" s="91">
        <v>0.28999999999999998</v>
      </c>
    </row>
    <row r="64" spans="2:21">
      <c r="B64" t="s">
        <v>500</v>
      </c>
      <c r="C64" t="s">
        <v>501</v>
      </c>
      <c r="D64" t="s">
        <v>103</v>
      </c>
      <c r="E64" t="s">
        <v>126</v>
      </c>
      <c r="F64" t="s">
        <v>502</v>
      </c>
      <c r="G64" t="s">
        <v>352</v>
      </c>
      <c r="H64" t="s">
        <v>431</v>
      </c>
      <c r="I64" t="s">
        <v>232</v>
      </c>
      <c r="J64" t="s">
        <v>336</v>
      </c>
      <c r="K64" s="91">
        <v>2.2599999999999998</v>
      </c>
      <c r="L64" t="s">
        <v>105</v>
      </c>
      <c r="M64" s="91">
        <v>4.75</v>
      </c>
      <c r="N64" s="91">
        <v>0.57999999999999996</v>
      </c>
      <c r="O64" s="91">
        <v>112487.42</v>
      </c>
      <c r="P64" s="91">
        <v>130.81</v>
      </c>
      <c r="Q64" s="91">
        <v>0</v>
      </c>
      <c r="R64" s="91">
        <v>147.14479410199999</v>
      </c>
      <c r="S64" s="91">
        <v>0.04</v>
      </c>
      <c r="T64" s="91">
        <v>0.16</v>
      </c>
      <c r="U64" s="91">
        <v>0.04</v>
      </c>
    </row>
    <row r="65" spans="2:21">
      <c r="B65" t="s">
        <v>503</v>
      </c>
      <c r="C65" t="s">
        <v>504</v>
      </c>
      <c r="D65" t="s">
        <v>103</v>
      </c>
      <c r="E65" t="s">
        <v>126</v>
      </c>
      <c r="F65" t="s">
        <v>502</v>
      </c>
      <c r="G65" t="s">
        <v>352</v>
      </c>
      <c r="H65" t="s">
        <v>431</v>
      </c>
      <c r="I65" t="s">
        <v>232</v>
      </c>
      <c r="J65" t="s">
        <v>336</v>
      </c>
      <c r="K65" s="91">
        <v>0.91</v>
      </c>
      <c r="L65" t="s">
        <v>105</v>
      </c>
      <c r="M65" s="91">
        <v>5.25</v>
      </c>
      <c r="N65" s="91">
        <v>-0.05</v>
      </c>
      <c r="O65" s="91">
        <v>54905.48</v>
      </c>
      <c r="P65" s="91">
        <v>130.5</v>
      </c>
      <c r="Q65" s="91">
        <v>0</v>
      </c>
      <c r="R65" s="91">
        <v>71.651651400000006</v>
      </c>
      <c r="S65" s="91">
        <v>0.05</v>
      </c>
      <c r="T65" s="91">
        <v>0.08</v>
      </c>
      <c r="U65" s="91">
        <v>0.02</v>
      </c>
    </row>
    <row r="66" spans="2:21">
      <c r="B66" t="s">
        <v>505</v>
      </c>
      <c r="C66" t="s">
        <v>506</v>
      </c>
      <c r="D66" t="s">
        <v>103</v>
      </c>
      <c r="E66" t="s">
        <v>126</v>
      </c>
      <c r="F66" t="s">
        <v>507</v>
      </c>
      <c r="G66" t="s">
        <v>352</v>
      </c>
      <c r="H66" t="s">
        <v>431</v>
      </c>
      <c r="I66" t="s">
        <v>232</v>
      </c>
      <c r="J66" t="s">
        <v>508</v>
      </c>
      <c r="K66" s="91">
        <v>5.28</v>
      </c>
      <c r="L66" t="s">
        <v>105</v>
      </c>
      <c r="M66" s="91">
        <v>1.5</v>
      </c>
      <c r="N66" s="91">
        <v>1.21</v>
      </c>
      <c r="O66" s="91">
        <v>484323.43</v>
      </c>
      <c r="P66" s="91">
        <v>103.21</v>
      </c>
      <c r="Q66" s="91">
        <v>0</v>
      </c>
      <c r="R66" s="91">
        <v>499.87021210299997</v>
      </c>
      <c r="S66" s="91">
        <v>0.09</v>
      </c>
      <c r="T66" s="91">
        <v>0.53</v>
      </c>
      <c r="U66" s="91">
        <v>0.12</v>
      </c>
    </row>
    <row r="67" spans="2:21">
      <c r="B67" t="s">
        <v>509</v>
      </c>
      <c r="C67" t="s">
        <v>510</v>
      </c>
      <c r="D67" t="s">
        <v>103</v>
      </c>
      <c r="E67" t="s">
        <v>126</v>
      </c>
      <c r="F67" t="s">
        <v>507</v>
      </c>
      <c r="G67" t="s">
        <v>352</v>
      </c>
      <c r="H67" t="s">
        <v>431</v>
      </c>
      <c r="I67" t="s">
        <v>232</v>
      </c>
      <c r="J67" t="s">
        <v>511</v>
      </c>
      <c r="K67" s="91">
        <v>2.5099999999999998</v>
      </c>
      <c r="L67" t="s">
        <v>105</v>
      </c>
      <c r="M67" s="91">
        <v>3.55</v>
      </c>
      <c r="N67" s="91">
        <v>0.4</v>
      </c>
      <c r="O67" s="91">
        <v>184962.25</v>
      </c>
      <c r="P67" s="91">
        <v>118.57</v>
      </c>
      <c r="Q67" s="91">
        <v>0</v>
      </c>
      <c r="R67" s="91">
        <v>219.30973982500001</v>
      </c>
      <c r="S67" s="91">
        <v>0.05</v>
      </c>
      <c r="T67" s="91">
        <v>0.23</v>
      </c>
      <c r="U67" s="91">
        <v>0.05</v>
      </c>
    </row>
    <row r="68" spans="2:21">
      <c r="B68" t="s">
        <v>512</v>
      </c>
      <c r="C68" t="s">
        <v>513</v>
      </c>
      <c r="D68" t="s">
        <v>103</v>
      </c>
      <c r="E68" t="s">
        <v>126</v>
      </c>
      <c r="F68" t="s">
        <v>507</v>
      </c>
      <c r="G68" t="s">
        <v>352</v>
      </c>
      <c r="H68" t="s">
        <v>431</v>
      </c>
      <c r="I68" t="s">
        <v>232</v>
      </c>
      <c r="J68" t="s">
        <v>514</v>
      </c>
      <c r="K68" s="91">
        <v>1.42</v>
      </c>
      <c r="L68" t="s">
        <v>105</v>
      </c>
      <c r="M68" s="91">
        <v>4.6500000000000004</v>
      </c>
      <c r="N68" s="91">
        <v>0.37</v>
      </c>
      <c r="O68" s="91">
        <v>95512.41</v>
      </c>
      <c r="P68" s="91">
        <v>128.44</v>
      </c>
      <c r="Q68" s="91">
        <v>0</v>
      </c>
      <c r="R68" s="91">
        <v>122.676139404</v>
      </c>
      <c r="S68" s="91">
        <v>0.04</v>
      </c>
      <c r="T68" s="91">
        <v>0.13</v>
      </c>
      <c r="U68" s="91">
        <v>0.03</v>
      </c>
    </row>
    <row r="69" spans="2:21">
      <c r="B69" t="s">
        <v>515</v>
      </c>
      <c r="C69" t="s">
        <v>516</v>
      </c>
      <c r="D69" t="s">
        <v>103</v>
      </c>
      <c r="E69" t="s">
        <v>126</v>
      </c>
      <c r="F69" t="s">
        <v>517</v>
      </c>
      <c r="G69" t="s">
        <v>518</v>
      </c>
      <c r="H69" t="s">
        <v>431</v>
      </c>
      <c r="I69" t="s">
        <v>232</v>
      </c>
      <c r="J69" t="s">
        <v>336</v>
      </c>
      <c r="K69" s="91">
        <v>1.96</v>
      </c>
      <c r="L69" t="s">
        <v>105</v>
      </c>
      <c r="M69" s="91">
        <v>4.6500000000000004</v>
      </c>
      <c r="N69" s="91">
        <v>0.72</v>
      </c>
      <c r="O69" s="91">
        <v>3163.45</v>
      </c>
      <c r="P69" s="91">
        <v>130.33000000000001</v>
      </c>
      <c r="Q69" s="91">
        <v>0</v>
      </c>
      <c r="R69" s="91">
        <v>4.1229243850000001</v>
      </c>
      <c r="S69" s="91">
        <v>0</v>
      </c>
      <c r="T69" s="91">
        <v>0</v>
      </c>
      <c r="U69" s="91">
        <v>0</v>
      </c>
    </row>
    <row r="70" spans="2:21">
      <c r="B70" t="s">
        <v>519</v>
      </c>
      <c r="C70" t="s">
        <v>520</v>
      </c>
      <c r="D70" t="s">
        <v>103</v>
      </c>
      <c r="E70" t="s">
        <v>126</v>
      </c>
      <c r="F70" t="s">
        <v>521</v>
      </c>
      <c r="G70" t="s">
        <v>395</v>
      </c>
      <c r="H70" t="s">
        <v>431</v>
      </c>
      <c r="I70" t="s">
        <v>232</v>
      </c>
      <c r="J70" t="s">
        <v>336</v>
      </c>
      <c r="K70" s="91">
        <v>2.1</v>
      </c>
      <c r="L70" t="s">
        <v>105</v>
      </c>
      <c r="M70" s="91">
        <v>3.64</v>
      </c>
      <c r="N70" s="91">
        <v>0.83</v>
      </c>
      <c r="O70" s="91">
        <v>30464.31</v>
      </c>
      <c r="P70" s="91">
        <v>117.25</v>
      </c>
      <c r="Q70" s="91">
        <v>0</v>
      </c>
      <c r="R70" s="91">
        <v>35.719403475</v>
      </c>
      <c r="S70" s="91">
        <v>0.04</v>
      </c>
      <c r="T70" s="91">
        <v>0.04</v>
      </c>
      <c r="U70" s="91">
        <v>0.01</v>
      </c>
    </row>
    <row r="71" spans="2:21">
      <c r="B71" t="s">
        <v>522</v>
      </c>
      <c r="C71" t="s">
        <v>523</v>
      </c>
      <c r="D71" t="s">
        <v>103</v>
      </c>
      <c r="E71" t="s">
        <v>126</v>
      </c>
      <c r="F71" t="s">
        <v>524</v>
      </c>
      <c r="G71" t="s">
        <v>525</v>
      </c>
      <c r="H71" t="s">
        <v>526</v>
      </c>
      <c r="I71" t="s">
        <v>153</v>
      </c>
      <c r="J71" t="s">
        <v>527</v>
      </c>
      <c r="K71" s="91">
        <v>5.84</v>
      </c>
      <c r="L71" t="s">
        <v>105</v>
      </c>
      <c r="M71" s="91">
        <v>4.5</v>
      </c>
      <c r="N71" s="91">
        <v>1.51</v>
      </c>
      <c r="O71" s="91">
        <v>2561008.83</v>
      </c>
      <c r="P71" s="91">
        <v>122.5</v>
      </c>
      <c r="Q71" s="91">
        <v>0</v>
      </c>
      <c r="R71" s="91">
        <v>3137.2358167500001</v>
      </c>
      <c r="S71" s="91">
        <v>0.09</v>
      </c>
      <c r="T71" s="91">
        <v>3.31</v>
      </c>
      <c r="U71" s="91">
        <v>0.76</v>
      </c>
    </row>
    <row r="72" spans="2:21">
      <c r="B72" t="s">
        <v>528</v>
      </c>
      <c r="C72" t="s">
        <v>529</v>
      </c>
      <c r="D72" t="s">
        <v>103</v>
      </c>
      <c r="E72" t="s">
        <v>126</v>
      </c>
      <c r="F72" t="s">
        <v>524</v>
      </c>
      <c r="G72" t="s">
        <v>525</v>
      </c>
      <c r="H72" t="s">
        <v>526</v>
      </c>
      <c r="I72" t="s">
        <v>153</v>
      </c>
      <c r="J72" t="s">
        <v>530</v>
      </c>
      <c r="K72" s="91">
        <v>7.73</v>
      </c>
      <c r="L72" t="s">
        <v>105</v>
      </c>
      <c r="M72" s="91">
        <v>3.85</v>
      </c>
      <c r="N72" s="91">
        <v>2.02</v>
      </c>
      <c r="O72" s="91">
        <v>983828.74</v>
      </c>
      <c r="P72" s="91">
        <v>116.97</v>
      </c>
      <c r="Q72" s="91">
        <v>0</v>
      </c>
      <c r="R72" s="91">
        <v>1150.7844771780001</v>
      </c>
      <c r="S72" s="91">
        <v>0.04</v>
      </c>
      <c r="T72" s="91">
        <v>1.21</v>
      </c>
      <c r="U72" s="91">
        <v>0.28000000000000003</v>
      </c>
    </row>
    <row r="73" spans="2:21">
      <c r="B73" t="s">
        <v>531</v>
      </c>
      <c r="C73" t="s">
        <v>532</v>
      </c>
      <c r="D73" t="s">
        <v>103</v>
      </c>
      <c r="E73" t="s">
        <v>126</v>
      </c>
      <c r="F73" t="s">
        <v>524</v>
      </c>
      <c r="G73" t="s">
        <v>525</v>
      </c>
      <c r="H73" t="s">
        <v>526</v>
      </c>
      <c r="I73" t="s">
        <v>153</v>
      </c>
      <c r="J73" t="s">
        <v>533</v>
      </c>
      <c r="K73" s="91">
        <v>10.42</v>
      </c>
      <c r="L73" t="s">
        <v>105</v>
      </c>
      <c r="M73" s="91">
        <v>2.39</v>
      </c>
      <c r="N73" s="91">
        <v>2.63</v>
      </c>
      <c r="O73" s="91">
        <v>989825.67</v>
      </c>
      <c r="P73" s="91">
        <v>98.03</v>
      </c>
      <c r="Q73" s="91">
        <v>0</v>
      </c>
      <c r="R73" s="91">
        <v>970.32610430099999</v>
      </c>
      <c r="S73" s="91">
        <v>0.08</v>
      </c>
      <c r="T73" s="91">
        <v>1.02</v>
      </c>
      <c r="U73" s="91">
        <v>0.24</v>
      </c>
    </row>
    <row r="74" spans="2:21">
      <c r="B74" t="s">
        <v>534</v>
      </c>
      <c r="C74" t="s">
        <v>535</v>
      </c>
      <c r="D74" t="s">
        <v>103</v>
      </c>
      <c r="E74" t="s">
        <v>126</v>
      </c>
      <c r="F74" t="s">
        <v>536</v>
      </c>
      <c r="G74" t="s">
        <v>352</v>
      </c>
      <c r="H74" t="s">
        <v>431</v>
      </c>
      <c r="I74" t="s">
        <v>232</v>
      </c>
      <c r="J74" t="s">
        <v>537</v>
      </c>
      <c r="K74" s="91">
        <v>1.9</v>
      </c>
      <c r="L74" t="s">
        <v>105</v>
      </c>
      <c r="M74" s="91">
        <v>3.85</v>
      </c>
      <c r="N74" s="91">
        <v>0.38</v>
      </c>
      <c r="O74" s="91">
        <v>156172.85999999999</v>
      </c>
      <c r="P74" s="91">
        <v>115.73</v>
      </c>
      <c r="Q74" s="91">
        <v>0</v>
      </c>
      <c r="R74" s="91">
        <v>180.73885087799999</v>
      </c>
      <c r="S74" s="91">
        <v>0.04</v>
      </c>
      <c r="T74" s="91">
        <v>0.19</v>
      </c>
      <c r="U74" s="91">
        <v>0.04</v>
      </c>
    </row>
    <row r="75" spans="2:21">
      <c r="B75" t="s">
        <v>538</v>
      </c>
      <c r="C75" t="s">
        <v>539</v>
      </c>
      <c r="D75" t="s">
        <v>103</v>
      </c>
      <c r="E75" t="s">
        <v>126</v>
      </c>
      <c r="F75" t="s">
        <v>540</v>
      </c>
      <c r="G75" t="s">
        <v>518</v>
      </c>
      <c r="H75" t="s">
        <v>431</v>
      </c>
      <c r="I75" t="s">
        <v>232</v>
      </c>
      <c r="J75" t="s">
        <v>336</v>
      </c>
      <c r="K75" s="91">
        <v>1.38</v>
      </c>
      <c r="L75" t="s">
        <v>105</v>
      </c>
      <c r="M75" s="91">
        <v>4.8899999999999997</v>
      </c>
      <c r="N75" s="91">
        <v>0.55000000000000004</v>
      </c>
      <c r="O75" s="91">
        <v>6264.06</v>
      </c>
      <c r="P75" s="91">
        <v>129.99</v>
      </c>
      <c r="Q75" s="91">
        <v>0</v>
      </c>
      <c r="R75" s="91">
        <v>8.1426515940000002</v>
      </c>
      <c r="S75" s="91">
        <v>0.01</v>
      </c>
      <c r="T75" s="91">
        <v>0.01</v>
      </c>
      <c r="U75" s="91">
        <v>0</v>
      </c>
    </row>
    <row r="76" spans="2:21">
      <c r="B76" t="s">
        <v>541</v>
      </c>
      <c r="C76" t="s">
        <v>542</v>
      </c>
      <c r="D76" t="s">
        <v>103</v>
      </c>
      <c r="E76" t="s">
        <v>126</v>
      </c>
      <c r="F76" t="s">
        <v>351</v>
      </c>
      <c r="G76" t="s">
        <v>352</v>
      </c>
      <c r="H76" t="s">
        <v>431</v>
      </c>
      <c r="I76" t="s">
        <v>232</v>
      </c>
      <c r="J76" t="s">
        <v>294</v>
      </c>
      <c r="K76" s="91">
        <v>4.41</v>
      </c>
      <c r="L76" t="s">
        <v>105</v>
      </c>
      <c r="M76" s="91">
        <v>1.64</v>
      </c>
      <c r="N76" s="91">
        <v>1.89</v>
      </c>
      <c r="O76" s="91">
        <v>9.5500000000000007</v>
      </c>
      <c r="P76" s="91">
        <v>4977000</v>
      </c>
      <c r="Q76" s="91">
        <v>0</v>
      </c>
      <c r="R76" s="91">
        <v>475.30349999999999</v>
      </c>
      <c r="S76" s="91">
        <v>0</v>
      </c>
      <c r="T76" s="91">
        <v>0.5</v>
      </c>
      <c r="U76" s="91">
        <v>0.12</v>
      </c>
    </row>
    <row r="77" spans="2:21">
      <c r="B77" t="s">
        <v>543</v>
      </c>
      <c r="C77" t="s">
        <v>544</v>
      </c>
      <c r="D77" t="s">
        <v>103</v>
      </c>
      <c r="E77" t="s">
        <v>126</v>
      </c>
      <c r="F77" t="s">
        <v>351</v>
      </c>
      <c r="G77" t="s">
        <v>352</v>
      </c>
      <c r="H77" t="s">
        <v>431</v>
      </c>
      <c r="I77" t="s">
        <v>232</v>
      </c>
      <c r="J77" t="s">
        <v>294</v>
      </c>
      <c r="K77" s="91">
        <v>8.3800000000000008</v>
      </c>
      <c r="L77" t="s">
        <v>105</v>
      </c>
      <c r="M77" s="91">
        <v>2.78</v>
      </c>
      <c r="N77" s="91">
        <v>3.2</v>
      </c>
      <c r="O77" s="91">
        <v>3.65</v>
      </c>
      <c r="P77" s="91">
        <v>4878249.1900000004</v>
      </c>
      <c r="Q77" s="91">
        <v>0</v>
      </c>
      <c r="R77" s="91">
        <v>178.056095435</v>
      </c>
      <c r="S77" s="91">
        <v>0</v>
      </c>
      <c r="T77" s="91">
        <v>0.19</v>
      </c>
      <c r="U77" s="91">
        <v>0.04</v>
      </c>
    </row>
    <row r="78" spans="2:21">
      <c r="B78" t="s">
        <v>545</v>
      </c>
      <c r="C78" t="s">
        <v>546</v>
      </c>
      <c r="D78" t="s">
        <v>103</v>
      </c>
      <c r="E78" t="s">
        <v>126</v>
      </c>
      <c r="F78" t="s">
        <v>351</v>
      </c>
      <c r="G78" t="s">
        <v>352</v>
      </c>
      <c r="H78" t="s">
        <v>431</v>
      </c>
      <c r="I78" t="s">
        <v>232</v>
      </c>
      <c r="J78" t="s">
        <v>547</v>
      </c>
      <c r="K78" s="91">
        <v>1.54</v>
      </c>
      <c r="L78" t="s">
        <v>105</v>
      </c>
      <c r="M78" s="91">
        <v>5</v>
      </c>
      <c r="N78" s="91">
        <v>0.41</v>
      </c>
      <c r="O78" s="91">
        <v>631289.81999999995</v>
      </c>
      <c r="P78" s="91">
        <v>119.44</v>
      </c>
      <c r="Q78" s="91">
        <v>0</v>
      </c>
      <c r="R78" s="91">
        <v>754.01256100800003</v>
      </c>
      <c r="S78" s="91">
        <v>0.06</v>
      </c>
      <c r="T78" s="91">
        <v>0.79</v>
      </c>
      <c r="U78" s="91">
        <v>0.18</v>
      </c>
    </row>
    <row r="79" spans="2:21">
      <c r="B79" t="s">
        <v>548</v>
      </c>
      <c r="C79" t="s">
        <v>549</v>
      </c>
      <c r="D79" t="s">
        <v>103</v>
      </c>
      <c r="E79" t="s">
        <v>126</v>
      </c>
      <c r="F79" t="s">
        <v>382</v>
      </c>
      <c r="G79" t="s">
        <v>352</v>
      </c>
      <c r="H79" t="s">
        <v>431</v>
      </c>
      <c r="I79" t="s">
        <v>232</v>
      </c>
      <c r="J79" t="s">
        <v>550</v>
      </c>
      <c r="K79" s="91">
        <v>1.44</v>
      </c>
      <c r="L79" t="s">
        <v>105</v>
      </c>
      <c r="M79" s="91">
        <v>6.5</v>
      </c>
      <c r="N79" s="91">
        <v>0.63</v>
      </c>
      <c r="O79" s="91">
        <v>1276282.54</v>
      </c>
      <c r="P79" s="91">
        <v>121.26</v>
      </c>
      <c r="Q79" s="91">
        <v>8.2203999999999997</v>
      </c>
      <c r="R79" s="91">
        <v>1555.8406080039999</v>
      </c>
      <c r="S79" s="91">
        <v>0.08</v>
      </c>
      <c r="T79" s="91">
        <v>1.64</v>
      </c>
      <c r="U79" s="91">
        <v>0.38</v>
      </c>
    </row>
    <row r="80" spans="2:21">
      <c r="B80" t="s">
        <v>551</v>
      </c>
      <c r="C80" t="s">
        <v>552</v>
      </c>
      <c r="D80" t="s">
        <v>103</v>
      </c>
      <c r="E80" t="s">
        <v>126</v>
      </c>
      <c r="F80" t="s">
        <v>553</v>
      </c>
      <c r="G80" t="s">
        <v>554</v>
      </c>
      <c r="H80" t="s">
        <v>431</v>
      </c>
      <c r="I80" t="s">
        <v>232</v>
      </c>
      <c r="J80" t="s">
        <v>336</v>
      </c>
      <c r="K80" s="91">
        <v>0.24</v>
      </c>
      <c r="L80" t="s">
        <v>105</v>
      </c>
      <c r="M80" s="91">
        <v>5.2</v>
      </c>
      <c r="N80" s="91">
        <v>2.38</v>
      </c>
      <c r="O80" s="91">
        <v>1.8</v>
      </c>
      <c r="P80" s="91">
        <v>130.16</v>
      </c>
      <c r="Q80" s="91">
        <v>0</v>
      </c>
      <c r="R80" s="91">
        <v>2.3428799999999999E-3</v>
      </c>
      <c r="S80" s="91">
        <v>0</v>
      </c>
      <c r="T80" s="91">
        <v>0</v>
      </c>
      <c r="U80" s="91">
        <v>0</v>
      </c>
    </row>
    <row r="81" spans="2:21">
      <c r="B81" t="s">
        <v>555</v>
      </c>
      <c r="C81" t="s">
        <v>556</v>
      </c>
      <c r="D81" t="s">
        <v>103</v>
      </c>
      <c r="E81" t="s">
        <v>126</v>
      </c>
      <c r="F81" t="s">
        <v>456</v>
      </c>
      <c r="G81" t="s">
        <v>395</v>
      </c>
      <c r="H81" t="s">
        <v>557</v>
      </c>
      <c r="I81" t="s">
        <v>232</v>
      </c>
      <c r="J81" t="s">
        <v>558</v>
      </c>
      <c r="K81" s="91">
        <v>2.31</v>
      </c>
      <c r="L81" t="s">
        <v>105</v>
      </c>
      <c r="M81" s="91">
        <v>5.85</v>
      </c>
      <c r="N81" s="91">
        <v>0.96</v>
      </c>
      <c r="O81" s="91">
        <v>303539.87</v>
      </c>
      <c r="P81" s="91">
        <v>121.82</v>
      </c>
      <c r="Q81" s="91">
        <v>0</v>
      </c>
      <c r="R81" s="91">
        <v>369.772269634</v>
      </c>
      <c r="S81" s="91">
        <v>0.03</v>
      </c>
      <c r="T81" s="91">
        <v>0.39</v>
      </c>
      <c r="U81" s="91">
        <v>0.09</v>
      </c>
    </row>
    <row r="82" spans="2:21">
      <c r="B82" t="s">
        <v>559</v>
      </c>
      <c r="C82" t="s">
        <v>560</v>
      </c>
      <c r="D82" t="s">
        <v>103</v>
      </c>
      <c r="E82" t="s">
        <v>126</v>
      </c>
      <c r="F82" t="s">
        <v>456</v>
      </c>
      <c r="G82" t="s">
        <v>395</v>
      </c>
      <c r="H82" t="s">
        <v>557</v>
      </c>
      <c r="I82" t="s">
        <v>232</v>
      </c>
      <c r="J82" t="s">
        <v>376</v>
      </c>
      <c r="K82" s="91">
        <v>2.63</v>
      </c>
      <c r="L82" t="s">
        <v>105</v>
      </c>
      <c r="M82" s="91">
        <v>4.9000000000000004</v>
      </c>
      <c r="N82" s="91">
        <v>1.05</v>
      </c>
      <c r="O82" s="91">
        <v>372770.48</v>
      </c>
      <c r="P82" s="91">
        <v>115.35</v>
      </c>
      <c r="Q82" s="91">
        <v>0</v>
      </c>
      <c r="R82" s="91">
        <v>429.99074868000002</v>
      </c>
      <c r="S82" s="91">
        <v>0.06</v>
      </c>
      <c r="T82" s="91">
        <v>0.45</v>
      </c>
      <c r="U82" s="91">
        <v>0.1</v>
      </c>
    </row>
    <row r="83" spans="2:21">
      <c r="B83" t="s">
        <v>561</v>
      </c>
      <c r="C83" t="s">
        <v>562</v>
      </c>
      <c r="D83" t="s">
        <v>103</v>
      </c>
      <c r="E83" t="s">
        <v>126</v>
      </c>
      <c r="F83" t="s">
        <v>456</v>
      </c>
      <c r="G83" t="s">
        <v>395</v>
      </c>
      <c r="H83" t="s">
        <v>557</v>
      </c>
      <c r="I83" t="s">
        <v>232</v>
      </c>
      <c r="J83" t="s">
        <v>306</v>
      </c>
      <c r="K83" s="91">
        <v>5.71</v>
      </c>
      <c r="L83" t="s">
        <v>105</v>
      </c>
      <c r="M83" s="91">
        <v>2.2999999999999998</v>
      </c>
      <c r="N83" s="91">
        <v>2.46</v>
      </c>
      <c r="O83" s="91">
        <v>101718.9</v>
      </c>
      <c r="P83" s="91">
        <v>101</v>
      </c>
      <c r="Q83" s="91">
        <v>2.3312499999999998</v>
      </c>
      <c r="R83" s="91">
        <v>105.067339</v>
      </c>
      <c r="S83" s="91">
        <v>0.01</v>
      </c>
      <c r="T83" s="91">
        <v>0.11</v>
      </c>
      <c r="U83" s="91">
        <v>0.03</v>
      </c>
    </row>
    <row r="84" spans="2:21">
      <c r="B84" t="s">
        <v>563</v>
      </c>
      <c r="C84" t="s">
        <v>564</v>
      </c>
      <c r="D84" t="s">
        <v>103</v>
      </c>
      <c r="E84" t="s">
        <v>126</v>
      </c>
      <c r="F84" t="s">
        <v>456</v>
      </c>
      <c r="G84" t="s">
        <v>395</v>
      </c>
      <c r="H84" t="s">
        <v>557</v>
      </c>
      <c r="I84" t="s">
        <v>232</v>
      </c>
      <c r="J84" t="s">
        <v>565</v>
      </c>
      <c r="K84" s="91">
        <v>7.09</v>
      </c>
      <c r="L84" t="s">
        <v>105</v>
      </c>
      <c r="M84" s="91">
        <v>2.25</v>
      </c>
      <c r="N84" s="91">
        <v>3.33</v>
      </c>
      <c r="O84" s="91">
        <v>212047.43</v>
      </c>
      <c r="P84" s="91">
        <v>94.99</v>
      </c>
      <c r="Q84" s="91">
        <v>5.5296099999999999</v>
      </c>
      <c r="R84" s="91">
        <v>206.95346375700001</v>
      </c>
      <c r="S84" s="91">
        <v>0.11</v>
      </c>
      <c r="T84" s="91">
        <v>0.22</v>
      </c>
      <c r="U84" s="91">
        <v>0.05</v>
      </c>
    </row>
    <row r="85" spans="2:21">
      <c r="B85" t="s">
        <v>566</v>
      </c>
      <c r="C85" t="s">
        <v>567</v>
      </c>
      <c r="D85" t="s">
        <v>103</v>
      </c>
      <c r="E85" t="s">
        <v>126</v>
      </c>
      <c r="F85" t="s">
        <v>568</v>
      </c>
      <c r="G85" t="s">
        <v>525</v>
      </c>
      <c r="H85" t="s">
        <v>557</v>
      </c>
      <c r="I85" t="s">
        <v>232</v>
      </c>
      <c r="J85" t="s">
        <v>569</v>
      </c>
      <c r="K85" s="91">
        <v>5.13</v>
      </c>
      <c r="L85" t="s">
        <v>105</v>
      </c>
      <c r="M85" s="91">
        <v>1.94</v>
      </c>
      <c r="N85" s="91">
        <v>1.44</v>
      </c>
      <c r="O85" s="91">
        <v>426399.23</v>
      </c>
      <c r="P85" s="91">
        <v>103.9</v>
      </c>
      <c r="Q85" s="91">
        <v>0</v>
      </c>
      <c r="R85" s="91">
        <v>443.02879997000002</v>
      </c>
      <c r="S85" s="91">
        <v>7.0000000000000007E-2</v>
      </c>
      <c r="T85" s="91">
        <v>0.47</v>
      </c>
      <c r="U85" s="91">
        <v>0.11</v>
      </c>
    </row>
    <row r="86" spans="2:21">
      <c r="B86" t="s">
        <v>570</v>
      </c>
      <c r="C86" t="s">
        <v>571</v>
      </c>
      <c r="D86" t="s">
        <v>103</v>
      </c>
      <c r="E86" t="s">
        <v>126</v>
      </c>
      <c r="F86" t="s">
        <v>568</v>
      </c>
      <c r="G86" t="s">
        <v>525</v>
      </c>
      <c r="H86" t="s">
        <v>557</v>
      </c>
      <c r="I86" t="s">
        <v>232</v>
      </c>
      <c r="J86" t="s">
        <v>572</v>
      </c>
      <c r="K86" s="91">
        <v>6.58</v>
      </c>
      <c r="L86" t="s">
        <v>105</v>
      </c>
      <c r="M86" s="91">
        <v>1.23</v>
      </c>
      <c r="N86" s="91">
        <v>1.76</v>
      </c>
      <c r="O86" s="91">
        <v>598316.31000000006</v>
      </c>
      <c r="P86" s="91">
        <v>97.58</v>
      </c>
      <c r="Q86" s="91">
        <v>0</v>
      </c>
      <c r="R86" s="91">
        <v>583.837055298</v>
      </c>
      <c r="S86" s="91">
        <v>0.06</v>
      </c>
      <c r="T86" s="91">
        <v>0.62</v>
      </c>
      <c r="U86" s="91">
        <v>0.14000000000000001</v>
      </c>
    </row>
    <row r="87" spans="2:21">
      <c r="B87" t="s">
        <v>573</v>
      </c>
      <c r="C87" t="s">
        <v>574</v>
      </c>
      <c r="D87" t="s">
        <v>103</v>
      </c>
      <c r="E87" t="s">
        <v>126</v>
      </c>
      <c r="F87" t="s">
        <v>575</v>
      </c>
      <c r="G87" t="s">
        <v>576</v>
      </c>
      <c r="H87" t="s">
        <v>557</v>
      </c>
      <c r="I87" t="s">
        <v>232</v>
      </c>
      <c r="J87" t="s">
        <v>577</v>
      </c>
      <c r="K87" s="91">
        <v>7.93</v>
      </c>
      <c r="L87" t="s">
        <v>105</v>
      </c>
      <c r="M87" s="91">
        <v>5.15</v>
      </c>
      <c r="N87" s="91">
        <v>3.21</v>
      </c>
      <c r="O87" s="91">
        <v>1819847.1</v>
      </c>
      <c r="P87" s="91">
        <v>140.83000000000001</v>
      </c>
      <c r="Q87" s="91">
        <v>0</v>
      </c>
      <c r="R87" s="91">
        <v>2562.8906709299999</v>
      </c>
      <c r="S87" s="91">
        <v>0.05</v>
      </c>
      <c r="T87" s="91">
        <v>2.7</v>
      </c>
      <c r="U87" s="91">
        <v>0.62</v>
      </c>
    </row>
    <row r="88" spans="2:21">
      <c r="B88" t="s">
        <v>578</v>
      </c>
      <c r="C88" t="s">
        <v>579</v>
      </c>
      <c r="D88" t="s">
        <v>103</v>
      </c>
      <c r="E88" t="s">
        <v>126</v>
      </c>
      <c r="F88" t="s">
        <v>488</v>
      </c>
      <c r="G88" t="s">
        <v>395</v>
      </c>
      <c r="H88" t="s">
        <v>580</v>
      </c>
      <c r="I88" t="s">
        <v>153</v>
      </c>
      <c r="J88" t="s">
        <v>581</v>
      </c>
      <c r="K88" s="91">
        <v>5.46</v>
      </c>
      <c r="L88" t="s">
        <v>105</v>
      </c>
      <c r="M88" s="91">
        <v>1.34</v>
      </c>
      <c r="N88" s="91">
        <v>1.6</v>
      </c>
      <c r="O88" s="91">
        <v>200555.42</v>
      </c>
      <c r="P88" s="91">
        <v>100.18</v>
      </c>
      <c r="Q88" s="91">
        <v>0</v>
      </c>
      <c r="R88" s="91">
        <v>200.91641975600001</v>
      </c>
      <c r="S88" s="91">
        <v>0.06</v>
      </c>
      <c r="T88" s="91">
        <v>0.21</v>
      </c>
      <c r="U88" s="91">
        <v>0.05</v>
      </c>
    </row>
    <row r="89" spans="2:21">
      <c r="B89" t="s">
        <v>582</v>
      </c>
      <c r="C89" t="s">
        <v>583</v>
      </c>
      <c r="D89" t="s">
        <v>103</v>
      </c>
      <c r="E89" t="s">
        <v>126</v>
      </c>
      <c r="F89" t="s">
        <v>488</v>
      </c>
      <c r="G89" t="s">
        <v>395</v>
      </c>
      <c r="H89" t="s">
        <v>580</v>
      </c>
      <c r="I89" t="s">
        <v>153</v>
      </c>
      <c r="J89" t="s">
        <v>584</v>
      </c>
      <c r="K89" s="91">
        <v>5.67</v>
      </c>
      <c r="L89" t="s">
        <v>105</v>
      </c>
      <c r="M89" s="91">
        <v>1.95</v>
      </c>
      <c r="N89" s="91">
        <v>2.36</v>
      </c>
      <c r="O89" s="91">
        <v>136267.93</v>
      </c>
      <c r="P89" s="91">
        <v>99.03</v>
      </c>
      <c r="Q89" s="91">
        <v>0</v>
      </c>
      <c r="R89" s="91">
        <v>134.946131079</v>
      </c>
      <c r="S89" s="91">
        <v>0.02</v>
      </c>
      <c r="T89" s="91">
        <v>0.14000000000000001</v>
      </c>
      <c r="U89" s="91">
        <v>0.03</v>
      </c>
    </row>
    <row r="90" spans="2:21">
      <c r="B90" t="s">
        <v>585</v>
      </c>
      <c r="C90" t="s">
        <v>586</v>
      </c>
      <c r="D90" t="s">
        <v>103</v>
      </c>
      <c r="E90" t="s">
        <v>126</v>
      </c>
      <c r="F90" t="s">
        <v>488</v>
      </c>
      <c r="G90" t="s">
        <v>395</v>
      </c>
      <c r="H90" t="s">
        <v>557</v>
      </c>
      <c r="I90" t="s">
        <v>232</v>
      </c>
      <c r="J90" t="s">
        <v>587</v>
      </c>
      <c r="K90" s="91">
        <v>0.24</v>
      </c>
      <c r="L90" t="s">
        <v>105</v>
      </c>
      <c r="M90" s="91">
        <v>4.8499999999999996</v>
      </c>
      <c r="N90" s="91">
        <v>3.57</v>
      </c>
      <c r="O90" s="91">
        <v>6840.31</v>
      </c>
      <c r="P90" s="91">
        <v>123.6</v>
      </c>
      <c r="Q90" s="91">
        <v>0</v>
      </c>
      <c r="R90" s="91">
        <v>8.4546231600000006</v>
      </c>
      <c r="S90" s="91">
        <v>0.01</v>
      </c>
      <c r="T90" s="91">
        <v>0.01</v>
      </c>
      <c r="U90" s="91">
        <v>0</v>
      </c>
    </row>
    <row r="91" spans="2:21">
      <c r="B91" t="s">
        <v>588</v>
      </c>
      <c r="C91" t="s">
        <v>589</v>
      </c>
      <c r="D91" t="s">
        <v>103</v>
      </c>
      <c r="E91" t="s">
        <v>126</v>
      </c>
      <c r="F91" t="s">
        <v>488</v>
      </c>
      <c r="G91" t="s">
        <v>395</v>
      </c>
      <c r="H91" t="s">
        <v>557</v>
      </c>
      <c r="I91" t="s">
        <v>232</v>
      </c>
      <c r="J91" t="s">
        <v>336</v>
      </c>
      <c r="K91" s="91">
        <v>1.01</v>
      </c>
      <c r="L91" t="s">
        <v>105</v>
      </c>
      <c r="M91" s="91">
        <v>3.77</v>
      </c>
      <c r="N91" s="91">
        <v>0.43</v>
      </c>
      <c r="O91" s="91">
        <v>156560.28</v>
      </c>
      <c r="P91" s="91">
        <v>113</v>
      </c>
      <c r="Q91" s="91">
        <v>15.221360000000001</v>
      </c>
      <c r="R91" s="91">
        <v>192.13447640000001</v>
      </c>
      <c r="S91" s="91">
        <v>0.05</v>
      </c>
      <c r="T91" s="91">
        <v>0.2</v>
      </c>
      <c r="U91" s="91">
        <v>0.05</v>
      </c>
    </row>
    <row r="92" spans="2:21">
      <c r="B92" t="s">
        <v>590</v>
      </c>
      <c r="C92" t="s">
        <v>591</v>
      </c>
      <c r="D92" t="s">
        <v>103</v>
      </c>
      <c r="E92" t="s">
        <v>126</v>
      </c>
      <c r="F92" t="s">
        <v>488</v>
      </c>
      <c r="G92" t="s">
        <v>395</v>
      </c>
      <c r="H92" t="s">
        <v>580</v>
      </c>
      <c r="I92" t="s">
        <v>153</v>
      </c>
      <c r="J92" t="s">
        <v>592</v>
      </c>
      <c r="K92" s="91">
        <v>4.62</v>
      </c>
      <c r="L92" t="s">
        <v>105</v>
      </c>
      <c r="M92" s="91">
        <v>2.5</v>
      </c>
      <c r="N92" s="91">
        <v>1.73</v>
      </c>
      <c r="O92" s="91">
        <v>225710.9</v>
      </c>
      <c r="P92" s="91">
        <v>104.47</v>
      </c>
      <c r="Q92" s="91">
        <v>0</v>
      </c>
      <c r="R92" s="91">
        <v>235.80017723</v>
      </c>
      <c r="S92" s="91">
        <v>0.05</v>
      </c>
      <c r="T92" s="91">
        <v>0.25</v>
      </c>
      <c r="U92" s="91">
        <v>0.06</v>
      </c>
    </row>
    <row r="93" spans="2:21">
      <c r="B93" t="s">
        <v>593</v>
      </c>
      <c r="C93" t="s">
        <v>594</v>
      </c>
      <c r="D93" t="s">
        <v>103</v>
      </c>
      <c r="E93" t="s">
        <v>126</v>
      </c>
      <c r="F93" t="s">
        <v>488</v>
      </c>
      <c r="G93" t="s">
        <v>395</v>
      </c>
      <c r="H93" t="s">
        <v>557</v>
      </c>
      <c r="I93" t="s">
        <v>232</v>
      </c>
      <c r="J93" t="s">
        <v>336</v>
      </c>
      <c r="K93" s="91">
        <v>2.72</v>
      </c>
      <c r="L93" t="s">
        <v>105</v>
      </c>
      <c r="M93" s="91">
        <v>2.85</v>
      </c>
      <c r="N93" s="91">
        <v>1.05</v>
      </c>
      <c r="O93" s="91">
        <v>229389.46</v>
      </c>
      <c r="P93" s="91">
        <v>107.6</v>
      </c>
      <c r="Q93" s="91">
        <v>0</v>
      </c>
      <c r="R93" s="91">
        <v>246.82305896</v>
      </c>
      <c r="S93" s="91">
        <v>0.05</v>
      </c>
      <c r="T93" s="91">
        <v>0.26</v>
      </c>
      <c r="U93" s="91">
        <v>0.06</v>
      </c>
    </row>
    <row r="94" spans="2:21">
      <c r="B94" t="s">
        <v>595</v>
      </c>
      <c r="C94" t="s">
        <v>596</v>
      </c>
      <c r="D94" t="s">
        <v>103</v>
      </c>
      <c r="E94" t="s">
        <v>126</v>
      </c>
      <c r="F94" t="s">
        <v>488</v>
      </c>
      <c r="G94" t="s">
        <v>554</v>
      </c>
      <c r="H94" t="s">
        <v>557</v>
      </c>
      <c r="I94" t="s">
        <v>232</v>
      </c>
      <c r="J94" t="s">
        <v>336</v>
      </c>
      <c r="K94" s="91">
        <v>6.66</v>
      </c>
      <c r="L94" t="s">
        <v>105</v>
      </c>
      <c r="M94" s="91">
        <v>0</v>
      </c>
      <c r="N94" s="91">
        <v>3.08</v>
      </c>
      <c r="O94" s="91">
        <v>213316.77</v>
      </c>
      <c r="P94" s="91">
        <v>102.04</v>
      </c>
      <c r="Q94" s="91">
        <v>0</v>
      </c>
      <c r="R94" s="91">
        <v>217.66843210799999</v>
      </c>
      <c r="S94" s="91">
        <v>0.08</v>
      </c>
      <c r="T94" s="91">
        <v>0.23</v>
      </c>
      <c r="U94" s="91">
        <v>0.05</v>
      </c>
    </row>
    <row r="95" spans="2:21">
      <c r="B95" t="s">
        <v>597</v>
      </c>
      <c r="C95" t="s">
        <v>598</v>
      </c>
      <c r="D95" t="s">
        <v>103</v>
      </c>
      <c r="E95" t="s">
        <v>126</v>
      </c>
      <c r="F95" t="s">
        <v>599</v>
      </c>
      <c r="G95" t="s">
        <v>395</v>
      </c>
      <c r="H95" t="s">
        <v>580</v>
      </c>
      <c r="I95" t="s">
        <v>153</v>
      </c>
      <c r="J95" t="s">
        <v>600</v>
      </c>
      <c r="K95" s="91">
        <v>1.29</v>
      </c>
      <c r="L95" t="s">
        <v>105</v>
      </c>
      <c r="M95" s="91">
        <v>5.0999999999999996</v>
      </c>
      <c r="N95" s="91">
        <v>1.69</v>
      </c>
      <c r="O95" s="91">
        <v>90629.48</v>
      </c>
      <c r="P95" s="91">
        <v>129</v>
      </c>
      <c r="Q95" s="91">
        <v>0</v>
      </c>
      <c r="R95" s="91">
        <v>116.91202920000001</v>
      </c>
      <c r="S95" s="91">
        <v>0.01</v>
      </c>
      <c r="T95" s="91">
        <v>0.12</v>
      </c>
      <c r="U95" s="91">
        <v>0.03</v>
      </c>
    </row>
    <row r="96" spans="2:21">
      <c r="B96" t="s">
        <v>601</v>
      </c>
      <c r="C96" t="s">
        <v>602</v>
      </c>
      <c r="D96" t="s">
        <v>103</v>
      </c>
      <c r="E96" t="s">
        <v>126</v>
      </c>
      <c r="F96" t="s">
        <v>599</v>
      </c>
      <c r="G96" t="s">
        <v>395</v>
      </c>
      <c r="H96" t="s">
        <v>580</v>
      </c>
      <c r="I96" t="s">
        <v>153</v>
      </c>
      <c r="J96" t="s">
        <v>336</v>
      </c>
      <c r="K96" s="91">
        <v>0.73</v>
      </c>
      <c r="L96" t="s">
        <v>105</v>
      </c>
      <c r="M96" s="91">
        <v>6.5</v>
      </c>
      <c r="N96" s="91">
        <v>-7.0000000000000007E-2</v>
      </c>
      <c r="O96" s="91">
        <v>23262.75</v>
      </c>
      <c r="P96" s="91">
        <v>120.89</v>
      </c>
      <c r="Q96" s="91">
        <v>0</v>
      </c>
      <c r="R96" s="91">
        <v>28.122338474999999</v>
      </c>
      <c r="S96" s="91">
        <v>0.01</v>
      </c>
      <c r="T96" s="91">
        <v>0.03</v>
      </c>
      <c r="U96" s="91">
        <v>0.01</v>
      </c>
    </row>
    <row r="97" spans="2:21">
      <c r="B97" t="s">
        <v>603</v>
      </c>
      <c r="C97" t="s">
        <v>604</v>
      </c>
      <c r="D97" t="s">
        <v>103</v>
      </c>
      <c r="E97" t="s">
        <v>126</v>
      </c>
      <c r="F97" t="s">
        <v>599</v>
      </c>
      <c r="G97" t="s">
        <v>395</v>
      </c>
      <c r="H97" t="s">
        <v>580</v>
      </c>
      <c r="I97" t="s">
        <v>153</v>
      </c>
      <c r="J97" t="s">
        <v>605</v>
      </c>
      <c r="K97" s="91">
        <v>6.18</v>
      </c>
      <c r="L97" t="s">
        <v>105</v>
      </c>
      <c r="M97" s="91">
        <v>4</v>
      </c>
      <c r="N97" s="91">
        <v>3.97</v>
      </c>
      <c r="O97" s="91">
        <v>323215.15000000002</v>
      </c>
      <c r="P97" s="91">
        <v>100.51</v>
      </c>
      <c r="Q97" s="91">
        <v>0</v>
      </c>
      <c r="R97" s="91">
        <v>324.86354726500002</v>
      </c>
      <c r="S97" s="91">
        <v>0.01</v>
      </c>
      <c r="T97" s="91">
        <v>0.34</v>
      </c>
      <c r="U97" s="91">
        <v>0.08</v>
      </c>
    </row>
    <row r="98" spans="2:21">
      <c r="B98" t="s">
        <v>606</v>
      </c>
      <c r="C98" t="s">
        <v>607</v>
      </c>
      <c r="D98" t="s">
        <v>103</v>
      </c>
      <c r="E98" t="s">
        <v>126</v>
      </c>
      <c r="F98" t="s">
        <v>599</v>
      </c>
      <c r="G98" t="s">
        <v>395</v>
      </c>
      <c r="H98" t="s">
        <v>557</v>
      </c>
      <c r="I98" t="s">
        <v>232</v>
      </c>
      <c r="J98" t="s">
        <v>608</v>
      </c>
      <c r="K98" s="91">
        <v>6.43</v>
      </c>
      <c r="L98" t="s">
        <v>105</v>
      </c>
      <c r="M98" s="91">
        <v>2.78</v>
      </c>
      <c r="N98" s="91">
        <v>3.99</v>
      </c>
      <c r="O98" s="91">
        <v>610301.46</v>
      </c>
      <c r="P98" s="91">
        <v>94.31</v>
      </c>
      <c r="Q98" s="91">
        <v>0</v>
      </c>
      <c r="R98" s="91">
        <v>575.57530692600005</v>
      </c>
      <c r="S98" s="91">
        <v>0.03</v>
      </c>
      <c r="T98" s="91">
        <v>0.61</v>
      </c>
      <c r="U98" s="91">
        <v>0.14000000000000001</v>
      </c>
    </row>
    <row r="99" spans="2:21">
      <c r="B99" t="s">
        <v>609</v>
      </c>
      <c r="C99" t="s">
        <v>610</v>
      </c>
      <c r="D99" t="s">
        <v>103</v>
      </c>
      <c r="E99" t="s">
        <v>126</v>
      </c>
      <c r="F99" t="s">
        <v>507</v>
      </c>
      <c r="G99" t="s">
        <v>352</v>
      </c>
      <c r="H99" t="s">
        <v>557</v>
      </c>
      <c r="I99" t="s">
        <v>232</v>
      </c>
      <c r="J99" t="s">
        <v>336</v>
      </c>
      <c r="K99" s="91">
        <v>0.01</v>
      </c>
      <c r="L99" t="s">
        <v>105</v>
      </c>
      <c r="M99" s="91">
        <v>4.8499999999999996</v>
      </c>
      <c r="N99" s="91">
        <v>38.049999999999997</v>
      </c>
      <c r="O99" s="91">
        <v>18976.7</v>
      </c>
      <c r="P99" s="91">
        <v>108.5</v>
      </c>
      <c r="Q99" s="91">
        <v>0</v>
      </c>
      <c r="R99" s="91">
        <v>20.589719500000001</v>
      </c>
      <c r="S99" s="91">
        <v>0.01</v>
      </c>
      <c r="T99" s="91">
        <v>0.02</v>
      </c>
      <c r="U99" s="91">
        <v>0</v>
      </c>
    </row>
    <row r="100" spans="2:21">
      <c r="B100" t="s">
        <v>611</v>
      </c>
      <c r="C100" t="s">
        <v>612</v>
      </c>
      <c r="D100" t="s">
        <v>103</v>
      </c>
      <c r="E100" t="s">
        <v>126</v>
      </c>
      <c r="F100" t="s">
        <v>517</v>
      </c>
      <c r="G100" t="s">
        <v>518</v>
      </c>
      <c r="H100" t="s">
        <v>557</v>
      </c>
      <c r="I100" t="s">
        <v>232</v>
      </c>
      <c r="J100" t="s">
        <v>613</v>
      </c>
      <c r="K100" s="91">
        <v>4.1100000000000003</v>
      </c>
      <c r="L100" t="s">
        <v>105</v>
      </c>
      <c r="M100" s="91">
        <v>3.85</v>
      </c>
      <c r="N100" s="91">
        <v>0.94</v>
      </c>
      <c r="O100" s="91">
        <v>182746.36</v>
      </c>
      <c r="P100" s="91">
        <v>116.93</v>
      </c>
      <c r="Q100" s="91">
        <v>0</v>
      </c>
      <c r="R100" s="91">
        <v>213.68531874799999</v>
      </c>
      <c r="S100" s="91">
        <v>0.08</v>
      </c>
      <c r="T100" s="91">
        <v>0.23</v>
      </c>
      <c r="U100" s="91">
        <v>0.05</v>
      </c>
    </row>
    <row r="101" spans="2:21">
      <c r="B101" t="s">
        <v>614</v>
      </c>
      <c r="C101" t="s">
        <v>615</v>
      </c>
      <c r="D101" t="s">
        <v>103</v>
      </c>
      <c r="E101" t="s">
        <v>126</v>
      </c>
      <c r="F101" t="s">
        <v>517</v>
      </c>
      <c r="G101" t="s">
        <v>518</v>
      </c>
      <c r="H101" t="s">
        <v>557</v>
      </c>
      <c r="I101" t="s">
        <v>232</v>
      </c>
      <c r="J101" t="s">
        <v>616</v>
      </c>
      <c r="K101" s="91">
        <v>4.96</v>
      </c>
      <c r="L101" t="s">
        <v>105</v>
      </c>
      <c r="M101" s="91">
        <v>3.85</v>
      </c>
      <c r="N101" s="91">
        <v>1.41</v>
      </c>
      <c r="O101" s="91">
        <v>166290.44</v>
      </c>
      <c r="P101" s="91">
        <v>117.05</v>
      </c>
      <c r="Q101" s="91">
        <v>0</v>
      </c>
      <c r="R101" s="91">
        <v>194.64296002</v>
      </c>
      <c r="S101" s="91">
        <v>7.0000000000000007E-2</v>
      </c>
      <c r="T101" s="91">
        <v>0.21</v>
      </c>
      <c r="U101" s="91">
        <v>0.05</v>
      </c>
    </row>
    <row r="102" spans="2:21">
      <c r="B102" t="s">
        <v>617</v>
      </c>
      <c r="C102" t="s">
        <v>618</v>
      </c>
      <c r="D102" t="s">
        <v>103</v>
      </c>
      <c r="E102" t="s">
        <v>126</v>
      </c>
      <c r="F102" t="s">
        <v>517</v>
      </c>
      <c r="G102" t="s">
        <v>518</v>
      </c>
      <c r="H102" t="s">
        <v>557</v>
      </c>
      <c r="I102" t="s">
        <v>232</v>
      </c>
      <c r="J102" t="s">
        <v>336</v>
      </c>
      <c r="K102" s="91">
        <v>1.38</v>
      </c>
      <c r="L102" t="s">
        <v>105</v>
      </c>
      <c r="M102" s="91">
        <v>3.9</v>
      </c>
      <c r="N102" s="91">
        <v>0.56000000000000005</v>
      </c>
      <c r="O102" s="91">
        <v>107649.52</v>
      </c>
      <c r="P102" s="91">
        <v>114.1</v>
      </c>
      <c r="Q102" s="91">
        <v>0</v>
      </c>
      <c r="R102" s="91">
        <v>122.82810232</v>
      </c>
      <c r="S102" s="91">
        <v>0.05</v>
      </c>
      <c r="T102" s="91">
        <v>0.13</v>
      </c>
      <c r="U102" s="91">
        <v>0.03</v>
      </c>
    </row>
    <row r="103" spans="2:21">
      <c r="B103" t="s">
        <v>619</v>
      </c>
      <c r="C103" t="s">
        <v>620</v>
      </c>
      <c r="D103" t="s">
        <v>103</v>
      </c>
      <c r="E103" t="s">
        <v>126</v>
      </c>
      <c r="F103" t="s">
        <v>517</v>
      </c>
      <c r="G103" t="s">
        <v>518</v>
      </c>
      <c r="H103" t="s">
        <v>557</v>
      </c>
      <c r="I103" t="s">
        <v>232</v>
      </c>
      <c r="J103" t="s">
        <v>511</v>
      </c>
      <c r="K103" s="91">
        <v>2.3199999999999998</v>
      </c>
      <c r="L103" t="s">
        <v>105</v>
      </c>
      <c r="M103" s="91">
        <v>3.9</v>
      </c>
      <c r="N103" s="91">
        <v>0.61</v>
      </c>
      <c r="O103" s="91">
        <v>197110.82</v>
      </c>
      <c r="P103" s="91">
        <v>117.55</v>
      </c>
      <c r="Q103" s="91">
        <v>0</v>
      </c>
      <c r="R103" s="91">
        <v>231.70376891000001</v>
      </c>
      <c r="S103" s="91">
        <v>0.05</v>
      </c>
      <c r="T103" s="91">
        <v>0.24</v>
      </c>
      <c r="U103" s="91">
        <v>0.06</v>
      </c>
    </row>
    <row r="104" spans="2:21">
      <c r="B104" t="s">
        <v>621</v>
      </c>
      <c r="C104" t="s">
        <v>622</v>
      </c>
      <c r="D104" t="s">
        <v>103</v>
      </c>
      <c r="E104" t="s">
        <v>126</v>
      </c>
      <c r="F104" t="s">
        <v>623</v>
      </c>
      <c r="G104" t="s">
        <v>395</v>
      </c>
      <c r="H104" t="s">
        <v>580</v>
      </c>
      <c r="I104" t="s">
        <v>153</v>
      </c>
      <c r="J104" t="s">
        <v>624</v>
      </c>
      <c r="K104" s="91">
        <v>6</v>
      </c>
      <c r="L104" t="s">
        <v>105</v>
      </c>
      <c r="M104" s="91">
        <v>1.58</v>
      </c>
      <c r="N104" s="91">
        <v>1.84</v>
      </c>
      <c r="O104" s="91">
        <v>349360.98</v>
      </c>
      <c r="P104" s="91">
        <v>99.99</v>
      </c>
      <c r="Q104" s="91">
        <v>0</v>
      </c>
      <c r="R104" s="91">
        <v>349.32604390199998</v>
      </c>
      <c r="S104" s="91">
        <v>0.09</v>
      </c>
      <c r="T104" s="91">
        <v>0.37</v>
      </c>
      <c r="U104" s="91">
        <v>0.08</v>
      </c>
    </row>
    <row r="105" spans="2:21">
      <c r="B105" t="s">
        <v>625</v>
      </c>
      <c r="C105" t="s">
        <v>626</v>
      </c>
      <c r="D105" t="s">
        <v>103</v>
      </c>
      <c r="E105" t="s">
        <v>126</v>
      </c>
      <c r="F105" t="s">
        <v>623</v>
      </c>
      <c r="G105" t="s">
        <v>395</v>
      </c>
      <c r="H105" t="s">
        <v>557</v>
      </c>
      <c r="I105" t="s">
        <v>232</v>
      </c>
      <c r="J105" t="s">
        <v>627</v>
      </c>
      <c r="K105" s="91">
        <v>6.86</v>
      </c>
      <c r="L105" t="s">
        <v>105</v>
      </c>
      <c r="M105" s="91">
        <v>2.4</v>
      </c>
      <c r="N105" s="91">
        <v>2.5499999999999998</v>
      </c>
      <c r="O105" s="91">
        <v>444830.33</v>
      </c>
      <c r="P105" s="91">
        <v>101.26</v>
      </c>
      <c r="Q105" s="91">
        <v>0</v>
      </c>
      <c r="R105" s="91">
        <v>450.43519215800001</v>
      </c>
      <c r="S105" s="91">
        <v>0.1</v>
      </c>
      <c r="T105" s="91">
        <v>0.47</v>
      </c>
      <c r="U105" s="91">
        <v>0.11</v>
      </c>
    </row>
    <row r="106" spans="2:21">
      <c r="B106" t="s">
        <v>628</v>
      </c>
      <c r="C106" t="s">
        <v>629</v>
      </c>
      <c r="D106" t="s">
        <v>103</v>
      </c>
      <c r="E106" t="s">
        <v>126</v>
      </c>
      <c r="F106" t="s">
        <v>623</v>
      </c>
      <c r="G106" t="s">
        <v>395</v>
      </c>
      <c r="H106" t="s">
        <v>580</v>
      </c>
      <c r="I106" t="s">
        <v>153</v>
      </c>
      <c r="J106" t="s">
        <v>336</v>
      </c>
      <c r="K106" s="91">
        <v>3.28</v>
      </c>
      <c r="L106" t="s">
        <v>105</v>
      </c>
      <c r="M106" s="91">
        <v>3.48</v>
      </c>
      <c r="N106" s="91">
        <v>1.24</v>
      </c>
      <c r="O106" s="91">
        <v>9171.23</v>
      </c>
      <c r="P106" s="91">
        <v>107.3</v>
      </c>
      <c r="Q106" s="91">
        <v>0</v>
      </c>
      <c r="R106" s="91">
        <v>9.8407297899999993</v>
      </c>
      <c r="S106" s="91">
        <v>0</v>
      </c>
      <c r="T106" s="91">
        <v>0.01</v>
      </c>
      <c r="U106" s="91">
        <v>0</v>
      </c>
    </row>
    <row r="107" spans="2:21">
      <c r="B107" t="s">
        <v>630</v>
      </c>
      <c r="C107" t="s">
        <v>631</v>
      </c>
      <c r="D107" t="s">
        <v>103</v>
      </c>
      <c r="E107" t="s">
        <v>126</v>
      </c>
      <c r="F107" t="s">
        <v>540</v>
      </c>
      <c r="G107" t="s">
        <v>518</v>
      </c>
      <c r="H107" t="s">
        <v>557</v>
      </c>
      <c r="I107" t="s">
        <v>232</v>
      </c>
      <c r="J107" t="s">
        <v>613</v>
      </c>
      <c r="K107" s="91">
        <v>2.4500000000000002</v>
      </c>
      <c r="L107" t="s">
        <v>105</v>
      </c>
      <c r="M107" s="91">
        <v>3.75</v>
      </c>
      <c r="N107" s="91">
        <v>0.66</v>
      </c>
      <c r="O107" s="91">
        <v>539381</v>
      </c>
      <c r="P107" s="91">
        <v>118.14</v>
      </c>
      <c r="Q107" s="91">
        <v>0</v>
      </c>
      <c r="R107" s="91">
        <v>637.22471340000004</v>
      </c>
      <c r="S107" s="91">
        <v>7.0000000000000007E-2</v>
      </c>
      <c r="T107" s="91">
        <v>0.67</v>
      </c>
      <c r="U107" s="91">
        <v>0.15</v>
      </c>
    </row>
    <row r="108" spans="2:21">
      <c r="B108" t="s">
        <v>632</v>
      </c>
      <c r="C108" t="s">
        <v>633</v>
      </c>
      <c r="D108" t="s">
        <v>103</v>
      </c>
      <c r="E108" t="s">
        <v>126</v>
      </c>
      <c r="F108" t="s">
        <v>540</v>
      </c>
      <c r="G108" t="s">
        <v>518</v>
      </c>
      <c r="H108" t="s">
        <v>580</v>
      </c>
      <c r="I108" t="s">
        <v>153</v>
      </c>
      <c r="J108" t="s">
        <v>634</v>
      </c>
      <c r="K108" s="91">
        <v>6.06</v>
      </c>
      <c r="L108" t="s">
        <v>105</v>
      </c>
      <c r="M108" s="91">
        <v>2.48</v>
      </c>
      <c r="N108" s="91">
        <v>1.88</v>
      </c>
      <c r="O108" s="91">
        <v>284338.11</v>
      </c>
      <c r="P108" s="91">
        <v>105.31</v>
      </c>
      <c r="Q108" s="91">
        <v>0</v>
      </c>
      <c r="R108" s="91">
        <v>299.43646364099999</v>
      </c>
      <c r="S108" s="91">
        <v>7.0000000000000007E-2</v>
      </c>
      <c r="T108" s="91">
        <v>0.32</v>
      </c>
      <c r="U108" s="91">
        <v>7.0000000000000007E-2</v>
      </c>
    </row>
    <row r="109" spans="2:21">
      <c r="B109" t="s">
        <v>635</v>
      </c>
      <c r="C109" t="s">
        <v>636</v>
      </c>
      <c r="D109" t="s">
        <v>103</v>
      </c>
      <c r="E109" t="s">
        <v>126</v>
      </c>
      <c r="F109" t="s">
        <v>637</v>
      </c>
      <c r="G109" t="s">
        <v>395</v>
      </c>
      <c r="H109" t="s">
        <v>557</v>
      </c>
      <c r="I109" t="s">
        <v>232</v>
      </c>
      <c r="J109" t="s">
        <v>638</v>
      </c>
      <c r="K109" s="91">
        <v>4.68</v>
      </c>
      <c r="L109" t="s">
        <v>105</v>
      </c>
      <c r="M109" s="91">
        <v>2.85</v>
      </c>
      <c r="N109" s="91">
        <v>1.52</v>
      </c>
      <c r="O109" s="91">
        <v>717487.66</v>
      </c>
      <c r="P109" s="91">
        <v>109.38</v>
      </c>
      <c r="Q109" s="91">
        <v>0</v>
      </c>
      <c r="R109" s="91">
        <v>784.78800250799998</v>
      </c>
      <c r="S109" s="91">
        <v>0.11</v>
      </c>
      <c r="T109" s="91">
        <v>0.83</v>
      </c>
      <c r="U109" s="91">
        <v>0.19</v>
      </c>
    </row>
    <row r="110" spans="2:21">
      <c r="B110" t="s">
        <v>639</v>
      </c>
      <c r="C110" t="s">
        <v>640</v>
      </c>
      <c r="D110" t="s">
        <v>103</v>
      </c>
      <c r="E110" t="s">
        <v>126</v>
      </c>
      <c r="F110" t="s">
        <v>641</v>
      </c>
      <c r="G110" t="s">
        <v>395</v>
      </c>
      <c r="H110" t="s">
        <v>557</v>
      </c>
      <c r="I110" t="s">
        <v>232</v>
      </c>
      <c r="J110" t="s">
        <v>642</v>
      </c>
      <c r="K110" s="91">
        <v>6.68</v>
      </c>
      <c r="L110" t="s">
        <v>105</v>
      </c>
      <c r="M110" s="91">
        <v>1.4</v>
      </c>
      <c r="N110" s="91">
        <v>2.09</v>
      </c>
      <c r="O110" s="91">
        <v>280139.34000000003</v>
      </c>
      <c r="P110" s="91">
        <v>96.67</v>
      </c>
      <c r="Q110" s="91">
        <v>0</v>
      </c>
      <c r="R110" s="91">
        <v>270.810699978</v>
      </c>
      <c r="S110" s="91">
        <v>0.11</v>
      </c>
      <c r="T110" s="91">
        <v>0.28999999999999998</v>
      </c>
      <c r="U110" s="91">
        <v>7.0000000000000007E-2</v>
      </c>
    </row>
    <row r="111" spans="2:21">
      <c r="B111" t="s">
        <v>643</v>
      </c>
      <c r="C111" t="s">
        <v>644</v>
      </c>
      <c r="D111" t="s">
        <v>103</v>
      </c>
      <c r="E111" t="s">
        <v>126</v>
      </c>
      <c r="F111" t="s">
        <v>358</v>
      </c>
      <c r="G111" t="s">
        <v>352</v>
      </c>
      <c r="H111" t="s">
        <v>557</v>
      </c>
      <c r="I111" t="s">
        <v>232</v>
      </c>
      <c r="J111" t="s">
        <v>645</v>
      </c>
      <c r="K111" s="91">
        <v>3.9</v>
      </c>
      <c r="L111" t="s">
        <v>105</v>
      </c>
      <c r="M111" s="91">
        <v>1.06</v>
      </c>
      <c r="N111" s="91">
        <v>2.46</v>
      </c>
      <c r="O111" s="91">
        <v>8.92</v>
      </c>
      <c r="P111" s="91">
        <v>4797000</v>
      </c>
      <c r="Q111" s="91">
        <v>0</v>
      </c>
      <c r="R111" s="91">
        <v>427.89240000000001</v>
      </c>
      <c r="S111" s="91">
        <v>0</v>
      </c>
      <c r="T111" s="91">
        <v>0.45</v>
      </c>
      <c r="U111" s="91">
        <v>0.1</v>
      </c>
    </row>
    <row r="112" spans="2:21">
      <c r="B112" t="s">
        <v>646</v>
      </c>
      <c r="C112" t="s">
        <v>647</v>
      </c>
      <c r="D112" t="s">
        <v>103</v>
      </c>
      <c r="E112" t="s">
        <v>126</v>
      </c>
      <c r="F112" t="s">
        <v>648</v>
      </c>
      <c r="G112" t="s">
        <v>518</v>
      </c>
      <c r="H112" t="s">
        <v>580</v>
      </c>
      <c r="I112" t="s">
        <v>153</v>
      </c>
      <c r="J112" t="s">
        <v>336</v>
      </c>
      <c r="K112" s="91">
        <v>1.94</v>
      </c>
      <c r="L112" t="s">
        <v>105</v>
      </c>
      <c r="M112" s="91">
        <v>4.05</v>
      </c>
      <c r="N112" s="91">
        <v>0.81</v>
      </c>
      <c r="O112" s="91">
        <v>80995.55</v>
      </c>
      <c r="P112" s="91">
        <v>131</v>
      </c>
      <c r="Q112" s="91">
        <v>0</v>
      </c>
      <c r="R112" s="91">
        <v>106.1041705</v>
      </c>
      <c r="S112" s="91">
        <v>0.06</v>
      </c>
      <c r="T112" s="91">
        <v>0.11</v>
      </c>
      <c r="U112" s="91">
        <v>0.03</v>
      </c>
    </row>
    <row r="113" spans="2:21">
      <c r="B113" t="s">
        <v>649</v>
      </c>
      <c r="C113" t="s">
        <v>650</v>
      </c>
      <c r="D113" t="s">
        <v>103</v>
      </c>
      <c r="E113" t="s">
        <v>126</v>
      </c>
      <c r="F113" t="s">
        <v>651</v>
      </c>
      <c r="G113" t="s">
        <v>518</v>
      </c>
      <c r="H113" t="s">
        <v>580</v>
      </c>
      <c r="I113" t="s">
        <v>153</v>
      </c>
      <c r="J113" t="s">
        <v>652</v>
      </c>
      <c r="K113" s="91">
        <v>0.53</v>
      </c>
      <c r="L113" t="s">
        <v>105</v>
      </c>
      <c r="M113" s="91">
        <v>4.28</v>
      </c>
      <c r="N113" s="91">
        <v>0.14000000000000001</v>
      </c>
      <c r="O113" s="91">
        <v>20635.03</v>
      </c>
      <c r="P113" s="91">
        <v>125.92</v>
      </c>
      <c r="Q113" s="91">
        <v>0</v>
      </c>
      <c r="R113" s="91">
        <v>25.983629776000001</v>
      </c>
      <c r="S113" s="91">
        <v>0.03</v>
      </c>
      <c r="T113" s="91">
        <v>0.03</v>
      </c>
      <c r="U113" s="91">
        <v>0.01</v>
      </c>
    </row>
    <row r="114" spans="2:21">
      <c r="B114" t="s">
        <v>653</v>
      </c>
      <c r="C114" t="s">
        <v>654</v>
      </c>
      <c r="D114" t="s">
        <v>103</v>
      </c>
      <c r="E114" t="s">
        <v>126</v>
      </c>
      <c r="F114" t="s">
        <v>655</v>
      </c>
      <c r="G114" t="s">
        <v>395</v>
      </c>
      <c r="H114" t="s">
        <v>580</v>
      </c>
      <c r="I114" t="s">
        <v>153</v>
      </c>
      <c r="J114" t="s">
        <v>656</v>
      </c>
      <c r="K114" s="91">
        <v>3.98</v>
      </c>
      <c r="L114" t="s">
        <v>105</v>
      </c>
      <c r="M114" s="91">
        <v>2.74</v>
      </c>
      <c r="N114" s="91">
        <v>1.35</v>
      </c>
      <c r="O114" s="91">
        <v>104639.35</v>
      </c>
      <c r="P114" s="91">
        <v>106.9</v>
      </c>
      <c r="Q114" s="91">
        <v>0</v>
      </c>
      <c r="R114" s="91">
        <v>111.85946515000001</v>
      </c>
      <c r="S114" s="91">
        <v>0.02</v>
      </c>
      <c r="T114" s="91">
        <v>0.12</v>
      </c>
      <c r="U114" s="91">
        <v>0.03</v>
      </c>
    </row>
    <row r="115" spans="2:21">
      <c r="B115" t="s">
        <v>657</v>
      </c>
      <c r="C115" t="s">
        <v>658</v>
      </c>
      <c r="D115" t="s">
        <v>103</v>
      </c>
      <c r="E115" t="s">
        <v>126</v>
      </c>
      <c r="F115" t="s">
        <v>655</v>
      </c>
      <c r="G115" t="s">
        <v>395</v>
      </c>
      <c r="H115" t="s">
        <v>580</v>
      </c>
      <c r="I115" t="s">
        <v>153</v>
      </c>
      <c r="J115" t="s">
        <v>659</v>
      </c>
      <c r="K115" s="91">
        <v>6.65</v>
      </c>
      <c r="L115" t="s">
        <v>105</v>
      </c>
      <c r="M115" s="91">
        <v>1.96</v>
      </c>
      <c r="N115" s="91">
        <v>2.31</v>
      </c>
      <c r="O115" s="91">
        <v>254230.51</v>
      </c>
      <c r="P115" s="91">
        <v>99.12</v>
      </c>
      <c r="Q115" s="91">
        <v>0</v>
      </c>
      <c r="R115" s="91">
        <v>251.99328151200001</v>
      </c>
      <c r="S115" s="91">
        <v>0.04</v>
      </c>
      <c r="T115" s="91">
        <v>0.27</v>
      </c>
      <c r="U115" s="91">
        <v>0.06</v>
      </c>
    </row>
    <row r="116" spans="2:21">
      <c r="B116" t="s">
        <v>660</v>
      </c>
      <c r="C116" t="s">
        <v>661</v>
      </c>
      <c r="D116" t="s">
        <v>103</v>
      </c>
      <c r="E116" t="s">
        <v>126</v>
      </c>
      <c r="F116" t="s">
        <v>382</v>
      </c>
      <c r="G116" t="s">
        <v>352</v>
      </c>
      <c r="H116" t="s">
        <v>580</v>
      </c>
      <c r="I116" t="s">
        <v>153</v>
      </c>
      <c r="J116" t="s">
        <v>265</v>
      </c>
      <c r="K116" s="91">
        <v>4.1900000000000004</v>
      </c>
      <c r="L116" t="s">
        <v>105</v>
      </c>
      <c r="M116" s="91">
        <v>1.42</v>
      </c>
      <c r="N116" s="91">
        <v>2.5</v>
      </c>
      <c r="O116" s="91">
        <v>15.38</v>
      </c>
      <c r="P116" s="91">
        <v>4877094</v>
      </c>
      <c r="Q116" s="91">
        <v>0</v>
      </c>
      <c r="R116" s="91">
        <v>750.09705719999999</v>
      </c>
      <c r="S116" s="91">
        <v>0</v>
      </c>
      <c r="T116" s="91">
        <v>0.79</v>
      </c>
      <c r="U116" s="91">
        <v>0.18</v>
      </c>
    </row>
    <row r="117" spans="2:21">
      <c r="B117" t="s">
        <v>662</v>
      </c>
      <c r="C117" t="s">
        <v>663</v>
      </c>
      <c r="D117" t="s">
        <v>103</v>
      </c>
      <c r="E117" t="s">
        <v>126</v>
      </c>
      <c r="F117" t="s">
        <v>382</v>
      </c>
      <c r="G117" t="s">
        <v>352</v>
      </c>
      <c r="H117" t="s">
        <v>580</v>
      </c>
      <c r="I117" t="s">
        <v>153</v>
      </c>
      <c r="J117" t="s">
        <v>265</v>
      </c>
      <c r="K117" s="91">
        <v>4.84</v>
      </c>
      <c r="L117" t="s">
        <v>105</v>
      </c>
      <c r="M117" s="91">
        <v>1.59</v>
      </c>
      <c r="N117" s="91">
        <v>2.25</v>
      </c>
      <c r="O117" s="91">
        <v>10.65</v>
      </c>
      <c r="P117" s="91">
        <v>4860000</v>
      </c>
      <c r="Q117" s="91">
        <v>0</v>
      </c>
      <c r="R117" s="91">
        <v>517.59</v>
      </c>
      <c r="S117" s="91">
        <v>0</v>
      </c>
      <c r="T117" s="91">
        <v>0.55000000000000004</v>
      </c>
      <c r="U117" s="91">
        <v>0.13</v>
      </c>
    </row>
    <row r="118" spans="2:21">
      <c r="B118" t="s">
        <v>664</v>
      </c>
      <c r="C118" t="s">
        <v>665</v>
      </c>
      <c r="D118" t="s">
        <v>103</v>
      </c>
      <c r="E118" t="s">
        <v>126</v>
      </c>
      <c r="F118" t="s">
        <v>666</v>
      </c>
      <c r="G118" t="s">
        <v>518</v>
      </c>
      <c r="H118" t="s">
        <v>557</v>
      </c>
      <c r="I118" t="s">
        <v>232</v>
      </c>
      <c r="J118" t="s">
        <v>667</v>
      </c>
      <c r="K118" s="91">
        <v>0.74</v>
      </c>
      <c r="L118" t="s">
        <v>105</v>
      </c>
      <c r="M118" s="91">
        <v>3.6</v>
      </c>
      <c r="N118" s="91">
        <v>-0.28000000000000003</v>
      </c>
      <c r="O118" s="91">
        <v>399467.98</v>
      </c>
      <c r="P118" s="91">
        <v>110.99</v>
      </c>
      <c r="Q118" s="91">
        <v>0</v>
      </c>
      <c r="R118" s="91">
        <v>443.36951100200002</v>
      </c>
      <c r="S118" s="91">
        <v>0.1</v>
      </c>
      <c r="T118" s="91">
        <v>0.47</v>
      </c>
      <c r="U118" s="91">
        <v>0.11</v>
      </c>
    </row>
    <row r="119" spans="2:21">
      <c r="B119" t="s">
        <v>668</v>
      </c>
      <c r="C119" t="s">
        <v>669</v>
      </c>
      <c r="D119" t="s">
        <v>103</v>
      </c>
      <c r="E119" t="s">
        <v>126</v>
      </c>
      <c r="F119" t="s">
        <v>666</v>
      </c>
      <c r="G119" t="s">
        <v>518</v>
      </c>
      <c r="H119" t="s">
        <v>580</v>
      </c>
      <c r="I119" t="s">
        <v>153</v>
      </c>
      <c r="J119" t="s">
        <v>670</v>
      </c>
      <c r="K119" s="91">
        <v>7.2</v>
      </c>
      <c r="L119" t="s">
        <v>105</v>
      </c>
      <c r="M119" s="91">
        <v>2.25</v>
      </c>
      <c r="N119" s="91">
        <v>2.33</v>
      </c>
      <c r="O119" s="91">
        <v>151557.25</v>
      </c>
      <c r="P119" s="91">
        <v>101.51</v>
      </c>
      <c r="Q119" s="91">
        <v>0</v>
      </c>
      <c r="R119" s="91">
        <v>153.84576447500001</v>
      </c>
      <c r="S119" s="91">
        <v>0.04</v>
      </c>
      <c r="T119" s="91">
        <v>0.16</v>
      </c>
      <c r="U119" s="91">
        <v>0.04</v>
      </c>
    </row>
    <row r="120" spans="2:21">
      <c r="B120" t="s">
        <v>671</v>
      </c>
      <c r="C120" t="s">
        <v>672</v>
      </c>
      <c r="D120" t="s">
        <v>103</v>
      </c>
      <c r="E120" t="s">
        <v>126</v>
      </c>
      <c r="F120" t="s">
        <v>502</v>
      </c>
      <c r="G120" t="s">
        <v>352</v>
      </c>
      <c r="H120" t="s">
        <v>557</v>
      </c>
      <c r="I120" t="s">
        <v>232</v>
      </c>
      <c r="J120" t="s">
        <v>673</v>
      </c>
      <c r="K120" s="91">
        <v>1.24</v>
      </c>
      <c r="L120" t="s">
        <v>105</v>
      </c>
      <c r="M120" s="91">
        <v>6.4</v>
      </c>
      <c r="N120" s="91">
        <v>0.49</v>
      </c>
      <c r="O120" s="91">
        <v>1116218.8899999999</v>
      </c>
      <c r="P120" s="91">
        <v>123.75</v>
      </c>
      <c r="Q120" s="91">
        <v>0</v>
      </c>
      <c r="R120" s="91">
        <v>1381.3208763749999</v>
      </c>
      <c r="S120" s="91">
        <v>0.09</v>
      </c>
      <c r="T120" s="91">
        <v>1.46</v>
      </c>
      <c r="U120" s="91">
        <v>0.34</v>
      </c>
    </row>
    <row r="121" spans="2:21">
      <c r="B121" t="s">
        <v>674</v>
      </c>
      <c r="C121" t="s">
        <v>675</v>
      </c>
      <c r="D121" t="s">
        <v>103</v>
      </c>
      <c r="E121" t="s">
        <v>126</v>
      </c>
      <c r="F121" t="s">
        <v>676</v>
      </c>
      <c r="G121" t="s">
        <v>130</v>
      </c>
      <c r="H121" t="s">
        <v>557</v>
      </c>
      <c r="I121" t="s">
        <v>232</v>
      </c>
      <c r="J121" t="s">
        <v>677</v>
      </c>
      <c r="K121" s="91">
        <v>3.68</v>
      </c>
      <c r="L121" t="s">
        <v>105</v>
      </c>
      <c r="M121" s="91">
        <v>1.8</v>
      </c>
      <c r="N121" s="91">
        <v>1.77</v>
      </c>
      <c r="O121" s="91">
        <v>307570.95</v>
      </c>
      <c r="P121" s="91">
        <v>100.99937</v>
      </c>
      <c r="Q121" s="91">
        <v>0</v>
      </c>
      <c r="R121" s="91">
        <v>310.64472180301499</v>
      </c>
      <c r="S121" s="91">
        <v>0.04</v>
      </c>
      <c r="T121" s="91">
        <v>0.33</v>
      </c>
      <c r="U121" s="91">
        <v>0.08</v>
      </c>
    </row>
    <row r="122" spans="2:21">
      <c r="B122" t="s">
        <v>678</v>
      </c>
      <c r="C122" t="s">
        <v>679</v>
      </c>
      <c r="D122" t="s">
        <v>103</v>
      </c>
      <c r="E122" t="s">
        <v>126</v>
      </c>
      <c r="F122" t="s">
        <v>680</v>
      </c>
      <c r="G122" t="s">
        <v>352</v>
      </c>
      <c r="H122" t="s">
        <v>681</v>
      </c>
      <c r="I122" t="s">
        <v>153</v>
      </c>
      <c r="J122" t="s">
        <v>336</v>
      </c>
      <c r="K122" s="91">
        <v>1.47</v>
      </c>
      <c r="L122" t="s">
        <v>105</v>
      </c>
      <c r="M122" s="91">
        <v>4.1500000000000004</v>
      </c>
      <c r="N122" s="91">
        <v>0.67</v>
      </c>
      <c r="O122" s="91">
        <v>22107.53</v>
      </c>
      <c r="P122" s="91">
        <v>111.5</v>
      </c>
      <c r="Q122" s="91">
        <v>0</v>
      </c>
      <c r="R122" s="91">
        <v>24.649895950000001</v>
      </c>
      <c r="S122" s="91">
        <v>0.01</v>
      </c>
      <c r="T122" s="91">
        <v>0.03</v>
      </c>
      <c r="U122" s="91">
        <v>0.01</v>
      </c>
    </row>
    <row r="123" spans="2:21">
      <c r="B123" t="s">
        <v>682</v>
      </c>
      <c r="C123" t="s">
        <v>683</v>
      </c>
      <c r="D123" t="s">
        <v>103</v>
      </c>
      <c r="E123" t="s">
        <v>126</v>
      </c>
      <c r="F123" t="s">
        <v>684</v>
      </c>
      <c r="G123" t="s">
        <v>352</v>
      </c>
      <c r="H123" t="s">
        <v>685</v>
      </c>
      <c r="I123" t="s">
        <v>232</v>
      </c>
      <c r="J123" t="s">
        <v>686</v>
      </c>
      <c r="K123" s="91">
        <v>5.22</v>
      </c>
      <c r="L123" t="s">
        <v>105</v>
      </c>
      <c r="M123" s="91">
        <v>0</v>
      </c>
      <c r="N123" s="91">
        <v>1.69</v>
      </c>
      <c r="O123" s="91">
        <v>2.83</v>
      </c>
      <c r="P123" s="91">
        <v>5199480</v>
      </c>
      <c r="Q123" s="91">
        <v>0</v>
      </c>
      <c r="R123" s="91">
        <v>147.145284</v>
      </c>
      <c r="S123" s="91">
        <v>0</v>
      </c>
      <c r="T123" s="91">
        <v>0.16</v>
      </c>
      <c r="U123" s="91">
        <v>0.04</v>
      </c>
    </row>
    <row r="124" spans="2:21">
      <c r="B124" t="s">
        <v>687</v>
      </c>
      <c r="C124" t="s">
        <v>688</v>
      </c>
      <c r="D124" t="s">
        <v>103</v>
      </c>
      <c r="E124" t="s">
        <v>126</v>
      </c>
      <c r="F124" t="s">
        <v>407</v>
      </c>
      <c r="G124" t="s">
        <v>352</v>
      </c>
      <c r="H124" t="s">
        <v>685</v>
      </c>
      <c r="I124" t="s">
        <v>232</v>
      </c>
      <c r="J124" t="s">
        <v>689</v>
      </c>
      <c r="K124" s="91">
        <v>2.4</v>
      </c>
      <c r="L124" t="s">
        <v>105</v>
      </c>
      <c r="M124" s="91">
        <v>2.8</v>
      </c>
      <c r="N124" s="91">
        <v>1.87</v>
      </c>
      <c r="O124" s="91">
        <v>12.39</v>
      </c>
      <c r="P124" s="91">
        <v>5267000</v>
      </c>
      <c r="Q124" s="91">
        <v>0</v>
      </c>
      <c r="R124" s="91">
        <v>652.58130000000006</v>
      </c>
      <c r="S124" s="91">
        <v>0</v>
      </c>
      <c r="T124" s="91">
        <v>0.69</v>
      </c>
      <c r="U124" s="91">
        <v>0.16</v>
      </c>
    </row>
    <row r="125" spans="2:21">
      <c r="B125" t="s">
        <v>690</v>
      </c>
      <c r="C125" t="s">
        <v>691</v>
      </c>
      <c r="D125" t="s">
        <v>103</v>
      </c>
      <c r="E125" t="s">
        <v>126</v>
      </c>
      <c r="F125" t="s">
        <v>407</v>
      </c>
      <c r="G125" t="s">
        <v>352</v>
      </c>
      <c r="H125" t="s">
        <v>685</v>
      </c>
      <c r="I125" t="s">
        <v>232</v>
      </c>
      <c r="J125" t="s">
        <v>294</v>
      </c>
      <c r="K125" s="91">
        <v>3.66</v>
      </c>
      <c r="L125" t="s">
        <v>105</v>
      </c>
      <c r="M125" s="91">
        <v>1.49</v>
      </c>
      <c r="N125" s="91">
        <v>2.4</v>
      </c>
      <c r="O125" s="91">
        <v>1.46</v>
      </c>
      <c r="P125" s="91">
        <v>4920095</v>
      </c>
      <c r="Q125" s="91">
        <v>0</v>
      </c>
      <c r="R125" s="91">
        <v>71.833387000000002</v>
      </c>
      <c r="S125" s="91">
        <v>0</v>
      </c>
      <c r="T125" s="91">
        <v>0.08</v>
      </c>
      <c r="U125" s="91">
        <v>0.02</v>
      </c>
    </row>
    <row r="126" spans="2:21">
      <c r="B126" t="s">
        <v>692</v>
      </c>
      <c r="C126" t="s">
        <v>693</v>
      </c>
      <c r="D126" t="s">
        <v>103</v>
      </c>
      <c r="E126" t="s">
        <v>126</v>
      </c>
      <c r="F126" t="s">
        <v>694</v>
      </c>
      <c r="G126" t="s">
        <v>395</v>
      </c>
      <c r="H126" t="s">
        <v>681</v>
      </c>
      <c r="I126" t="s">
        <v>153</v>
      </c>
      <c r="J126" t="s">
        <v>695</v>
      </c>
      <c r="K126" s="91">
        <v>5.42</v>
      </c>
      <c r="L126" t="s">
        <v>105</v>
      </c>
      <c r="M126" s="91">
        <v>2.5</v>
      </c>
      <c r="N126" s="91">
        <v>2.56</v>
      </c>
      <c r="O126" s="91">
        <v>58536.87</v>
      </c>
      <c r="P126" s="91">
        <v>101.29</v>
      </c>
      <c r="Q126" s="91">
        <v>0</v>
      </c>
      <c r="R126" s="91">
        <v>59.291995622999998</v>
      </c>
      <c r="S126" s="91">
        <v>0.02</v>
      </c>
      <c r="T126" s="91">
        <v>0.06</v>
      </c>
      <c r="U126" s="91">
        <v>0.01</v>
      </c>
    </row>
    <row r="127" spans="2:21">
      <c r="B127" t="s">
        <v>696</v>
      </c>
      <c r="C127" t="s">
        <v>697</v>
      </c>
      <c r="D127" t="s">
        <v>103</v>
      </c>
      <c r="E127" t="s">
        <v>126</v>
      </c>
      <c r="F127" t="s">
        <v>694</v>
      </c>
      <c r="G127" t="s">
        <v>395</v>
      </c>
      <c r="H127" t="s">
        <v>681</v>
      </c>
      <c r="I127" t="s">
        <v>153</v>
      </c>
      <c r="J127" t="s">
        <v>645</v>
      </c>
      <c r="K127" s="91">
        <v>7.31</v>
      </c>
      <c r="L127" t="s">
        <v>105</v>
      </c>
      <c r="M127" s="91">
        <v>1.9</v>
      </c>
      <c r="N127" s="91">
        <v>3.18</v>
      </c>
      <c r="O127" s="91">
        <v>282246.93</v>
      </c>
      <c r="P127" s="91">
        <v>92</v>
      </c>
      <c r="Q127" s="91">
        <v>0</v>
      </c>
      <c r="R127" s="91">
        <v>259.66717560000001</v>
      </c>
      <c r="S127" s="91">
        <v>0.11</v>
      </c>
      <c r="T127" s="91">
        <v>0.27</v>
      </c>
      <c r="U127" s="91">
        <v>0.06</v>
      </c>
    </row>
    <row r="128" spans="2:21">
      <c r="B128" t="s">
        <v>698</v>
      </c>
      <c r="C128" t="s">
        <v>699</v>
      </c>
      <c r="D128" t="s">
        <v>103</v>
      </c>
      <c r="E128" t="s">
        <v>126</v>
      </c>
      <c r="F128" t="s">
        <v>700</v>
      </c>
      <c r="G128" t="s">
        <v>395</v>
      </c>
      <c r="H128" t="s">
        <v>681</v>
      </c>
      <c r="I128" t="s">
        <v>153</v>
      </c>
      <c r="J128" t="s">
        <v>336</v>
      </c>
      <c r="K128" s="91">
        <v>1.47</v>
      </c>
      <c r="L128" t="s">
        <v>105</v>
      </c>
      <c r="M128" s="91">
        <v>4.5999999999999996</v>
      </c>
      <c r="N128" s="91">
        <v>1.01</v>
      </c>
      <c r="O128" s="91">
        <v>98960.61</v>
      </c>
      <c r="P128" s="91">
        <v>130.01</v>
      </c>
      <c r="Q128" s="91">
        <v>0</v>
      </c>
      <c r="R128" s="91">
        <v>128.65868906099999</v>
      </c>
      <c r="S128" s="91">
        <v>0.03</v>
      </c>
      <c r="T128" s="91">
        <v>0.14000000000000001</v>
      </c>
      <c r="U128" s="91">
        <v>0.03</v>
      </c>
    </row>
    <row r="129" spans="2:21">
      <c r="B129" t="s">
        <v>701</v>
      </c>
      <c r="C129" t="s">
        <v>702</v>
      </c>
      <c r="D129" t="s">
        <v>103</v>
      </c>
      <c r="E129" t="s">
        <v>126</v>
      </c>
      <c r="F129" t="s">
        <v>703</v>
      </c>
      <c r="G129" t="s">
        <v>518</v>
      </c>
      <c r="H129" t="s">
        <v>685</v>
      </c>
      <c r="I129" t="s">
        <v>232</v>
      </c>
      <c r="J129" t="s">
        <v>336</v>
      </c>
      <c r="K129" s="91">
        <v>0.23</v>
      </c>
      <c r="L129" t="s">
        <v>105</v>
      </c>
      <c r="M129" s="91">
        <v>4.5</v>
      </c>
      <c r="N129" s="91">
        <v>2.66</v>
      </c>
      <c r="O129" s="91">
        <v>15780.99</v>
      </c>
      <c r="P129" s="91">
        <v>126.42</v>
      </c>
      <c r="Q129" s="91">
        <v>0</v>
      </c>
      <c r="R129" s="91">
        <v>19.950327558000001</v>
      </c>
      <c r="S129" s="91">
        <v>0.03</v>
      </c>
      <c r="T129" s="91">
        <v>0.02</v>
      </c>
      <c r="U129" s="91">
        <v>0</v>
      </c>
    </row>
    <row r="130" spans="2:21">
      <c r="B130" t="s">
        <v>704</v>
      </c>
      <c r="C130" t="s">
        <v>705</v>
      </c>
      <c r="D130" t="s">
        <v>103</v>
      </c>
      <c r="E130" t="s">
        <v>126</v>
      </c>
      <c r="F130" t="s">
        <v>706</v>
      </c>
      <c r="G130" t="s">
        <v>352</v>
      </c>
      <c r="H130" t="s">
        <v>685</v>
      </c>
      <c r="I130" t="s">
        <v>232</v>
      </c>
      <c r="J130" t="s">
        <v>652</v>
      </c>
      <c r="K130" s="91">
        <v>1.98</v>
      </c>
      <c r="L130" t="s">
        <v>105</v>
      </c>
      <c r="M130" s="91">
        <v>2</v>
      </c>
      <c r="N130" s="91">
        <v>0.39</v>
      </c>
      <c r="O130" s="91">
        <v>127021.61</v>
      </c>
      <c r="P130" s="91">
        <v>105.37</v>
      </c>
      <c r="Q130" s="91">
        <v>78.631730000000005</v>
      </c>
      <c r="R130" s="91">
        <v>212.474400457</v>
      </c>
      <c r="S130" s="91">
        <v>0.03</v>
      </c>
      <c r="T130" s="91">
        <v>0.22</v>
      </c>
      <c r="U130" s="91">
        <v>0.05</v>
      </c>
    </row>
    <row r="131" spans="2:21">
      <c r="B131" t="s">
        <v>707</v>
      </c>
      <c r="C131" t="s">
        <v>708</v>
      </c>
      <c r="D131" t="s">
        <v>103</v>
      </c>
      <c r="E131" t="s">
        <v>126</v>
      </c>
      <c r="F131" t="s">
        <v>637</v>
      </c>
      <c r="G131" t="s">
        <v>395</v>
      </c>
      <c r="H131" t="s">
        <v>685</v>
      </c>
      <c r="I131" t="s">
        <v>232</v>
      </c>
      <c r="J131" t="s">
        <v>709</v>
      </c>
      <c r="K131" s="91">
        <v>6.81</v>
      </c>
      <c r="L131" t="s">
        <v>105</v>
      </c>
      <c r="M131" s="91">
        <v>2.81</v>
      </c>
      <c r="N131" s="91">
        <v>3.18</v>
      </c>
      <c r="O131" s="91">
        <v>39311.910000000003</v>
      </c>
      <c r="P131" s="91">
        <v>99.19</v>
      </c>
      <c r="Q131" s="91">
        <v>0</v>
      </c>
      <c r="R131" s="91">
        <v>38.993483529000002</v>
      </c>
      <c r="S131" s="91">
        <v>0.01</v>
      </c>
      <c r="T131" s="91">
        <v>0.04</v>
      </c>
      <c r="U131" s="91">
        <v>0.01</v>
      </c>
    </row>
    <row r="132" spans="2:21">
      <c r="B132" t="s">
        <v>710</v>
      </c>
      <c r="C132" t="s">
        <v>711</v>
      </c>
      <c r="D132" t="s">
        <v>103</v>
      </c>
      <c r="E132" t="s">
        <v>126</v>
      </c>
      <c r="F132" t="s">
        <v>637</v>
      </c>
      <c r="G132" t="s">
        <v>395</v>
      </c>
      <c r="H132" t="s">
        <v>685</v>
      </c>
      <c r="I132" t="s">
        <v>232</v>
      </c>
      <c r="J132" t="s">
        <v>712</v>
      </c>
      <c r="K132" s="91">
        <v>4.96</v>
      </c>
      <c r="L132" t="s">
        <v>105</v>
      </c>
      <c r="M132" s="91">
        <v>3.7</v>
      </c>
      <c r="N132" s="91">
        <v>2.35</v>
      </c>
      <c r="O132" s="91">
        <v>249891.37</v>
      </c>
      <c r="P132" s="91">
        <v>107.25</v>
      </c>
      <c r="Q132" s="91">
        <v>0</v>
      </c>
      <c r="R132" s="91">
        <v>268.00849432500002</v>
      </c>
      <c r="S132" s="91">
        <v>0.04</v>
      </c>
      <c r="T132" s="91">
        <v>0.28000000000000003</v>
      </c>
      <c r="U132" s="91">
        <v>7.0000000000000007E-2</v>
      </c>
    </row>
    <row r="133" spans="2:21">
      <c r="B133" t="s">
        <v>713</v>
      </c>
      <c r="C133" t="s">
        <v>714</v>
      </c>
      <c r="D133" t="s">
        <v>103</v>
      </c>
      <c r="E133" t="s">
        <v>126</v>
      </c>
      <c r="F133" t="s">
        <v>715</v>
      </c>
      <c r="G133" t="s">
        <v>352</v>
      </c>
      <c r="H133" t="s">
        <v>685</v>
      </c>
      <c r="I133" t="s">
        <v>232</v>
      </c>
      <c r="J133" t="s">
        <v>716</v>
      </c>
      <c r="K133" s="91">
        <v>2.84</v>
      </c>
      <c r="L133" t="s">
        <v>105</v>
      </c>
      <c r="M133" s="91">
        <v>4.5</v>
      </c>
      <c r="N133" s="91">
        <v>1.05</v>
      </c>
      <c r="O133" s="91">
        <v>879044.72</v>
      </c>
      <c r="P133" s="91">
        <v>133.24</v>
      </c>
      <c r="Q133" s="91">
        <v>7.8809500000000003</v>
      </c>
      <c r="R133" s="91">
        <v>1179.120134928</v>
      </c>
      <c r="S133" s="91">
        <v>0.05</v>
      </c>
      <c r="T133" s="91">
        <v>1.24</v>
      </c>
      <c r="U133" s="91">
        <v>0.28999999999999998</v>
      </c>
    </row>
    <row r="134" spans="2:21">
      <c r="B134" t="s">
        <v>717</v>
      </c>
      <c r="C134" t="s">
        <v>718</v>
      </c>
      <c r="D134" t="s">
        <v>103</v>
      </c>
      <c r="E134" t="s">
        <v>126</v>
      </c>
      <c r="F134" t="s">
        <v>719</v>
      </c>
      <c r="G134" t="s">
        <v>395</v>
      </c>
      <c r="H134" t="s">
        <v>681</v>
      </c>
      <c r="I134" t="s">
        <v>153</v>
      </c>
      <c r="J134" t="s">
        <v>336</v>
      </c>
      <c r="K134" s="91">
        <v>2.86</v>
      </c>
      <c r="L134" t="s">
        <v>105</v>
      </c>
      <c r="M134" s="91">
        <v>4.95</v>
      </c>
      <c r="N134" s="91">
        <v>1.07</v>
      </c>
      <c r="O134" s="91">
        <v>12.82</v>
      </c>
      <c r="P134" s="91">
        <v>113.75</v>
      </c>
      <c r="Q134" s="91">
        <v>0</v>
      </c>
      <c r="R134" s="91">
        <v>1.458275E-2</v>
      </c>
      <c r="S134" s="91">
        <v>0</v>
      </c>
      <c r="T134" s="91">
        <v>0</v>
      </c>
      <c r="U134" s="91">
        <v>0</v>
      </c>
    </row>
    <row r="135" spans="2:21">
      <c r="B135" t="s">
        <v>720</v>
      </c>
      <c r="C135" t="s">
        <v>721</v>
      </c>
      <c r="D135" t="s">
        <v>103</v>
      </c>
      <c r="E135" t="s">
        <v>126</v>
      </c>
      <c r="F135" t="s">
        <v>722</v>
      </c>
      <c r="G135" t="s">
        <v>135</v>
      </c>
      <c r="H135" t="s">
        <v>685</v>
      </c>
      <c r="I135" t="s">
        <v>232</v>
      </c>
      <c r="J135" t="s">
        <v>336</v>
      </c>
      <c r="K135" s="91">
        <v>1</v>
      </c>
      <c r="L135" t="s">
        <v>105</v>
      </c>
      <c r="M135" s="91">
        <v>4.5999999999999996</v>
      </c>
      <c r="N135" s="91">
        <v>0.41</v>
      </c>
      <c r="O135" s="91">
        <v>32975</v>
      </c>
      <c r="P135" s="91">
        <v>107.9</v>
      </c>
      <c r="Q135" s="91">
        <v>0</v>
      </c>
      <c r="R135" s="91">
        <v>35.580024999999999</v>
      </c>
      <c r="S135" s="91">
        <v>0.02</v>
      </c>
      <c r="T135" s="91">
        <v>0.04</v>
      </c>
      <c r="U135" s="91">
        <v>0.01</v>
      </c>
    </row>
    <row r="136" spans="2:21">
      <c r="B136" t="s">
        <v>723</v>
      </c>
      <c r="C136" t="s">
        <v>724</v>
      </c>
      <c r="D136" t="s">
        <v>103</v>
      </c>
      <c r="E136" t="s">
        <v>126</v>
      </c>
      <c r="F136" t="s">
        <v>722</v>
      </c>
      <c r="G136" t="s">
        <v>135</v>
      </c>
      <c r="H136" t="s">
        <v>685</v>
      </c>
      <c r="I136" t="s">
        <v>232</v>
      </c>
      <c r="J136" t="s">
        <v>725</v>
      </c>
      <c r="K136" s="91">
        <v>3.1</v>
      </c>
      <c r="L136" t="s">
        <v>105</v>
      </c>
      <c r="M136" s="91">
        <v>1.98</v>
      </c>
      <c r="N136" s="91">
        <v>1.1599999999999999</v>
      </c>
      <c r="O136" s="91">
        <v>552862.31000000006</v>
      </c>
      <c r="P136" s="91">
        <v>102.95</v>
      </c>
      <c r="Q136" s="91">
        <v>0</v>
      </c>
      <c r="R136" s="91">
        <v>569.17174814500004</v>
      </c>
      <c r="S136" s="91">
        <v>7.0000000000000007E-2</v>
      </c>
      <c r="T136" s="91">
        <v>0.6</v>
      </c>
      <c r="U136" s="91">
        <v>0.14000000000000001</v>
      </c>
    </row>
    <row r="137" spans="2:21">
      <c r="B137" t="s">
        <v>726</v>
      </c>
      <c r="C137" t="s">
        <v>727</v>
      </c>
      <c r="D137" t="s">
        <v>103</v>
      </c>
      <c r="E137" t="s">
        <v>126</v>
      </c>
      <c r="F137" t="s">
        <v>728</v>
      </c>
      <c r="G137" t="s">
        <v>395</v>
      </c>
      <c r="H137" t="s">
        <v>681</v>
      </c>
      <c r="I137" t="s">
        <v>153</v>
      </c>
      <c r="J137" t="s">
        <v>336</v>
      </c>
      <c r="K137" s="91">
        <v>0.98</v>
      </c>
      <c r="L137" t="s">
        <v>105</v>
      </c>
      <c r="M137" s="91">
        <v>4.5</v>
      </c>
      <c r="N137" s="91">
        <v>0.59</v>
      </c>
      <c r="O137" s="91">
        <v>167597.35999999999</v>
      </c>
      <c r="P137" s="91">
        <v>112.44</v>
      </c>
      <c r="Q137" s="91">
        <v>0</v>
      </c>
      <c r="R137" s="91">
        <v>188.44647158399999</v>
      </c>
      <c r="S137" s="91">
        <v>0.05</v>
      </c>
      <c r="T137" s="91">
        <v>0.2</v>
      </c>
      <c r="U137" s="91">
        <v>0.05</v>
      </c>
    </row>
    <row r="138" spans="2:21">
      <c r="B138" t="s">
        <v>729</v>
      </c>
      <c r="C138" t="s">
        <v>730</v>
      </c>
      <c r="D138" t="s">
        <v>103</v>
      </c>
      <c r="E138" t="s">
        <v>126</v>
      </c>
      <c r="F138" t="s">
        <v>728</v>
      </c>
      <c r="G138" t="s">
        <v>395</v>
      </c>
      <c r="H138" t="s">
        <v>681</v>
      </c>
      <c r="I138" t="s">
        <v>153</v>
      </c>
      <c r="J138" t="s">
        <v>336</v>
      </c>
      <c r="K138" s="91">
        <v>3.15</v>
      </c>
      <c r="L138" t="s">
        <v>105</v>
      </c>
      <c r="M138" s="91">
        <v>3.3</v>
      </c>
      <c r="N138" s="91">
        <v>1.52</v>
      </c>
      <c r="O138" s="91">
        <v>395.09</v>
      </c>
      <c r="P138" s="91">
        <v>106.09</v>
      </c>
      <c r="Q138" s="91">
        <v>0</v>
      </c>
      <c r="R138" s="91">
        <v>0.41915098099999998</v>
      </c>
      <c r="S138" s="91">
        <v>0</v>
      </c>
      <c r="T138" s="91">
        <v>0</v>
      </c>
      <c r="U138" s="91">
        <v>0</v>
      </c>
    </row>
    <row r="139" spans="2:21">
      <c r="B139" t="s">
        <v>731</v>
      </c>
      <c r="C139" t="s">
        <v>732</v>
      </c>
      <c r="D139" t="s">
        <v>103</v>
      </c>
      <c r="E139" t="s">
        <v>126</v>
      </c>
      <c r="F139" t="s">
        <v>728</v>
      </c>
      <c r="G139" t="s">
        <v>395</v>
      </c>
      <c r="H139" t="s">
        <v>681</v>
      </c>
      <c r="I139" t="s">
        <v>153</v>
      </c>
      <c r="J139" t="s">
        <v>733</v>
      </c>
      <c r="K139" s="91">
        <v>5.25</v>
      </c>
      <c r="L139" t="s">
        <v>105</v>
      </c>
      <c r="M139" s="91">
        <v>1.6</v>
      </c>
      <c r="N139" s="91">
        <v>1.82</v>
      </c>
      <c r="O139" s="91">
        <v>55756.85</v>
      </c>
      <c r="P139" s="91">
        <v>100.11</v>
      </c>
      <c r="Q139" s="91">
        <v>0</v>
      </c>
      <c r="R139" s="91">
        <v>55.818182534999998</v>
      </c>
      <c r="S139" s="91">
        <v>0.03</v>
      </c>
      <c r="T139" s="91">
        <v>0.06</v>
      </c>
      <c r="U139" s="91">
        <v>0.01</v>
      </c>
    </row>
    <row r="140" spans="2:21">
      <c r="B140" t="s">
        <v>734</v>
      </c>
      <c r="C140" t="s">
        <v>735</v>
      </c>
      <c r="D140" t="s">
        <v>103</v>
      </c>
      <c r="E140" t="s">
        <v>126</v>
      </c>
      <c r="F140" t="s">
        <v>680</v>
      </c>
      <c r="G140" t="s">
        <v>352</v>
      </c>
      <c r="H140" t="s">
        <v>736</v>
      </c>
      <c r="I140" t="s">
        <v>153</v>
      </c>
      <c r="J140" t="s">
        <v>336</v>
      </c>
      <c r="K140" s="91">
        <v>1.63</v>
      </c>
      <c r="L140" t="s">
        <v>105</v>
      </c>
      <c r="M140" s="91">
        <v>5.3</v>
      </c>
      <c r="N140" s="91">
        <v>0.75</v>
      </c>
      <c r="O140" s="91">
        <v>151231.28</v>
      </c>
      <c r="P140" s="91">
        <v>118.07</v>
      </c>
      <c r="Q140" s="91">
        <v>0</v>
      </c>
      <c r="R140" s="91">
        <v>178.558772296</v>
      </c>
      <c r="S140" s="91">
        <v>0.06</v>
      </c>
      <c r="T140" s="91">
        <v>0.19</v>
      </c>
      <c r="U140" s="91">
        <v>0.04</v>
      </c>
    </row>
    <row r="141" spans="2:21">
      <c r="B141" t="s">
        <v>737</v>
      </c>
      <c r="C141" t="s">
        <v>738</v>
      </c>
      <c r="D141" t="s">
        <v>103</v>
      </c>
      <c r="E141" t="s">
        <v>126</v>
      </c>
      <c r="F141" t="s">
        <v>739</v>
      </c>
      <c r="G141" t="s">
        <v>395</v>
      </c>
      <c r="H141" t="s">
        <v>736</v>
      </c>
      <c r="I141" t="s">
        <v>153</v>
      </c>
      <c r="J141" t="s">
        <v>336</v>
      </c>
      <c r="K141" s="91">
        <v>1.92</v>
      </c>
      <c r="L141" t="s">
        <v>105</v>
      </c>
      <c r="M141" s="91">
        <v>5.35</v>
      </c>
      <c r="N141" s="91">
        <v>2.35</v>
      </c>
      <c r="O141" s="91">
        <v>2803.05</v>
      </c>
      <c r="P141" s="91">
        <v>108.05</v>
      </c>
      <c r="Q141" s="91">
        <v>0</v>
      </c>
      <c r="R141" s="91">
        <v>3.0286955249999998</v>
      </c>
      <c r="S141" s="91">
        <v>0</v>
      </c>
      <c r="T141" s="91">
        <v>0</v>
      </c>
      <c r="U141" s="91">
        <v>0</v>
      </c>
    </row>
    <row r="142" spans="2:21">
      <c r="B142" t="s">
        <v>740</v>
      </c>
      <c r="C142" t="s">
        <v>741</v>
      </c>
      <c r="D142" t="s">
        <v>103</v>
      </c>
      <c r="E142" t="s">
        <v>126</v>
      </c>
      <c r="F142" t="s">
        <v>742</v>
      </c>
      <c r="G142" t="s">
        <v>395</v>
      </c>
      <c r="H142" t="s">
        <v>743</v>
      </c>
      <c r="I142" t="s">
        <v>232</v>
      </c>
      <c r="J142" t="s">
        <v>336</v>
      </c>
      <c r="K142" s="91">
        <v>3.82</v>
      </c>
      <c r="L142" t="s">
        <v>105</v>
      </c>
      <c r="M142" s="91">
        <v>4.34</v>
      </c>
      <c r="N142" s="91">
        <v>3.43</v>
      </c>
      <c r="O142" s="91">
        <v>11.22</v>
      </c>
      <c r="P142" s="91">
        <v>105</v>
      </c>
      <c r="Q142" s="91">
        <v>0</v>
      </c>
      <c r="R142" s="91">
        <v>1.1781E-2</v>
      </c>
      <c r="S142" s="91">
        <v>0</v>
      </c>
      <c r="T142" s="91">
        <v>0</v>
      </c>
      <c r="U142" s="91">
        <v>0</v>
      </c>
    </row>
    <row r="143" spans="2:21">
      <c r="B143" t="s">
        <v>744</v>
      </c>
      <c r="C143" t="s">
        <v>745</v>
      </c>
      <c r="D143" t="s">
        <v>103</v>
      </c>
      <c r="E143" t="s">
        <v>126</v>
      </c>
      <c r="F143" t="s">
        <v>746</v>
      </c>
      <c r="G143" t="s">
        <v>395</v>
      </c>
      <c r="H143" t="s">
        <v>743</v>
      </c>
      <c r="I143" t="s">
        <v>232</v>
      </c>
      <c r="J143" t="s">
        <v>336</v>
      </c>
      <c r="K143" s="91">
        <v>0.9</v>
      </c>
      <c r="L143" t="s">
        <v>105</v>
      </c>
      <c r="M143" s="91">
        <v>4.8499999999999996</v>
      </c>
      <c r="N143" s="91">
        <v>0.74</v>
      </c>
      <c r="O143" s="91">
        <v>7646.6</v>
      </c>
      <c r="P143" s="91">
        <v>126.5</v>
      </c>
      <c r="Q143" s="91">
        <v>0</v>
      </c>
      <c r="R143" s="91">
        <v>9.6729489999999991</v>
      </c>
      <c r="S143" s="91">
        <v>0.01</v>
      </c>
      <c r="T143" s="91">
        <v>0.01</v>
      </c>
      <c r="U143" s="91">
        <v>0</v>
      </c>
    </row>
    <row r="144" spans="2:21">
      <c r="B144" t="s">
        <v>747</v>
      </c>
      <c r="C144" t="s">
        <v>748</v>
      </c>
      <c r="D144" t="s">
        <v>103</v>
      </c>
      <c r="E144" t="s">
        <v>126</v>
      </c>
      <c r="F144" t="s">
        <v>749</v>
      </c>
      <c r="G144" t="s">
        <v>395</v>
      </c>
      <c r="H144" t="s">
        <v>743</v>
      </c>
      <c r="I144" t="s">
        <v>232</v>
      </c>
      <c r="J144" t="s">
        <v>336</v>
      </c>
      <c r="K144" s="91">
        <v>1.47</v>
      </c>
      <c r="L144" t="s">
        <v>105</v>
      </c>
      <c r="M144" s="91">
        <v>4.25</v>
      </c>
      <c r="N144" s="91">
        <v>1.05</v>
      </c>
      <c r="O144" s="91">
        <v>2946.16</v>
      </c>
      <c r="P144" s="91">
        <v>113.05</v>
      </c>
      <c r="Q144" s="91">
        <v>0.77952999999999995</v>
      </c>
      <c r="R144" s="91">
        <v>4.11016388</v>
      </c>
      <c r="S144" s="91">
        <v>0</v>
      </c>
      <c r="T144" s="91">
        <v>0</v>
      </c>
      <c r="U144" s="91">
        <v>0</v>
      </c>
    </row>
    <row r="145" spans="2:21">
      <c r="B145" t="s">
        <v>750</v>
      </c>
      <c r="C145" t="s">
        <v>751</v>
      </c>
      <c r="D145" t="s">
        <v>103</v>
      </c>
      <c r="E145" t="s">
        <v>126</v>
      </c>
      <c r="F145" t="s">
        <v>536</v>
      </c>
      <c r="G145" t="s">
        <v>352</v>
      </c>
      <c r="H145" t="s">
        <v>743</v>
      </c>
      <c r="I145" t="s">
        <v>232</v>
      </c>
      <c r="J145" t="s">
        <v>752</v>
      </c>
      <c r="K145" s="91">
        <v>2.82</v>
      </c>
      <c r="L145" t="s">
        <v>105</v>
      </c>
      <c r="M145" s="91">
        <v>5.0999999999999996</v>
      </c>
      <c r="N145" s="91">
        <v>1.1000000000000001</v>
      </c>
      <c r="O145" s="91">
        <v>825610.41</v>
      </c>
      <c r="P145" s="91">
        <v>135.46</v>
      </c>
      <c r="Q145" s="91">
        <v>1.25722</v>
      </c>
      <c r="R145" s="91">
        <v>1119.6290813860001</v>
      </c>
      <c r="S145" s="91">
        <v>7.0000000000000007E-2</v>
      </c>
      <c r="T145" s="91">
        <v>1.18</v>
      </c>
      <c r="U145" s="91">
        <v>0.27</v>
      </c>
    </row>
    <row r="146" spans="2:21">
      <c r="B146" t="s">
        <v>753</v>
      </c>
      <c r="C146" t="s">
        <v>754</v>
      </c>
      <c r="D146" t="s">
        <v>103</v>
      </c>
      <c r="E146" t="s">
        <v>126</v>
      </c>
      <c r="F146" t="s">
        <v>755</v>
      </c>
      <c r="G146" t="s">
        <v>395</v>
      </c>
      <c r="H146" t="s">
        <v>743</v>
      </c>
      <c r="I146" t="s">
        <v>232</v>
      </c>
      <c r="J146" t="s">
        <v>336</v>
      </c>
      <c r="K146" s="91">
        <v>1.48</v>
      </c>
      <c r="L146" t="s">
        <v>105</v>
      </c>
      <c r="M146" s="91">
        <v>5.4</v>
      </c>
      <c r="N146" s="91">
        <v>0.42</v>
      </c>
      <c r="O146" s="91">
        <v>56489.22</v>
      </c>
      <c r="P146" s="91">
        <v>129.80000000000001</v>
      </c>
      <c r="Q146" s="91">
        <v>49.094760000000001</v>
      </c>
      <c r="R146" s="91">
        <v>122.41776756</v>
      </c>
      <c r="S146" s="91">
        <v>0.06</v>
      </c>
      <c r="T146" s="91">
        <v>0.13</v>
      </c>
      <c r="U146" s="91">
        <v>0.03</v>
      </c>
    </row>
    <row r="147" spans="2:21">
      <c r="B147" t="s">
        <v>756</v>
      </c>
      <c r="C147" t="s">
        <v>757</v>
      </c>
      <c r="D147" t="s">
        <v>103</v>
      </c>
      <c r="E147" t="s">
        <v>126</v>
      </c>
      <c r="F147" t="s">
        <v>758</v>
      </c>
      <c r="G147" t="s">
        <v>395</v>
      </c>
      <c r="H147" t="s">
        <v>736</v>
      </c>
      <c r="I147" t="s">
        <v>153</v>
      </c>
      <c r="J147" t="s">
        <v>759</v>
      </c>
      <c r="K147" s="91">
        <v>6.79</v>
      </c>
      <c r="L147" t="s">
        <v>105</v>
      </c>
      <c r="M147" s="91">
        <v>2.6</v>
      </c>
      <c r="N147" s="91">
        <v>3.12</v>
      </c>
      <c r="O147" s="91">
        <v>649909.26</v>
      </c>
      <c r="P147" s="91">
        <v>97.47</v>
      </c>
      <c r="Q147" s="91">
        <v>0</v>
      </c>
      <c r="R147" s="91">
        <v>633.46655572199995</v>
      </c>
      <c r="S147" s="91">
        <v>0.11</v>
      </c>
      <c r="T147" s="91">
        <v>0.67</v>
      </c>
      <c r="U147" s="91">
        <v>0.15</v>
      </c>
    </row>
    <row r="148" spans="2:21">
      <c r="B148" t="s">
        <v>760</v>
      </c>
      <c r="C148" t="s">
        <v>761</v>
      </c>
      <c r="D148" t="s">
        <v>103</v>
      </c>
      <c r="E148" t="s">
        <v>126</v>
      </c>
      <c r="F148" t="s">
        <v>758</v>
      </c>
      <c r="G148" t="s">
        <v>395</v>
      </c>
      <c r="H148" t="s">
        <v>736</v>
      </c>
      <c r="I148" t="s">
        <v>153</v>
      </c>
      <c r="J148" t="s">
        <v>336</v>
      </c>
      <c r="K148" s="91">
        <v>3.65</v>
      </c>
      <c r="L148" t="s">
        <v>105</v>
      </c>
      <c r="M148" s="91">
        <v>4.4000000000000004</v>
      </c>
      <c r="N148" s="91">
        <v>1.99</v>
      </c>
      <c r="O148" s="91">
        <v>9719.33</v>
      </c>
      <c r="P148" s="91">
        <v>109.42</v>
      </c>
      <c r="Q148" s="91">
        <v>0</v>
      </c>
      <c r="R148" s="91">
        <v>10.634890886000001</v>
      </c>
      <c r="S148" s="91">
        <v>0.01</v>
      </c>
      <c r="T148" s="91">
        <v>0.01</v>
      </c>
      <c r="U148" s="91">
        <v>0</v>
      </c>
    </row>
    <row r="149" spans="2:21">
      <c r="B149" t="s">
        <v>762</v>
      </c>
      <c r="C149" t="s">
        <v>763</v>
      </c>
      <c r="D149" t="s">
        <v>103</v>
      </c>
      <c r="E149" t="s">
        <v>126</v>
      </c>
      <c r="F149" t="s">
        <v>641</v>
      </c>
      <c r="G149" t="s">
        <v>395</v>
      </c>
      <c r="H149" t="s">
        <v>743</v>
      </c>
      <c r="I149" t="s">
        <v>232</v>
      </c>
      <c r="J149" t="s">
        <v>764</v>
      </c>
      <c r="K149" s="91">
        <v>4.6399999999999997</v>
      </c>
      <c r="L149" t="s">
        <v>105</v>
      </c>
      <c r="M149" s="91">
        <v>2.0499999999999998</v>
      </c>
      <c r="N149" s="91">
        <v>1.94</v>
      </c>
      <c r="O149" s="91">
        <v>20898.72</v>
      </c>
      <c r="P149" s="91">
        <v>102.18</v>
      </c>
      <c r="Q149" s="91">
        <v>0</v>
      </c>
      <c r="R149" s="91">
        <v>21.354312096000001</v>
      </c>
      <c r="S149" s="91">
        <v>0</v>
      </c>
      <c r="T149" s="91">
        <v>0.02</v>
      </c>
      <c r="U149" s="91">
        <v>0.01</v>
      </c>
    </row>
    <row r="150" spans="2:21">
      <c r="B150" t="s">
        <v>765</v>
      </c>
      <c r="C150" t="s">
        <v>766</v>
      </c>
      <c r="D150" t="s">
        <v>103</v>
      </c>
      <c r="E150" t="s">
        <v>126</v>
      </c>
      <c r="F150" t="s">
        <v>767</v>
      </c>
      <c r="G150" t="s">
        <v>395</v>
      </c>
      <c r="H150" t="s">
        <v>768</v>
      </c>
      <c r="I150" t="s">
        <v>153</v>
      </c>
      <c r="J150" t="s">
        <v>769</v>
      </c>
      <c r="K150" s="91">
        <v>0.98</v>
      </c>
      <c r="L150" t="s">
        <v>105</v>
      </c>
      <c r="M150" s="91">
        <v>5.6</v>
      </c>
      <c r="N150" s="91">
        <v>1.42</v>
      </c>
      <c r="O150" s="91">
        <v>40435.29</v>
      </c>
      <c r="P150" s="91">
        <v>110.62</v>
      </c>
      <c r="Q150" s="91">
        <v>51.195509999999999</v>
      </c>
      <c r="R150" s="91">
        <v>95.925027798000002</v>
      </c>
      <c r="S150" s="91">
        <v>0.06</v>
      </c>
      <c r="T150" s="91">
        <v>0.1</v>
      </c>
      <c r="U150" s="91">
        <v>0.02</v>
      </c>
    </row>
    <row r="151" spans="2:21">
      <c r="B151" t="s">
        <v>770</v>
      </c>
      <c r="C151" t="s">
        <v>771</v>
      </c>
      <c r="D151" t="s">
        <v>103</v>
      </c>
      <c r="E151" t="s">
        <v>126</v>
      </c>
      <c r="F151" t="s">
        <v>767</v>
      </c>
      <c r="G151" t="s">
        <v>395</v>
      </c>
      <c r="H151" t="s">
        <v>768</v>
      </c>
      <c r="I151" t="s">
        <v>153</v>
      </c>
      <c r="J151" t="s">
        <v>336</v>
      </c>
      <c r="K151" s="91">
        <v>4.1100000000000003</v>
      </c>
      <c r="L151" t="s">
        <v>105</v>
      </c>
      <c r="M151" s="91">
        <v>4.6500000000000004</v>
      </c>
      <c r="N151" s="91">
        <v>3.26</v>
      </c>
      <c r="O151" s="91">
        <v>0.01</v>
      </c>
      <c r="P151" s="91">
        <v>106.7</v>
      </c>
      <c r="Q151" s="91">
        <v>0</v>
      </c>
      <c r="R151" s="91">
        <v>1.0669999999999999E-5</v>
      </c>
      <c r="S151" s="91">
        <v>0</v>
      </c>
      <c r="T151" s="91">
        <v>0</v>
      </c>
      <c r="U151" s="91">
        <v>0</v>
      </c>
    </row>
    <row r="152" spans="2:21">
      <c r="B152" t="s">
        <v>772</v>
      </c>
      <c r="C152" t="s">
        <v>773</v>
      </c>
      <c r="D152" t="s">
        <v>103</v>
      </c>
      <c r="E152" t="s">
        <v>126</v>
      </c>
      <c r="F152" t="s">
        <v>774</v>
      </c>
      <c r="G152" t="s">
        <v>130</v>
      </c>
      <c r="H152" t="s">
        <v>768</v>
      </c>
      <c r="I152" t="s">
        <v>153</v>
      </c>
      <c r="J152" t="s">
        <v>336</v>
      </c>
      <c r="K152" s="91">
        <v>0.28000000000000003</v>
      </c>
      <c r="L152" t="s">
        <v>105</v>
      </c>
      <c r="M152" s="91">
        <v>4.2</v>
      </c>
      <c r="N152" s="91">
        <v>3.8</v>
      </c>
      <c r="O152" s="91">
        <v>19351.62</v>
      </c>
      <c r="P152" s="91">
        <v>102.98</v>
      </c>
      <c r="Q152" s="91">
        <v>0</v>
      </c>
      <c r="R152" s="91">
        <v>19.928298276</v>
      </c>
      <c r="S152" s="91">
        <v>0.02</v>
      </c>
      <c r="T152" s="91">
        <v>0.02</v>
      </c>
      <c r="U152" s="91">
        <v>0</v>
      </c>
    </row>
    <row r="153" spans="2:21">
      <c r="B153" t="s">
        <v>775</v>
      </c>
      <c r="C153" t="s">
        <v>776</v>
      </c>
      <c r="D153" t="s">
        <v>103</v>
      </c>
      <c r="E153" t="s">
        <v>126</v>
      </c>
      <c r="F153" t="s">
        <v>777</v>
      </c>
      <c r="G153" t="s">
        <v>395</v>
      </c>
      <c r="H153" t="s">
        <v>768</v>
      </c>
      <c r="I153" t="s">
        <v>153</v>
      </c>
      <c r="J153" t="s">
        <v>336</v>
      </c>
      <c r="K153" s="91">
        <v>1.53</v>
      </c>
      <c r="L153" t="s">
        <v>105</v>
      </c>
      <c r="M153" s="91">
        <v>4.8</v>
      </c>
      <c r="N153" s="91">
        <v>1.59</v>
      </c>
      <c r="O153" s="91">
        <v>70957.62</v>
      </c>
      <c r="P153" s="91">
        <v>105.2</v>
      </c>
      <c r="Q153" s="91">
        <v>33.965820000000001</v>
      </c>
      <c r="R153" s="91">
        <v>108.61323624000001</v>
      </c>
      <c r="S153" s="91">
        <v>0.05</v>
      </c>
      <c r="T153" s="91">
        <v>0.11</v>
      </c>
      <c r="U153" s="91">
        <v>0.03</v>
      </c>
    </row>
    <row r="154" spans="2:21">
      <c r="B154" t="s">
        <v>778</v>
      </c>
      <c r="C154" t="s">
        <v>779</v>
      </c>
      <c r="D154" t="s">
        <v>103</v>
      </c>
      <c r="E154" t="s">
        <v>126</v>
      </c>
      <c r="F154" t="s">
        <v>780</v>
      </c>
      <c r="G154" t="s">
        <v>525</v>
      </c>
      <c r="H154" t="s">
        <v>781</v>
      </c>
      <c r="I154" t="s">
        <v>232</v>
      </c>
      <c r="J154" t="s">
        <v>336</v>
      </c>
      <c r="K154" s="91">
        <v>0.98</v>
      </c>
      <c r="L154" t="s">
        <v>105</v>
      </c>
      <c r="M154" s="91">
        <v>4.8</v>
      </c>
      <c r="N154" s="91">
        <v>0.37</v>
      </c>
      <c r="O154" s="91">
        <v>133017.76</v>
      </c>
      <c r="P154" s="91">
        <v>123.57</v>
      </c>
      <c r="Q154" s="91">
        <v>0</v>
      </c>
      <c r="R154" s="91">
        <v>164.370046032</v>
      </c>
      <c r="S154" s="91">
        <v>0.04</v>
      </c>
      <c r="T154" s="91">
        <v>0.17</v>
      </c>
      <c r="U154" s="91">
        <v>0.04</v>
      </c>
    </row>
    <row r="155" spans="2:21">
      <c r="B155" t="s">
        <v>782</v>
      </c>
      <c r="C155" t="s">
        <v>783</v>
      </c>
      <c r="D155" t="s">
        <v>103</v>
      </c>
      <c r="E155" t="s">
        <v>126</v>
      </c>
      <c r="F155" t="s">
        <v>784</v>
      </c>
      <c r="G155" t="s">
        <v>395</v>
      </c>
      <c r="H155" t="s">
        <v>781</v>
      </c>
      <c r="I155" t="s">
        <v>232</v>
      </c>
      <c r="J155" t="s">
        <v>336</v>
      </c>
      <c r="K155" s="91">
        <v>0.42</v>
      </c>
      <c r="L155" t="s">
        <v>105</v>
      </c>
      <c r="M155" s="91">
        <v>6.4</v>
      </c>
      <c r="N155" s="91">
        <v>2.23</v>
      </c>
      <c r="O155" s="91">
        <v>25448.89</v>
      </c>
      <c r="P155" s="91">
        <v>112.14</v>
      </c>
      <c r="Q155" s="91">
        <v>0</v>
      </c>
      <c r="R155" s="91">
        <v>28.538385246000001</v>
      </c>
      <c r="S155" s="91">
        <v>7.0000000000000007E-2</v>
      </c>
      <c r="T155" s="91">
        <v>0.03</v>
      </c>
      <c r="U155" s="91">
        <v>0.01</v>
      </c>
    </row>
    <row r="156" spans="2:21">
      <c r="B156" t="s">
        <v>785</v>
      </c>
      <c r="C156" t="s">
        <v>786</v>
      </c>
      <c r="D156" t="s">
        <v>103</v>
      </c>
      <c r="E156" t="s">
        <v>126</v>
      </c>
      <c r="F156" t="s">
        <v>784</v>
      </c>
      <c r="G156" t="s">
        <v>395</v>
      </c>
      <c r="H156" t="s">
        <v>781</v>
      </c>
      <c r="I156" t="s">
        <v>232</v>
      </c>
      <c r="J156" t="s">
        <v>336</v>
      </c>
      <c r="K156" s="91">
        <v>1.3</v>
      </c>
      <c r="L156" t="s">
        <v>105</v>
      </c>
      <c r="M156" s="91">
        <v>5.4</v>
      </c>
      <c r="N156" s="91">
        <v>4.8</v>
      </c>
      <c r="O156" s="91">
        <v>44899.96</v>
      </c>
      <c r="P156" s="91">
        <v>104.5</v>
      </c>
      <c r="Q156" s="91">
        <v>0</v>
      </c>
      <c r="R156" s="91">
        <v>46.920458199999999</v>
      </c>
      <c r="S156" s="91">
        <v>0.09</v>
      </c>
      <c r="T156" s="91">
        <v>0.05</v>
      </c>
      <c r="U156" s="91">
        <v>0.01</v>
      </c>
    </row>
    <row r="157" spans="2:21">
      <c r="B157" t="s">
        <v>787</v>
      </c>
      <c r="C157" t="s">
        <v>788</v>
      </c>
      <c r="D157" t="s">
        <v>103</v>
      </c>
      <c r="E157" t="s">
        <v>126</v>
      </c>
      <c r="F157" t="s">
        <v>784</v>
      </c>
      <c r="G157" t="s">
        <v>395</v>
      </c>
      <c r="H157" t="s">
        <v>781</v>
      </c>
      <c r="I157" t="s">
        <v>232</v>
      </c>
      <c r="J157" t="s">
        <v>584</v>
      </c>
      <c r="K157" s="91">
        <v>2.1800000000000002</v>
      </c>
      <c r="L157" t="s">
        <v>105</v>
      </c>
      <c r="M157" s="91">
        <v>2.5</v>
      </c>
      <c r="N157" s="91">
        <v>6</v>
      </c>
      <c r="O157" s="91">
        <v>140751.76999999999</v>
      </c>
      <c r="P157" s="91">
        <v>93.83</v>
      </c>
      <c r="Q157" s="91">
        <v>0</v>
      </c>
      <c r="R157" s="91">
        <v>132.06738579099999</v>
      </c>
      <c r="S157" s="91">
        <v>0.03</v>
      </c>
      <c r="T157" s="91">
        <v>0.14000000000000001</v>
      </c>
      <c r="U157" s="91">
        <v>0.03</v>
      </c>
    </row>
    <row r="158" spans="2:21">
      <c r="B158" t="s">
        <v>789</v>
      </c>
      <c r="C158" t="s">
        <v>790</v>
      </c>
      <c r="D158" t="s">
        <v>103</v>
      </c>
      <c r="E158" t="s">
        <v>126</v>
      </c>
      <c r="F158" t="s">
        <v>791</v>
      </c>
      <c r="G158" t="s">
        <v>792</v>
      </c>
      <c r="H158" t="s">
        <v>781</v>
      </c>
      <c r="I158" t="s">
        <v>232</v>
      </c>
      <c r="J158" t="s">
        <v>336</v>
      </c>
      <c r="K158" s="91">
        <v>1.22</v>
      </c>
      <c r="L158" t="s">
        <v>105</v>
      </c>
      <c r="M158" s="91">
        <v>5</v>
      </c>
      <c r="N158" s="91">
        <v>1.93</v>
      </c>
      <c r="O158" s="91">
        <v>75.44</v>
      </c>
      <c r="P158" s="91">
        <v>103.99</v>
      </c>
      <c r="Q158" s="91">
        <v>0</v>
      </c>
      <c r="R158" s="91">
        <v>7.8450056000000004E-2</v>
      </c>
      <c r="S158" s="91">
        <v>0</v>
      </c>
      <c r="T158" s="91">
        <v>0</v>
      </c>
      <c r="U158" s="91">
        <v>0</v>
      </c>
    </row>
    <row r="159" spans="2:21">
      <c r="B159" t="s">
        <v>793</v>
      </c>
      <c r="C159" t="s">
        <v>794</v>
      </c>
      <c r="D159" t="s">
        <v>103</v>
      </c>
      <c r="E159" t="s">
        <v>126</v>
      </c>
      <c r="F159" t="s">
        <v>706</v>
      </c>
      <c r="G159" t="s">
        <v>352</v>
      </c>
      <c r="H159" t="s">
        <v>781</v>
      </c>
      <c r="I159" t="s">
        <v>232</v>
      </c>
      <c r="J159" t="s">
        <v>511</v>
      </c>
      <c r="K159" s="91">
        <v>1.48</v>
      </c>
      <c r="L159" t="s">
        <v>105</v>
      </c>
      <c r="M159" s="91">
        <v>2.4</v>
      </c>
      <c r="N159" s="91">
        <v>0.88</v>
      </c>
      <c r="O159" s="91">
        <v>58473.68</v>
      </c>
      <c r="P159" s="91">
        <v>104.41</v>
      </c>
      <c r="Q159" s="91">
        <v>0</v>
      </c>
      <c r="R159" s="91">
        <v>61.052369288000001</v>
      </c>
      <c r="S159" s="91">
        <v>0.04</v>
      </c>
      <c r="T159" s="91">
        <v>0.06</v>
      </c>
      <c r="U159" s="91">
        <v>0.01</v>
      </c>
    </row>
    <row r="160" spans="2:21">
      <c r="B160" t="s">
        <v>795</v>
      </c>
      <c r="C160" t="s">
        <v>796</v>
      </c>
      <c r="D160" t="s">
        <v>103</v>
      </c>
      <c r="E160" t="s">
        <v>126</v>
      </c>
      <c r="F160" t="s">
        <v>797</v>
      </c>
      <c r="G160" t="s">
        <v>130</v>
      </c>
      <c r="H160" t="s">
        <v>798</v>
      </c>
      <c r="I160" t="s">
        <v>153</v>
      </c>
      <c r="J160" t="s">
        <v>799</v>
      </c>
      <c r="K160" s="91">
        <v>2.25</v>
      </c>
      <c r="L160" t="s">
        <v>105</v>
      </c>
      <c r="M160" s="91">
        <v>2.85</v>
      </c>
      <c r="N160" s="91">
        <v>2.5499999999999998</v>
      </c>
      <c r="O160" s="91">
        <v>124800.38</v>
      </c>
      <c r="P160" s="91">
        <v>102.6</v>
      </c>
      <c r="Q160" s="91">
        <v>0</v>
      </c>
      <c r="R160" s="91">
        <v>128.04518988000001</v>
      </c>
      <c r="S160" s="91">
        <v>0.04</v>
      </c>
      <c r="T160" s="91">
        <v>0.13</v>
      </c>
      <c r="U160" s="91">
        <v>0.03</v>
      </c>
    </row>
    <row r="161" spans="2:21">
      <c r="B161" t="s">
        <v>800</v>
      </c>
      <c r="C161" t="s">
        <v>801</v>
      </c>
      <c r="D161" t="s">
        <v>103</v>
      </c>
      <c r="E161" t="s">
        <v>126</v>
      </c>
      <c r="F161" t="s">
        <v>802</v>
      </c>
      <c r="G161" t="s">
        <v>518</v>
      </c>
      <c r="H161" t="s">
        <v>803</v>
      </c>
      <c r="I161" t="s">
        <v>153</v>
      </c>
      <c r="J161" t="s">
        <v>336</v>
      </c>
      <c r="K161" s="91">
        <v>0.15</v>
      </c>
      <c r="L161" t="s">
        <v>105</v>
      </c>
      <c r="M161" s="91">
        <v>3.59</v>
      </c>
      <c r="N161" s="91">
        <v>7.87</v>
      </c>
      <c r="O161" s="91">
        <v>9563.89</v>
      </c>
      <c r="P161" s="91">
        <v>101.5</v>
      </c>
      <c r="Q161" s="91">
        <v>0</v>
      </c>
      <c r="R161" s="91">
        <v>9.7073483500000002</v>
      </c>
      <c r="S161" s="91">
        <v>0.02</v>
      </c>
      <c r="T161" s="91">
        <v>0.01</v>
      </c>
      <c r="U161" s="91">
        <v>0</v>
      </c>
    </row>
    <row r="162" spans="2:21">
      <c r="B162" t="s">
        <v>804</v>
      </c>
      <c r="C162" t="s">
        <v>805</v>
      </c>
      <c r="D162" t="s">
        <v>103</v>
      </c>
      <c r="E162" t="s">
        <v>126</v>
      </c>
      <c r="F162" t="s">
        <v>806</v>
      </c>
      <c r="G162" t="s">
        <v>792</v>
      </c>
      <c r="H162" t="s">
        <v>807</v>
      </c>
      <c r="I162" t="s">
        <v>232</v>
      </c>
      <c r="J162" t="s">
        <v>336</v>
      </c>
      <c r="K162" s="91">
        <v>0.25</v>
      </c>
      <c r="L162" t="s">
        <v>105</v>
      </c>
      <c r="M162" s="91">
        <v>6.78</v>
      </c>
      <c r="N162" s="91">
        <v>0.01</v>
      </c>
      <c r="O162" s="91">
        <v>183930.23999999999</v>
      </c>
      <c r="P162" s="91">
        <v>40.21</v>
      </c>
      <c r="Q162" s="91">
        <v>0</v>
      </c>
      <c r="R162" s="91">
        <v>73.958349503999997</v>
      </c>
      <c r="S162" s="91">
        <v>0.02</v>
      </c>
      <c r="T162" s="91">
        <v>0.08</v>
      </c>
      <c r="U162" s="91">
        <v>0.02</v>
      </c>
    </row>
    <row r="163" spans="2:21">
      <c r="B163" s="92" t="s">
        <v>289</v>
      </c>
      <c r="C163" s="16"/>
      <c r="D163" s="16"/>
      <c r="E163" s="16"/>
      <c r="F163" s="16"/>
      <c r="K163" s="93">
        <v>3.99</v>
      </c>
      <c r="N163" s="93">
        <v>2.81</v>
      </c>
      <c r="O163" s="93">
        <v>18673716.84</v>
      </c>
      <c r="Q163" s="93">
        <v>19.646329999999999</v>
      </c>
      <c r="R163" s="93">
        <v>19953.039429576998</v>
      </c>
      <c r="T163" s="93">
        <v>21.03</v>
      </c>
      <c r="U163" s="93">
        <v>4.84</v>
      </c>
    </row>
    <row r="164" spans="2:21">
      <c r="B164" t="s">
        <v>808</v>
      </c>
      <c r="C164" t="s">
        <v>809</v>
      </c>
      <c r="D164" t="s">
        <v>103</v>
      </c>
      <c r="E164" t="s">
        <v>126</v>
      </c>
      <c r="F164" t="s">
        <v>358</v>
      </c>
      <c r="G164" t="s">
        <v>352</v>
      </c>
      <c r="H164" t="s">
        <v>231</v>
      </c>
      <c r="I164" t="s">
        <v>232</v>
      </c>
      <c r="J164" t="s">
        <v>550</v>
      </c>
      <c r="K164" s="91">
        <v>3.29</v>
      </c>
      <c r="L164" t="s">
        <v>105</v>
      </c>
      <c r="M164" s="91">
        <v>2.4700000000000002</v>
      </c>
      <c r="N164" s="91">
        <v>1.75</v>
      </c>
      <c r="O164" s="91">
        <v>288058.99</v>
      </c>
      <c r="P164" s="91">
        <v>103.77</v>
      </c>
      <c r="Q164" s="91">
        <v>0</v>
      </c>
      <c r="R164" s="91">
        <v>298.91881392300002</v>
      </c>
      <c r="S164" s="91">
        <v>0.01</v>
      </c>
      <c r="T164" s="91">
        <v>0.32</v>
      </c>
      <c r="U164" s="91">
        <v>7.0000000000000007E-2</v>
      </c>
    </row>
    <row r="165" spans="2:21">
      <c r="B165" t="s">
        <v>810</v>
      </c>
      <c r="C165" t="s">
        <v>811</v>
      </c>
      <c r="D165" t="s">
        <v>103</v>
      </c>
      <c r="E165" t="s">
        <v>126</v>
      </c>
      <c r="F165" t="s">
        <v>358</v>
      </c>
      <c r="G165" t="s">
        <v>352</v>
      </c>
      <c r="H165" t="s">
        <v>231</v>
      </c>
      <c r="I165" t="s">
        <v>232</v>
      </c>
      <c r="J165" t="s">
        <v>320</v>
      </c>
      <c r="K165" s="91">
        <v>5.87</v>
      </c>
      <c r="L165" t="s">
        <v>105</v>
      </c>
      <c r="M165" s="91">
        <v>2.98</v>
      </c>
      <c r="N165" s="91">
        <v>2.52</v>
      </c>
      <c r="O165" s="91">
        <v>379784.27</v>
      </c>
      <c r="P165" s="91">
        <v>104.35</v>
      </c>
      <c r="Q165" s="91">
        <v>0</v>
      </c>
      <c r="R165" s="91">
        <v>396.30488574499998</v>
      </c>
      <c r="S165" s="91">
        <v>0.01</v>
      </c>
      <c r="T165" s="91">
        <v>0.42</v>
      </c>
      <c r="U165" s="91">
        <v>0.1</v>
      </c>
    </row>
    <row r="166" spans="2:21">
      <c r="B166" t="s">
        <v>812</v>
      </c>
      <c r="C166" t="s">
        <v>813</v>
      </c>
      <c r="D166" t="s">
        <v>103</v>
      </c>
      <c r="E166" t="s">
        <v>126</v>
      </c>
      <c r="F166" t="s">
        <v>814</v>
      </c>
      <c r="G166" t="s">
        <v>395</v>
      </c>
      <c r="H166" t="s">
        <v>231</v>
      </c>
      <c r="I166" t="s">
        <v>232</v>
      </c>
      <c r="J166" t="s">
        <v>815</v>
      </c>
      <c r="K166" s="91">
        <v>4.49</v>
      </c>
      <c r="L166" t="s">
        <v>105</v>
      </c>
      <c r="M166" s="91">
        <v>1.44</v>
      </c>
      <c r="N166" s="91">
        <v>2.1</v>
      </c>
      <c r="O166" s="91">
        <v>394541.24</v>
      </c>
      <c r="P166" s="91">
        <v>97.51</v>
      </c>
      <c r="Q166" s="91">
        <v>0</v>
      </c>
      <c r="R166" s="91">
        <v>384.71716312400002</v>
      </c>
      <c r="S166" s="91">
        <v>0.04</v>
      </c>
      <c r="T166" s="91">
        <v>0.41</v>
      </c>
      <c r="U166" s="91">
        <v>0.09</v>
      </c>
    </row>
    <row r="167" spans="2:21">
      <c r="B167" t="s">
        <v>816</v>
      </c>
      <c r="C167" t="s">
        <v>817</v>
      </c>
      <c r="D167" t="s">
        <v>103</v>
      </c>
      <c r="E167" t="s">
        <v>126</v>
      </c>
      <c r="F167" t="s">
        <v>382</v>
      </c>
      <c r="G167" t="s">
        <v>352</v>
      </c>
      <c r="H167" t="s">
        <v>231</v>
      </c>
      <c r="I167" t="s">
        <v>232</v>
      </c>
      <c r="J167" t="s">
        <v>818</v>
      </c>
      <c r="K167" s="91">
        <v>0.41</v>
      </c>
      <c r="L167" t="s">
        <v>105</v>
      </c>
      <c r="M167" s="91">
        <v>5.9</v>
      </c>
      <c r="N167" s="91">
        <v>0.48</v>
      </c>
      <c r="O167" s="91">
        <v>138274.60999999999</v>
      </c>
      <c r="P167" s="91">
        <v>102.75</v>
      </c>
      <c r="Q167" s="91">
        <v>0</v>
      </c>
      <c r="R167" s="91">
        <v>142.07716177500001</v>
      </c>
      <c r="S167" s="91">
        <v>0.03</v>
      </c>
      <c r="T167" s="91">
        <v>0.15</v>
      </c>
      <c r="U167" s="91">
        <v>0.03</v>
      </c>
    </row>
    <row r="168" spans="2:21">
      <c r="B168" t="s">
        <v>819</v>
      </c>
      <c r="C168" t="s">
        <v>820</v>
      </c>
      <c r="D168" t="s">
        <v>103</v>
      </c>
      <c r="E168" t="s">
        <v>126</v>
      </c>
      <c r="F168" t="s">
        <v>821</v>
      </c>
      <c r="G168" t="s">
        <v>822</v>
      </c>
      <c r="H168" t="s">
        <v>400</v>
      </c>
      <c r="I168" t="s">
        <v>153</v>
      </c>
      <c r="J168" t="s">
        <v>336</v>
      </c>
      <c r="K168" s="91">
        <v>0.98</v>
      </c>
      <c r="L168" t="s">
        <v>105</v>
      </c>
      <c r="M168" s="91">
        <v>4.84</v>
      </c>
      <c r="N168" s="91">
        <v>0.93</v>
      </c>
      <c r="O168" s="91">
        <v>62606.73</v>
      </c>
      <c r="P168" s="91">
        <v>103.89</v>
      </c>
      <c r="Q168" s="91">
        <v>0</v>
      </c>
      <c r="R168" s="91">
        <v>65.042131796999996</v>
      </c>
      <c r="S168" s="91">
        <v>0.01</v>
      </c>
      <c r="T168" s="91">
        <v>7.0000000000000007E-2</v>
      </c>
      <c r="U168" s="91">
        <v>0.02</v>
      </c>
    </row>
    <row r="169" spans="2:21">
      <c r="B169" t="s">
        <v>823</v>
      </c>
      <c r="C169" t="s">
        <v>824</v>
      </c>
      <c r="D169" t="s">
        <v>103</v>
      </c>
      <c r="E169" t="s">
        <v>126</v>
      </c>
      <c r="F169" t="s">
        <v>407</v>
      </c>
      <c r="G169" t="s">
        <v>352</v>
      </c>
      <c r="H169" t="s">
        <v>396</v>
      </c>
      <c r="I169" t="s">
        <v>232</v>
      </c>
      <c r="J169" t="s">
        <v>336</v>
      </c>
      <c r="K169" s="91">
        <v>1.52</v>
      </c>
      <c r="L169" t="s">
        <v>105</v>
      </c>
      <c r="M169" s="91">
        <v>1.95</v>
      </c>
      <c r="N169" s="91">
        <v>1.29</v>
      </c>
      <c r="O169" s="91">
        <v>195116.12</v>
      </c>
      <c r="P169" s="91">
        <v>102.58</v>
      </c>
      <c r="Q169" s="91">
        <v>0</v>
      </c>
      <c r="R169" s="91">
        <v>200.15011589599999</v>
      </c>
      <c r="S169" s="91">
        <v>0.03</v>
      </c>
      <c r="T169" s="91">
        <v>0.21</v>
      </c>
      <c r="U169" s="91">
        <v>0.05</v>
      </c>
    </row>
    <row r="170" spans="2:21">
      <c r="B170" t="s">
        <v>825</v>
      </c>
      <c r="C170" t="s">
        <v>826</v>
      </c>
      <c r="D170" t="s">
        <v>103</v>
      </c>
      <c r="E170" t="s">
        <v>126</v>
      </c>
      <c r="F170" t="s">
        <v>536</v>
      </c>
      <c r="G170" t="s">
        <v>352</v>
      </c>
      <c r="H170" t="s">
        <v>396</v>
      </c>
      <c r="I170" t="s">
        <v>232</v>
      </c>
      <c r="J170" t="s">
        <v>336</v>
      </c>
      <c r="K170" s="91">
        <v>3.32</v>
      </c>
      <c r="L170" t="s">
        <v>105</v>
      </c>
      <c r="M170" s="91">
        <v>1.87</v>
      </c>
      <c r="N170" s="91">
        <v>1.87</v>
      </c>
      <c r="O170" s="91">
        <v>187747.88</v>
      </c>
      <c r="P170" s="91">
        <v>100.05</v>
      </c>
      <c r="Q170" s="91">
        <v>0</v>
      </c>
      <c r="R170" s="91">
        <v>187.84175393999999</v>
      </c>
      <c r="S170" s="91">
        <v>0.03</v>
      </c>
      <c r="T170" s="91">
        <v>0.2</v>
      </c>
      <c r="U170" s="91">
        <v>0.05</v>
      </c>
    </row>
    <row r="171" spans="2:21">
      <c r="B171" t="s">
        <v>827</v>
      </c>
      <c r="C171" t="s">
        <v>828</v>
      </c>
      <c r="D171" t="s">
        <v>103</v>
      </c>
      <c r="E171" t="s">
        <v>126</v>
      </c>
      <c r="F171" t="s">
        <v>536</v>
      </c>
      <c r="G171" t="s">
        <v>352</v>
      </c>
      <c r="H171" t="s">
        <v>396</v>
      </c>
      <c r="I171" t="s">
        <v>232</v>
      </c>
      <c r="J171" t="s">
        <v>336</v>
      </c>
      <c r="K171" s="91">
        <v>5.86</v>
      </c>
      <c r="L171" t="s">
        <v>105</v>
      </c>
      <c r="M171" s="91">
        <v>2.68</v>
      </c>
      <c r="N171" s="91">
        <v>2.62</v>
      </c>
      <c r="O171" s="91">
        <v>281289.73</v>
      </c>
      <c r="P171" s="91">
        <v>100.4</v>
      </c>
      <c r="Q171" s="91">
        <v>0</v>
      </c>
      <c r="R171" s="91">
        <v>282.41488892000001</v>
      </c>
      <c r="S171" s="91">
        <v>0.04</v>
      </c>
      <c r="T171" s="91">
        <v>0.3</v>
      </c>
      <c r="U171" s="91">
        <v>7.0000000000000007E-2</v>
      </c>
    </row>
    <row r="172" spans="2:21">
      <c r="B172" t="s">
        <v>829</v>
      </c>
      <c r="C172" t="s">
        <v>830</v>
      </c>
      <c r="D172" t="s">
        <v>103</v>
      </c>
      <c r="E172" t="s">
        <v>126</v>
      </c>
      <c r="F172" t="s">
        <v>831</v>
      </c>
      <c r="G172" t="s">
        <v>352</v>
      </c>
      <c r="H172" t="s">
        <v>396</v>
      </c>
      <c r="I172" t="s">
        <v>232</v>
      </c>
      <c r="J172" t="s">
        <v>336</v>
      </c>
      <c r="K172" s="91">
        <v>3.12</v>
      </c>
      <c r="L172" t="s">
        <v>105</v>
      </c>
      <c r="M172" s="91">
        <v>2.0699999999999998</v>
      </c>
      <c r="N172" s="91">
        <v>1.67</v>
      </c>
      <c r="O172" s="91">
        <v>113384.62</v>
      </c>
      <c r="P172" s="91">
        <v>102.81</v>
      </c>
      <c r="Q172" s="91">
        <v>0</v>
      </c>
      <c r="R172" s="91">
        <v>116.57072782199999</v>
      </c>
      <c r="S172" s="91">
        <v>0.04</v>
      </c>
      <c r="T172" s="91">
        <v>0.12</v>
      </c>
      <c r="U172" s="91">
        <v>0.03</v>
      </c>
    </row>
    <row r="173" spans="2:21">
      <c r="B173" t="s">
        <v>832</v>
      </c>
      <c r="C173" t="s">
        <v>833</v>
      </c>
      <c r="D173" t="s">
        <v>103</v>
      </c>
      <c r="E173" t="s">
        <v>126</v>
      </c>
      <c r="F173" t="s">
        <v>415</v>
      </c>
      <c r="G173" t="s">
        <v>395</v>
      </c>
      <c r="H173" t="s">
        <v>400</v>
      </c>
      <c r="I173" t="s">
        <v>153</v>
      </c>
      <c r="J173" t="s">
        <v>416</v>
      </c>
      <c r="K173" s="91">
        <v>4.34</v>
      </c>
      <c r="L173" t="s">
        <v>105</v>
      </c>
      <c r="M173" s="91">
        <v>1.63</v>
      </c>
      <c r="N173" s="91">
        <v>1.98</v>
      </c>
      <c r="O173" s="91">
        <v>482997.81</v>
      </c>
      <c r="P173" s="91">
        <v>98.53</v>
      </c>
      <c r="Q173" s="91">
        <v>0</v>
      </c>
      <c r="R173" s="91">
        <v>475.897742193</v>
      </c>
      <c r="S173" s="91">
        <v>0.09</v>
      </c>
      <c r="T173" s="91">
        <v>0.5</v>
      </c>
      <c r="U173" s="91">
        <v>0.12</v>
      </c>
    </row>
    <row r="174" spans="2:21">
      <c r="B174" t="s">
        <v>834</v>
      </c>
      <c r="C174" t="s">
        <v>835</v>
      </c>
      <c r="D174" t="s">
        <v>103</v>
      </c>
      <c r="E174" t="s">
        <v>126</v>
      </c>
      <c r="F174" t="s">
        <v>382</v>
      </c>
      <c r="G174" t="s">
        <v>352</v>
      </c>
      <c r="H174" t="s">
        <v>396</v>
      </c>
      <c r="I174" t="s">
        <v>232</v>
      </c>
      <c r="J174" t="s">
        <v>836</v>
      </c>
      <c r="K174" s="91">
        <v>1.19</v>
      </c>
      <c r="L174" t="s">
        <v>105</v>
      </c>
      <c r="M174" s="91">
        <v>6.1</v>
      </c>
      <c r="N174" s="91">
        <v>0.9</v>
      </c>
      <c r="O174" s="91">
        <v>399142.43</v>
      </c>
      <c r="P174" s="91">
        <v>111</v>
      </c>
      <c r="Q174" s="91">
        <v>0</v>
      </c>
      <c r="R174" s="91">
        <v>443.04809729999999</v>
      </c>
      <c r="S174" s="91">
        <v>0.04</v>
      </c>
      <c r="T174" s="91">
        <v>0.47</v>
      </c>
      <c r="U174" s="91">
        <v>0.11</v>
      </c>
    </row>
    <row r="175" spans="2:21">
      <c r="B175" t="s">
        <v>837</v>
      </c>
      <c r="C175" t="s">
        <v>838</v>
      </c>
      <c r="D175" t="s">
        <v>103</v>
      </c>
      <c r="E175" t="s">
        <v>126</v>
      </c>
      <c r="F175" t="s">
        <v>435</v>
      </c>
      <c r="G175" t="s">
        <v>395</v>
      </c>
      <c r="H175" t="s">
        <v>431</v>
      </c>
      <c r="I175" t="s">
        <v>232</v>
      </c>
      <c r="J175" t="s">
        <v>839</v>
      </c>
      <c r="K175" s="91">
        <v>4.59</v>
      </c>
      <c r="L175" t="s">
        <v>105</v>
      </c>
      <c r="M175" s="91">
        <v>3.39</v>
      </c>
      <c r="N175" s="91">
        <v>2.79</v>
      </c>
      <c r="O175" s="91">
        <v>402562.42</v>
      </c>
      <c r="P175" s="91">
        <v>102.69</v>
      </c>
      <c r="Q175" s="91">
        <v>13.64687</v>
      </c>
      <c r="R175" s="91">
        <v>427.03821909800001</v>
      </c>
      <c r="S175" s="91">
        <v>0.04</v>
      </c>
      <c r="T175" s="91">
        <v>0.45</v>
      </c>
      <c r="U175" s="91">
        <v>0.1</v>
      </c>
    </row>
    <row r="176" spans="2:21">
      <c r="B176" t="s">
        <v>840</v>
      </c>
      <c r="C176" t="s">
        <v>841</v>
      </c>
      <c r="D176" t="s">
        <v>103</v>
      </c>
      <c r="E176" t="s">
        <v>126</v>
      </c>
      <c r="F176" t="s">
        <v>453</v>
      </c>
      <c r="G176" t="s">
        <v>395</v>
      </c>
      <c r="H176" t="s">
        <v>431</v>
      </c>
      <c r="I176" t="s">
        <v>232</v>
      </c>
      <c r="J176" t="s">
        <v>842</v>
      </c>
      <c r="K176" s="91">
        <v>5.77</v>
      </c>
      <c r="L176" t="s">
        <v>105</v>
      </c>
      <c r="M176" s="91">
        <v>2.5499999999999998</v>
      </c>
      <c r="N176" s="91">
        <v>3.19</v>
      </c>
      <c r="O176" s="91">
        <v>1117082.18</v>
      </c>
      <c r="P176" s="91">
        <v>96.5</v>
      </c>
      <c r="Q176" s="91">
        <v>0</v>
      </c>
      <c r="R176" s="91">
        <v>1077.9843037000001</v>
      </c>
      <c r="S176" s="91">
        <v>0.11</v>
      </c>
      <c r="T176" s="91">
        <v>1.1399999999999999</v>
      </c>
      <c r="U176" s="91">
        <v>0.26</v>
      </c>
    </row>
    <row r="177" spans="2:21">
      <c r="B177" t="s">
        <v>843</v>
      </c>
      <c r="C177" t="s">
        <v>844</v>
      </c>
      <c r="D177" t="s">
        <v>103</v>
      </c>
      <c r="E177" t="s">
        <v>126</v>
      </c>
      <c r="F177" t="s">
        <v>845</v>
      </c>
      <c r="G177" t="s">
        <v>846</v>
      </c>
      <c r="H177" t="s">
        <v>526</v>
      </c>
      <c r="I177" t="s">
        <v>153</v>
      </c>
      <c r="J177" t="s">
        <v>847</v>
      </c>
      <c r="K177" s="91">
        <v>5.72</v>
      </c>
      <c r="L177" t="s">
        <v>105</v>
      </c>
      <c r="M177" s="91">
        <v>2.61</v>
      </c>
      <c r="N177" s="91">
        <v>2.6</v>
      </c>
      <c r="O177" s="91">
        <v>329840.73</v>
      </c>
      <c r="P177" s="91">
        <v>100.16</v>
      </c>
      <c r="Q177" s="91">
        <v>0</v>
      </c>
      <c r="R177" s="91">
        <v>330.36847516799997</v>
      </c>
      <c r="S177" s="91">
        <v>0.05</v>
      </c>
      <c r="T177" s="91">
        <v>0.35</v>
      </c>
      <c r="U177" s="91">
        <v>0.08</v>
      </c>
    </row>
    <row r="178" spans="2:21">
      <c r="B178" t="s">
        <v>848</v>
      </c>
      <c r="C178" t="s">
        <v>849</v>
      </c>
      <c r="D178" t="s">
        <v>103</v>
      </c>
      <c r="E178" t="s">
        <v>126</v>
      </c>
      <c r="F178" t="s">
        <v>481</v>
      </c>
      <c r="G178" t="s">
        <v>135</v>
      </c>
      <c r="H178" t="s">
        <v>431</v>
      </c>
      <c r="I178" t="s">
        <v>232</v>
      </c>
      <c r="J178" t="s">
        <v>424</v>
      </c>
      <c r="K178" s="91">
        <v>2.36</v>
      </c>
      <c r="L178" t="s">
        <v>105</v>
      </c>
      <c r="M178" s="91">
        <v>5.0199999999999996</v>
      </c>
      <c r="N178" s="91">
        <v>1.1499999999999999</v>
      </c>
      <c r="O178" s="91">
        <v>88305.3</v>
      </c>
      <c r="P178" s="91">
        <v>101.92</v>
      </c>
      <c r="Q178" s="91">
        <v>0</v>
      </c>
      <c r="R178" s="91">
        <v>90.000761760000003</v>
      </c>
      <c r="S178" s="91">
        <v>0.02</v>
      </c>
      <c r="T178" s="91">
        <v>0.09</v>
      </c>
      <c r="U178" s="91">
        <v>0.02</v>
      </c>
    </row>
    <row r="179" spans="2:21">
      <c r="B179" t="s">
        <v>850</v>
      </c>
      <c r="C179" t="s">
        <v>851</v>
      </c>
      <c r="D179" t="s">
        <v>103</v>
      </c>
      <c r="E179" t="s">
        <v>126</v>
      </c>
      <c r="F179" t="s">
        <v>481</v>
      </c>
      <c r="G179" t="s">
        <v>135</v>
      </c>
      <c r="H179" t="s">
        <v>431</v>
      </c>
      <c r="I179" t="s">
        <v>232</v>
      </c>
      <c r="J179" t="s">
        <v>320</v>
      </c>
      <c r="K179" s="91">
        <v>5.19</v>
      </c>
      <c r="L179" t="s">
        <v>105</v>
      </c>
      <c r="M179" s="91">
        <v>3.65</v>
      </c>
      <c r="N179" s="91">
        <v>3.12</v>
      </c>
      <c r="O179" s="91">
        <v>439649.11</v>
      </c>
      <c r="P179" s="91">
        <v>103.2</v>
      </c>
      <c r="Q179" s="91">
        <v>0</v>
      </c>
      <c r="R179" s="91">
        <v>453.71788151999999</v>
      </c>
      <c r="S179" s="91">
        <v>0.02</v>
      </c>
      <c r="T179" s="91">
        <v>0.48</v>
      </c>
      <c r="U179" s="91">
        <v>0.11</v>
      </c>
    </row>
    <row r="180" spans="2:21">
      <c r="B180" t="s">
        <v>852</v>
      </c>
      <c r="C180" t="s">
        <v>853</v>
      </c>
      <c r="D180" t="s">
        <v>103</v>
      </c>
      <c r="E180" t="s">
        <v>126</v>
      </c>
      <c r="F180" t="s">
        <v>351</v>
      </c>
      <c r="G180" t="s">
        <v>352</v>
      </c>
      <c r="H180" t="s">
        <v>431</v>
      </c>
      <c r="I180" t="s">
        <v>232</v>
      </c>
      <c r="J180" t="s">
        <v>336</v>
      </c>
      <c r="K180" s="91">
        <v>2.0499999999999998</v>
      </c>
      <c r="L180" t="s">
        <v>105</v>
      </c>
      <c r="M180" s="91">
        <v>3.49</v>
      </c>
      <c r="N180" s="91">
        <v>0.98</v>
      </c>
      <c r="O180" s="91">
        <v>489302.17</v>
      </c>
      <c r="P180" s="91">
        <v>102.17</v>
      </c>
      <c r="Q180" s="91">
        <v>0</v>
      </c>
      <c r="R180" s="91">
        <v>499.92002708899997</v>
      </c>
      <c r="S180" s="91">
        <v>0.05</v>
      </c>
      <c r="T180" s="91">
        <v>0.53</v>
      </c>
      <c r="U180" s="91">
        <v>0.12</v>
      </c>
    </row>
    <row r="181" spans="2:21">
      <c r="B181" t="s">
        <v>854</v>
      </c>
      <c r="C181" t="s">
        <v>855</v>
      </c>
      <c r="D181" t="s">
        <v>103</v>
      </c>
      <c r="E181" t="s">
        <v>126</v>
      </c>
      <c r="F181" t="s">
        <v>856</v>
      </c>
      <c r="G181" t="s">
        <v>395</v>
      </c>
      <c r="H181" t="s">
        <v>431</v>
      </c>
      <c r="I181" t="s">
        <v>232</v>
      </c>
      <c r="J181" t="s">
        <v>857</v>
      </c>
      <c r="K181" s="91">
        <v>4.71</v>
      </c>
      <c r="L181" t="s">
        <v>105</v>
      </c>
      <c r="M181" s="91">
        <v>3.15</v>
      </c>
      <c r="N181" s="91">
        <v>3.9</v>
      </c>
      <c r="O181" s="91">
        <v>43274.48</v>
      </c>
      <c r="P181" s="91">
        <v>97.06</v>
      </c>
      <c r="Q181" s="91">
        <v>0</v>
      </c>
      <c r="R181" s="91">
        <v>42.002210288000001</v>
      </c>
      <c r="S181" s="91">
        <v>0.02</v>
      </c>
      <c r="T181" s="91">
        <v>0.04</v>
      </c>
      <c r="U181" s="91">
        <v>0.01</v>
      </c>
    </row>
    <row r="182" spans="2:21">
      <c r="B182" t="s">
        <v>858</v>
      </c>
      <c r="C182" t="s">
        <v>859</v>
      </c>
      <c r="D182" t="s">
        <v>103</v>
      </c>
      <c r="E182" t="s">
        <v>126</v>
      </c>
      <c r="F182" t="s">
        <v>502</v>
      </c>
      <c r="G182" t="s">
        <v>352</v>
      </c>
      <c r="H182" t="s">
        <v>431</v>
      </c>
      <c r="I182" t="s">
        <v>232</v>
      </c>
      <c r="J182" t="s">
        <v>336</v>
      </c>
      <c r="K182" s="91">
        <v>0.18</v>
      </c>
      <c r="L182" t="s">
        <v>105</v>
      </c>
      <c r="M182" s="91">
        <v>6.1</v>
      </c>
      <c r="N182" s="91">
        <v>0.49</v>
      </c>
      <c r="O182" s="91">
        <v>63741.9</v>
      </c>
      <c r="P182" s="91">
        <v>106.01</v>
      </c>
      <c r="Q182" s="91">
        <v>0</v>
      </c>
      <c r="R182" s="91">
        <v>67.572788189999997</v>
      </c>
      <c r="S182" s="91">
        <v>0.04</v>
      </c>
      <c r="T182" s="91">
        <v>7.0000000000000007E-2</v>
      </c>
      <c r="U182" s="91">
        <v>0.02</v>
      </c>
    </row>
    <row r="183" spans="2:21">
      <c r="B183" t="s">
        <v>860</v>
      </c>
      <c r="C183" t="s">
        <v>861</v>
      </c>
      <c r="D183" t="s">
        <v>103</v>
      </c>
      <c r="E183" t="s">
        <v>126</v>
      </c>
      <c r="F183" t="s">
        <v>507</v>
      </c>
      <c r="G183" t="s">
        <v>352</v>
      </c>
      <c r="H183" t="s">
        <v>431</v>
      </c>
      <c r="I183" t="s">
        <v>232</v>
      </c>
      <c r="J183" t="s">
        <v>336</v>
      </c>
      <c r="K183" s="91">
        <v>1.24</v>
      </c>
      <c r="L183" t="s">
        <v>105</v>
      </c>
      <c r="M183" s="91">
        <v>1.2</v>
      </c>
      <c r="N183" s="91">
        <v>0.88</v>
      </c>
      <c r="O183" s="91">
        <v>74932.240000000005</v>
      </c>
      <c r="P183" s="91">
        <v>100.4</v>
      </c>
      <c r="Q183" s="91">
        <v>0</v>
      </c>
      <c r="R183" s="91">
        <v>75.231968960000003</v>
      </c>
      <c r="S183" s="91">
        <v>0.02</v>
      </c>
      <c r="T183" s="91">
        <v>0.08</v>
      </c>
      <c r="U183" s="91">
        <v>0.02</v>
      </c>
    </row>
    <row r="184" spans="2:21">
      <c r="B184" t="s">
        <v>862</v>
      </c>
      <c r="C184" t="s">
        <v>863</v>
      </c>
      <c r="D184" t="s">
        <v>103</v>
      </c>
      <c r="E184" t="s">
        <v>126</v>
      </c>
      <c r="F184" t="s">
        <v>524</v>
      </c>
      <c r="G184" t="s">
        <v>525</v>
      </c>
      <c r="H184" t="s">
        <v>526</v>
      </c>
      <c r="I184" t="s">
        <v>153</v>
      </c>
      <c r="J184" t="s">
        <v>530</v>
      </c>
      <c r="K184" s="91">
        <v>3.39</v>
      </c>
      <c r="L184" t="s">
        <v>105</v>
      </c>
      <c r="M184" s="91">
        <v>4.8</v>
      </c>
      <c r="N184" s="91">
        <v>1.94</v>
      </c>
      <c r="O184" s="91">
        <v>602032.68000000005</v>
      </c>
      <c r="P184" s="91">
        <v>111.14</v>
      </c>
      <c r="Q184" s="91">
        <v>0</v>
      </c>
      <c r="R184" s="91">
        <v>669.09912055200004</v>
      </c>
      <c r="S184" s="91">
        <v>0.03</v>
      </c>
      <c r="T184" s="91">
        <v>0.71</v>
      </c>
      <c r="U184" s="91">
        <v>0.16</v>
      </c>
    </row>
    <row r="185" spans="2:21">
      <c r="B185" t="s">
        <v>864</v>
      </c>
      <c r="C185" t="s">
        <v>865</v>
      </c>
      <c r="D185" t="s">
        <v>103</v>
      </c>
      <c r="E185" t="s">
        <v>126</v>
      </c>
      <c r="F185" t="s">
        <v>524</v>
      </c>
      <c r="G185" t="s">
        <v>525</v>
      </c>
      <c r="H185" t="s">
        <v>526</v>
      </c>
      <c r="I185" t="s">
        <v>153</v>
      </c>
      <c r="J185" t="s">
        <v>336</v>
      </c>
      <c r="K185" s="91">
        <v>2.06</v>
      </c>
      <c r="L185" t="s">
        <v>105</v>
      </c>
      <c r="M185" s="91">
        <v>4.5</v>
      </c>
      <c r="N185" s="91">
        <v>1.53</v>
      </c>
      <c r="O185" s="91">
        <v>19314.509999999998</v>
      </c>
      <c r="P185" s="91">
        <v>107.82</v>
      </c>
      <c r="Q185" s="91">
        <v>0</v>
      </c>
      <c r="R185" s="91">
        <v>20.824904682</v>
      </c>
      <c r="S185" s="91">
        <v>0</v>
      </c>
      <c r="T185" s="91">
        <v>0.02</v>
      </c>
      <c r="U185" s="91">
        <v>0.01</v>
      </c>
    </row>
    <row r="186" spans="2:21">
      <c r="B186" t="s">
        <v>866</v>
      </c>
      <c r="C186" t="s">
        <v>867</v>
      </c>
      <c r="D186" t="s">
        <v>103</v>
      </c>
      <c r="E186" t="s">
        <v>126</v>
      </c>
      <c r="F186" t="s">
        <v>536</v>
      </c>
      <c r="G186" t="s">
        <v>352</v>
      </c>
      <c r="H186" t="s">
        <v>431</v>
      </c>
      <c r="I186" t="s">
        <v>232</v>
      </c>
      <c r="J186" t="s">
        <v>652</v>
      </c>
      <c r="K186" s="91">
        <v>1.87</v>
      </c>
      <c r="L186" t="s">
        <v>105</v>
      </c>
      <c r="M186" s="91">
        <v>6.4</v>
      </c>
      <c r="N186" s="91">
        <v>1.26</v>
      </c>
      <c r="O186" s="91">
        <v>157878.16</v>
      </c>
      <c r="P186" s="91">
        <v>110.17</v>
      </c>
      <c r="Q186" s="91">
        <v>0</v>
      </c>
      <c r="R186" s="91">
        <v>173.93436887199999</v>
      </c>
      <c r="S186" s="91">
        <v>0.05</v>
      </c>
      <c r="T186" s="91">
        <v>0.18</v>
      </c>
      <c r="U186" s="91">
        <v>0.04</v>
      </c>
    </row>
    <row r="187" spans="2:21">
      <c r="B187" t="s">
        <v>868</v>
      </c>
      <c r="C187" t="s">
        <v>869</v>
      </c>
      <c r="D187" t="s">
        <v>103</v>
      </c>
      <c r="E187" t="s">
        <v>126</v>
      </c>
      <c r="F187" t="s">
        <v>870</v>
      </c>
      <c r="G187" t="s">
        <v>576</v>
      </c>
      <c r="H187" t="s">
        <v>431</v>
      </c>
      <c r="I187" t="s">
        <v>232</v>
      </c>
      <c r="J187" t="s">
        <v>572</v>
      </c>
      <c r="K187" s="91">
        <v>3.57</v>
      </c>
      <c r="L187" t="s">
        <v>105</v>
      </c>
      <c r="M187" s="91">
        <v>2.4500000000000002</v>
      </c>
      <c r="N187" s="91">
        <v>2.09</v>
      </c>
      <c r="O187" s="91">
        <v>66034.210000000006</v>
      </c>
      <c r="P187" s="91">
        <v>101.97</v>
      </c>
      <c r="Q187" s="91">
        <v>0</v>
      </c>
      <c r="R187" s="91">
        <v>67.335083936999993</v>
      </c>
      <c r="S187" s="91">
        <v>0</v>
      </c>
      <c r="T187" s="91">
        <v>7.0000000000000007E-2</v>
      </c>
      <c r="U187" s="91">
        <v>0.02</v>
      </c>
    </row>
    <row r="188" spans="2:21">
      <c r="B188" t="s">
        <v>871</v>
      </c>
      <c r="C188" t="s">
        <v>872</v>
      </c>
      <c r="D188" t="s">
        <v>103</v>
      </c>
      <c r="E188" t="s">
        <v>126</v>
      </c>
      <c r="F188" t="s">
        <v>351</v>
      </c>
      <c r="G188" t="s">
        <v>352</v>
      </c>
      <c r="H188" t="s">
        <v>431</v>
      </c>
      <c r="I188" t="s">
        <v>232</v>
      </c>
      <c r="J188" t="s">
        <v>336</v>
      </c>
      <c r="K188" s="91">
        <v>2</v>
      </c>
      <c r="L188" t="s">
        <v>105</v>
      </c>
      <c r="M188" s="91">
        <v>3.25</v>
      </c>
      <c r="N188" s="91">
        <v>2.33</v>
      </c>
      <c r="O188" s="91">
        <v>6.95</v>
      </c>
      <c r="P188" s="91">
        <v>5093968</v>
      </c>
      <c r="Q188" s="91">
        <v>0</v>
      </c>
      <c r="R188" s="91">
        <v>354.030776</v>
      </c>
      <c r="S188" s="91">
        <v>0</v>
      </c>
      <c r="T188" s="91">
        <v>0.37</v>
      </c>
      <c r="U188" s="91">
        <v>0.09</v>
      </c>
    </row>
    <row r="189" spans="2:21">
      <c r="B189" t="s">
        <v>873</v>
      </c>
      <c r="C189" t="s">
        <v>874</v>
      </c>
      <c r="D189" t="s">
        <v>103</v>
      </c>
      <c r="E189" t="s">
        <v>126</v>
      </c>
      <c r="F189" t="s">
        <v>351</v>
      </c>
      <c r="G189" t="s">
        <v>352</v>
      </c>
      <c r="H189" t="s">
        <v>431</v>
      </c>
      <c r="I189" t="s">
        <v>232</v>
      </c>
      <c r="J189" t="s">
        <v>336</v>
      </c>
      <c r="K189" s="91">
        <v>1.57</v>
      </c>
      <c r="L189" t="s">
        <v>105</v>
      </c>
      <c r="M189" s="91">
        <v>2.1</v>
      </c>
      <c r="N189" s="91">
        <v>0.96</v>
      </c>
      <c r="O189" s="91">
        <v>35618.69</v>
      </c>
      <c r="P189" s="91">
        <v>102.78</v>
      </c>
      <c r="Q189" s="91">
        <v>0</v>
      </c>
      <c r="R189" s="91">
        <v>36.608889582000003</v>
      </c>
      <c r="S189" s="91">
        <v>0</v>
      </c>
      <c r="T189" s="91">
        <v>0.04</v>
      </c>
      <c r="U189" s="91">
        <v>0.01</v>
      </c>
    </row>
    <row r="190" spans="2:21">
      <c r="B190" t="s">
        <v>875</v>
      </c>
      <c r="C190" t="s">
        <v>876</v>
      </c>
      <c r="D190" t="s">
        <v>103</v>
      </c>
      <c r="E190" t="s">
        <v>126</v>
      </c>
      <c r="F190" t="s">
        <v>877</v>
      </c>
      <c r="G190" t="s">
        <v>395</v>
      </c>
      <c r="H190" t="s">
        <v>431</v>
      </c>
      <c r="I190" t="s">
        <v>232</v>
      </c>
      <c r="J190" t="s">
        <v>878</v>
      </c>
      <c r="K190" s="91">
        <v>4.18</v>
      </c>
      <c r="L190" t="s">
        <v>105</v>
      </c>
      <c r="M190" s="91">
        <v>3.38</v>
      </c>
      <c r="N190" s="91">
        <v>3.85</v>
      </c>
      <c r="O190" s="91">
        <v>195257.14</v>
      </c>
      <c r="P190" s="91">
        <v>98.23</v>
      </c>
      <c r="Q190" s="91">
        <v>0</v>
      </c>
      <c r="R190" s="91">
        <v>191.80108862200001</v>
      </c>
      <c r="S190" s="91">
        <v>0.03</v>
      </c>
      <c r="T190" s="91">
        <v>0.2</v>
      </c>
      <c r="U190" s="91">
        <v>0.05</v>
      </c>
    </row>
    <row r="191" spans="2:21">
      <c r="B191" t="s">
        <v>879</v>
      </c>
      <c r="C191" t="s">
        <v>880</v>
      </c>
      <c r="D191" t="s">
        <v>103</v>
      </c>
      <c r="E191" t="s">
        <v>126</v>
      </c>
      <c r="F191" t="s">
        <v>553</v>
      </c>
      <c r="G191" t="s">
        <v>554</v>
      </c>
      <c r="H191" t="s">
        <v>431</v>
      </c>
      <c r="I191" t="s">
        <v>232</v>
      </c>
      <c r="J191" t="s">
        <v>764</v>
      </c>
      <c r="K191" s="91">
        <v>5.0999999999999996</v>
      </c>
      <c r="L191" t="s">
        <v>105</v>
      </c>
      <c r="M191" s="91">
        <v>5.09</v>
      </c>
      <c r="N191" s="91">
        <v>2.93</v>
      </c>
      <c r="O191" s="91">
        <v>264836.51</v>
      </c>
      <c r="P191" s="91">
        <v>112.2</v>
      </c>
      <c r="Q191" s="91">
        <v>0</v>
      </c>
      <c r="R191" s="91">
        <v>297.14656422000002</v>
      </c>
      <c r="S191" s="91">
        <v>0.02</v>
      </c>
      <c r="T191" s="91">
        <v>0.31</v>
      </c>
      <c r="U191" s="91">
        <v>7.0000000000000007E-2</v>
      </c>
    </row>
    <row r="192" spans="2:21">
      <c r="B192" t="s">
        <v>881</v>
      </c>
      <c r="C192" t="s">
        <v>882</v>
      </c>
      <c r="D192" t="s">
        <v>103</v>
      </c>
      <c r="E192" t="s">
        <v>126</v>
      </c>
      <c r="F192" t="s">
        <v>883</v>
      </c>
      <c r="G192" t="s">
        <v>822</v>
      </c>
      <c r="H192" t="s">
        <v>431</v>
      </c>
      <c r="I192" t="s">
        <v>232</v>
      </c>
      <c r="J192" t="s">
        <v>336</v>
      </c>
      <c r="K192" s="91">
        <v>1.47</v>
      </c>
      <c r="L192" t="s">
        <v>105</v>
      </c>
      <c r="M192" s="91">
        <v>4.0999999999999996</v>
      </c>
      <c r="N192" s="91">
        <v>1.3</v>
      </c>
      <c r="O192" s="91">
        <v>1400.7</v>
      </c>
      <c r="P192" s="91">
        <v>104.15</v>
      </c>
      <c r="Q192" s="91">
        <v>0.77690000000000003</v>
      </c>
      <c r="R192" s="91">
        <v>2.2357290500000002</v>
      </c>
      <c r="S192" s="91">
        <v>0</v>
      </c>
      <c r="T192" s="91">
        <v>0</v>
      </c>
      <c r="U192" s="91">
        <v>0</v>
      </c>
    </row>
    <row r="193" spans="2:21">
      <c r="B193" t="s">
        <v>884</v>
      </c>
      <c r="C193" t="s">
        <v>885</v>
      </c>
      <c r="D193" t="s">
        <v>103</v>
      </c>
      <c r="E193" t="s">
        <v>126</v>
      </c>
      <c r="F193" t="s">
        <v>883</v>
      </c>
      <c r="G193" t="s">
        <v>822</v>
      </c>
      <c r="H193" t="s">
        <v>431</v>
      </c>
      <c r="I193" t="s">
        <v>232</v>
      </c>
      <c r="J193" t="s">
        <v>886</v>
      </c>
      <c r="K193" s="91">
        <v>3.83</v>
      </c>
      <c r="L193" t="s">
        <v>105</v>
      </c>
      <c r="M193" s="91">
        <v>1.2</v>
      </c>
      <c r="N193" s="91">
        <v>1.05</v>
      </c>
      <c r="O193" s="91">
        <v>260111.1</v>
      </c>
      <c r="P193" s="91">
        <v>100.67</v>
      </c>
      <c r="Q193" s="91">
        <v>0</v>
      </c>
      <c r="R193" s="91">
        <v>261.85384436999999</v>
      </c>
      <c r="S193" s="91">
        <v>0.06</v>
      </c>
      <c r="T193" s="91">
        <v>0.28000000000000003</v>
      </c>
      <c r="U193" s="91">
        <v>0.06</v>
      </c>
    </row>
    <row r="194" spans="2:21">
      <c r="B194" t="s">
        <v>887</v>
      </c>
      <c r="C194" t="s">
        <v>888</v>
      </c>
      <c r="D194" t="s">
        <v>103</v>
      </c>
      <c r="E194" t="s">
        <v>126</v>
      </c>
      <c r="F194" t="s">
        <v>889</v>
      </c>
      <c r="G194" t="s">
        <v>890</v>
      </c>
      <c r="H194" t="s">
        <v>557</v>
      </c>
      <c r="I194" t="s">
        <v>232</v>
      </c>
      <c r="J194" t="s">
        <v>891</v>
      </c>
      <c r="K194" s="91">
        <v>6.91</v>
      </c>
      <c r="L194" t="s">
        <v>105</v>
      </c>
      <c r="M194" s="91">
        <v>3.75</v>
      </c>
      <c r="N194" s="91">
        <v>3.72</v>
      </c>
      <c r="O194" s="91">
        <v>182146.6</v>
      </c>
      <c r="P194" s="91">
        <v>100.6</v>
      </c>
      <c r="Q194" s="91">
        <v>0</v>
      </c>
      <c r="R194" s="91">
        <v>183.23947960000001</v>
      </c>
      <c r="S194" s="91">
        <v>0.08</v>
      </c>
      <c r="T194" s="91">
        <v>0.19</v>
      </c>
      <c r="U194" s="91">
        <v>0.04</v>
      </c>
    </row>
    <row r="195" spans="2:21">
      <c r="B195" t="s">
        <v>892</v>
      </c>
      <c r="C195" t="s">
        <v>893</v>
      </c>
      <c r="D195" t="s">
        <v>103</v>
      </c>
      <c r="E195" t="s">
        <v>126</v>
      </c>
      <c r="F195" t="s">
        <v>568</v>
      </c>
      <c r="G195" t="s">
        <v>525</v>
      </c>
      <c r="H195" t="s">
        <v>557</v>
      </c>
      <c r="I195" t="s">
        <v>232</v>
      </c>
      <c r="J195" t="s">
        <v>569</v>
      </c>
      <c r="K195" s="91">
        <v>3.72</v>
      </c>
      <c r="L195" t="s">
        <v>105</v>
      </c>
      <c r="M195" s="91">
        <v>2.95</v>
      </c>
      <c r="N195" s="91">
        <v>2.11</v>
      </c>
      <c r="O195" s="91">
        <v>226366.71</v>
      </c>
      <c r="P195" s="91">
        <v>103.47</v>
      </c>
      <c r="Q195" s="91">
        <v>0</v>
      </c>
      <c r="R195" s="91">
        <v>234.22163483700001</v>
      </c>
      <c r="S195" s="91">
        <v>0.06</v>
      </c>
      <c r="T195" s="91">
        <v>0.25</v>
      </c>
      <c r="U195" s="91">
        <v>0.06</v>
      </c>
    </row>
    <row r="196" spans="2:21">
      <c r="B196" t="s">
        <v>894</v>
      </c>
      <c r="C196" t="s">
        <v>895</v>
      </c>
      <c r="D196" t="s">
        <v>103</v>
      </c>
      <c r="E196" t="s">
        <v>126</v>
      </c>
      <c r="F196" t="s">
        <v>568</v>
      </c>
      <c r="G196" t="s">
        <v>525</v>
      </c>
      <c r="H196" t="s">
        <v>557</v>
      </c>
      <c r="I196" t="s">
        <v>232</v>
      </c>
      <c r="J196" t="s">
        <v>463</v>
      </c>
      <c r="K196" s="91">
        <v>0.39</v>
      </c>
      <c r="L196" t="s">
        <v>105</v>
      </c>
      <c r="M196" s="91">
        <v>2.4500000000000002</v>
      </c>
      <c r="N196" s="91">
        <v>1.1000000000000001</v>
      </c>
      <c r="O196" s="91">
        <v>1226916.54</v>
      </c>
      <c r="P196" s="91">
        <v>100.54</v>
      </c>
      <c r="Q196" s="91">
        <v>0</v>
      </c>
      <c r="R196" s="91">
        <v>1233.5418893159999</v>
      </c>
      <c r="S196" s="91">
        <v>0.04</v>
      </c>
      <c r="T196" s="91">
        <v>1.3</v>
      </c>
      <c r="U196" s="91">
        <v>0.3</v>
      </c>
    </row>
    <row r="197" spans="2:21">
      <c r="B197" t="s">
        <v>896</v>
      </c>
      <c r="C197" t="s">
        <v>897</v>
      </c>
      <c r="D197" t="s">
        <v>103</v>
      </c>
      <c r="E197" t="s">
        <v>126</v>
      </c>
      <c r="F197" t="s">
        <v>568</v>
      </c>
      <c r="G197" t="s">
        <v>525</v>
      </c>
      <c r="H197" t="s">
        <v>557</v>
      </c>
      <c r="I197" t="s">
        <v>232</v>
      </c>
      <c r="J197" t="s">
        <v>898</v>
      </c>
      <c r="K197" s="91">
        <v>5.15</v>
      </c>
      <c r="L197" t="s">
        <v>105</v>
      </c>
      <c r="M197" s="91">
        <v>1.9</v>
      </c>
      <c r="N197" s="91">
        <v>1.61</v>
      </c>
      <c r="O197" s="91">
        <v>1090040.6200000001</v>
      </c>
      <c r="P197" s="91">
        <v>101.74</v>
      </c>
      <c r="Q197" s="91">
        <v>0</v>
      </c>
      <c r="R197" s="91">
        <v>1109.007326788</v>
      </c>
      <c r="S197" s="91">
        <v>0.08</v>
      </c>
      <c r="T197" s="91">
        <v>1.17</v>
      </c>
      <c r="U197" s="91">
        <v>0.27</v>
      </c>
    </row>
    <row r="198" spans="2:21">
      <c r="B198" t="s">
        <v>899</v>
      </c>
      <c r="C198" t="s">
        <v>900</v>
      </c>
      <c r="D198" t="s">
        <v>103</v>
      </c>
      <c r="E198" t="s">
        <v>126</v>
      </c>
      <c r="F198" t="s">
        <v>488</v>
      </c>
      <c r="G198" t="s">
        <v>395</v>
      </c>
      <c r="H198" t="s">
        <v>557</v>
      </c>
      <c r="I198" t="s">
        <v>232</v>
      </c>
      <c r="J198" t="s">
        <v>901</v>
      </c>
      <c r="K198" s="91">
        <v>3.66</v>
      </c>
      <c r="L198" t="s">
        <v>105</v>
      </c>
      <c r="M198" s="91">
        <v>3.5</v>
      </c>
      <c r="N198" s="91">
        <v>2.25</v>
      </c>
      <c r="O198" s="91">
        <v>127506.16</v>
      </c>
      <c r="P198" s="91">
        <v>104.64</v>
      </c>
      <c r="Q198" s="91">
        <v>2.23136</v>
      </c>
      <c r="R198" s="91">
        <v>135.65380582399999</v>
      </c>
      <c r="S198" s="91">
        <v>0.08</v>
      </c>
      <c r="T198" s="91">
        <v>0.14000000000000001</v>
      </c>
      <c r="U198" s="91">
        <v>0.03</v>
      </c>
    </row>
    <row r="199" spans="2:21">
      <c r="B199" t="s">
        <v>902</v>
      </c>
      <c r="C199" t="s">
        <v>903</v>
      </c>
      <c r="D199" t="s">
        <v>103</v>
      </c>
      <c r="E199" t="s">
        <v>126</v>
      </c>
      <c r="F199" t="s">
        <v>856</v>
      </c>
      <c r="G199" t="s">
        <v>395</v>
      </c>
      <c r="H199" t="s">
        <v>580</v>
      </c>
      <c r="I199" t="s">
        <v>153</v>
      </c>
      <c r="J199" t="s">
        <v>904</v>
      </c>
      <c r="K199" s="91">
        <v>4.04</v>
      </c>
      <c r="L199" t="s">
        <v>105</v>
      </c>
      <c r="M199" s="91">
        <v>4.3499999999999996</v>
      </c>
      <c r="N199" s="91">
        <v>5.24</v>
      </c>
      <c r="O199" s="91">
        <v>359971.96</v>
      </c>
      <c r="P199" s="91">
        <v>97.32</v>
      </c>
      <c r="Q199" s="91">
        <v>0</v>
      </c>
      <c r="R199" s="91">
        <v>350.32471147199999</v>
      </c>
      <c r="S199" s="91">
        <v>0.02</v>
      </c>
      <c r="T199" s="91">
        <v>0.37</v>
      </c>
      <c r="U199" s="91">
        <v>0.08</v>
      </c>
    </row>
    <row r="200" spans="2:21">
      <c r="B200" t="s">
        <v>905</v>
      </c>
      <c r="C200" t="s">
        <v>906</v>
      </c>
      <c r="D200" t="s">
        <v>103</v>
      </c>
      <c r="E200" t="s">
        <v>126</v>
      </c>
      <c r="F200" t="s">
        <v>517</v>
      </c>
      <c r="G200" t="s">
        <v>518</v>
      </c>
      <c r="H200" t="s">
        <v>557</v>
      </c>
      <c r="I200" t="s">
        <v>232</v>
      </c>
      <c r="J200" t="s">
        <v>907</v>
      </c>
      <c r="K200" s="91">
        <v>10.6</v>
      </c>
      <c r="L200" t="s">
        <v>105</v>
      </c>
      <c r="M200" s="91">
        <v>3.05</v>
      </c>
      <c r="N200" s="91">
        <v>4.6500000000000004</v>
      </c>
      <c r="O200" s="91">
        <v>228399.94</v>
      </c>
      <c r="P200" s="91">
        <v>84.99</v>
      </c>
      <c r="Q200" s="91">
        <v>0</v>
      </c>
      <c r="R200" s="91">
        <v>194.11710900599999</v>
      </c>
      <c r="S200" s="91">
        <v>7.0000000000000007E-2</v>
      </c>
      <c r="T200" s="91">
        <v>0.2</v>
      </c>
      <c r="U200" s="91">
        <v>0.05</v>
      </c>
    </row>
    <row r="201" spans="2:21">
      <c r="B201" t="s">
        <v>908</v>
      </c>
      <c r="C201" t="s">
        <v>909</v>
      </c>
      <c r="D201" t="s">
        <v>103</v>
      </c>
      <c r="E201" t="s">
        <v>126</v>
      </c>
      <c r="F201" t="s">
        <v>517</v>
      </c>
      <c r="G201" t="s">
        <v>518</v>
      </c>
      <c r="H201" t="s">
        <v>557</v>
      </c>
      <c r="I201" t="s">
        <v>232</v>
      </c>
      <c r="J201" t="s">
        <v>907</v>
      </c>
      <c r="K201" s="91">
        <v>9.98</v>
      </c>
      <c r="L201" t="s">
        <v>105</v>
      </c>
      <c r="M201" s="91">
        <v>3.05</v>
      </c>
      <c r="N201" s="91">
        <v>4.47</v>
      </c>
      <c r="O201" s="91">
        <v>222797.15</v>
      </c>
      <c r="P201" s="91">
        <v>87.37</v>
      </c>
      <c r="Q201" s="91">
        <v>0</v>
      </c>
      <c r="R201" s="91">
        <v>194.657869955</v>
      </c>
      <c r="S201" s="91">
        <v>7.0000000000000007E-2</v>
      </c>
      <c r="T201" s="91">
        <v>0.21</v>
      </c>
      <c r="U201" s="91">
        <v>0.05</v>
      </c>
    </row>
    <row r="202" spans="2:21">
      <c r="B202" t="s">
        <v>910</v>
      </c>
      <c r="C202" t="s">
        <v>911</v>
      </c>
      <c r="D202" t="s">
        <v>103</v>
      </c>
      <c r="E202" t="s">
        <v>126</v>
      </c>
      <c r="F202" t="s">
        <v>517</v>
      </c>
      <c r="G202" t="s">
        <v>518</v>
      </c>
      <c r="H202" t="s">
        <v>557</v>
      </c>
      <c r="I202" t="s">
        <v>232</v>
      </c>
      <c r="J202" t="s">
        <v>912</v>
      </c>
      <c r="K202" s="91">
        <v>8.35</v>
      </c>
      <c r="L202" t="s">
        <v>105</v>
      </c>
      <c r="M202" s="91">
        <v>3.95</v>
      </c>
      <c r="N202" s="91">
        <v>4.0599999999999996</v>
      </c>
      <c r="O202" s="91">
        <v>178173.46</v>
      </c>
      <c r="P202" s="91">
        <v>99.4</v>
      </c>
      <c r="Q202" s="91">
        <v>0</v>
      </c>
      <c r="R202" s="91">
        <v>177.10441924</v>
      </c>
      <c r="S202" s="91">
        <v>7.0000000000000007E-2</v>
      </c>
      <c r="T202" s="91">
        <v>0.19</v>
      </c>
      <c r="U202" s="91">
        <v>0.04</v>
      </c>
    </row>
    <row r="203" spans="2:21">
      <c r="B203" t="s">
        <v>913</v>
      </c>
      <c r="C203" t="s">
        <v>914</v>
      </c>
      <c r="D203" t="s">
        <v>103</v>
      </c>
      <c r="E203" t="s">
        <v>126</v>
      </c>
      <c r="F203" t="s">
        <v>517</v>
      </c>
      <c r="G203" t="s">
        <v>518</v>
      </c>
      <c r="H203" t="s">
        <v>557</v>
      </c>
      <c r="I203" t="s">
        <v>232</v>
      </c>
      <c r="J203" t="s">
        <v>336</v>
      </c>
      <c r="K203" s="91">
        <v>9</v>
      </c>
      <c r="L203" t="s">
        <v>105</v>
      </c>
      <c r="M203" s="91">
        <v>3.95</v>
      </c>
      <c r="N203" s="91">
        <v>4.21</v>
      </c>
      <c r="O203" s="91">
        <v>43808.56</v>
      </c>
      <c r="P203" s="91">
        <v>98.07</v>
      </c>
      <c r="Q203" s="91">
        <v>0</v>
      </c>
      <c r="R203" s="91">
        <v>42.963054792000001</v>
      </c>
      <c r="S203" s="91">
        <v>0.02</v>
      </c>
      <c r="T203" s="91">
        <v>0.05</v>
      </c>
      <c r="U203" s="91">
        <v>0.01</v>
      </c>
    </row>
    <row r="204" spans="2:21">
      <c r="B204" t="s">
        <v>915</v>
      </c>
      <c r="C204" t="s">
        <v>916</v>
      </c>
      <c r="D204" t="s">
        <v>103</v>
      </c>
      <c r="E204" t="s">
        <v>126</v>
      </c>
      <c r="F204" t="s">
        <v>917</v>
      </c>
      <c r="G204" t="s">
        <v>395</v>
      </c>
      <c r="H204" t="s">
        <v>557</v>
      </c>
      <c r="I204" t="s">
        <v>232</v>
      </c>
      <c r="J204" t="s">
        <v>918</v>
      </c>
      <c r="K204" s="91">
        <v>2.87</v>
      </c>
      <c r="L204" t="s">
        <v>105</v>
      </c>
      <c r="M204" s="91">
        <v>3.9</v>
      </c>
      <c r="N204" s="91">
        <v>5.27</v>
      </c>
      <c r="O204" s="91">
        <v>392134.31</v>
      </c>
      <c r="P204" s="91">
        <v>96.75</v>
      </c>
      <c r="Q204" s="91">
        <v>0</v>
      </c>
      <c r="R204" s="91">
        <v>379.38994492500001</v>
      </c>
      <c r="S204" s="91">
        <v>0.04</v>
      </c>
      <c r="T204" s="91">
        <v>0.4</v>
      </c>
      <c r="U204" s="91">
        <v>0.09</v>
      </c>
    </row>
    <row r="205" spans="2:21">
      <c r="B205" t="s">
        <v>919</v>
      </c>
      <c r="C205" t="s">
        <v>920</v>
      </c>
      <c r="D205" t="s">
        <v>103</v>
      </c>
      <c r="E205" t="s">
        <v>126</v>
      </c>
      <c r="F205" t="s">
        <v>623</v>
      </c>
      <c r="G205" t="s">
        <v>395</v>
      </c>
      <c r="H205" t="s">
        <v>580</v>
      </c>
      <c r="I205" t="s">
        <v>153</v>
      </c>
      <c r="J205" t="s">
        <v>921</v>
      </c>
      <c r="K205" s="91">
        <v>4.08</v>
      </c>
      <c r="L205" t="s">
        <v>105</v>
      </c>
      <c r="M205" s="91">
        <v>5.05</v>
      </c>
      <c r="N205" s="91">
        <v>2.92</v>
      </c>
      <c r="O205" s="91">
        <v>72473.350000000006</v>
      </c>
      <c r="P205" s="91">
        <v>110.67</v>
      </c>
      <c r="Q205" s="91">
        <v>0</v>
      </c>
      <c r="R205" s="91">
        <v>80.206256444999994</v>
      </c>
      <c r="S205" s="91">
        <v>0.01</v>
      </c>
      <c r="T205" s="91">
        <v>0.08</v>
      </c>
      <c r="U205" s="91">
        <v>0.02</v>
      </c>
    </row>
    <row r="206" spans="2:21">
      <c r="B206" t="s">
        <v>922</v>
      </c>
      <c r="C206" t="s">
        <v>923</v>
      </c>
      <c r="D206" t="s">
        <v>103</v>
      </c>
      <c r="E206" t="s">
        <v>126</v>
      </c>
      <c r="F206" t="s">
        <v>540</v>
      </c>
      <c r="G206" t="s">
        <v>518</v>
      </c>
      <c r="H206" t="s">
        <v>580</v>
      </c>
      <c r="I206" t="s">
        <v>153</v>
      </c>
      <c r="J206" t="s">
        <v>613</v>
      </c>
      <c r="K206" s="91">
        <v>5.01</v>
      </c>
      <c r="L206" t="s">
        <v>105</v>
      </c>
      <c r="M206" s="91">
        <v>3.92</v>
      </c>
      <c r="N206" s="91">
        <v>2.89</v>
      </c>
      <c r="O206" s="91">
        <v>337635.37</v>
      </c>
      <c r="P206" s="91">
        <v>107.01</v>
      </c>
      <c r="Q206" s="91">
        <v>0</v>
      </c>
      <c r="R206" s="91">
        <v>361.30360943699998</v>
      </c>
      <c r="S206" s="91">
        <v>0.04</v>
      </c>
      <c r="T206" s="91">
        <v>0.38</v>
      </c>
      <c r="U206" s="91">
        <v>0.09</v>
      </c>
    </row>
    <row r="207" spans="2:21">
      <c r="B207" t="s">
        <v>924</v>
      </c>
      <c r="C207" t="s">
        <v>925</v>
      </c>
      <c r="D207" t="s">
        <v>103</v>
      </c>
      <c r="E207" t="s">
        <v>126</v>
      </c>
      <c r="F207" t="s">
        <v>358</v>
      </c>
      <c r="G207" t="s">
        <v>352</v>
      </c>
      <c r="H207" t="s">
        <v>557</v>
      </c>
      <c r="I207" t="s">
        <v>232</v>
      </c>
      <c r="J207" t="s">
        <v>926</v>
      </c>
      <c r="K207" s="91">
        <v>4.63</v>
      </c>
      <c r="L207" t="s">
        <v>105</v>
      </c>
      <c r="M207" s="91">
        <v>1.82</v>
      </c>
      <c r="N207" s="91">
        <v>2.46</v>
      </c>
      <c r="O207" s="91">
        <v>7.8</v>
      </c>
      <c r="P207" s="91">
        <v>4874248</v>
      </c>
      <c r="Q207" s="91">
        <v>0</v>
      </c>
      <c r="R207" s="91">
        <v>380.19134400000002</v>
      </c>
      <c r="S207" s="91">
        <v>0</v>
      </c>
      <c r="T207" s="91">
        <v>0.4</v>
      </c>
      <c r="U207" s="91">
        <v>0.09</v>
      </c>
    </row>
    <row r="208" spans="2:21">
      <c r="B208" t="s">
        <v>927</v>
      </c>
      <c r="C208" t="s">
        <v>928</v>
      </c>
      <c r="D208" t="s">
        <v>103</v>
      </c>
      <c r="E208" t="s">
        <v>126</v>
      </c>
      <c r="F208" t="s">
        <v>666</v>
      </c>
      <c r="G208" t="s">
        <v>518</v>
      </c>
      <c r="H208" t="s">
        <v>580</v>
      </c>
      <c r="I208" t="s">
        <v>153</v>
      </c>
      <c r="J208" t="s">
        <v>466</v>
      </c>
      <c r="K208" s="91">
        <v>5.84</v>
      </c>
      <c r="L208" t="s">
        <v>105</v>
      </c>
      <c r="M208" s="91">
        <v>3.61</v>
      </c>
      <c r="N208" s="91">
        <v>3.14</v>
      </c>
      <c r="O208" s="91">
        <v>645211.78</v>
      </c>
      <c r="P208" s="91">
        <v>104.44</v>
      </c>
      <c r="Q208" s="91">
        <v>0</v>
      </c>
      <c r="R208" s="91">
        <v>673.85918303200003</v>
      </c>
      <c r="S208" s="91">
        <v>0.08</v>
      </c>
      <c r="T208" s="91">
        <v>0.71</v>
      </c>
      <c r="U208" s="91">
        <v>0.16</v>
      </c>
    </row>
    <row r="209" spans="2:21">
      <c r="B209" t="s">
        <v>929</v>
      </c>
      <c r="C209" t="s">
        <v>930</v>
      </c>
      <c r="D209" t="s">
        <v>103</v>
      </c>
      <c r="E209" t="s">
        <v>126</v>
      </c>
      <c r="F209" t="s">
        <v>666</v>
      </c>
      <c r="G209" t="s">
        <v>518</v>
      </c>
      <c r="H209" t="s">
        <v>580</v>
      </c>
      <c r="I209" t="s">
        <v>153</v>
      </c>
      <c r="J209" t="s">
        <v>931</v>
      </c>
      <c r="K209" s="91">
        <v>6.79</v>
      </c>
      <c r="L209" t="s">
        <v>105</v>
      </c>
      <c r="M209" s="91">
        <v>3.3</v>
      </c>
      <c r="N209" s="91">
        <v>3.58</v>
      </c>
      <c r="O209" s="91">
        <v>212744.02</v>
      </c>
      <c r="P209" s="91">
        <v>98.86</v>
      </c>
      <c r="Q209" s="91">
        <v>0</v>
      </c>
      <c r="R209" s="91">
        <v>210.318738172</v>
      </c>
      <c r="S209" s="91">
        <v>7.0000000000000007E-2</v>
      </c>
      <c r="T209" s="91">
        <v>0.22</v>
      </c>
      <c r="U209" s="91">
        <v>0.05</v>
      </c>
    </row>
    <row r="210" spans="2:21">
      <c r="B210" t="s">
        <v>932</v>
      </c>
      <c r="C210" t="s">
        <v>933</v>
      </c>
      <c r="D210" t="s">
        <v>103</v>
      </c>
      <c r="E210" t="s">
        <v>126</v>
      </c>
      <c r="F210" t="s">
        <v>934</v>
      </c>
      <c r="G210" t="s">
        <v>554</v>
      </c>
      <c r="H210" t="s">
        <v>580</v>
      </c>
      <c r="I210" t="s">
        <v>153</v>
      </c>
      <c r="J210" t="s">
        <v>935</v>
      </c>
      <c r="K210" s="91">
        <v>4.87</v>
      </c>
      <c r="L210" t="s">
        <v>105</v>
      </c>
      <c r="M210" s="91">
        <v>2.2999999999999998</v>
      </c>
      <c r="N210" s="91">
        <v>3.81</v>
      </c>
      <c r="O210" s="91">
        <v>367682.88</v>
      </c>
      <c r="P210" s="91">
        <v>93.83</v>
      </c>
      <c r="Q210" s="91">
        <v>0</v>
      </c>
      <c r="R210" s="91">
        <v>344.99684630399997</v>
      </c>
      <c r="S210" s="91">
        <v>0.12</v>
      </c>
      <c r="T210" s="91">
        <v>0.36</v>
      </c>
      <c r="U210" s="91">
        <v>0.08</v>
      </c>
    </row>
    <row r="211" spans="2:21">
      <c r="B211" t="s">
        <v>936</v>
      </c>
      <c r="C211" t="s">
        <v>937</v>
      </c>
      <c r="D211" t="s">
        <v>103</v>
      </c>
      <c r="E211" t="s">
        <v>126</v>
      </c>
      <c r="F211" t="s">
        <v>934</v>
      </c>
      <c r="G211" t="s">
        <v>554</v>
      </c>
      <c r="H211" t="s">
        <v>580</v>
      </c>
      <c r="I211" t="s">
        <v>153</v>
      </c>
      <c r="J211" t="s">
        <v>376</v>
      </c>
      <c r="K211" s="91">
        <v>3.64</v>
      </c>
      <c r="L211" t="s">
        <v>105</v>
      </c>
      <c r="M211" s="91">
        <v>2.75</v>
      </c>
      <c r="N211" s="91">
        <v>2.91</v>
      </c>
      <c r="O211" s="91">
        <v>213315.78</v>
      </c>
      <c r="P211" s="91">
        <v>100.43</v>
      </c>
      <c r="Q211" s="91">
        <v>0</v>
      </c>
      <c r="R211" s="91">
        <v>214.233037854</v>
      </c>
      <c r="S211" s="91">
        <v>0.04</v>
      </c>
      <c r="T211" s="91">
        <v>0.23</v>
      </c>
      <c r="U211" s="91">
        <v>0.05</v>
      </c>
    </row>
    <row r="212" spans="2:21">
      <c r="B212" t="s">
        <v>938</v>
      </c>
      <c r="C212" t="s">
        <v>939</v>
      </c>
      <c r="D212" t="s">
        <v>103</v>
      </c>
      <c r="E212" t="s">
        <v>126</v>
      </c>
      <c r="F212" t="s">
        <v>680</v>
      </c>
      <c r="G212" t="s">
        <v>352</v>
      </c>
      <c r="H212" t="s">
        <v>681</v>
      </c>
      <c r="I212" t="s">
        <v>153</v>
      </c>
      <c r="J212" t="s">
        <v>336</v>
      </c>
      <c r="K212" s="91">
        <v>0.91</v>
      </c>
      <c r="L212" t="s">
        <v>105</v>
      </c>
      <c r="M212" s="91">
        <v>1.5</v>
      </c>
      <c r="N212" s="91">
        <v>0.99</v>
      </c>
      <c r="O212" s="91">
        <v>126368.01</v>
      </c>
      <c r="P212" s="91">
        <v>100.96</v>
      </c>
      <c r="Q212" s="91">
        <v>0</v>
      </c>
      <c r="R212" s="91">
        <v>127.581142896</v>
      </c>
      <c r="S212" s="91">
        <v>0.02</v>
      </c>
      <c r="T212" s="91">
        <v>0.13</v>
      </c>
      <c r="U212" s="91">
        <v>0.03</v>
      </c>
    </row>
    <row r="213" spans="2:21">
      <c r="B213" t="s">
        <v>940</v>
      </c>
      <c r="C213" t="s">
        <v>941</v>
      </c>
      <c r="D213" t="s">
        <v>103</v>
      </c>
      <c r="E213" t="s">
        <v>126</v>
      </c>
      <c r="F213" t="s">
        <v>889</v>
      </c>
      <c r="G213" t="s">
        <v>792</v>
      </c>
      <c r="H213" t="s">
        <v>681</v>
      </c>
      <c r="I213" t="s">
        <v>153</v>
      </c>
      <c r="J213" t="s">
        <v>336</v>
      </c>
      <c r="K213" s="91">
        <v>3.73</v>
      </c>
      <c r="L213" t="s">
        <v>105</v>
      </c>
      <c r="M213" s="91">
        <v>3.75</v>
      </c>
      <c r="N213" s="91">
        <v>2.4700000000000002</v>
      </c>
      <c r="O213" s="91">
        <v>7470.38</v>
      </c>
      <c r="P213" s="91">
        <v>104.84</v>
      </c>
      <c r="Q213" s="91">
        <v>0</v>
      </c>
      <c r="R213" s="91">
        <v>7.8319463919999999</v>
      </c>
      <c r="S213" s="91">
        <v>0</v>
      </c>
      <c r="T213" s="91">
        <v>0.01</v>
      </c>
      <c r="U213" s="91">
        <v>0</v>
      </c>
    </row>
    <row r="214" spans="2:21">
      <c r="B214" t="s">
        <v>942</v>
      </c>
      <c r="C214" t="s">
        <v>943</v>
      </c>
      <c r="D214" t="s">
        <v>103</v>
      </c>
      <c r="E214" t="s">
        <v>126</v>
      </c>
      <c r="F214" t="s">
        <v>797</v>
      </c>
      <c r="G214" t="s">
        <v>130</v>
      </c>
      <c r="H214" t="s">
        <v>685</v>
      </c>
      <c r="I214" t="s">
        <v>232</v>
      </c>
      <c r="J214" t="s">
        <v>944</v>
      </c>
      <c r="K214" s="91">
        <v>1.1299999999999999</v>
      </c>
      <c r="L214" t="s">
        <v>105</v>
      </c>
      <c r="M214" s="91">
        <v>4.3</v>
      </c>
      <c r="N214" s="91">
        <v>3.17</v>
      </c>
      <c r="O214" s="91">
        <v>178966.2</v>
      </c>
      <c r="P214" s="91">
        <v>101.7</v>
      </c>
      <c r="Q214" s="91">
        <v>0</v>
      </c>
      <c r="R214" s="91">
        <v>182.0086254</v>
      </c>
      <c r="S214" s="91">
        <v>0.05</v>
      </c>
      <c r="T214" s="91">
        <v>0.19</v>
      </c>
      <c r="U214" s="91">
        <v>0.04</v>
      </c>
    </row>
    <row r="215" spans="2:21">
      <c r="B215" t="s">
        <v>945</v>
      </c>
      <c r="C215" t="s">
        <v>946</v>
      </c>
      <c r="D215" t="s">
        <v>103</v>
      </c>
      <c r="E215" t="s">
        <v>126</v>
      </c>
      <c r="F215" t="s">
        <v>797</v>
      </c>
      <c r="G215" t="s">
        <v>130</v>
      </c>
      <c r="H215" t="s">
        <v>685</v>
      </c>
      <c r="I215" t="s">
        <v>232</v>
      </c>
      <c r="J215" t="s">
        <v>634</v>
      </c>
      <c r="K215" s="91">
        <v>1.85</v>
      </c>
      <c r="L215" t="s">
        <v>105</v>
      </c>
      <c r="M215" s="91">
        <v>4.25</v>
      </c>
      <c r="N215" s="91">
        <v>3.46</v>
      </c>
      <c r="O215" s="91">
        <v>120238.46</v>
      </c>
      <c r="P215" s="91">
        <v>102.18</v>
      </c>
      <c r="Q215" s="91">
        <v>0</v>
      </c>
      <c r="R215" s="91">
        <v>122.859658428</v>
      </c>
      <c r="S215" s="91">
        <v>0.02</v>
      </c>
      <c r="T215" s="91">
        <v>0.13</v>
      </c>
      <c r="U215" s="91">
        <v>0.03</v>
      </c>
    </row>
    <row r="216" spans="2:21">
      <c r="B216" t="s">
        <v>947</v>
      </c>
      <c r="C216" t="s">
        <v>948</v>
      </c>
      <c r="D216" t="s">
        <v>103</v>
      </c>
      <c r="E216" t="s">
        <v>126</v>
      </c>
      <c r="F216" t="s">
        <v>797</v>
      </c>
      <c r="G216" t="s">
        <v>130</v>
      </c>
      <c r="H216" t="s">
        <v>685</v>
      </c>
      <c r="I216" t="s">
        <v>232</v>
      </c>
      <c r="J216" t="s">
        <v>949</v>
      </c>
      <c r="K216" s="91">
        <v>2.2200000000000002</v>
      </c>
      <c r="L216" t="s">
        <v>105</v>
      </c>
      <c r="M216" s="91">
        <v>3.7</v>
      </c>
      <c r="N216" s="91">
        <v>4</v>
      </c>
      <c r="O216" s="91">
        <v>222498.8</v>
      </c>
      <c r="P216" s="91">
        <v>100.05</v>
      </c>
      <c r="Q216" s="91">
        <v>0</v>
      </c>
      <c r="R216" s="91">
        <v>222.61004940000001</v>
      </c>
      <c r="S216" s="91">
        <v>0.08</v>
      </c>
      <c r="T216" s="91">
        <v>0.23</v>
      </c>
      <c r="U216" s="91">
        <v>0.05</v>
      </c>
    </row>
    <row r="217" spans="2:21">
      <c r="B217" t="s">
        <v>950</v>
      </c>
      <c r="C217" t="s">
        <v>951</v>
      </c>
      <c r="D217" t="s">
        <v>103</v>
      </c>
      <c r="E217" t="s">
        <v>126</v>
      </c>
      <c r="F217" t="s">
        <v>536</v>
      </c>
      <c r="G217" t="s">
        <v>352</v>
      </c>
      <c r="H217" t="s">
        <v>685</v>
      </c>
      <c r="I217" t="s">
        <v>232</v>
      </c>
      <c r="J217" t="s">
        <v>952</v>
      </c>
      <c r="K217" s="91">
        <v>2.82</v>
      </c>
      <c r="L217" t="s">
        <v>105</v>
      </c>
      <c r="M217" s="91">
        <v>3.6</v>
      </c>
      <c r="N217" s="91">
        <v>3.7</v>
      </c>
      <c r="O217" s="91">
        <v>8.43</v>
      </c>
      <c r="P217" s="91">
        <v>5161200</v>
      </c>
      <c r="Q217" s="91">
        <v>0</v>
      </c>
      <c r="R217" s="91">
        <v>435.08915999999999</v>
      </c>
      <c r="S217" s="91">
        <v>0</v>
      </c>
      <c r="T217" s="91">
        <v>0.46</v>
      </c>
      <c r="U217" s="91">
        <v>0.11</v>
      </c>
    </row>
    <row r="218" spans="2:21">
      <c r="B218" t="s">
        <v>953</v>
      </c>
      <c r="C218" t="s">
        <v>954</v>
      </c>
      <c r="D218" t="s">
        <v>103</v>
      </c>
      <c r="E218" t="s">
        <v>126</v>
      </c>
      <c r="F218" t="s">
        <v>955</v>
      </c>
      <c r="G218" t="s">
        <v>846</v>
      </c>
      <c r="H218" t="s">
        <v>681</v>
      </c>
      <c r="I218" t="s">
        <v>153</v>
      </c>
      <c r="J218" t="s">
        <v>336</v>
      </c>
      <c r="K218" s="91">
        <v>0.64</v>
      </c>
      <c r="L218" t="s">
        <v>105</v>
      </c>
      <c r="M218" s="91">
        <v>5.55</v>
      </c>
      <c r="N218" s="91">
        <v>2.62</v>
      </c>
      <c r="O218" s="91">
        <v>6809.8</v>
      </c>
      <c r="P218" s="91">
        <v>104.26</v>
      </c>
      <c r="Q218" s="91">
        <v>0</v>
      </c>
      <c r="R218" s="91">
        <v>7.0998974800000001</v>
      </c>
      <c r="S218" s="91">
        <v>0.03</v>
      </c>
      <c r="T218" s="91">
        <v>0.01</v>
      </c>
      <c r="U218" s="91">
        <v>0</v>
      </c>
    </row>
    <row r="219" spans="2:21">
      <c r="B219" t="s">
        <v>956</v>
      </c>
      <c r="C219" t="s">
        <v>957</v>
      </c>
      <c r="D219" t="s">
        <v>103</v>
      </c>
      <c r="E219" t="s">
        <v>126</v>
      </c>
      <c r="F219" t="s">
        <v>958</v>
      </c>
      <c r="G219" t="s">
        <v>554</v>
      </c>
      <c r="H219" t="s">
        <v>685</v>
      </c>
      <c r="I219" t="s">
        <v>232</v>
      </c>
      <c r="J219" t="s">
        <v>959</v>
      </c>
      <c r="K219" s="91">
        <v>2.2400000000000002</v>
      </c>
      <c r="L219" t="s">
        <v>105</v>
      </c>
      <c r="M219" s="91">
        <v>3.4</v>
      </c>
      <c r="N219" s="91">
        <v>3.28</v>
      </c>
      <c r="O219" s="91">
        <v>20390.05</v>
      </c>
      <c r="P219" s="91">
        <v>100.85</v>
      </c>
      <c r="Q219" s="91">
        <v>0</v>
      </c>
      <c r="R219" s="91">
        <v>20.563365425000001</v>
      </c>
      <c r="S219" s="91">
        <v>0</v>
      </c>
      <c r="T219" s="91">
        <v>0.02</v>
      </c>
      <c r="U219" s="91">
        <v>0</v>
      </c>
    </row>
    <row r="220" spans="2:21">
      <c r="B220" t="s">
        <v>960</v>
      </c>
      <c r="C220" t="s">
        <v>961</v>
      </c>
      <c r="D220" t="s">
        <v>103</v>
      </c>
      <c r="E220" t="s">
        <v>126</v>
      </c>
      <c r="F220" t="s">
        <v>962</v>
      </c>
      <c r="G220" t="s">
        <v>395</v>
      </c>
      <c r="H220" t="s">
        <v>685</v>
      </c>
      <c r="I220" t="s">
        <v>232</v>
      </c>
      <c r="J220" t="s">
        <v>904</v>
      </c>
      <c r="K220" s="91">
        <v>2.65</v>
      </c>
      <c r="L220" t="s">
        <v>105</v>
      </c>
      <c r="M220" s="91">
        <v>6.05</v>
      </c>
      <c r="N220" s="91">
        <v>4.72</v>
      </c>
      <c r="O220" s="91">
        <v>108850.93</v>
      </c>
      <c r="P220" s="91">
        <v>105</v>
      </c>
      <c r="Q220" s="91">
        <v>0</v>
      </c>
      <c r="R220" s="91">
        <v>114.2934765</v>
      </c>
      <c r="S220" s="91">
        <v>0.01</v>
      </c>
      <c r="T220" s="91">
        <v>0.12</v>
      </c>
      <c r="U220" s="91">
        <v>0.03</v>
      </c>
    </row>
    <row r="221" spans="2:21">
      <c r="B221" t="s">
        <v>963</v>
      </c>
      <c r="C221" t="s">
        <v>964</v>
      </c>
      <c r="D221" t="s">
        <v>103</v>
      </c>
      <c r="E221" t="s">
        <v>126</v>
      </c>
      <c r="F221" t="s">
        <v>637</v>
      </c>
      <c r="G221" t="s">
        <v>395</v>
      </c>
      <c r="H221" t="s">
        <v>685</v>
      </c>
      <c r="I221" t="s">
        <v>232</v>
      </c>
      <c r="J221" t="s">
        <v>336</v>
      </c>
      <c r="K221" s="91">
        <v>4.74</v>
      </c>
      <c r="L221" t="s">
        <v>105</v>
      </c>
      <c r="M221" s="91">
        <v>5.65</v>
      </c>
      <c r="N221" s="91">
        <v>3.85</v>
      </c>
      <c r="O221" s="91">
        <v>12606.27</v>
      </c>
      <c r="P221" s="91">
        <v>108.78</v>
      </c>
      <c r="Q221" s="91">
        <v>0</v>
      </c>
      <c r="R221" s="91">
        <v>13.713100506</v>
      </c>
      <c r="S221" s="91">
        <v>0.01</v>
      </c>
      <c r="T221" s="91">
        <v>0.01</v>
      </c>
      <c r="U221" s="91">
        <v>0</v>
      </c>
    </row>
    <row r="222" spans="2:21">
      <c r="B222" t="s">
        <v>965</v>
      </c>
      <c r="C222" t="s">
        <v>966</v>
      </c>
      <c r="D222" t="s">
        <v>103</v>
      </c>
      <c r="E222" t="s">
        <v>126</v>
      </c>
      <c r="F222" t="s">
        <v>637</v>
      </c>
      <c r="G222" t="s">
        <v>395</v>
      </c>
      <c r="H222" t="s">
        <v>685</v>
      </c>
      <c r="I222" t="s">
        <v>232</v>
      </c>
      <c r="J222" t="s">
        <v>967</v>
      </c>
      <c r="K222" s="91">
        <v>2.56</v>
      </c>
      <c r="L222" t="s">
        <v>105</v>
      </c>
      <c r="M222" s="91">
        <v>5.74</v>
      </c>
      <c r="N222" s="91">
        <v>2.57</v>
      </c>
      <c r="O222" s="91">
        <v>95.95</v>
      </c>
      <c r="P222" s="91">
        <v>109.73</v>
      </c>
      <c r="Q222" s="91">
        <v>0</v>
      </c>
      <c r="R222" s="91">
        <v>0.105285935</v>
      </c>
      <c r="S222" s="91">
        <v>0</v>
      </c>
      <c r="T222" s="91">
        <v>0</v>
      </c>
      <c r="U222" s="91">
        <v>0</v>
      </c>
    </row>
    <row r="223" spans="2:21">
      <c r="B223" t="s">
        <v>968</v>
      </c>
      <c r="C223" t="s">
        <v>969</v>
      </c>
      <c r="D223" t="s">
        <v>103</v>
      </c>
      <c r="E223" t="s">
        <v>126</v>
      </c>
      <c r="F223" t="s">
        <v>641</v>
      </c>
      <c r="G223" t="s">
        <v>395</v>
      </c>
      <c r="H223" t="s">
        <v>685</v>
      </c>
      <c r="I223" t="s">
        <v>232</v>
      </c>
      <c r="J223" t="s">
        <v>970</v>
      </c>
      <c r="K223" s="91">
        <v>3.53</v>
      </c>
      <c r="L223" t="s">
        <v>105</v>
      </c>
      <c r="M223" s="91">
        <v>3.7</v>
      </c>
      <c r="N223" s="91">
        <v>2.5</v>
      </c>
      <c r="O223" s="91">
        <v>62374.12</v>
      </c>
      <c r="P223" s="91">
        <v>104.3</v>
      </c>
      <c r="Q223" s="91">
        <v>0</v>
      </c>
      <c r="R223" s="91">
        <v>65.05620716</v>
      </c>
      <c r="S223" s="91">
        <v>0.03</v>
      </c>
      <c r="T223" s="91">
        <v>7.0000000000000007E-2</v>
      </c>
      <c r="U223" s="91">
        <v>0.02</v>
      </c>
    </row>
    <row r="224" spans="2:21">
      <c r="B224" t="s">
        <v>971</v>
      </c>
      <c r="C224" t="s">
        <v>972</v>
      </c>
      <c r="D224" t="s">
        <v>103</v>
      </c>
      <c r="E224" t="s">
        <v>126</v>
      </c>
      <c r="F224" t="s">
        <v>973</v>
      </c>
      <c r="G224" t="s">
        <v>395</v>
      </c>
      <c r="H224" t="s">
        <v>681</v>
      </c>
      <c r="I224" t="s">
        <v>153</v>
      </c>
      <c r="J224" t="s">
        <v>616</v>
      </c>
      <c r="K224" s="91">
        <v>2.06</v>
      </c>
      <c r="L224" t="s">
        <v>105</v>
      </c>
      <c r="M224" s="91">
        <v>4.2</v>
      </c>
      <c r="N224" s="91">
        <v>4.55</v>
      </c>
      <c r="O224" s="91">
        <v>0.9</v>
      </c>
      <c r="P224" s="91">
        <v>99.94</v>
      </c>
      <c r="Q224" s="91">
        <v>0</v>
      </c>
      <c r="R224" s="91">
        <v>8.9946000000000004E-4</v>
      </c>
      <c r="S224" s="91">
        <v>0</v>
      </c>
      <c r="T224" s="91">
        <v>0</v>
      </c>
      <c r="U224" s="91">
        <v>0</v>
      </c>
    </row>
    <row r="225" spans="2:21">
      <c r="B225" t="s">
        <v>974</v>
      </c>
      <c r="C225" t="s">
        <v>975</v>
      </c>
      <c r="D225" t="s">
        <v>103</v>
      </c>
      <c r="E225" t="s">
        <v>126</v>
      </c>
      <c r="F225" t="s">
        <v>976</v>
      </c>
      <c r="G225" t="s">
        <v>130</v>
      </c>
      <c r="H225" t="s">
        <v>685</v>
      </c>
      <c r="I225" t="s">
        <v>232</v>
      </c>
      <c r="J225" t="s">
        <v>444</v>
      </c>
      <c r="K225" s="91">
        <v>3.09</v>
      </c>
      <c r="L225" t="s">
        <v>105</v>
      </c>
      <c r="M225" s="91">
        <v>2.95</v>
      </c>
      <c r="N225" s="91">
        <v>2.67</v>
      </c>
      <c r="O225" s="91">
        <v>193029.22</v>
      </c>
      <c r="P225" s="91">
        <v>100.92</v>
      </c>
      <c r="Q225" s="91">
        <v>0</v>
      </c>
      <c r="R225" s="91">
        <v>194.80508882399999</v>
      </c>
      <c r="S225" s="91">
        <v>0.09</v>
      </c>
      <c r="T225" s="91">
        <v>0.21</v>
      </c>
      <c r="U225" s="91">
        <v>0.05</v>
      </c>
    </row>
    <row r="226" spans="2:21">
      <c r="B226" t="s">
        <v>977</v>
      </c>
      <c r="C226" t="s">
        <v>978</v>
      </c>
      <c r="D226" t="s">
        <v>103</v>
      </c>
      <c r="E226" t="s">
        <v>126</v>
      </c>
      <c r="F226" t="s">
        <v>648</v>
      </c>
      <c r="G226" t="s">
        <v>518</v>
      </c>
      <c r="H226" t="s">
        <v>685</v>
      </c>
      <c r="I226" t="s">
        <v>232</v>
      </c>
      <c r="J226" t="s">
        <v>979</v>
      </c>
      <c r="K226" s="91">
        <v>8.85</v>
      </c>
      <c r="L226" t="s">
        <v>105</v>
      </c>
      <c r="M226" s="91">
        <v>1.72</v>
      </c>
      <c r="N226" s="91">
        <v>4.0599999999999996</v>
      </c>
      <c r="O226" s="91">
        <v>287496.78999999998</v>
      </c>
      <c r="P226" s="91">
        <v>94.96</v>
      </c>
      <c r="Q226" s="91">
        <v>0</v>
      </c>
      <c r="R226" s="91">
        <v>273.00695178400002</v>
      </c>
      <c r="S226" s="91">
        <v>0.11</v>
      </c>
      <c r="T226" s="91">
        <v>0.28999999999999998</v>
      </c>
      <c r="U226" s="91">
        <v>7.0000000000000007E-2</v>
      </c>
    </row>
    <row r="227" spans="2:21">
      <c r="B227" t="s">
        <v>980</v>
      </c>
      <c r="C227" t="s">
        <v>981</v>
      </c>
      <c r="D227" t="s">
        <v>103</v>
      </c>
      <c r="E227" t="s">
        <v>126</v>
      </c>
      <c r="F227" t="s">
        <v>719</v>
      </c>
      <c r="G227" t="s">
        <v>395</v>
      </c>
      <c r="H227" t="s">
        <v>681</v>
      </c>
      <c r="I227" t="s">
        <v>153</v>
      </c>
      <c r="J227" t="s">
        <v>336</v>
      </c>
      <c r="K227" s="91">
        <v>3.6</v>
      </c>
      <c r="L227" t="s">
        <v>105</v>
      </c>
      <c r="M227" s="91">
        <v>7.05</v>
      </c>
      <c r="N227" s="91">
        <v>2.99</v>
      </c>
      <c r="O227" s="91">
        <v>119.39</v>
      </c>
      <c r="P227" s="91">
        <v>115.1</v>
      </c>
      <c r="Q227" s="91">
        <v>0</v>
      </c>
      <c r="R227" s="91">
        <v>0.13741788999999999</v>
      </c>
      <c r="S227" s="91">
        <v>0</v>
      </c>
      <c r="T227" s="91">
        <v>0</v>
      </c>
      <c r="U227" s="91">
        <v>0</v>
      </c>
    </row>
    <row r="228" spans="2:21">
      <c r="B228" t="s">
        <v>982</v>
      </c>
      <c r="C228" t="s">
        <v>983</v>
      </c>
      <c r="D228" t="s">
        <v>103</v>
      </c>
      <c r="E228" t="s">
        <v>126</v>
      </c>
      <c r="F228" t="s">
        <v>722</v>
      </c>
      <c r="G228" t="s">
        <v>135</v>
      </c>
      <c r="H228" t="s">
        <v>685</v>
      </c>
      <c r="I228" t="s">
        <v>232</v>
      </c>
      <c r="J228" t="s">
        <v>336</v>
      </c>
      <c r="K228" s="91">
        <v>0.01</v>
      </c>
      <c r="L228" t="s">
        <v>105</v>
      </c>
      <c r="M228" s="91">
        <v>6.74</v>
      </c>
      <c r="N228" s="91">
        <v>1.78</v>
      </c>
      <c r="O228" s="91">
        <v>565.6</v>
      </c>
      <c r="P228" s="91">
        <v>103.48</v>
      </c>
      <c r="Q228" s="91">
        <v>0</v>
      </c>
      <c r="R228" s="91">
        <v>0.58528287999999995</v>
      </c>
      <c r="S228" s="91">
        <v>0</v>
      </c>
      <c r="T228" s="91">
        <v>0</v>
      </c>
      <c r="U228" s="91">
        <v>0</v>
      </c>
    </row>
    <row r="229" spans="2:21">
      <c r="B229" t="s">
        <v>984</v>
      </c>
      <c r="C229" t="s">
        <v>985</v>
      </c>
      <c r="D229" t="s">
        <v>103</v>
      </c>
      <c r="E229" t="s">
        <v>126</v>
      </c>
      <c r="F229" t="s">
        <v>722</v>
      </c>
      <c r="G229" t="s">
        <v>135</v>
      </c>
      <c r="H229" t="s">
        <v>685</v>
      </c>
      <c r="I229" t="s">
        <v>232</v>
      </c>
      <c r="J229" t="s">
        <v>986</v>
      </c>
      <c r="K229" s="91">
        <v>3.48</v>
      </c>
      <c r="L229" t="s">
        <v>105</v>
      </c>
      <c r="M229" s="91">
        <v>4.1399999999999997</v>
      </c>
      <c r="N229" s="91">
        <v>2.87</v>
      </c>
      <c r="O229" s="91">
        <v>144502.39999999999</v>
      </c>
      <c r="P229" s="91">
        <v>104.44</v>
      </c>
      <c r="Q229" s="91">
        <v>2.9912000000000001</v>
      </c>
      <c r="R229" s="91">
        <v>153.90950656000001</v>
      </c>
      <c r="S229" s="91">
        <v>0.02</v>
      </c>
      <c r="T229" s="91">
        <v>0.16</v>
      </c>
      <c r="U229" s="91">
        <v>0.04</v>
      </c>
    </row>
    <row r="230" spans="2:21">
      <c r="B230" t="s">
        <v>987</v>
      </c>
      <c r="C230" t="s">
        <v>988</v>
      </c>
      <c r="D230" t="s">
        <v>103</v>
      </c>
      <c r="E230" t="s">
        <v>126</v>
      </c>
      <c r="F230" t="s">
        <v>722</v>
      </c>
      <c r="G230" t="s">
        <v>135</v>
      </c>
      <c r="H230" t="s">
        <v>685</v>
      </c>
      <c r="I230" t="s">
        <v>232</v>
      </c>
      <c r="J230" t="s">
        <v>989</v>
      </c>
      <c r="K230" s="91">
        <v>6.15</v>
      </c>
      <c r="L230" t="s">
        <v>105</v>
      </c>
      <c r="M230" s="91">
        <v>2.5</v>
      </c>
      <c r="N230" s="91">
        <v>4.41</v>
      </c>
      <c r="O230" s="91">
        <v>365989.05</v>
      </c>
      <c r="P230" s="91">
        <v>89.15</v>
      </c>
      <c r="Q230" s="91">
        <v>0</v>
      </c>
      <c r="R230" s="91">
        <v>326.27923807500002</v>
      </c>
      <c r="S230" s="91">
        <v>0.06</v>
      </c>
      <c r="T230" s="91">
        <v>0.34</v>
      </c>
      <c r="U230" s="91">
        <v>0.08</v>
      </c>
    </row>
    <row r="231" spans="2:21">
      <c r="B231" t="s">
        <v>990</v>
      </c>
      <c r="C231" t="s">
        <v>991</v>
      </c>
      <c r="D231" t="s">
        <v>103</v>
      </c>
      <c r="E231" t="s">
        <v>126</v>
      </c>
      <c r="F231" t="s">
        <v>722</v>
      </c>
      <c r="G231" t="s">
        <v>135</v>
      </c>
      <c r="H231" t="s">
        <v>685</v>
      </c>
      <c r="I231" t="s">
        <v>232</v>
      </c>
      <c r="J231" t="s">
        <v>572</v>
      </c>
      <c r="K231" s="91">
        <v>4.76</v>
      </c>
      <c r="L231" t="s">
        <v>105</v>
      </c>
      <c r="M231" s="91">
        <v>3.55</v>
      </c>
      <c r="N231" s="91">
        <v>3.62</v>
      </c>
      <c r="O231" s="91">
        <v>176045.07</v>
      </c>
      <c r="P231" s="91">
        <v>99.78</v>
      </c>
      <c r="Q231" s="91">
        <v>0</v>
      </c>
      <c r="R231" s="91">
        <v>175.65777084600001</v>
      </c>
      <c r="S231" s="91">
        <v>0.02</v>
      </c>
      <c r="T231" s="91">
        <v>0.19</v>
      </c>
      <c r="U231" s="91">
        <v>0.04</v>
      </c>
    </row>
    <row r="232" spans="2:21">
      <c r="B232" t="s">
        <v>992</v>
      </c>
      <c r="C232" t="s">
        <v>993</v>
      </c>
      <c r="D232" t="s">
        <v>103</v>
      </c>
      <c r="E232" t="s">
        <v>126</v>
      </c>
      <c r="F232" t="s">
        <v>994</v>
      </c>
      <c r="G232" t="s">
        <v>395</v>
      </c>
      <c r="H232" t="s">
        <v>685</v>
      </c>
      <c r="I232" t="s">
        <v>232</v>
      </c>
      <c r="J232" t="s">
        <v>995</v>
      </c>
      <c r="K232" s="91">
        <v>5.17</v>
      </c>
      <c r="L232" t="s">
        <v>105</v>
      </c>
      <c r="M232" s="91">
        <v>3.9</v>
      </c>
      <c r="N232" s="91">
        <v>4.8</v>
      </c>
      <c r="O232" s="91">
        <v>273500.03999999998</v>
      </c>
      <c r="P232" s="91">
        <v>96.11</v>
      </c>
      <c r="Q232" s="91">
        <v>0</v>
      </c>
      <c r="R232" s="91">
        <v>262.86088844400001</v>
      </c>
      <c r="S232" s="91">
        <v>0.06</v>
      </c>
      <c r="T232" s="91">
        <v>0.28000000000000003</v>
      </c>
      <c r="U232" s="91">
        <v>0.06</v>
      </c>
    </row>
    <row r="233" spans="2:21">
      <c r="B233" t="s">
        <v>996</v>
      </c>
      <c r="C233" t="s">
        <v>997</v>
      </c>
      <c r="D233" t="s">
        <v>103</v>
      </c>
      <c r="E233" t="s">
        <v>126</v>
      </c>
      <c r="F233" t="s">
        <v>998</v>
      </c>
      <c r="G233" t="s">
        <v>135</v>
      </c>
      <c r="H233" t="s">
        <v>685</v>
      </c>
      <c r="I233" t="s">
        <v>232</v>
      </c>
      <c r="J233" t="s">
        <v>336</v>
      </c>
      <c r="K233" s="91">
        <v>1.96</v>
      </c>
      <c r="L233" t="s">
        <v>105</v>
      </c>
      <c r="M233" s="91">
        <v>1.31</v>
      </c>
      <c r="N233" s="91">
        <v>1.06</v>
      </c>
      <c r="O233" s="91">
        <v>224723.07</v>
      </c>
      <c r="P233" s="91">
        <v>101.3</v>
      </c>
      <c r="Q233" s="91">
        <v>0</v>
      </c>
      <c r="R233" s="91">
        <v>227.64446991</v>
      </c>
      <c r="S233" s="91">
        <v>7.0000000000000007E-2</v>
      </c>
      <c r="T233" s="91">
        <v>0.24</v>
      </c>
      <c r="U233" s="91">
        <v>0.06</v>
      </c>
    </row>
    <row r="234" spans="2:21">
      <c r="B234" t="s">
        <v>999</v>
      </c>
      <c r="C234" t="s">
        <v>1000</v>
      </c>
      <c r="D234" t="s">
        <v>103</v>
      </c>
      <c r="E234" t="s">
        <v>126</v>
      </c>
      <c r="F234" t="s">
        <v>998</v>
      </c>
      <c r="G234" t="s">
        <v>135</v>
      </c>
      <c r="H234" t="s">
        <v>685</v>
      </c>
      <c r="I234" t="s">
        <v>232</v>
      </c>
      <c r="J234" t="s">
        <v>1001</v>
      </c>
      <c r="K234" s="91">
        <v>3.34</v>
      </c>
      <c r="L234" t="s">
        <v>105</v>
      </c>
      <c r="M234" s="91">
        <v>2.16</v>
      </c>
      <c r="N234" s="91">
        <v>2.5</v>
      </c>
      <c r="O234" s="91">
        <v>156291.26999999999</v>
      </c>
      <c r="P234" s="91">
        <v>98.97</v>
      </c>
      <c r="Q234" s="91">
        <v>0</v>
      </c>
      <c r="R234" s="91">
        <v>154.68146991899999</v>
      </c>
      <c r="S234" s="91">
        <v>0.02</v>
      </c>
      <c r="T234" s="91">
        <v>0.16</v>
      </c>
      <c r="U234" s="91">
        <v>0.04</v>
      </c>
    </row>
    <row r="235" spans="2:21">
      <c r="B235" t="s">
        <v>1002</v>
      </c>
      <c r="C235" t="s">
        <v>1003</v>
      </c>
      <c r="D235" t="s">
        <v>103</v>
      </c>
      <c r="E235" t="s">
        <v>126</v>
      </c>
      <c r="F235" t="s">
        <v>934</v>
      </c>
      <c r="G235" t="s">
        <v>554</v>
      </c>
      <c r="H235" t="s">
        <v>681</v>
      </c>
      <c r="I235" t="s">
        <v>153</v>
      </c>
      <c r="J235" t="s">
        <v>1004</v>
      </c>
      <c r="K235" s="91">
        <v>2.67</v>
      </c>
      <c r="L235" t="s">
        <v>105</v>
      </c>
      <c r="M235" s="91">
        <v>2.4</v>
      </c>
      <c r="N235" s="91">
        <v>2.62</v>
      </c>
      <c r="O235" s="91">
        <v>124592.86</v>
      </c>
      <c r="P235" s="91">
        <v>99.69</v>
      </c>
      <c r="Q235" s="91">
        <v>0</v>
      </c>
      <c r="R235" s="91">
        <v>124.206622134</v>
      </c>
      <c r="S235" s="91">
        <v>0.03</v>
      </c>
      <c r="T235" s="91">
        <v>0.13</v>
      </c>
      <c r="U235" s="91">
        <v>0.03</v>
      </c>
    </row>
    <row r="236" spans="2:21">
      <c r="B236" t="s">
        <v>1005</v>
      </c>
      <c r="C236" t="s">
        <v>1006</v>
      </c>
      <c r="D236" t="s">
        <v>103</v>
      </c>
      <c r="E236" t="s">
        <v>126</v>
      </c>
      <c r="F236" t="s">
        <v>1007</v>
      </c>
      <c r="G236" t="s">
        <v>395</v>
      </c>
      <c r="H236" t="s">
        <v>685</v>
      </c>
      <c r="I236" t="s">
        <v>232</v>
      </c>
      <c r="J236" t="s">
        <v>336</v>
      </c>
      <c r="K236" s="91">
        <v>1.53</v>
      </c>
      <c r="L236" t="s">
        <v>105</v>
      </c>
      <c r="M236" s="91">
        <v>4</v>
      </c>
      <c r="N236" s="91">
        <v>3.1</v>
      </c>
      <c r="O236" s="91">
        <v>552734.56999999995</v>
      </c>
      <c r="P236" s="91">
        <v>104.4</v>
      </c>
      <c r="Q236" s="91">
        <v>0</v>
      </c>
      <c r="R236" s="91">
        <v>577.05489107999995</v>
      </c>
      <c r="S236" s="91">
        <v>7.0000000000000007E-2</v>
      </c>
      <c r="T236" s="91">
        <v>0.61</v>
      </c>
      <c r="U236" s="91">
        <v>0.14000000000000001</v>
      </c>
    </row>
    <row r="237" spans="2:21">
      <c r="B237" t="s">
        <v>1008</v>
      </c>
      <c r="C237" t="s">
        <v>1009</v>
      </c>
      <c r="D237" t="s">
        <v>103</v>
      </c>
      <c r="E237" t="s">
        <v>126</v>
      </c>
      <c r="F237" t="s">
        <v>1010</v>
      </c>
      <c r="G237" t="s">
        <v>1011</v>
      </c>
      <c r="H237" t="s">
        <v>685</v>
      </c>
      <c r="I237" t="s">
        <v>232</v>
      </c>
      <c r="J237" t="s">
        <v>336</v>
      </c>
      <c r="K237" s="91">
        <v>5.36</v>
      </c>
      <c r="L237" t="s">
        <v>105</v>
      </c>
      <c r="M237" s="91">
        <v>3.35</v>
      </c>
      <c r="N237" s="91">
        <v>3.75</v>
      </c>
      <c r="O237" s="91">
        <v>834.95</v>
      </c>
      <c r="P237" s="91">
        <v>94.3</v>
      </c>
      <c r="Q237" s="91">
        <v>0</v>
      </c>
      <c r="R237" s="91">
        <v>0.78735785000000003</v>
      </c>
      <c r="S237" s="91">
        <v>0</v>
      </c>
      <c r="T237" s="91">
        <v>0</v>
      </c>
      <c r="U237" s="91">
        <v>0</v>
      </c>
    </row>
    <row r="238" spans="2:21">
      <c r="B238" t="s">
        <v>1012</v>
      </c>
      <c r="C238" t="s">
        <v>1013</v>
      </c>
      <c r="D238" t="s">
        <v>103</v>
      </c>
      <c r="E238" t="s">
        <v>126</v>
      </c>
      <c r="F238" t="s">
        <v>1010</v>
      </c>
      <c r="G238" t="s">
        <v>1011</v>
      </c>
      <c r="H238" t="s">
        <v>685</v>
      </c>
      <c r="I238" t="s">
        <v>232</v>
      </c>
      <c r="J238" t="s">
        <v>336</v>
      </c>
      <c r="K238" s="91">
        <v>3.5</v>
      </c>
      <c r="L238" t="s">
        <v>105</v>
      </c>
      <c r="M238" s="91">
        <v>3.35</v>
      </c>
      <c r="N238" s="91">
        <v>2.44</v>
      </c>
      <c r="O238" s="91">
        <v>144130.29999999999</v>
      </c>
      <c r="P238" s="91">
        <v>104.08</v>
      </c>
      <c r="Q238" s="91">
        <v>0</v>
      </c>
      <c r="R238" s="91">
        <v>150.01081624</v>
      </c>
      <c r="S238" s="91">
        <v>0.03</v>
      </c>
      <c r="T238" s="91">
        <v>0.16</v>
      </c>
      <c r="U238" s="91">
        <v>0.04</v>
      </c>
    </row>
    <row r="239" spans="2:21">
      <c r="B239" t="s">
        <v>1014</v>
      </c>
      <c r="C239" t="s">
        <v>1015</v>
      </c>
      <c r="D239" t="s">
        <v>103</v>
      </c>
      <c r="E239" t="s">
        <v>126</v>
      </c>
      <c r="F239" t="s">
        <v>680</v>
      </c>
      <c r="G239" t="s">
        <v>352</v>
      </c>
      <c r="H239" t="s">
        <v>736</v>
      </c>
      <c r="I239" t="s">
        <v>153</v>
      </c>
      <c r="J239" t="s">
        <v>336</v>
      </c>
      <c r="K239" s="91">
        <v>1.65</v>
      </c>
      <c r="L239" t="s">
        <v>105</v>
      </c>
      <c r="M239" s="91">
        <v>3.76</v>
      </c>
      <c r="N239" s="91">
        <v>1.52</v>
      </c>
      <c r="O239" s="91">
        <v>16452.97</v>
      </c>
      <c r="P239" s="91">
        <v>103.25</v>
      </c>
      <c r="Q239" s="91">
        <v>0</v>
      </c>
      <c r="R239" s="91">
        <v>16.987691524999999</v>
      </c>
      <c r="S239" s="91">
        <v>0.02</v>
      </c>
      <c r="T239" s="91">
        <v>0.02</v>
      </c>
      <c r="U239" s="91">
        <v>0</v>
      </c>
    </row>
    <row r="240" spans="2:21">
      <c r="B240" t="s">
        <v>1016</v>
      </c>
      <c r="C240" t="s">
        <v>1017</v>
      </c>
      <c r="D240" t="s">
        <v>103</v>
      </c>
      <c r="E240" t="s">
        <v>126</v>
      </c>
      <c r="F240" t="s">
        <v>739</v>
      </c>
      <c r="G240" t="s">
        <v>395</v>
      </c>
      <c r="H240" t="s">
        <v>736</v>
      </c>
      <c r="I240" t="s">
        <v>153</v>
      </c>
      <c r="J240" t="s">
        <v>336</v>
      </c>
      <c r="K240" s="91">
        <v>2.3199999999999998</v>
      </c>
      <c r="L240" t="s">
        <v>105</v>
      </c>
      <c r="M240" s="91">
        <v>4.6500000000000004</v>
      </c>
      <c r="N240" s="91">
        <v>3.51</v>
      </c>
      <c r="O240" s="91">
        <v>47.64</v>
      </c>
      <c r="P240" s="91">
        <v>102.72</v>
      </c>
      <c r="Q240" s="91">
        <v>0</v>
      </c>
      <c r="R240" s="91">
        <v>4.8935807999999997E-2</v>
      </c>
      <c r="S240" s="91">
        <v>0</v>
      </c>
      <c r="T240" s="91">
        <v>0</v>
      </c>
      <c r="U240" s="91">
        <v>0</v>
      </c>
    </row>
    <row r="241" spans="2:21">
      <c r="B241" t="s">
        <v>1018</v>
      </c>
      <c r="C241" t="s">
        <v>1019</v>
      </c>
      <c r="D241" t="s">
        <v>103</v>
      </c>
      <c r="E241" t="s">
        <v>126</v>
      </c>
      <c r="F241" t="s">
        <v>1020</v>
      </c>
      <c r="G241" t="s">
        <v>518</v>
      </c>
      <c r="H241" t="s">
        <v>736</v>
      </c>
      <c r="I241" t="s">
        <v>153</v>
      </c>
      <c r="J241" t="s">
        <v>336</v>
      </c>
      <c r="K241" s="91">
        <v>6.19</v>
      </c>
      <c r="L241" t="s">
        <v>105</v>
      </c>
      <c r="M241" s="91">
        <v>3.27</v>
      </c>
      <c r="N241" s="91">
        <v>3.5</v>
      </c>
      <c r="O241" s="91">
        <v>78367.16</v>
      </c>
      <c r="P241" s="91">
        <v>99.11</v>
      </c>
      <c r="Q241" s="91">
        <v>0</v>
      </c>
      <c r="R241" s="91">
        <v>77.669692276000006</v>
      </c>
      <c r="S241" s="91">
        <v>0.04</v>
      </c>
      <c r="T241" s="91">
        <v>0.08</v>
      </c>
      <c r="U241" s="91">
        <v>0.02</v>
      </c>
    </row>
    <row r="242" spans="2:21">
      <c r="B242" t="s">
        <v>1021</v>
      </c>
      <c r="C242" t="s">
        <v>1022</v>
      </c>
      <c r="D242" t="s">
        <v>103</v>
      </c>
      <c r="E242" t="s">
        <v>126</v>
      </c>
      <c r="F242" t="s">
        <v>1023</v>
      </c>
      <c r="G242" t="s">
        <v>525</v>
      </c>
      <c r="H242" t="s">
        <v>781</v>
      </c>
      <c r="I242" t="s">
        <v>232</v>
      </c>
      <c r="J242" t="s">
        <v>1024</v>
      </c>
      <c r="K242" s="91">
        <v>5.77</v>
      </c>
      <c r="L242" t="s">
        <v>105</v>
      </c>
      <c r="M242" s="91">
        <v>4.45</v>
      </c>
      <c r="N242" s="91">
        <v>4.1399999999999997</v>
      </c>
      <c r="O242" s="91">
        <v>269177.40000000002</v>
      </c>
      <c r="P242" s="91">
        <v>102.01</v>
      </c>
      <c r="Q242" s="91">
        <v>0</v>
      </c>
      <c r="R242" s="91">
        <v>274.58786573999998</v>
      </c>
      <c r="S242" s="91">
        <v>0.09</v>
      </c>
      <c r="T242" s="91">
        <v>0.28999999999999998</v>
      </c>
      <c r="U242" s="91">
        <v>7.0000000000000007E-2</v>
      </c>
    </row>
    <row r="243" spans="2:21">
      <c r="B243" t="s">
        <v>1025</v>
      </c>
      <c r="C243" t="s">
        <v>1026</v>
      </c>
      <c r="D243" t="s">
        <v>103</v>
      </c>
      <c r="E243" t="s">
        <v>126</v>
      </c>
      <c r="F243" t="s">
        <v>1027</v>
      </c>
      <c r="G243" t="s">
        <v>395</v>
      </c>
      <c r="H243" t="s">
        <v>768</v>
      </c>
      <c r="I243" t="s">
        <v>153</v>
      </c>
      <c r="J243" t="s">
        <v>1028</v>
      </c>
      <c r="K243" s="91">
        <v>4.25</v>
      </c>
      <c r="L243" t="s">
        <v>105</v>
      </c>
      <c r="M243" s="91">
        <v>3.95</v>
      </c>
      <c r="N243" s="91">
        <v>7.85</v>
      </c>
      <c r="O243" s="91">
        <v>234272.51</v>
      </c>
      <c r="P243" s="91">
        <v>87.55</v>
      </c>
      <c r="Q243" s="91">
        <v>0</v>
      </c>
      <c r="R243" s="91">
        <v>205.105582505</v>
      </c>
      <c r="S243" s="91">
        <v>0.04</v>
      </c>
      <c r="T243" s="91">
        <v>0.22</v>
      </c>
      <c r="U243" s="91">
        <v>0.05</v>
      </c>
    </row>
    <row r="244" spans="2:21">
      <c r="B244" t="s">
        <v>1029</v>
      </c>
      <c r="C244" t="s">
        <v>1030</v>
      </c>
      <c r="D244" t="s">
        <v>103</v>
      </c>
      <c r="E244" t="s">
        <v>126</v>
      </c>
      <c r="F244" t="s">
        <v>1027</v>
      </c>
      <c r="G244" t="s">
        <v>395</v>
      </c>
      <c r="H244" t="s">
        <v>768</v>
      </c>
      <c r="I244" t="s">
        <v>153</v>
      </c>
      <c r="J244" t="s">
        <v>627</v>
      </c>
      <c r="K244" s="91">
        <v>4.8899999999999997</v>
      </c>
      <c r="L244" t="s">
        <v>105</v>
      </c>
      <c r="M244" s="91">
        <v>3</v>
      </c>
      <c r="N244" s="91">
        <v>6.24</v>
      </c>
      <c r="O244" s="91">
        <v>381399.93</v>
      </c>
      <c r="P244" s="91">
        <v>88.11</v>
      </c>
      <c r="Q244" s="91">
        <v>0</v>
      </c>
      <c r="R244" s="91">
        <v>336.05147832300003</v>
      </c>
      <c r="S244" s="91">
        <v>0.05</v>
      </c>
      <c r="T244" s="91">
        <v>0.35</v>
      </c>
      <c r="U244" s="91">
        <v>0.08</v>
      </c>
    </row>
    <row r="245" spans="2:21">
      <c r="B245" t="s">
        <v>1031</v>
      </c>
      <c r="C245" t="s">
        <v>1032</v>
      </c>
      <c r="D245" t="s">
        <v>103</v>
      </c>
      <c r="E245" t="s">
        <v>126</v>
      </c>
      <c r="F245" t="s">
        <v>774</v>
      </c>
      <c r="G245" t="s">
        <v>130</v>
      </c>
      <c r="H245" t="s">
        <v>768</v>
      </c>
      <c r="I245" t="s">
        <v>153</v>
      </c>
      <c r="J245" t="s">
        <v>1033</v>
      </c>
      <c r="K245" s="91">
        <v>1.45</v>
      </c>
      <c r="L245" t="s">
        <v>105</v>
      </c>
      <c r="M245" s="91">
        <v>3.3</v>
      </c>
      <c r="N245" s="91">
        <v>3.26</v>
      </c>
      <c r="O245" s="91">
        <v>88803.33</v>
      </c>
      <c r="P245" s="91">
        <v>100.55</v>
      </c>
      <c r="Q245" s="91">
        <v>0</v>
      </c>
      <c r="R245" s="91">
        <v>89.291748315000007</v>
      </c>
      <c r="S245" s="91">
        <v>0.02</v>
      </c>
      <c r="T245" s="91">
        <v>0.09</v>
      </c>
      <c r="U245" s="91">
        <v>0.02</v>
      </c>
    </row>
    <row r="246" spans="2:21">
      <c r="B246" t="s">
        <v>1034</v>
      </c>
      <c r="C246" t="s">
        <v>1035</v>
      </c>
      <c r="D246" t="s">
        <v>103</v>
      </c>
      <c r="E246" t="s">
        <v>126</v>
      </c>
      <c r="F246" t="s">
        <v>780</v>
      </c>
      <c r="G246" t="s">
        <v>525</v>
      </c>
      <c r="H246" t="s">
        <v>781</v>
      </c>
      <c r="I246" t="s">
        <v>232</v>
      </c>
      <c r="J246" t="s">
        <v>569</v>
      </c>
      <c r="K246" s="91">
        <v>1.92</v>
      </c>
      <c r="L246" t="s">
        <v>105</v>
      </c>
      <c r="M246" s="91">
        <v>6</v>
      </c>
      <c r="N246" s="91">
        <v>2.21</v>
      </c>
      <c r="O246" s="91">
        <v>215119.57</v>
      </c>
      <c r="P246" s="91">
        <v>107.39</v>
      </c>
      <c r="Q246" s="91">
        <v>0</v>
      </c>
      <c r="R246" s="91">
        <v>231.01690622300001</v>
      </c>
      <c r="S246" s="91">
        <v>0.05</v>
      </c>
      <c r="T246" s="91">
        <v>0.24</v>
      </c>
      <c r="U246" s="91">
        <v>0.06</v>
      </c>
    </row>
    <row r="247" spans="2:21">
      <c r="B247" t="s">
        <v>1036</v>
      </c>
      <c r="C247" t="s">
        <v>1037</v>
      </c>
      <c r="D247" t="s">
        <v>103</v>
      </c>
      <c r="E247" t="s">
        <v>126</v>
      </c>
      <c r="F247" t="s">
        <v>780</v>
      </c>
      <c r="G247" t="s">
        <v>525</v>
      </c>
      <c r="H247" t="s">
        <v>781</v>
      </c>
      <c r="I247" t="s">
        <v>232</v>
      </c>
      <c r="J247" t="s">
        <v>616</v>
      </c>
      <c r="K247" s="91">
        <v>3.46</v>
      </c>
      <c r="L247" t="s">
        <v>105</v>
      </c>
      <c r="M247" s="91">
        <v>5.9</v>
      </c>
      <c r="N247" s="91">
        <v>3.29</v>
      </c>
      <c r="O247" s="91">
        <v>3454.36</v>
      </c>
      <c r="P247" s="91">
        <v>109.3</v>
      </c>
      <c r="Q247" s="91">
        <v>0</v>
      </c>
      <c r="R247" s="91">
        <v>3.7756154799999999</v>
      </c>
      <c r="S247" s="91">
        <v>0</v>
      </c>
      <c r="T247" s="91">
        <v>0</v>
      </c>
      <c r="U247" s="91">
        <v>0</v>
      </c>
    </row>
    <row r="248" spans="2:21">
      <c r="B248" t="s">
        <v>1038</v>
      </c>
      <c r="C248" t="s">
        <v>1039</v>
      </c>
      <c r="D248" t="s">
        <v>103</v>
      </c>
      <c r="E248" t="s">
        <v>126</v>
      </c>
      <c r="F248" t="s">
        <v>784</v>
      </c>
      <c r="G248" t="s">
        <v>395</v>
      </c>
      <c r="H248" t="s">
        <v>781</v>
      </c>
      <c r="I248" t="s">
        <v>232</v>
      </c>
      <c r="J248" t="s">
        <v>1040</v>
      </c>
      <c r="K248" s="91">
        <v>3.89</v>
      </c>
      <c r="L248" t="s">
        <v>105</v>
      </c>
      <c r="M248" s="91">
        <v>6.9</v>
      </c>
      <c r="N248" s="91">
        <v>11.1</v>
      </c>
      <c r="O248" s="91">
        <v>2.0699999999999998</v>
      </c>
      <c r="P248" s="91">
        <v>87</v>
      </c>
      <c r="Q248" s="91">
        <v>0</v>
      </c>
      <c r="R248" s="91">
        <v>1.8009E-3</v>
      </c>
      <c r="S248" s="91">
        <v>0</v>
      </c>
      <c r="T248" s="91">
        <v>0</v>
      </c>
      <c r="U248" s="91">
        <v>0</v>
      </c>
    </row>
    <row r="249" spans="2:21">
      <c r="B249" t="s">
        <v>1041</v>
      </c>
      <c r="C249" t="s">
        <v>1042</v>
      </c>
      <c r="D249" t="s">
        <v>103</v>
      </c>
      <c r="E249" t="s">
        <v>126</v>
      </c>
      <c r="F249" t="s">
        <v>1043</v>
      </c>
      <c r="G249" t="s">
        <v>395</v>
      </c>
      <c r="H249" t="s">
        <v>768</v>
      </c>
      <c r="I249" t="s">
        <v>153</v>
      </c>
      <c r="J249" t="s">
        <v>1044</v>
      </c>
      <c r="K249" s="91">
        <v>3.65</v>
      </c>
      <c r="L249" t="s">
        <v>105</v>
      </c>
      <c r="M249" s="91">
        <v>4.5999999999999996</v>
      </c>
      <c r="N249" s="91">
        <v>11.52</v>
      </c>
      <c r="O249" s="91">
        <v>138064.98000000001</v>
      </c>
      <c r="P249" s="91">
        <v>79.849999999999994</v>
      </c>
      <c r="Q249" s="91">
        <v>0</v>
      </c>
      <c r="R249" s="91">
        <v>110.24488653</v>
      </c>
      <c r="S249" s="91">
        <v>0.05</v>
      </c>
      <c r="T249" s="91">
        <v>0.12</v>
      </c>
      <c r="U249" s="91">
        <v>0.03</v>
      </c>
    </row>
    <row r="250" spans="2:21">
      <c r="B250" t="s">
        <v>1045</v>
      </c>
      <c r="C250" t="s">
        <v>1046</v>
      </c>
      <c r="D250" t="s">
        <v>103</v>
      </c>
      <c r="E250" t="s">
        <v>126</v>
      </c>
      <c r="F250" t="s">
        <v>1047</v>
      </c>
      <c r="G250" t="s">
        <v>130</v>
      </c>
      <c r="H250" t="s">
        <v>1048</v>
      </c>
      <c r="I250" t="s">
        <v>232</v>
      </c>
      <c r="J250" t="s">
        <v>336</v>
      </c>
      <c r="K250" s="91">
        <v>1.22</v>
      </c>
      <c r="L250" t="s">
        <v>105</v>
      </c>
      <c r="M250" s="91">
        <v>4.7</v>
      </c>
      <c r="N250" s="91">
        <v>3.41</v>
      </c>
      <c r="O250" s="91">
        <v>35863.440000000002</v>
      </c>
      <c r="P250" s="91">
        <v>102.6</v>
      </c>
      <c r="Q250" s="91">
        <v>0</v>
      </c>
      <c r="R250" s="91">
        <v>36.795889440000003</v>
      </c>
      <c r="S250" s="91">
        <v>0.05</v>
      </c>
      <c r="T250" s="91">
        <v>0.04</v>
      </c>
      <c r="U250" s="91">
        <v>0.01</v>
      </c>
    </row>
    <row r="251" spans="2:21">
      <c r="B251" s="92" t="s">
        <v>346</v>
      </c>
      <c r="C251" s="16"/>
      <c r="D251" s="16"/>
      <c r="E251" s="16"/>
      <c r="F251" s="16"/>
      <c r="K251" s="93">
        <v>4.3600000000000003</v>
      </c>
      <c r="N251" s="93">
        <v>5.77</v>
      </c>
      <c r="O251" s="93">
        <v>2860048.3</v>
      </c>
      <c r="Q251" s="93">
        <v>0</v>
      </c>
      <c r="R251" s="93">
        <v>2850.5996057120001</v>
      </c>
      <c r="T251" s="93">
        <v>3</v>
      </c>
      <c r="U251" s="93">
        <v>0.69</v>
      </c>
    </row>
    <row r="252" spans="2:21">
      <c r="B252" t="s">
        <v>1049</v>
      </c>
      <c r="C252" t="s">
        <v>1050</v>
      </c>
      <c r="D252" t="s">
        <v>103</v>
      </c>
      <c r="E252" t="s">
        <v>126</v>
      </c>
      <c r="F252" t="s">
        <v>1051</v>
      </c>
      <c r="G252" t="s">
        <v>1052</v>
      </c>
      <c r="H252" t="s">
        <v>431</v>
      </c>
      <c r="I252" t="s">
        <v>232</v>
      </c>
      <c r="J252" t="s">
        <v>1053</v>
      </c>
      <c r="K252" s="91">
        <v>3.5</v>
      </c>
      <c r="L252" t="s">
        <v>105</v>
      </c>
      <c r="M252" s="91">
        <v>3.49</v>
      </c>
      <c r="N252" s="91">
        <v>4.78</v>
      </c>
      <c r="O252" s="91">
        <v>1230581.72</v>
      </c>
      <c r="P252" s="91">
        <v>99.95</v>
      </c>
      <c r="Q252" s="91">
        <v>0</v>
      </c>
      <c r="R252" s="91">
        <v>1229.9664291399999</v>
      </c>
      <c r="S252" s="91">
        <v>0.06</v>
      </c>
      <c r="T252" s="91">
        <v>1.3</v>
      </c>
      <c r="U252" s="91">
        <v>0.3</v>
      </c>
    </row>
    <row r="253" spans="2:21">
      <c r="B253" t="s">
        <v>1054</v>
      </c>
      <c r="C253" t="s">
        <v>1055</v>
      </c>
      <c r="D253" t="s">
        <v>103</v>
      </c>
      <c r="E253" t="s">
        <v>126</v>
      </c>
      <c r="F253" t="s">
        <v>1056</v>
      </c>
      <c r="G253" t="s">
        <v>1052</v>
      </c>
      <c r="H253" t="s">
        <v>681</v>
      </c>
      <c r="I253" t="s">
        <v>153</v>
      </c>
      <c r="J253" t="s">
        <v>1057</v>
      </c>
      <c r="K253" s="91">
        <v>5.27</v>
      </c>
      <c r="L253" t="s">
        <v>105</v>
      </c>
      <c r="M253" s="91">
        <v>4.6900000000000004</v>
      </c>
      <c r="N253" s="91">
        <v>6.67</v>
      </c>
      <c r="O253" s="91">
        <v>1340320.6499999999</v>
      </c>
      <c r="P253" s="91">
        <v>99.46</v>
      </c>
      <c r="Q253" s="91">
        <v>0</v>
      </c>
      <c r="R253" s="91">
        <v>1333.0829184900001</v>
      </c>
      <c r="S253" s="91">
        <v>7.0000000000000007E-2</v>
      </c>
      <c r="T253" s="91">
        <v>1.4</v>
      </c>
      <c r="U253" s="91">
        <v>0.32</v>
      </c>
    </row>
    <row r="254" spans="2:21">
      <c r="B254" t="s">
        <v>1058</v>
      </c>
      <c r="C254" t="s">
        <v>1059</v>
      </c>
      <c r="D254" t="s">
        <v>103</v>
      </c>
      <c r="E254" t="s">
        <v>126</v>
      </c>
      <c r="F254" t="s">
        <v>1056</v>
      </c>
      <c r="G254" t="s">
        <v>1052</v>
      </c>
      <c r="H254" t="s">
        <v>681</v>
      </c>
      <c r="I254" t="s">
        <v>153</v>
      </c>
      <c r="J254" t="s">
        <v>1060</v>
      </c>
      <c r="K254" s="91">
        <v>5.16</v>
      </c>
      <c r="L254" t="s">
        <v>105</v>
      </c>
      <c r="M254" s="91">
        <v>4.6900000000000004</v>
      </c>
      <c r="N254" s="91">
        <v>6.67</v>
      </c>
      <c r="O254" s="91">
        <v>105255.84</v>
      </c>
      <c r="P254" s="91">
        <v>97.89</v>
      </c>
      <c r="Q254" s="91">
        <v>0</v>
      </c>
      <c r="R254" s="91">
        <v>103.034941776</v>
      </c>
      <c r="S254" s="91">
        <v>0</v>
      </c>
      <c r="T254" s="91">
        <v>0.11</v>
      </c>
      <c r="U254" s="91">
        <v>0.02</v>
      </c>
    </row>
    <row r="255" spans="2:21">
      <c r="B255" t="s">
        <v>1061</v>
      </c>
      <c r="C255" t="s">
        <v>1062</v>
      </c>
      <c r="D255" t="s">
        <v>103</v>
      </c>
      <c r="E255" t="s">
        <v>126</v>
      </c>
      <c r="F255" t="s">
        <v>780</v>
      </c>
      <c r="G255" t="s">
        <v>525</v>
      </c>
      <c r="H255" t="s">
        <v>781</v>
      </c>
      <c r="I255" t="s">
        <v>232</v>
      </c>
      <c r="J255" t="s">
        <v>336</v>
      </c>
      <c r="K255" s="91">
        <v>3.03</v>
      </c>
      <c r="L255" t="s">
        <v>105</v>
      </c>
      <c r="M255" s="91">
        <v>6.7</v>
      </c>
      <c r="N255" s="91">
        <v>5.41</v>
      </c>
      <c r="O255" s="91">
        <v>183890.09</v>
      </c>
      <c r="P255" s="91">
        <v>100.34</v>
      </c>
      <c r="Q255" s="91">
        <v>0</v>
      </c>
      <c r="R255" s="91">
        <v>184.51531630599999</v>
      </c>
      <c r="S255" s="91">
        <v>0.02</v>
      </c>
      <c r="T255" s="91">
        <v>0.19</v>
      </c>
      <c r="U255" s="91">
        <v>0.04</v>
      </c>
    </row>
    <row r="256" spans="2:21">
      <c r="B256" s="92" t="s">
        <v>1063</v>
      </c>
      <c r="C256" s="16"/>
      <c r="D256" s="16"/>
      <c r="E256" s="16"/>
      <c r="F256" s="16"/>
      <c r="K256" s="93">
        <v>0</v>
      </c>
      <c r="N256" s="93">
        <v>0</v>
      </c>
      <c r="O256" s="93">
        <v>0</v>
      </c>
      <c r="Q256" s="93">
        <v>0</v>
      </c>
      <c r="R256" s="93">
        <v>0</v>
      </c>
      <c r="T256" s="93">
        <v>0</v>
      </c>
      <c r="U256" s="93">
        <v>0</v>
      </c>
    </row>
    <row r="257" spans="2:21">
      <c r="B257" t="s">
        <v>245</v>
      </c>
      <c r="C257" t="s">
        <v>245</v>
      </c>
      <c r="D257" s="16"/>
      <c r="E257" s="16"/>
      <c r="F257" s="16"/>
      <c r="G257" t="s">
        <v>245</v>
      </c>
      <c r="H257" t="s">
        <v>245</v>
      </c>
      <c r="K257" s="91">
        <v>0</v>
      </c>
      <c r="L257" t="s">
        <v>245</v>
      </c>
      <c r="M257" s="91">
        <v>0</v>
      </c>
      <c r="N257" s="91">
        <v>0</v>
      </c>
      <c r="O257" s="91">
        <v>0</v>
      </c>
      <c r="P257" s="91">
        <v>0</v>
      </c>
      <c r="R257" s="91">
        <v>0</v>
      </c>
      <c r="S257" s="91">
        <v>0</v>
      </c>
      <c r="T257" s="91">
        <v>0</v>
      </c>
      <c r="U257" s="91">
        <v>0</v>
      </c>
    </row>
    <row r="258" spans="2:21">
      <c r="B258" s="92" t="s">
        <v>251</v>
      </c>
      <c r="C258" s="16"/>
      <c r="D258" s="16"/>
      <c r="E258" s="16"/>
      <c r="F258" s="16"/>
      <c r="K258" s="93">
        <v>0</v>
      </c>
      <c r="N258" s="93">
        <v>0</v>
      </c>
      <c r="O258" s="93">
        <v>0</v>
      </c>
      <c r="Q258" s="93">
        <v>0</v>
      </c>
      <c r="R258" s="93">
        <v>0</v>
      </c>
      <c r="T258" s="93">
        <v>0</v>
      </c>
      <c r="U258" s="93">
        <v>0</v>
      </c>
    </row>
    <row r="259" spans="2:21">
      <c r="B259" s="92" t="s">
        <v>347</v>
      </c>
      <c r="C259" s="16"/>
      <c r="D259" s="16"/>
      <c r="E259" s="16"/>
      <c r="F259" s="16"/>
      <c r="K259" s="93">
        <v>0</v>
      </c>
      <c r="N259" s="93">
        <v>0</v>
      </c>
      <c r="O259" s="93">
        <v>0</v>
      </c>
      <c r="Q259" s="93">
        <v>0</v>
      </c>
      <c r="R259" s="93">
        <v>0</v>
      </c>
      <c r="T259" s="93">
        <v>0</v>
      </c>
      <c r="U259" s="93">
        <v>0</v>
      </c>
    </row>
    <row r="260" spans="2:21">
      <c r="B260" t="s">
        <v>245</v>
      </c>
      <c r="C260" t="s">
        <v>245</v>
      </c>
      <c r="D260" s="16"/>
      <c r="E260" s="16"/>
      <c r="F260" s="16"/>
      <c r="G260" t="s">
        <v>245</v>
      </c>
      <c r="H260" t="s">
        <v>245</v>
      </c>
      <c r="K260" s="91">
        <v>0</v>
      </c>
      <c r="L260" t="s">
        <v>245</v>
      </c>
      <c r="M260" s="91">
        <v>0</v>
      </c>
      <c r="N260" s="91">
        <v>0</v>
      </c>
      <c r="O260" s="91">
        <v>0</v>
      </c>
      <c r="P260" s="91">
        <v>0</v>
      </c>
      <c r="R260" s="91">
        <v>0</v>
      </c>
      <c r="S260" s="91">
        <v>0</v>
      </c>
      <c r="T260" s="91">
        <v>0</v>
      </c>
      <c r="U260" s="91">
        <v>0</v>
      </c>
    </row>
    <row r="261" spans="2:21">
      <c r="B261" s="92" t="s">
        <v>348</v>
      </c>
      <c r="C261" s="16"/>
      <c r="D261" s="16"/>
      <c r="E261" s="16"/>
      <c r="F261" s="16"/>
      <c r="K261" s="93">
        <v>0</v>
      </c>
      <c r="N261" s="93">
        <v>0</v>
      </c>
      <c r="O261" s="93">
        <v>0</v>
      </c>
      <c r="Q261" s="93">
        <v>0</v>
      </c>
      <c r="R261" s="93">
        <v>0</v>
      </c>
      <c r="T261" s="93">
        <v>0</v>
      </c>
      <c r="U261" s="93">
        <v>0</v>
      </c>
    </row>
    <row r="262" spans="2:21">
      <c r="B262" t="s">
        <v>245</v>
      </c>
      <c r="C262" t="s">
        <v>245</v>
      </c>
      <c r="D262" s="16"/>
      <c r="E262" s="16"/>
      <c r="F262" s="16"/>
      <c r="G262" t="s">
        <v>245</v>
      </c>
      <c r="H262" t="s">
        <v>245</v>
      </c>
      <c r="K262" s="91">
        <v>0</v>
      </c>
      <c r="L262" t="s">
        <v>245</v>
      </c>
      <c r="M262" s="91">
        <v>0</v>
      </c>
      <c r="N262" s="91">
        <v>0</v>
      </c>
      <c r="O262" s="91">
        <v>0</v>
      </c>
      <c r="P262" s="91">
        <v>0</v>
      </c>
      <c r="R262" s="91">
        <v>0</v>
      </c>
      <c r="S262" s="91">
        <v>0</v>
      </c>
      <c r="T262" s="91">
        <v>0</v>
      </c>
      <c r="U262" s="91">
        <v>0</v>
      </c>
    </row>
    <row r="263" spans="2:21">
      <c r="B263" t="s">
        <v>253</v>
      </c>
      <c r="C263" s="16"/>
      <c r="D263" s="16"/>
      <c r="E263" s="16"/>
      <c r="F263" s="16"/>
    </row>
    <row r="264" spans="2:21">
      <c r="B264" t="s">
        <v>341</v>
      </c>
      <c r="C264" s="16"/>
      <c r="D264" s="16"/>
      <c r="E264" s="16"/>
      <c r="F264" s="16"/>
    </row>
    <row r="265" spans="2:21">
      <c r="B265" t="s">
        <v>342</v>
      </c>
      <c r="C265" s="16"/>
      <c r="D265" s="16"/>
      <c r="E265" s="16"/>
      <c r="F265" s="16"/>
    </row>
    <row r="266" spans="2:21">
      <c r="B266" t="s">
        <v>343</v>
      </c>
      <c r="C266" s="16"/>
      <c r="D266" s="16"/>
      <c r="E266" s="16"/>
      <c r="F266" s="16"/>
    </row>
    <row r="267" spans="2:21">
      <c r="B267" t="s">
        <v>344</v>
      </c>
      <c r="C267" s="16"/>
      <c r="D267" s="16"/>
      <c r="E267" s="16"/>
      <c r="F267" s="16"/>
    </row>
    <row r="268" spans="2:21"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4">
        <v>43465</v>
      </c>
      <c r="E1" s="16"/>
      <c r="F1" s="16"/>
      <c r="G1" s="16"/>
    </row>
    <row r="2" spans="2:62">
      <c r="B2" s="2" t="s">
        <v>1</v>
      </c>
      <c r="C2" s="12" t="s">
        <v>2377</v>
      </c>
      <c r="E2" s="16"/>
      <c r="F2" s="16"/>
      <c r="G2" s="16"/>
    </row>
    <row r="3" spans="2:62">
      <c r="B3" s="2" t="s">
        <v>2</v>
      </c>
      <c r="C3" s="26" t="s">
        <v>2378</v>
      </c>
      <c r="E3" s="16"/>
      <c r="F3" s="16"/>
      <c r="G3" s="16"/>
    </row>
    <row r="4" spans="2:62">
      <c r="B4" s="2" t="s">
        <v>3</v>
      </c>
      <c r="C4" s="95" t="s">
        <v>218</v>
      </c>
      <c r="E4" s="16"/>
      <c r="F4" s="16"/>
      <c r="G4" s="16"/>
    </row>
    <row r="5" spans="2:62">
      <c r="B5" s="89" t="s">
        <v>219</v>
      </c>
      <c r="C5" t="s">
        <v>220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  <c r="BJ6" s="19"/>
    </row>
    <row r="7" spans="2:62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6453174.6799999997</v>
      </c>
      <c r="J11" s="7"/>
      <c r="K11" s="90">
        <v>205.62864891999999</v>
      </c>
      <c r="L11" s="90">
        <v>47209.18095682696</v>
      </c>
      <c r="M11" s="7"/>
      <c r="N11" s="90">
        <v>100</v>
      </c>
      <c r="O11" s="90">
        <v>11.45</v>
      </c>
      <c r="BF11" s="16"/>
      <c r="BG11" s="19"/>
      <c r="BH11" s="16"/>
      <c r="BJ11" s="16"/>
    </row>
    <row r="12" spans="2:62">
      <c r="B12" s="92" t="s">
        <v>227</v>
      </c>
      <c r="E12" s="16"/>
      <c r="F12" s="16"/>
      <c r="G12" s="16"/>
      <c r="I12" s="93">
        <v>6370185.6600000001</v>
      </c>
      <c r="K12" s="93">
        <v>203.52159</v>
      </c>
      <c r="L12" s="93">
        <v>36193.294982346379</v>
      </c>
      <c r="N12" s="93">
        <v>76.67</v>
      </c>
      <c r="O12" s="93">
        <v>8.7799999999999994</v>
      </c>
    </row>
    <row r="13" spans="2:62">
      <c r="B13" s="92" t="s">
        <v>1064</v>
      </c>
      <c r="E13" s="16"/>
      <c r="F13" s="16"/>
      <c r="G13" s="16"/>
      <c r="I13" s="93">
        <v>5550181.25</v>
      </c>
      <c r="K13" s="93">
        <v>203.52159</v>
      </c>
      <c r="L13" s="93">
        <v>26139.872896770001</v>
      </c>
      <c r="N13" s="93">
        <v>55.37</v>
      </c>
      <c r="O13" s="93">
        <v>6.34</v>
      </c>
    </row>
    <row r="14" spans="2:62">
      <c r="B14" t="s">
        <v>1065</v>
      </c>
      <c r="C14" t="s">
        <v>1066</v>
      </c>
      <c r="D14" t="s">
        <v>103</v>
      </c>
      <c r="E14" t="s">
        <v>126</v>
      </c>
      <c r="F14" t="s">
        <v>780</v>
      </c>
      <c r="G14" t="s">
        <v>525</v>
      </c>
      <c r="H14" t="s">
        <v>105</v>
      </c>
      <c r="I14" s="91">
        <v>129497.21</v>
      </c>
      <c r="J14" s="91">
        <v>178.3</v>
      </c>
      <c r="K14" s="91">
        <v>0</v>
      </c>
      <c r="L14" s="91">
        <v>230.89352543000001</v>
      </c>
      <c r="M14" s="91">
        <v>0</v>
      </c>
      <c r="N14" s="91">
        <v>0.49</v>
      </c>
      <c r="O14" s="91">
        <v>0.06</v>
      </c>
    </row>
    <row r="15" spans="2:62">
      <c r="B15" t="s">
        <v>1067</v>
      </c>
      <c r="C15" t="s">
        <v>1068</v>
      </c>
      <c r="D15" t="s">
        <v>103</v>
      </c>
      <c r="E15" t="s">
        <v>126</v>
      </c>
      <c r="F15" t="s">
        <v>568</v>
      </c>
      <c r="G15" t="s">
        <v>525</v>
      </c>
      <c r="H15" t="s">
        <v>105</v>
      </c>
      <c r="I15" s="91">
        <v>1795.31</v>
      </c>
      <c r="J15" s="91">
        <v>56410</v>
      </c>
      <c r="K15" s="91">
        <v>0</v>
      </c>
      <c r="L15" s="91">
        <v>1012.734371</v>
      </c>
      <c r="M15" s="91">
        <v>0.01</v>
      </c>
      <c r="N15" s="91">
        <v>2.15</v>
      </c>
      <c r="O15" s="91">
        <v>0.25</v>
      </c>
    </row>
    <row r="16" spans="2:62">
      <c r="B16" t="s">
        <v>1069</v>
      </c>
      <c r="C16" t="s">
        <v>1070</v>
      </c>
      <c r="D16" t="s">
        <v>103</v>
      </c>
      <c r="E16" t="s">
        <v>126</v>
      </c>
      <c r="F16" t="s">
        <v>1071</v>
      </c>
      <c r="G16" t="s">
        <v>1072</v>
      </c>
      <c r="H16" t="s">
        <v>105</v>
      </c>
      <c r="I16" s="91">
        <v>7402.62</v>
      </c>
      <c r="J16" s="91">
        <v>5865</v>
      </c>
      <c r="K16" s="91">
        <v>0</v>
      </c>
      <c r="L16" s="91">
        <v>434.16366299999999</v>
      </c>
      <c r="M16" s="91">
        <v>0</v>
      </c>
      <c r="N16" s="91">
        <v>0.92</v>
      </c>
      <c r="O16" s="91">
        <v>0.11</v>
      </c>
    </row>
    <row r="17" spans="2:15">
      <c r="B17" t="s">
        <v>1073</v>
      </c>
      <c r="C17" t="s">
        <v>1074</v>
      </c>
      <c r="D17" t="s">
        <v>103</v>
      </c>
      <c r="E17" t="s">
        <v>126</v>
      </c>
      <c r="F17" t="s">
        <v>1075</v>
      </c>
      <c r="G17" t="s">
        <v>1072</v>
      </c>
      <c r="H17" t="s">
        <v>105</v>
      </c>
      <c r="I17" s="91">
        <v>2105.33</v>
      </c>
      <c r="J17" s="91">
        <v>14580</v>
      </c>
      <c r="K17" s="91">
        <v>0</v>
      </c>
      <c r="L17" s="91">
        <v>306.95711399999999</v>
      </c>
      <c r="M17" s="91">
        <v>0</v>
      </c>
      <c r="N17" s="91">
        <v>0.65</v>
      </c>
      <c r="O17" s="91">
        <v>7.0000000000000007E-2</v>
      </c>
    </row>
    <row r="18" spans="2:15">
      <c r="B18" t="s">
        <v>1076</v>
      </c>
      <c r="C18" t="s">
        <v>1077</v>
      </c>
      <c r="D18" t="s">
        <v>103</v>
      </c>
      <c r="E18" t="s">
        <v>126</v>
      </c>
      <c r="F18" t="s">
        <v>703</v>
      </c>
      <c r="G18" t="s">
        <v>518</v>
      </c>
      <c r="H18" t="s">
        <v>105</v>
      </c>
      <c r="I18" s="91">
        <v>19367.55</v>
      </c>
      <c r="J18" s="91">
        <v>1901</v>
      </c>
      <c r="K18" s="91">
        <v>0</v>
      </c>
      <c r="L18" s="91">
        <v>368.17712549999999</v>
      </c>
      <c r="M18" s="91">
        <v>0.01</v>
      </c>
      <c r="N18" s="91">
        <v>0.78</v>
      </c>
      <c r="O18" s="91">
        <v>0.09</v>
      </c>
    </row>
    <row r="19" spans="2:15">
      <c r="B19" t="s">
        <v>1078</v>
      </c>
      <c r="C19" t="s">
        <v>1079</v>
      </c>
      <c r="D19" t="s">
        <v>103</v>
      </c>
      <c r="E19" t="s">
        <v>126</v>
      </c>
      <c r="F19" t="s">
        <v>1080</v>
      </c>
      <c r="G19" t="s">
        <v>518</v>
      </c>
      <c r="H19" t="s">
        <v>105</v>
      </c>
      <c r="I19" s="91">
        <v>15787.14</v>
      </c>
      <c r="J19" s="91">
        <v>2459</v>
      </c>
      <c r="K19" s="91">
        <v>0</v>
      </c>
      <c r="L19" s="91">
        <v>388.20577259999999</v>
      </c>
      <c r="M19" s="91">
        <v>0.01</v>
      </c>
      <c r="N19" s="91">
        <v>0.82</v>
      </c>
      <c r="O19" s="91">
        <v>0.09</v>
      </c>
    </row>
    <row r="20" spans="2:15">
      <c r="B20" t="s">
        <v>1081</v>
      </c>
      <c r="C20" t="s">
        <v>1082</v>
      </c>
      <c r="D20" t="s">
        <v>103</v>
      </c>
      <c r="E20" t="s">
        <v>126</v>
      </c>
      <c r="F20" t="s">
        <v>821</v>
      </c>
      <c r="G20" t="s">
        <v>822</v>
      </c>
      <c r="H20" t="s">
        <v>105</v>
      </c>
      <c r="I20" s="91">
        <v>2400.1</v>
      </c>
      <c r="J20" s="91">
        <v>42880</v>
      </c>
      <c r="K20" s="91">
        <v>0</v>
      </c>
      <c r="L20" s="91">
        <v>1029.1628800000001</v>
      </c>
      <c r="M20" s="91">
        <v>0.01</v>
      </c>
      <c r="N20" s="91">
        <v>2.1800000000000002</v>
      </c>
      <c r="O20" s="91">
        <v>0.25</v>
      </c>
    </row>
    <row r="21" spans="2:15">
      <c r="B21" t="s">
        <v>1083</v>
      </c>
      <c r="C21" t="s">
        <v>1084</v>
      </c>
      <c r="D21" t="s">
        <v>103</v>
      </c>
      <c r="E21" t="s">
        <v>126</v>
      </c>
      <c r="F21" t="s">
        <v>536</v>
      </c>
      <c r="G21" t="s">
        <v>352</v>
      </c>
      <c r="H21" t="s">
        <v>105</v>
      </c>
      <c r="I21" s="91">
        <v>92615.19</v>
      </c>
      <c r="J21" s="91">
        <v>1156</v>
      </c>
      <c r="K21" s="91">
        <v>0</v>
      </c>
      <c r="L21" s="91">
        <v>1070.6315964</v>
      </c>
      <c r="M21" s="91">
        <v>0.01</v>
      </c>
      <c r="N21" s="91">
        <v>2.27</v>
      </c>
      <c r="O21" s="91">
        <v>0.26</v>
      </c>
    </row>
    <row r="22" spans="2:15">
      <c r="B22" t="s">
        <v>1085</v>
      </c>
      <c r="C22" t="s">
        <v>1086</v>
      </c>
      <c r="D22" t="s">
        <v>103</v>
      </c>
      <c r="E22" t="s">
        <v>126</v>
      </c>
      <c r="F22" t="s">
        <v>1087</v>
      </c>
      <c r="G22" t="s">
        <v>352</v>
      </c>
      <c r="H22" t="s">
        <v>105</v>
      </c>
      <c r="I22" s="91">
        <v>131734.68</v>
      </c>
      <c r="J22" s="91">
        <v>2365</v>
      </c>
      <c r="K22" s="91">
        <v>0</v>
      </c>
      <c r="L22" s="91">
        <v>3115.5251819999999</v>
      </c>
      <c r="M22" s="91">
        <v>0.01</v>
      </c>
      <c r="N22" s="91">
        <v>6.6</v>
      </c>
      <c r="O22" s="91">
        <v>0.76</v>
      </c>
    </row>
    <row r="23" spans="2:15">
      <c r="B23" t="s">
        <v>1088</v>
      </c>
      <c r="C23" t="s">
        <v>1089</v>
      </c>
      <c r="D23" t="s">
        <v>103</v>
      </c>
      <c r="E23" t="s">
        <v>126</v>
      </c>
      <c r="F23" t="s">
        <v>351</v>
      </c>
      <c r="G23" t="s">
        <v>352</v>
      </c>
      <c r="H23" t="s">
        <v>105</v>
      </c>
      <c r="I23" s="91">
        <v>142132.95000000001</v>
      </c>
      <c r="J23" s="91">
        <v>2260</v>
      </c>
      <c r="K23" s="91">
        <v>0</v>
      </c>
      <c r="L23" s="91">
        <v>3212.2046700000001</v>
      </c>
      <c r="M23" s="91">
        <v>0.01</v>
      </c>
      <c r="N23" s="91">
        <v>6.8</v>
      </c>
      <c r="O23" s="91">
        <v>0.78</v>
      </c>
    </row>
    <row r="24" spans="2:15">
      <c r="B24" t="s">
        <v>1090</v>
      </c>
      <c r="C24" t="s">
        <v>1091</v>
      </c>
      <c r="D24" t="s">
        <v>103</v>
      </c>
      <c r="E24" t="s">
        <v>126</v>
      </c>
      <c r="F24" t="s">
        <v>715</v>
      </c>
      <c r="G24" t="s">
        <v>352</v>
      </c>
      <c r="H24" t="s">
        <v>105</v>
      </c>
      <c r="I24" s="91">
        <v>23530.560000000001</v>
      </c>
      <c r="J24" s="91">
        <v>6314</v>
      </c>
      <c r="K24" s="91">
        <v>0</v>
      </c>
      <c r="L24" s="91">
        <v>1485.7195584000001</v>
      </c>
      <c r="M24" s="91">
        <v>0.01</v>
      </c>
      <c r="N24" s="91">
        <v>3.15</v>
      </c>
      <c r="O24" s="91">
        <v>0.36</v>
      </c>
    </row>
    <row r="25" spans="2:15">
      <c r="B25" t="s">
        <v>1092</v>
      </c>
      <c r="C25" t="s">
        <v>1093</v>
      </c>
      <c r="D25" t="s">
        <v>103</v>
      </c>
      <c r="E25" t="s">
        <v>126</v>
      </c>
      <c r="F25" t="s">
        <v>684</v>
      </c>
      <c r="G25" t="s">
        <v>352</v>
      </c>
      <c r="H25" t="s">
        <v>105</v>
      </c>
      <c r="I25" s="91">
        <v>7456.48</v>
      </c>
      <c r="J25" s="91">
        <v>7860</v>
      </c>
      <c r="K25" s="91">
        <v>0</v>
      </c>
      <c r="L25" s="91">
        <v>586.07932800000003</v>
      </c>
      <c r="M25" s="91">
        <v>0.01</v>
      </c>
      <c r="N25" s="91">
        <v>1.24</v>
      </c>
      <c r="O25" s="91">
        <v>0.14000000000000001</v>
      </c>
    </row>
    <row r="26" spans="2:15">
      <c r="B26" t="s">
        <v>1094</v>
      </c>
      <c r="C26" t="s">
        <v>1095</v>
      </c>
      <c r="D26" t="s">
        <v>103</v>
      </c>
      <c r="E26" t="s">
        <v>126</v>
      </c>
      <c r="F26" t="s">
        <v>1096</v>
      </c>
      <c r="G26" t="s">
        <v>792</v>
      </c>
      <c r="H26" t="s">
        <v>105</v>
      </c>
      <c r="I26" s="91">
        <v>285.38</v>
      </c>
      <c r="J26" s="91">
        <v>99250</v>
      </c>
      <c r="K26" s="91">
        <v>0</v>
      </c>
      <c r="L26" s="91">
        <v>283.23964999999998</v>
      </c>
      <c r="M26" s="91">
        <v>0</v>
      </c>
      <c r="N26" s="91">
        <v>0.6</v>
      </c>
      <c r="O26" s="91">
        <v>7.0000000000000007E-2</v>
      </c>
    </row>
    <row r="27" spans="2:15">
      <c r="B27" t="s">
        <v>1097</v>
      </c>
      <c r="C27" t="s">
        <v>1098</v>
      </c>
      <c r="D27" t="s">
        <v>103</v>
      </c>
      <c r="E27" t="s">
        <v>126</v>
      </c>
      <c r="F27" t="s">
        <v>1099</v>
      </c>
      <c r="G27" t="s">
        <v>1052</v>
      </c>
      <c r="H27" t="s">
        <v>105</v>
      </c>
      <c r="I27" s="91">
        <v>137534.74</v>
      </c>
      <c r="J27" s="91">
        <v>982</v>
      </c>
      <c r="K27" s="91">
        <v>15.23197</v>
      </c>
      <c r="L27" s="91">
        <v>1365.8231168</v>
      </c>
      <c r="M27" s="91">
        <v>0.01</v>
      </c>
      <c r="N27" s="91">
        <v>2.89</v>
      </c>
      <c r="O27" s="91">
        <v>0.33</v>
      </c>
    </row>
    <row r="28" spans="2:15">
      <c r="B28" t="s">
        <v>1100</v>
      </c>
      <c r="C28" t="s">
        <v>1101</v>
      </c>
      <c r="D28" t="s">
        <v>103</v>
      </c>
      <c r="E28" t="s">
        <v>126</v>
      </c>
      <c r="F28" t="s">
        <v>1051</v>
      </c>
      <c r="G28" t="s">
        <v>1052</v>
      </c>
      <c r="H28" t="s">
        <v>105</v>
      </c>
      <c r="I28" s="91">
        <v>4407171.22</v>
      </c>
      <c r="J28" s="91">
        <v>37.200000000000003</v>
      </c>
      <c r="K28" s="91">
        <v>185.35239999999999</v>
      </c>
      <c r="L28" s="91">
        <v>1824.82009384</v>
      </c>
      <c r="M28" s="91">
        <v>0.03</v>
      </c>
      <c r="N28" s="91">
        <v>3.87</v>
      </c>
      <c r="O28" s="91">
        <v>0.44</v>
      </c>
    </row>
    <row r="29" spans="2:15">
      <c r="B29" t="s">
        <v>1102</v>
      </c>
      <c r="C29" t="s">
        <v>1103</v>
      </c>
      <c r="D29" t="s">
        <v>103</v>
      </c>
      <c r="E29" t="s">
        <v>126</v>
      </c>
      <c r="F29" t="s">
        <v>870</v>
      </c>
      <c r="G29" t="s">
        <v>576</v>
      </c>
      <c r="H29" t="s">
        <v>105</v>
      </c>
      <c r="I29" s="91">
        <v>91297.42</v>
      </c>
      <c r="J29" s="91">
        <v>2120</v>
      </c>
      <c r="K29" s="91">
        <v>0</v>
      </c>
      <c r="L29" s="91">
        <v>1935.505304</v>
      </c>
      <c r="M29" s="91">
        <v>0.01</v>
      </c>
      <c r="N29" s="91">
        <v>4.0999999999999996</v>
      </c>
      <c r="O29" s="91">
        <v>0.47</v>
      </c>
    </row>
    <row r="30" spans="2:15">
      <c r="B30" t="s">
        <v>1104</v>
      </c>
      <c r="C30" t="s">
        <v>1105</v>
      </c>
      <c r="D30" t="s">
        <v>103</v>
      </c>
      <c r="E30" t="s">
        <v>126</v>
      </c>
      <c r="F30" t="s">
        <v>1106</v>
      </c>
      <c r="G30" t="s">
        <v>1107</v>
      </c>
      <c r="H30" t="s">
        <v>105</v>
      </c>
      <c r="I30" s="91">
        <v>2691.93</v>
      </c>
      <c r="J30" s="91">
        <v>5600</v>
      </c>
      <c r="K30" s="91">
        <v>0</v>
      </c>
      <c r="L30" s="91">
        <v>150.74807999999999</v>
      </c>
      <c r="M30" s="91">
        <v>0</v>
      </c>
      <c r="N30" s="91">
        <v>0.32</v>
      </c>
      <c r="O30" s="91">
        <v>0.04</v>
      </c>
    </row>
    <row r="31" spans="2:15">
      <c r="B31" t="s">
        <v>1108</v>
      </c>
      <c r="C31" t="s">
        <v>1109</v>
      </c>
      <c r="D31" t="s">
        <v>103</v>
      </c>
      <c r="E31" t="s">
        <v>126</v>
      </c>
      <c r="F31" t="s">
        <v>1110</v>
      </c>
      <c r="G31" t="s">
        <v>846</v>
      </c>
      <c r="H31" t="s">
        <v>105</v>
      </c>
      <c r="I31" s="91">
        <v>1089.22</v>
      </c>
      <c r="J31" s="91">
        <v>49950</v>
      </c>
      <c r="K31" s="91">
        <v>2.9372199999999999</v>
      </c>
      <c r="L31" s="91">
        <v>547.00261</v>
      </c>
      <c r="M31" s="91">
        <v>0</v>
      </c>
      <c r="N31" s="91">
        <v>1.1599999999999999</v>
      </c>
      <c r="O31" s="91">
        <v>0.13</v>
      </c>
    </row>
    <row r="32" spans="2:15">
      <c r="B32" t="s">
        <v>1111</v>
      </c>
      <c r="C32" t="s">
        <v>1112</v>
      </c>
      <c r="D32" t="s">
        <v>103</v>
      </c>
      <c r="E32" t="s">
        <v>126</v>
      </c>
      <c r="F32" t="s">
        <v>845</v>
      </c>
      <c r="G32" t="s">
        <v>846</v>
      </c>
      <c r="H32" t="s">
        <v>105</v>
      </c>
      <c r="I32" s="91">
        <v>12751.38</v>
      </c>
      <c r="J32" s="91">
        <v>8485</v>
      </c>
      <c r="K32" s="91">
        <v>0</v>
      </c>
      <c r="L32" s="91">
        <v>1081.9545929999999</v>
      </c>
      <c r="M32" s="91">
        <v>0.01</v>
      </c>
      <c r="N32" s="91">
        <v>2.29</v>
      </c>
      <c r="O32" s="91">
        <v>0.26</v>
      </c>
    </row>
    <row r="33" spans="2:15">
      <c r="B33" t="s">
        <v>1113</v>
      </c>
      <c r="C33" t="s">
        <v>1114</v>
      </c>
      <c r="D33" t="s">
        <v>103</v>
      </c>
      <c r="E33" t="s">
        <v>126</v>
      </c>
      <c r="F33" t="s">
        <v>553</v>
      </c>
      <c r="G33" t="s">
        <v>554</v>
      </c>
      <c r="H33" t="s">
        <v>105</v>
      </c>
      <c r="I33" s="91">
        <v>21963.13</v>
      </c>
      <c r="J33" s="91">
        <v>2455</v>
      </c>
      <c r="K33" s="91">
        <v>0</v>
      </c>
      <c r="L33" s="91">
        <v>539.19484150000005</v>
      </c>
      <c r="M33" s="91">
        <v>0.01</v>
      </c>
      <c r="N33" s="91">
        <v>1.1399999999999999</v>
      </c>
      <c r="O33" s="91">
        <v>0.13</v>
      </c>
    </row>
    <row r="34" spans="2:15">
      <c r="B34" t="s">
        <v>1115</v>
      </c>
      <c r="C34" t="s">
        <v>1116</v>
      </c>
      <c r="D34" t="s">
        <v>103</v>
      </c>
      <c r="E34" t="s">
        <v>126</v>
      </c>
      <c r="F34" t="s">
        <v>430</v>
      </c>
      <c r="G34" t="s">
        <v>395</v>
      </c>
      <c r="H34" t="s">
        <v>105</v>
      </c>
      <c r="I34" s="91">
        <v>5861.65</v>
      </c>
      <c r="J34" s="91">
        <v>4593</v>
      </c>
      <c r="K34" s="91">
        <v>0</v>
      </c>
      <c r="L34" s="91">
        <v>269.22558450000002</v>
      </c>
      <c r="M34" s="91">
        <v>0</v>
      </c>
      <c r="N34" s="91">
        <v>0.56999999999999995</v>
      </c>
      <c r="O34" s="91">
        <v>7.0000000000000007E-2</v>
      </c>
    </row>
    <row r="35" spans="2:15">
      <c r="B35" t="s">
        <v>1117</v>
      </c>
      <c r="C35" t="s">
        <v>1118</v>
      </c>
      <c r="D35" t="s">
        <v>103</v>
      </c>
      <c r="E35" t="s">
        <v>126</v>
      </c>
      <c r="F35" t="s">
        <v>435</v>
      </c>
      <c r="G35" t="s">
        <v>395</v>
      </c>
      <c r="H35" t="s">
        <v>105</v>
      </c>
      <c r="I35" s="91">
        <v>14816.07</v>
      </c>
      <c r="J35" s="91">
        <v>1814</v>
      </c>
      <c r="K35" s="91">
        <v>0</v>
      </c>
      <c r="L35" s="91">
        <v>268.76350980000001</v>
      </c>
      <c r="M35" s="91">
        <v>0</v>
      </c>
      <c r="N35" s="91">
        <v>0.56999999999999995</v>
      </c>
      <c r="O35" s="91">
        <v>7.0000000000000007E-2</v>
      </c>
    </row>
    <row r="36" spans="2:15">
      <c r="B36" t="s">
        <v>1119</v>
      </c>
      <c r="C36" t="s">
        <v>1120</v>
      </c>
      <c r="D36" t="s">
        <v>103</v>
      </c>
      <c r="E36" t="s">
        <v>126</v>
      </c>
      <c r="F36" t="s">
        <v>456</v>
      </c>
      <c r="G36" t="s">
        <v>395</v>
      </c>
      <c r="H36" t="s">
        <v>105</v>
      </c>
      <c r="I36" s="91">
        <v>4760.82</v>
      </c>
      <c r="J36" s="91">
        <v>15580</v>
      </c>
      <c r="K36" s="91">
        <v>0</v>
      </c>
      <c r="L36" s="91">
        <v>741.73575600000004</v>
      </c>
      <c r="M36" s="91">
        <v>0.01</v>
      </c>
      <c r="N36" s="91">
        <v>1.57</v>
      </c>
      <c r="O36" s="91">
        <v>0.18</v>
      </c>
    </row>
    <row r="37" spans="2:15">
      <c r="B37" t="s">
        <v>1121</v>
      </c>
      <c r="C37" t="s">
        <v>1122</v>
      </c>
      <c r="D37" t="s">
        <v>103</v>
      </c>
      <c r="E37" t="s">
        <v>126</v>
      </c>
      <c r="F37" t="s">
        <v>394</v>
      </c>
      <c r="G37" t="s">
        <v>395</v>
      </c>
      <c r="H37" t="s">
        <v>105</v>
      </c>
      <c r="I37" s="91">
        <v>10289.42</v>
      </c>
      <c r="J37" s="91">
        <v>17850</v>
      </c>
      <c r="K37" s="91">
        <v>0</v>
      </c>
      <c r="L37" s="91">
        <v>1836.66147</v>
      </c>
      <c r="M37" s="91">
        <v>0.01</v>
      </c>
      <c r="N37" s="91">
        <v>3.89</v>
      </c>
      <c r="O37" s="91">
        <v>0.45</v>
      </c>
    </row>
    <row r="38" spans="2:15">
      <c r="B38" t="s">
        <v>1123</v>
      </c>
      <c r="C38" t="s">
        <v>1124</v>
      </c>
      <c r="D38" t="s">
        <v>103</v>
      </c>
      <c r="E38" t="s">
        <v>126</v>
      </c>
      <c r="F38" t="s">
        <v>1125</v>
      </c>
      <c r="G38" t="s">
        <v>128</v>
      </c>
      <c r="H38" t="s">
        <v>105</v>
      </c>
      <c r="I38" s="91">
        <v>3937.44</v>
      </c>
      <c r="J38" s="91">
        <v>19750</v>
      </c>
      <c r="K38" s="91">
        <v>0</v>
      </c>
      <c r="L38" s="91">
        <v>777.64440000000002</v>
      </c>
      <c r="M38" s="91">
        <v>0.01</v>
      </c>
      <c r="N38" s="91">
        <v>1.65</v>
      </c>
      <c r="O38" s="91">
        <v>0.19</v>
      </c>
    </row>
    <row r="39" spans="2:15">
      <c r="B39" t="s">
        <v>1126</v>
      </c>
      <c r="C39" t="s">
        <v>1127</v>
      </c>
      <c r="D39" t="s">
        <v>103</v>
      </c>
      <c r="E39" t="s">
        <v>126</v>
      </c>
      <c r="F39" t="s">
        <v>1128</v>
      </c>
      <c r="G39" t="s">
        <v>132</v>
      </c>
      <c r="H39" t="s">
        <v>105</v>
      </c>
      <c r="I39" s="91">
        <v>824.09</v>
      </c>
      <c r="J39" s="91">
        <v>40220</v>
      </c>
      <c r="K39" s="91">
        <v>0</v>
      </c>
      <c r="L39" s="91">
        <v>331.44899800000002</v>
      </c>
      <c r="M39" s="91">
        <v>0</v>
      </c>
      <c r="N39" s="91">
        <v>0.7</v>
      </c>
      <c r="O39" s="91">
        <v>0.08</v>
      </c>
    </row>
    <row r="40" spans="2:15">
      <c r="B40" t="s">
        <v>1129</v>
      </c>
      <c r="C40" t="s">
        <v>1130</v>
      </c>
      <c r="D40" t="s">
        <v>103</v>
      </c>
      <c r="E40" t="s">
        <v>126</v>
      </c>
      <c r="F40" t="s">
        <v>481</v>
      </c>
      <c r="G40" t="s">
        <v>135</v>
      </c>
      <c r="H40" t="s">
        <v>105</v>
      </c>
      <c r="I40" s="91">
        <v>259082.22</v>
      </c>
      <c r="J40" s="91">
        <v>365</v>
      </c>
      <c r="K40" s="91">
        <v>0</v>
      </c>
      <c r="L40" s="91">
        <v>945.65010299999994</v>
      </c>
      <c r="M40" s="91">
        <v>0.01</v>
      </c>
      <c r="N40" s="91">
        <v>2</v>
      </c>
      <c r="O40" s="91">
        <v>0.23</v>
      </c>
    </row>
    <row r="41" spans="2:15">
      <c r="B41" s="92" t="s">
        <v>1131</v>
      </c>
      <c r="E41" s="16"/>
      <c r="F41" s="16"/>
      <c r="G41" s="16"/>
      <c r="I41" s="93">
        <v>560988.54</v>
      </c>
      <c r="K41" s="93">
        <v>0</v>
      </c>
      <c r="L41" s="93">
        <v>8693.4636504299997</v>
      </c>
      <c r="N41" s="93">
        <v>18.41</v>
      </c>
      <c r="O41" s="93">
        <v>2.11</v>
      </c>
    </row>
    <row r="42" spans="2:15">
      <c r="B42" t="s">
        <v>1132</v>
      </c>
      <c r="C42" t="s">
        <v>1133</v>
      </c>
      <c r="D42" t="s">
        <v>103</v>
      </c>
      <c r="E42" t="s">
        <v>126</v>
      </c>
      <c r="F42" t="s">
        <v>1134</v>
      </c>
      <c r="G42" t="s">
        <v>890</v>
      </c>
      <c r="H42" t="s">
        <v>105</v>
      </c>
      <c r="I42" s="91">
        <v>3542.96</v>
      </c>
      <c r="J42" s="91">
        <v>3942</v>
      </c>
      <c r="K42" s="91">
        <v>0</v>
      </c>
      <c r="L42" s="91">
        <v>139.6634832</v>
      </c>
      <c r="M42" s="91">
        <v>0.01</v>
      </c>
      <c r="N42" s="91">
        <v>0.3</v>
      </c>
      <c r="O42" s="91">
        <v>0.03</v>
      </c>
    </row>
    <row r="43" spans="2:15">
      <c r="B43" t="s">
        <v>1135</v>
      </c>
      <c r="C43" t="s">
        <v>1136</v>
      </c>
      <c r="D43" t="s">
        <v>103</v>
      </c>
      <c r="E43" t="s">
        <v>126</v>
      </c>
      <c r="F43" t="s">
        <v>1137</v>
      </c>
      <c r="G43" t="s">
        <v>890</v>
      </c>
      <c r="H43" t="s">
        <v>105</v>
      </c>
      <c r="I43" s="91">
        <v>20553.93</v>
      </c>
      <c r="J43" s="91">
        <v>2136</v>
      </c>
      <c r="K43" s="91">
        <v>0</v>
      </c>
      <c r="L43" s="91">
        <v>439.03194480000002</v>
      </c>
      <c r="M43" s="91">
        <v>0.02</v>
      </c>
      <c r="N43" s="91">
        <v>0.93</v>
      </c>
      <c r="O43" s="91">
        <v>0.11</v>
      </c>
    </row>
    <row r="44" spans="2:15">
      <c r="B44" t="s">
        <v>1138</v>
      </c>
      <c r="C44" t="s">
        <v>1139</v>
      </c>
      <c r="D44" t="s">
        <v>103</v>
      </c>
      <c r="E44" t="s">
        <v>126</v>
      </c>
      <c r="F44" t="s">
        <v>1023</v>
      </c>
      <c r="G44" t="s">
        <v>525</v>
      </c>
      <c r="H44" t="s">
        <v>105</v>
      </c>
      <c r="I44" s="91">
        <v>19561.400000000001</v>
      </c>
      <c r="J44" s="91">
        <v>1929</v>
      </c>
      <c r="K44" s="91">
        <v>0</v>
      </c>
      <c r="L44" s="91">
        <v>377.339406</v>
      </c>
      <c r="M44" s="91">
        <v>0.01</v>
      </c>
      <c r="N44" s="91">
        <v>0.8</v>
      </c>
      <c r="O44" s="91">
        <v>0.09</v>
      </c>
    </row>
    <row r="45" spans="2:15">
      <c r="B45" t="s">
        <v>1140</v>
      </c>
      <c r="C45" t="s">
        <v>1141</v>
      </c>
      <c r="D45" t="s">
        <v>103</v>
      </c>
      <c r="E45" t="s">
        <v>126</v>
      </c>
      <c r="F45" t="s">
        <v>1142</v>
      </c>
      <c r="G45" t="s">
        <v>1072</v>
      </c>
      <c r="H45" t="s">
        <v>105</v>
      </c>
      <c r="I45" s="91">
        <v>2622.25</v>
      </c>
      <c r="J45" s="91">
        <v>1869</v>
      </c>
      <c r="K45" s="91">
        <v>0</v>
      </c>
      <c r="L45" s="91">
        <v>49.009852500000001</v>
      </c>
      <c r="M45" s="91">
        <v>0.01</v>
      </c>
      <c r="N45" s="91">
        <v>0.1</v>
      </c>
      <c r="O45" s="91">
        <v>0.01</v>
      </c>
    </row>
    <row r="46" spans="2:15">
      <c r="B46" t="s">
        <v>1143</v>
      </c>
      <c r="C46" t="s">
        <v>1144</v>
      </c>
      <c r="D46" t="s">
        <v>103</v>
      </c>
      <c r="E46" t="s">
        <v>126</v>
      </c>
      <c r="F46" t="s">
        <v>1145</v>
      </c>
      <c r="G46" t="s">
        <v>518</v>
      </c>
      <c r="H46" t="s">
        <v>105</v>
      </c>
      <c r="I46" s="91">
        <v>1477.53</v>
      </c>
      <c r="J46" s="91">
        <v>19160</v>
      </c>
      <c r="K46" s="91">
        <v>0</v>
      </c>
      <c r="L46" s="91">
        <v>283.09474799999998</v>
      </c>
      <c r="M46" s="91">
        <v>0.01</v>
      </c>
      <c r="N46" s="91">
        <v>0.6</v>
      </c>
      <c r="O46" s="91">
        <v>7.0000000000000007E-2</v>
      </c>
    </row>
    <row r="47" spans="2:15">
      <c r="B47" t="s">
        <v>1146</v>
      </c>
      <c r="C47" t="s">
        <v>1147</v>
      </c>
      <c r="D47" t="s">
        <v>103</v>
      </c>
      <c r="E47" t="s">
        <v>126</v>
      </c>
      <c r="F47" t="s">
        <v>1148</v>
      </c>
      <c r="G47" t="s">
        <v>518</v>
      </c>
      <c r="H47" t="s">
        <v>105</v>
      </c>
      <c r="I47" s="91">
        <v>5258.9</v>
      </c>
      <c r="J47" s="91">
        <v>5268</v>
      </c>
      <c r="K47" s="91">
        <v>0</v>
      </c>
      <c r="L47" s="91">
        <v>277.03885200000002</v>
      </c>
      <c r="M47" s="91">
        <v>0.01</v>
      </c>
      <c r="N47" s="91">
        <v>0.59</v>
      </c>
      <c r="O47" s="91">
        <v>7.0000000000000007E-2</v>
      </c>
    </row>
    <row r="48" spans="2:15">
      <c r="B48" t="s">
        <v>1149</v>
      </c>
      <c r="C48" t="s">
        <v>1150</v>
      </c>
      <c r="D48" t="s">
        <v>103</v>
      </c>
      <c r="E48" t="s">
        <v>126</v>
      </c>
      <c r="F48" t="s">
        <v>651</v>
      </c>
      <c r="G48" t="s">
        <v>518</v>
      </c>
      <c r="H48" t="s">
        <v>105</v>
      </c>
      <c r="I48" s="91">
        <v>4849.32</v>
      </c>
      <c r="J48" s="91">
        <v>3975</v>
      </c>
      <c r="K48" s="91">
        <v>0</v>
      </c>
      <c r="L48" s="91">
        <v>192.76047</v>
      </c>
      <c r="M48" s="91">
        <v>0.01</v>
      </c>
      <c r="N48" s="91">
        <v>0.41</v>
      </c>
      <c r="O48" s="91">
        <v>0.05</v>
      </c>
    </row>
    <row r="49" spans="2:15">
      <c r="B49" t="s">
        <v>1151</v>
      </c>
      <c r="C49" t="s">
        <v>1152</v>
      </c>
      <c r="D49" t="s">
        <v>103</v>
      </c>
      <c r="E49" t="s">
        <v>126</v>
      </c>
      <c r="F49" t="s">
        <v>889</v>
      </c>
      <c r="G49" t="s">
        <v>792</v>
      </c>
      <c r="H49" t="s">
        <v>105</v>
      </c>
      <c r="I49" s="91">
        <v>604.77</v>
      </c>
      <c r="J49" s="91">
        <v>89700</v>
      </c>
      <c r="K49" s="91">
        <v>0</v>
      </c>
      <c r="L49" s="91">
        <v>542.47869000000003</v>
      </c>
      <c r="M49" s="91">
        <v>0.02</v>
      </c>
      <c r="N49" s="91">
        <v>1.1499999999999999</v>
      </c>
      <c r="O49" s="91">
        <v>0.13</v>
      </c>
    </row>
    <row r="50" spans="2:15">
      <c r="B50" t="s">
        <v>1153</v>
      </c>
      <c r="C50" t="s">
        <v>1154</v>
      </c>
      <c r="D50" t="s">
        <v>103</v>
      </c>
      <c r="E50" t="s">
        <v>126</v>
      </c>
      <c r="F50" t="s">
        <v>1155</v>
      </c>
      <c r="G50" t="s">
        <v>792</v>
      </c>
      <c r="H50" t="s">
        <v>105</v>
      </c>
      <c r="I50" s="91">
        <v>745.05</v>
      </c>
      <c r="J50" s="91">
        <v>21080</v>
      </c>
      <c r="K50" s="91">
        <v>0</v>
      </c>
      <c r="L50" s="91">
        <v>157.05654000000001</v>
      </c>
      <c r="M50" s="91">
        <v>0</v>
      </c>
      <c r="N50" s="91">
        <v>0.33</v>
      </c>
      <c r="O50" s="91">
        <v>0.04</v>
      </c>
    </row>
    <row r="51" spans="2:15">
      <c r="B51" t="s">
        <v>1156</v>
      </c>
      <c r="C51" t="s">
        <v>1157</v>
      </c>
      <c r="D51" t="s">
        <v>103</v>
      </c>
      <c r="E51" t="s">
        <v>126</v>
      </c>
      <c r="F51" t="s">
        <v>1158</v>
      </c>
      <c r="G51" t="s">
        <v>1052</v>
      </c>
      <c r="H51" t="s">
        <v>105</v>
      </c>
      <c r="I51" s="91">
        <v>14111.81</v>
      </c>
      <c r="J51" s="91">
        <v>2380</v>
      </c>
      <c r="K51" s="91">
        <v>0</v>
      </c>
      <c r="L51" s="91">
        <v>335.86107800000002</v>
      </c>
      <c r="M51" s="91">
        <v>0.01</v>
      </c>
      <c r="N51" s="91">
        <v>0.71</v>
      </c>
      <c r="O51" s="91">
        <v>0.08</v>
      </c>
    </row>
    <row r="52" spans="2:15">
      <c r="B52" t="s">
        <v>1159</v>
      </c>
      <c r="C52" t="s">
        <v>1160</v>
      </c>
      <c r="D52" t="s">
        <v>103</v>
      </c>
      <c r="E52" t="s">
        <v>126</v>
      </c>
      <c r="F52" t="s">
        <v>1161</v>
      </c>
      <c r="G52" t="s">
        <v>1052</v>
      </c>
      <c r="H52" t="s">
        <v>105</v>
      </c>
      <c r="I52" s="91">
        <v>134582.35999999999</v>
      </c>
      <c r="J52" s="91">
        <v>254.6</v>
      </c>
      <c r="K52" s="91">
        <v>0</v>
      </c>
      <c r="L52" s="91">
        <v>342.64668855999997</v>
      </c>
      <c r="M52" s="91">
        <v>0.01</v>
      </c>
      <c r="N52" s="91">
        <v>0.73</v>
      </c>
      <c r="O52" s="91">
        <v>0.08</v>
      </c>
    </row>
    <row r="53" spans="2:15">
      <c r="B53" t="s">
        <v>1162</v>
      </c>
      <c r="C53" t="s">
        <v>1163</v>
      </c>
      <c r="D53" t="s">
        <v>103</v>
      </c>
      <c r="E53" t="s">
        <v>126</v>
      </c>
      <c r="F53" t="s">
        <v>1056</v>
      </c>
      <c r="G53" t="s">
        <v>1052</v>
      </c>
      <c r="H53" t="s">
        <v>105</v>
      </c>
      <c r="I53" s="91">
        <v>11419.39</v>
      </c>
      <c r="J53" s="91">
        <v>1524</v>
      </c>
      <c r="K53" s="91">
        <v>0</v>
      </c>
      <c r="L53" s="91">
        <v>174.03150360000001</v>
      </c>
      <c r="M53" s="91">
        <v>0.01</v>
      </c>
      <c r="N53" s="91">
        <v>0.37</v>
      </c>
      <c r="O53" s="91">
        <v>0.04</v>
      </c>
    </row>
    <row r="54" spans="2:15">
      <c r="B54" t="s">
        <v>1164</v>
      </c>
      <c r="C54" t="s">
        <v>1165</v>
      </c>
      <c r="D54" t="s">
        <v>103</v>
      </c>
      <c r="E54" t="s">
        <v>126</v>
      </c>
      <c r="F54" t="s">
        <v>1166</v>
      </c>
      <c r="G54" t="s">
        <v>1167</v>
      </c>
      <c r="H54" t="s">
        <v>105</v>
      </c>
      <c r="I54" s="91">
        <v>547.64</v>
      </c>
      <c r="J54" s="91">
        <v>17500</v>
      </c>
      <c r="K54" s="91">
        <v>0</v>
      </c>
      <c r="L54" s="91">
        <v>95.837000000000003</v>
      </c>
      <c r="M54" s="91">
        <v>0.01</v>
      </c>
      <c r="N54" s="91">
        <v>0.2</v>
      </c>
      <c r="O54" s="91">
        <v>0.02</v>
      </c>
    </row>
    <row r="55" spans="2:15">
      <c r="B55" t="s">
        <v>1168</v>
      </c>
      <c r="C55" t="s">
        <v>1169</v>
      </c>
      <c r="D55" t="s">
        <v>103</v>
      </c>
      <c r="E55" t="s">
        <v>126</v>
      </c>
      <c r="F55" t="s">
        <v>1170</v>
      </c>
      <c r="G55" t="s">
        <v>576</v>
      </c>
      <c r="H55" t="s">
        <v>105</v>
      </c>
      <c r="I55" s="91">
        <v>1156.04</v>
      </c>
      <c r="J55" s="91">
        <v>16330</v>
      </c>
      <c r="K55" s="91">
        <v>0</v>
      </c>
      <c r="L55" s="91">
        <v>188.78133199999999</v>
      </c>
      <c r="M55" s="91">
        <v>0.01</v>
      </c>
      <c r="N55" s="91">
        <v>0.4</v>
      </c>
      <c r="O55" s="91">
        <v>0.05</v>
      </c>
    </row>
    <row r="56" spans="2:15">
      <c r="B56" t="s">
        <v>1171</v>
      </c>
      <c r="C56" t="s">
        <v>1172</v>
      </c>
      <c r="D56" t="s">
        <v>103</v>
      </c>
      <c r="E56" t="s">
        <v>126</v>
      </c>
      <c r="F56" t="s">
        <v>1173</v>
      </c>
      <c r="G56" t="s">
        <v>1107</v>
      </c>
      <c r="H56" t="s">
        <v>105</v>
      </c>
      <c r="I56" s="91">
        <v>399.01</v>
      </c>
      <c r="J56" s="91">
        <v>8450</v>
      </c>
      <c r="K56" s="91">
        <v>0</v>
      </c>
      <c r="L56" s="91">
        <v>33.716344999999997</v>
      </c>
      <c r="M56" s="91">
        <v>0</v>
      </c>
      <c r="N56" s="91">
        <v>7.0000000000000007E-2</v>
      </c>
      <c r="O56" s="91">
        <v>0.01</v>
      </c>
    </row>
    <row r="57" spans="2:15">
      <c r="B57" t="s">
        <v>1174</v>
      </c>
      <c r="C57" t="s">
        <v>1175</v>
      </c>
      <c r="D57" t="s">
        <v>103</v>
      </c>
      <c r="E57" t="s">
        <v>126</v>
      </c>
      <c r="F57" t="s">
        <v>1176</v>
      </c>
      <c r="G57" t="s">
        <v>846</v>
      </c>
      <c r="H57" t="s">
        <v>105</v>
      </c>
      <c r="I57" s="91">
        <v>2055.77</v>
      </c>
      <c r="J57" s="91">
        <v>9232</v>
      </c>
      <c r="K57" s="91">
        <v>0</v>
      </c>
      <c r="L57" s="91">
        <v>189.78868639999999</v>
      </c>
      <c r="M57" s="91">
        <v>0.02</v>
      </c>
      <c r="N57" s="91">
        <v>0.4</v>
      </c>
      <c r="O57" s="91">
        <v>0.05</v>
      </c>
    </row>
    <row r="58" spans="2:15">
      <c r="B58" t="s">
        <v>1177</v>
      </c>
      <c r="C58" t="s">
        <v>1178</v>
      </c>
      <c r="D58" t="s">
        <v>103</v>
      </c>
      <c r="E58" t="s">
        <v>126</v>
      </c>
      <c r="F58" t="s">
        <v>1179</v>
      </c>
      <c r="G58" t="s">
        <v>554</v>
      </c>
      <c r="H58" t="s">
        <v>105</v>
      </c>
      <c r="I58" s="91">
        <v>926.58</v>
      </c>
      <c r="J58" s="91">
        <v>4247</v>
      </c>
      <c r="K58" s="91">
        <v>0</v>
      </c>
      <c r="L58" s="91">
        <v>39.351852600000001</v>
      </c>
      <c r="M58" s="91">
        <v>0</v>
      </c>
      <c r="N58" s="91">
        <v>0.08</v>
      </c>
      <c r="O58" s="91">
        <v>0.01</v>
      </c>
    </row>
    <row r="59" spans="2:15">
      <c r="B59" t="s">
        <v>1180</v>
      </c>
      <c r="C59" t="s">
        <v>1181</v>
      </c>
      <c r="D59" t="s">
        <v>103</v>
      </c>
      <c r="E59" t="s">
        <v>126</v>
      </c>
      <c r="F59" t="s">
        <v>1182</v>
      </c>
      <c r="G59" t="s">
        <v>554</v>
      </c>
      <c r="H59" t="s">
        <v>105</v>
      </c>
      <c r="I59" s="91">
        <v>1729.9</v>
      </c>
      <c r="J59" s="91">
        <v>9236</v>
      </c>
      <c r="K59" s="91">
        <v>0</v>
      </c>
      <c r="L59" s="91">
        <v>159.77356399999999</v>
      </c>
      <c r="M59" s="91">
        <v>0.02</v>
      </c>
      <c r="N59" s="91">
        <v>0.34</v>
      </c>
      <c r="O59" s="91">
        <v>0.04</v>
      </c>
    </row>
    <row r="60" spans="2:15">
      <c r="B60" t="s">
        <v>1183</v>
      </c>
      <c r="C60" t="s">
        <v>1184</v>
      </c>
      <c r="D60" t="s">
        <v>103</v>
      </c>
      <c r="E60" t="s">
        <v>126</v>
      </c>
      <c r="F60" t="s">
        <v>1185</v>
      </c>
      <c r="G60" t="s">
        <v>554</v>
      </c>
      <c r="H60" t="s">
        <v>105</v>
      </c>
      <c r="I60" s="91">
        <v>863.13</v>
      </c>
      <c r="J60" s="91">
        <v>19240</v>
      </c>
      <c r="K60" s="91">
        <v>0</v>
      </c>
      <c r="L60" s="91">
        <v>166.06621200000001</v>
      </c>
      <c r="M60" s="91">
        <v>0.01</v>
      </c>
      <c r="N60" s="91">
        <v>0.35</v>
      </c>
      <c r="O60" s="91">
        <v>0.04</v>
      </c>
    </row>
    <row r="61" spans="2:15">
      <c r="B61" t="s">
        <v>1186</v>
      </c>
      <c r="C61" t="s">
        <v>1187</v>
      </c>
      <c r="D61" t="s">
        <v>103</v>
      </c>
      <c r="E61" t="s">
        <v>126</v>
      </c>
      <c r="F61" t="s">
        <v>1188</v>
      </c>
      <c r="G61" t="s">
        <v>1011</v>
      </c>
      <c r="H61" t="s">
        <v>105</v>
      </c>
      <c r="I61" s="91">
        <v>17026.53</v>
      </c>
      <c r="J61" s="91">
        <v>1090</v>
      </c>
      <c r="K61" s="91">
        <v>0</v>
      </c>
      <c r="L61" s="91">
        <v>185.58917700000001</v>
      </c>
      <c r="M61" s="91">
        <v>0.02</v>
      </c>
      <c r="N61" s="91">
        <v>0.39</v>
      </c>
      <c r="O61" s="91">
        <v>0.05</v>
      </c>
    </row>
    <row r="62" spans="2:15">
      <c r="B62" t="s">
        <v>1189</v>
      </c>
      <c r="C62" t="s">
        <v>1190</v>
      </c>
      <c r="D62" t="s">
        <v>103</v>
      </c>
      <c r="E62" t="s">
        <v>126</v>
      </c>
      <c r="F62" t="s">
        <v>1191</v>
      </c>
      <c r="G62" t="s">
        <v>1011</v>
      </c>
      <c r="H62" t="s">
        <v>105</v>
      </c>
      <c r="I62" s="91">
        <v>1712.33</v>
      </c>
      <c r="J62" s="91">
        <v>6638</v>
      </c>
      <c r="K62" s="91">
        <v>0</v>
      </c>
      <c r="L62" s="91">
        <v>113.6644654</v>
      </c>
      <c r="M62" s="91">
        <v>0.01</v>
      </c>
      <c r="N62" s="91">
        <v>0.24</v>
      </c>
      <c r="O62" s="91">
        <v>0.03</v>
      </c>
    </row>
    <row r="63" spans="2:15">
      <c r="B63" t="s">
        <v>1192</v>
      </c>
      <c r="C63" t="s">
        <v>1193</v>
      </c>
      <c r="D63" t="s">
        <v>103</v>
      </c>
      <c r="E63" t="s">
        <v>126</v>
      </c>
      <c r="F63" t="s">
        <v>1194</v>
      </c>
      <c r="G63" t="s">
        <v>1011</v>
      </c>
      <c r="H63" t="s">
        <v>105</v>
      </c>
      <c r="I63" s="91">
        <v>283.48</v>
      </c>
      <c r="J63" s="91">
        <v>23330</v>
      </c>
      <c r="K63" s="91">
        <v>0</v>
      </c>
      <c r="L63" s="91">
        <v>66.135884000000004</v>
      </c>
      <c r="M63" s="91">
        <v>0.01</v>
      </c>
      <c r="N63" s="91">
        <v>0.14000000000000001</v>
      </c>
      <c r="O63" s="91">
        <v>0.02</v>
      </c>
    </row>
    <row r="64" spans="2:15">
      <c r="B64" t="s">
        <v>1195</v>
      </c>
      <c r="C64" t="s">
        <v>1196</v>
      </c>
      <c r="D64" t="s">
        <v>103</v>
      </c>
      <c r="E64" t="s">
        <v>126</v>
      </c>
      <c r="F64" t="s">
        <v>1010</v>
      </c>
      <c r="G64" t="s">
        <v>1011</v>
      </c>
      <c r="H64" t="s">
        <v>105</v>
      </c>
      <c r="I64" s="91">
        <v>31900.62</v>
      </c>
      <c r="J64" s="91">
        <v>1150</v>
      </c>
      <c r="K64" s="91">
        <v>0</v>
      </c>
      <c r="L64" s="91">
        <v>366.85712999999998</v>
      </c>
      <c r="M64" s="91">
        <v>0.01</v>
      </c>
      <c r="N64" s="91">
        <v>0.78</v>
      </c>
      <c r="O64" s="91">
        <v>0.09</v>
      </c>
    </row>
    <row r="65" spans="2:15">
      <c r="B65" t="s">
        <v>1197</v>
      </c>
      <c r="C65" t="s">
        <v>1198</v>
      </c>
      <c r="D65" t="s">
        <v>103</v>
      </c>
      <c r="E65" t="s">
        <v>126</v>
      </c>
      <c r="F65" t="s">
        <v>739</v>
      </c>
      <c r="G65" t="s">
        <v>395</v>
      </c>
      <c r="H65" t="s">
        <v>105</v>
      </c>
      <c r="I65" s="91">
        <v>22457.1</v>
      </c>
      <c r="J65" s="91">
        <v>327.39999999999998</v>
      </c>
      <c r="K65" s="91">
        <v>0</v>
      </c>
      <c r="L65" s="91">
        <v>73.524545399999994</v>
      </c>
      <c r="M65" s="91">
        <v>0.01</v>
      </c>
      <c r="N65" s="91">
        <v>0.16</v>
      </c>
      <c r="O65" s="91">
        <v>0.02</v>
      </c>
    </row>
    <row r="66" spans="2:15">
      <c r="B66" t="s">
        <v>1199</v>
      </c>
      <c r="C66" t="s">
        <v>1200</v>
      </c>
      <c r="D66" t="s">
        <v>103</v>
      </c>
      <c r="E66" t="s">
        <v>126</v>
      </c>
      <c r="F66" t="s">
        <v>453</v>
      </c>
      <c r="G66" t="s">
        <v>395</v>
      </c>
      <c r="H66" t="s">
        <v>105</v>
      </c>
      <c r="I66" s="91">
        <v>420.63</v>
      </c>
      <c r="J66" s="91">
        <v>159100</v>
      </c>
      <c r="K66" s="91">
        <v>0</v>
      </c>
      <c r="L66" s="91">
        <v>669.22233000000006</v>
      </c>
      <c r="M66" s="91">
        <v>0.02</v>
      </c>
      <c r="N66" s="91">
        <v>1.42</v>
      </c>
      <c r="O66" s="91">
        <v>0.16</v>
      </c>
    </row>
    <row r="67" spans="2:15">
      <c r="B67" t="s">
        <v>1201</v>
      </c>
      <c r="C67" t="s">
        <v>1202</v>
      </c>
      <c r="D67" t="s">
        <v>103</v>
      </c>
      <c r="E67" t="s">
        <v>126</v>
      </c>
      <c r="F67" t="s">
        <v>1203</v>
      </c>
      <c r="G67" t="s">
        <v>395</v>
      </c>
      <c r="H67" t="s">
        <v>105</v>
      </c>
      <c r="I67" s="91">
        <v>1632.33</v>
      </c>
      <c r="J67" s="91">
        <v>5028</v>
      </c>
      <c r="K67" s="91">
        <v>0</v>
      </c>
      <c r="L67" s="91">
        <v>82.073552399999997</v>
      </c>
      <c r="M67" s="91">
        <v>0.01</v>
      </c>
      <c r="N67" s="91">
        <v>0.17</v>
      </c>
      <c r="O67" s="91">
        <v>0.02</v>
      </c>
    </row>
    <row r="68" spans="2:15">
      <c r="B68" t="s">
        <v>1204</v>
      </c>
      <c r="C68" t="s">
        <v>1205</v>
      </c>
      <c r="D68" t="s">
        <v>103</v>
      </c>
      <c r="E68" t="s">
        <v>126</v>
      </c>
      <c r="F68" t="s">
        <v>623</v>
      </c>
      <c r="G68" t="s">
        <v>395</v>
      </c>
      <c r="H68" t="s">
        <v>105</v>
      </c>
      <c r="I68" s="91">
        <v>370.79</v>
      </c>
      <c r="J68" s="91">
        <v>39860</v>
      </c>
      <c r="K68" s="91">
        <v>0</v>
      </c>
      <c r="L68" s="91">
        <v>147.79689400000001</v>
      </c>
      <c r="M68" s="91">
        <v>0.01</v>
      </c>
      <c r="N68" s="91">
        <v>0.31</v>
      </c>
      <c r="O68" s="91">
        <v>0.04</v>
      </c>
    </row>
    <row r="69" spans="2:15">
      <c r="B69" t="s">
        <v>1206</v>
      </c>
      <c r="C69" t="s">
        <v>1207</v>
      </c>
      <c r="D69" t="s">
        <v>103</v>
      </c>
      <c r="E69" t="s">
        <v>126</v>
      </c>
      <c r="F69" t="s">
        <v>471</v>
      </c>
      <c r="G69" t="s">
        <v>395</v>
      </c>
      <c r="H69" t="s">
        <v>105</v>
      </c>
      <c r="I69" s="91">
        <v>19370.61</v>
      </c>
      <c r="J69" s="91">
        <v>1381</v>
      </c>
      <c r="K69" s="91">
        <v>0</v>
      </c>
      <c r="L69" s="91">
        <v>267.50812409999997</v>
      </c>
      <c r="M69" s="91">
        <v>0.01</v>
      </c>
      <c r="N69" s="91">
        <v>0.56999999999999995</v>
      </c>
      <c r="O69" s="91">
        <v>0.06</v>
      </c>
    </row>
    <row r="70" spans="2:15">
      <c r="B70" t="s">
        <v>1208</v>
      </c>
      <c r="C70" t="s">
        <v>1209</v>
      </c>
      <c r="D70" t="s">
        <v>103</v>
      </c>
      <c r="E70" t="s">
        <v>126</v>
      </c>
      <c r="F70" t="s">
        <v>742</v>
      </c>
      <c r="G70" t="s">
        <v>395</v>
      </c>
      <c r="H70" t="s">
        <v>105</v>
      </c>
      <c r="I70" s="91">
        <v>55096.6</v>
      </c>
      <c r="J70" s="91">
        <v>634.1</v>
      </c>
      <c r="K70" s="91">
        <v>0</v>
      </c>
      <c r="L70" s="91">
        <v>349.36754059999998</v>
      </c>
      <c r="M70" s="91">
        <v>0.01</v>
      </c>
      <c r="N70" s="91">
        <v>0.74</v>
      </c>
      <c r="O70" s="91">
        <v>0.08</v>
      </c>
    </row>
    <row r="71" spans="2:15">
      <c r="B71" t="s">
        <v>1210</v>
      </c>
      <c r="C71" t="s">
        <v>1211</v>
      </c>
      <c r="D71" t="s">
        <v>103</v>
      </c>
      <c r="E71" t="s">
        <v>126</v>
      </c>
      <c r="F71" t="s">
        <v>1212</v>
      </c>
      <c r="G71" t="s">
        <v>1213</v>
      </c>
      <c r="H71" t="s">
        <v>105</v>
      </c>
      <c r="I71" s="91">
        <v>52262.92</v>
      </c>
      <c r="J71" s="91">
        <v>379.5</v>
      </c>
      <c r="K71" s="91">
        <v>0</v>
      </c>
      <c r="L71" s="91">
        <v>198.33778140000001</v>
      </c>
      <c r="M71" s="91">
        <v>0.02</v>
      </c>
      <c r="N71" s="91">
        <v>0.42</v>
      </c>
      <c r="O71" s="91">
        <v>0.05</v>
      </c>
    </row>
    <row r="72" spans="2:15">
      <c r="B72" t="s">
        <v>1214</v>
      </c>
      <c r="C72" t="s">
        <v>1215</v>
      </c>
      <c r="D72" t="s">
        <v>103</v>
      </c>
      <c r="E72" t="s">
        <v>126</v>
      </c>
      <c r="F72" t="s">
        <v>1216</v>
      </c>
      <c r="G72" t="s">
        <v>128</v>
      </c>
      <c r="H72" t="s">
        <v>105</v>
      </c>
      <c r="I72" s="91">
        <v>57571.360000000001</v>
      </c>
      <c r="J72" s="91">
        <v>176.1</v>
      </c>
      <c r="K72" s="91">
        <v>0</v>
      </c>
      <c r="L72" s="91">
        <v>101.38316496</v>
      </c>
      <c r="M72" s="91">
        <v>0.01</v>
      </c>
      <c r="N72" s="91">
        <v>0.21</v>
      </c>
      <c r="O72" s="91">
        <v>0.02</v>
      </c>
    </row>
    <row r="73" spans="2:15">
      <c r="B73" t="s">
        <v>1217</v>
      </c>
      <c r="C73" t="s">
        <v>1218</v>
      </c>
      <c r="D73" t="s">
        <v>103</v>
      </c>
      <c r="E73" t="s">
        <v>126</v>
      </c>
      <c r="F73" t="s">
        <v>1219</v>
      </c>
      <c r="G73" t="s">
        <v>128</v>
      </c>
      <c r="H73" t="s">
        <v>105</v>
      </c>
      <c r="I73" s="91">
        <v>29560.07</v>
      </c>
      <c r="J73" s="91">
        <v>478.3</v>
      </c>
      <c r="K73" s="91">
        <v>0</v>
      </c>
      <c r="L73" s="91">
        <v>141.38581481</v>
      </c>
      <c r="M73" s="91">
        <v>0.01</v>
      </c>
      <c r="N73" s="91">
        <v>0.3</v>
      </c>
      <c r="O73" s="91">
        <v>0.03</v>
      </c>
    </row>
    <row r="74" spans="2:15">
      <c r="B74" t="s">
        <v>1220</v>
      </c>
      <c r="C74" t="s">
        <v>1221</v>
      </c>
      <c r="D74" t="s">
        <v>103</v>
      </c>
      <c r="E74" t="s">
        <v>126</v>
      </c>
      <c r="F74" t="s">
        <v>1222</v>
      </c>
      <c r="G74" t="s">
        <v>1223</v>
      </c>
      <c r="H74" t="s">
        <v>105</v>
      </c>
      <c r="I74" s="91">
        <v>810.09</v>
      </c>
      <c r="J74" s="91">
        <v>12540</v>
      </c>
      <c r="K74" s="91">
        <v>0</v>
      </c>
      <c r="L74" s="91">
        <v>101.585286</v>
      </c>
      <c r="M74" s="91">
        <v>0.01</v>
      </c>
      <c r="N74" s="91">
        <v>0.22</v>
      </c>
      <c r="O74" s="91">
        <v>0.02</v>
      </c>
    </row>
    <row r="75" spans="2:15">
      <c r="B75" t="s">
        <v>1224</v>
      </c>
      <c r="C75" t="s">
        <v>1225</v>
      </c>
      <c r="D75" t="s">
        <v>103</v>
      </c>
      <c r="E75" t="s">
        <v>126</v>
      </c>
      <c r="F75" t="s">
        <v>1226</v>
      </c>
      <c r="G75" t="s">
        <v>1223</v>
      </c>
      <c r="H75" t="s">
        <v>105</v>
      </c>
      <c r="I75" s="91">
        <v>4008.75</v>
      </c>
      <c r="J75" s="91">
        <v>8787</v>
      </c>
      <c r="K75" s="91">
        <v>0</v>
      </c>
      <c r="L75" s="91">
        <v>352.24886249999997</v>
      </c>
      <c r="M75" s="91">
        <v>0.02</v>
      </c>
      <c r="N75" s="91">
        <v>0.75</v>
      </c>
      <c r="O75" s="91">
        <v>0.09</v>
      </c>
    </row>
    <row r="76" spans="2:15">
      <c r="B76" t="s">
        <v>1227</v>
      </c>
      <c r="C76" t="s">
        <v>1228</v>
      </c>
      <c r="D76" t="s">
        <v>103</v>
      </c>
      <c r="E76" t="s">
        <v>126</v>
      </c>
      <c r="F76" t="s">
        <v>1229</v>
      </c>
      <c r="G76" t="s">
        <v>1223</v>
      </c>
      <c r="H76" t="s">
        <v>105</v>
      </c>
      <c r="I76" s="91">
        <v>11561.06</v>
      </c>
      <c r="J76" s="91">
        <v>4137</v>
      </c>
      <c r="K76" s="91">
        <v>0</v>
      </c>
      <c r="L76" s="91">
        <v>478.28105219999998</v>
      </c>
      <c r="M76" s="91">
        <v>0.02</v>
      </c>
      <c r="N76" s="91">
        <v>1.01</v>
      </c>
      <c r="O76" s="91">
        <v>0.12</v>
      </c>
    </row>
    <row r="77" spans="2:15">
      <c r="B77" t="s">
        <v>1230</v>
      </c>
      <c r="C77" t="s">
        <v>1231</v>
      </c>
      <c r="D77" t="s">
        <v>103</v>
      </c>
      <c r="E77" t="s">
        <v>126</v>
      </c>
      <c r="F77" t="s">
        <v>1232</v>
      </c>
      <c r="G77" t="s">
        <v>130</v>
      </c>
      <c r="H77" t="s">
        <v>105</v>
      </c>
      <c r="I77" s="91">
        <v>1276.53</v>
      </c>
      <c r="J77" s="91">
        <v>18210</v>
      </c>
      <c r="K77" s="91">
        <v>0</v>
      </c>
      <c r="L77" s="91">
        <v>232.45611299999999</v>
      </c>
      <c r="M77" s="91">
        <v>0.02</v>
      </c>
      <c r="N77" s="91">
        <v>0.49</v>
      </c>
      <c r="O77" s="91">
        <v>0.06</v>
      </c>
    </row>
    <row r="78" spans="2:15">
      <c r="B78" t="s">
        <v>1233</v>
      </c>
      <c r="C78" t="s">
        <v>1234</v>
      </c>
      <c r="D78" t="s">
        <v>103</v>
      </c>
      <c r="E78" t="s">
        <v>126</v>
      </c>
      <c r="F78" t="s">
        <v>1235</v>
      </c>
      <c r="G78" t="s">
        <v>132</v>
      </c>
      <c r="H78" t="s">
        <v>105</v>
      </c>
      <c r="I78" s="91">
        <v>2602.6</v>
      </c>
      <c r="J78" s="91">
        <v>4119</v>
      </c>
      <c r="K78" s="91">
        <v>0</v>
      </c>
      <c r="L78" s="91">
        <v>107.201094</v>
      </c>
      <c r="M78" s="91">
        <v>0</v>
      </c>
      <c r="N78" s="91">
        <v>0.23</v>
      </c>
      <c r="O78" s="91">
        <v>0.03</v>
      </c>
    </row>
    <row r="79" spans="2:15">
      <c r="B79" t="s">
        <v>1236</v>
      </c>
      <c r="C79" t="s">
        <v>1237</v>
      </c>
      <c r="D79" t="s">
        <v>103</v>
      </c>
      <c r="E79" t="s">
        <v>126</v>
      </c>
      <c r="F79" t="s">
        <v>998</v>
      </c>
      <c r="G79" t="s">
        <v>135</v>
      </c>
      <c r="H79" t="s">
        <v>105</v>
      </c>
      <c r="I79" s="91">
        <v>14967.96</v>
      </c>
      <c r="J79" s="91">
        <v>1835</v>
      </c>
      <c r="K79" s="91">
        <v>0</v>
      </c>
      <c r="L79" s="91">
        <v>274.66206599999998</v>
      </c>
      <c r="M79" s="91">
        <v>0.01</v>
      </c>
      <c r="N79" s="91">
        <v>0.57999999999999996</v>
      </c>
      <c r="O79" s="91">
        <v>7.0000000000000007E-2</v>
      </c>
    </row>
    <row r="80" spans="2:15">
      <c r="B80" t="s">
        <v>1238</v>
      </c>
      <c r="C80" t="s">
        <v>1239</v>
      </c>
      <c r="D80" t="s">
        <v>103</v>
      </c>
      <c r="E80" t="s">
        <v>126</v>
      </c>
      <c r="F80" t="s">
        <v>722</v>
      </c>
      <c r="G80" t="s">
        <v>135</v>
      </c>
      <c r="H80" t="s">
        <v>105</v>
      </c>
      <c r="I80" s="91">
        <v>9088.44</v>
      </c>
      <c r="J80" s="91">
        <v>2210</v>
      </c>
      <c r="K80" s="91">
        <v>0</v>
      </c>
      <c r="L80" s="91">
        <v>200.854524</v>
      </c>
      <c r="M80" s="91">
        <v>0.01</v>
      </c>
      <c r="N80" s="91">
        <v>0.43</v>
      </c>
      <c r="O80" s="91">
        <v>0.05</v>
      </c>
    </row>
    <row r="81" spans="2:15">
      <c r="B81" s="92" t="s">
        <v>1240</v>
      </c>
      <c r="E81" s="16"/>
      <c r="F81" s="16"/>
      <c r="G81" s="16"/>
      <c r="I81" s="93">
        <v>259015.87</v>
      </c>
      <c r="K81" s="93">
        <v>0</v>
      </c>
      <c r="L81" s="93">
        <v>1359.9584351463791</v>
      </c>
      <c r="N81" s="93">
        <v>2.88</v>
      </c>
      <c r="O81" s="93">
        <v>0.33</v>
      </c>
    </row>
    <row r="82" spans="2:15">
      <c r="B82" t="s">
        <v>1241</v>
      </c>
      <c r="C82" t="s">
        <v>1242</v>
      </c>
      <c r="D82" t="s">
        <v>103</v>
      </c>
      <c r="E82" t="s">
        <v>126</v>
      </c>
      <c r="F82" t="s">
        <v>1243</v>
      </c>
      <c r="G82" t="s">
        <v>104</v>
      </c>
      <c r="H82" t="s">
        <v>105</v>
      </c>
      <c r="I82" s="91">
        <v>1828.19</v>
      </c>
      <c r="J82" s="91">
        <v>656.8</v>
      </c>
      <c r="K82" s="91">
        <v>0</v>
      </c>
      <c r="L82" s="91">
        <v>12.007551919999999</v>
      </c>
      <c r="M82" s="91">
        <v>0.03</v>
      </c>
      <c r="N82" s="91">
        <v>0.03</v>
      </c>
      <c r="O82" s="91">
        <v>0</v>
      </c>
    </row>
    <row r="83" spans="2:15">
      <c r="B83" t="s">
        <v>1244</v>
      </c>
      <c r="C83" t="s">
        <v>1245</v>
      </c>
      <c r="D83" t="s">
        <v>103</v>
      </c>
      <c r="E83" t="s">
        <v>126</v>
      </c>
      <c r="F83" t="s">
        <v>1246</v>
      </c>
      <c r="G83" t="s">
        <v>104</v>
      </c>
      <c r="H83" t="s">
        <v>105</v>
      </c>
      <c r="I83" s="91">
        <v>812.42</v>
      </c>
      <c r="J83" s="91">
        <v>7473</v>
      </c>
      <c r="K83" s="91">
        <v>0</v>
      </c>
      <c r="L83" s="91">
        <v>60.712146599999997</v>
      </c>
      <c r="M83" s="91">
        <v>0.01</v>
      </c>
      <c r="N83" s="91">
        <v>0.13</v>
      </c>
      <c r="O83" s="91">
        <v>0.01</v>
      </c>
    </row>
    <row r="84" spans="2:15">
      <c r="B84" t="s">
        <v>1247</v>
      </c>
      <c r="C84" t="s">
        <v>1248</v>
      </c>
      <c r="D84" t="s">
        <v>103</v>
      </c>
      <c r="E84" t="s">
        <v>126</v>
      </c>
      <c r="F84" t="s">
        <v>1249</v>
      </c>
      <c r="G84" t="s">
        <v>890</v>
      </c>
      <c r="H84" t="s">
        <v>105</v>
      </c>
      <c r="I84" s="91">
        <v>721.53</v>
      </c>
      <c r="J84" s="91">
        <v>2980</v>
      </c>
      <c r="K84" s="91">
        <v>0</v>
      </c>
      <c r="L84" s="91">
        <v>21.501594000000001</v>
      </c>
      <c r="M84" s="91">
        <v>0.01</v>
      </c>
      <c r="N84" s="91">
        <v>0.05</v>
      </c>
      <c r="O84" s="91">
        <v>0.01</v>
      </c>
    </row>
    <row r="85" spans="2:15">
      <c r="B85" t="s">
        <v>1250</v>
      </c>
      <c r="C85" t="s">
        <v>1251</v>
      </c>
      <c r="D85" t="s">
        <v>103</v>
      </c>
      <c r="E85" t="s">
        <v>126</v>
      </c>
      <c r="F85" t="s">
        <v>1252</v>
      </c>
      <c r="G85" t="s">
        <v>525</v>
      </c>
      <c r="H85" t="s">
        <v>105</v>
      </c>
      <c r="I85" s="91">
        <v>4177.3900000000003</v>
      </c>
      <c r="J85" s="91">
        <v>393</v>
      </c>
      <c r="K85" s="91">
        <v>0</v>
      </c>
      <c r="L85" s="91">
        <v>16.417142699999999</v>
      </c>
      <c r="M85" s="91">
        <v>0.03</v>
      </c>
      <c r="N85" s="91">
        <v>0.03</v>
      </c>
      <c r="O85" s="91">
        <v>0</v>
      </c>
    </row>
    <row r="86" spans="2:15">
      <c r="B86" t="s">
        <v>1253</v>
      </c>
      <c r="C86" t="s">
        <v>1254</v>
      </c>
      <c r="D86" t="s">
        <v>103</v>
      </c>
      <c r="E86" t="s">
        <v>126</v>
      </c>
      <c r="F86" t="s">
        <v>1255</v>
      </c>
      <c r="G86" t="s">
        <v>525</v>
      </c>
      <c r="H86" t="s">
        <v>105</v>
      </c>
      <c r="I86" s="91">
        <v>3436.42</v>
      </c>
      <c r="J86" s="91">
        <v>1032</v>
      </c>
      <c r="K86" s="91">
        <v>0</v>
      </c>
      <c r="L86" s="91">
        <v>35.463854400000002</v>
      </c>
      <c r="M86" s="91">
        <v>0.02</v>
      </c>
      <c r="N86" s="91">
        <v>0.08</v>
      </c>
      <c r="O86" s="91">
        <v>0.01</v>
      </c>
    </row>
    <row r="87" spans="2:15">
      <c r="B87" t="s">
        <v>1256</v>
      </c>
      <c r="C87" t="s">
        <v>1257</v>
      </c>
      <c r="D87" t="s">
        <v>103</v>
      </c>
      <c r="E87" t="s">
        <v>126</v>
      </c>
      <c r="F87" t="s">
        <v>1258</v>
      </c>
      <c r="G87" t="s">
        <v>1072</v>
      </c>
      <c r="H87" t="s">
        <v>105</v>
      </c>
      <c r="I87" s="91">
        <v>3974.93</v>
      </c>
      <c r="J87" s="91">
        <v>778</v>
      </c>
      <c r="K87" s="91">
        <v>0</v>
      </c>
      <c r="L87" s="91">
        <v>30.924955400000002</v>
      </c>
      <c r="M87" s="91">
        <v>0.02</v>
      </c>
      <c r="N87" s="91">
        <v>7.0000000000000007E-2</v>
      </c>
      <c r="O87" s="91">
        <v>0.01</v>
      </c>
    </row>
    <row r="88" spans="2:15">
      <c r="B88" t="s">
        <v>1259</v>
      </c>
      <c r="C88" t="s">
        <v>1260</v>
      </c>
      <c r="D88" t="s">
        <v>103</v>
      </c>
      <c r="E88" t="s">
        <v>126</v>
      </c>
      <c r="F88" t="s">
        <v>1261</v>
      </c>
      <c r="G88" t="s">
        <v>1072</v>
      </c>
      <c r="H88" t="s">
        <v>105</v>
      </c>
      <c r="I88" s="91">
        <v>10812.12</v>
      </c>
      <c r="J88" s="91">
        <v>201.7</v>
      </c>
      <c r="K88" s="91">
        <v>0</v>
      </c>
      <c r="L88" s="91">
        <v>21.808046040000001</v>
      </c>
      <c r="M88" s="91">
        <v>0</v>
      </c>
      <c r="N88" s="91">
        <v>0.05</v>
      </c>
      <c r="O88" s="91">
        <v>0.01</v>
      </c>
    </row>
    <row r="89" spans="2:15">
      <c r="B89" t="s">
        <v>1262</v>
      </c>
      <c r="C89" t="s">
        <v>1263</v>
      </c>
      <c r="D89" t="s">
        <v>103</v>
      </c>
      <c r="E89" t="s">
        <v>126</v>
      </c>
      <c r="F89" t="s">
        <v>1264</v>
      </c>
      <c r="G89" t="s">
        <v>822</v>
      </c>
      <c r="H89" t="s">
        <v>105</v>
      </c>
      <c r="I89" s="91">
        <v>3167.5</v>
      </c>
      <c r="J89" s="91">
        <v>890</v>
      </c>
      <c r="K89" s="91">
        <v>0</v>
      </c>
      <c r="L89" s="91">
        <v>28.190750000000001</v>
      </c>
      <c r="M89" s="91">
        <v>0.01</v>
      </c>
      <c r="N89" s="91">
        <v>0.06</v>
      </c>
      <c r="O89" s="91">
        <v>0.01</v>
      </c>
    </row>
    <row r="90" spans="2:15">
      <c r="B90" t="s">
        <v>1265</v>
      </c>
      <c r="C90" t="s">
        <v>1266</v>
      </c>
      <c r="D90" t="s">
        <v>103</v>
      </c>
      <c r="E90" t="s">
        <v>126</v>
      </c>
      <c r="F90" t="s">
        <v>1267</v>
      </c>
      <c r="G90" t="s">
        <v>792</v>
      </c>
      <c r="H90" t="s">
        <v>105</v>
      </c>
      <c r="I90" s="91">
        <v>2973.1</v>
      </c>
      <c r="J90" s="91">
        <v>2253</v>
      </c>
      <c r="K90" s="91">
        <v>0</v>
      </c>
      <c r="L90" s="91">
        <v>66.983942999999996</v>
      </c>
      <c r="M90" s="91">
        <v>0.01</v>
      </c>
      <c r="N90" s="91">
        <v>0.14000000000000001</v>
      </c>
      <c r="O90" s="91">
        <v>0.02</v>
      </c>
    </row>
    <row r="91" spans="2:15">
      <c r="B91" t="s">
        <v>1268</v>
      </c>
      <c r="C91" t="s">
        <v>1269</v>
      </c>
      <c r="D91" t="s">
        <v>103</v>
      </c>
      <c r="E91" t="s">
        <v>126</v>
      </c>
      <c r="F91" t="s">
        <v>1270</v>
      </c>
      <c r="G91" t="s">
        <v>1271</v>
      </c>
      <c r="H91" t="s">
        <v>105</v>
      </c>
      <c r="I91" s="91">
        <v>2836.12</v>
      </c>
      <c r="J91" s="91">
        <v>832.1</v>
      </c>
      <c r="K91" s="91">
        <v>0</v>
      </c>
      <c r="L91" s="91">
        <v>23.599354519999999</v>
      </c>
      <c r="M91" s="91">
        <v>0.01</v>
      </c>
      <c r="N91" s="91">
        <v>0.05</v>
      </c>
      <c r="O91" s="91">
        <v>0.01</v>
      </c>
    </row>
    <row r="92" spans="2:15">
      <c r="B92" t="s">
        <v>1272</v>
      </c>
      <c r="C92" t="s">
        <v>1273</v>
      </c>
      <c r="D92" t="s">
        <v>103</v>
      </c>
      <c r="E92" t="s">
        <v>126</v>
      </c>
      <c r="F92" t="s">
        <v>1274</v>
      </c>
      <c r="G92" t="s">
        <v>1271</v>
      </c>
      <c r="H92" t="s">
        <v>105</v>
      </c>
      <c r="I92" s="91">
        <v>13742.71</v>
      </c>
      <c r="J92" s="91">
        <v>269.5</v>
      </c>
      <c r="K92" s="91">
        <v>0</v>
      </c>
      <c r="L92" s="91">
        <v>37.036603450000001</v>
      </c>
      <c r="M92" s="91">
        <v>0.01</v>
      </c>
      <c r="N92" s="91">
        <v>0.08</v>
      </c>
      <c r="O92" s="91">
        <v>0.01</v>
      </c>
    </row>
    <row r="93" spans="2:15">
      <c r="B93" t="s">
        <v>1275</v>
      </c>
      <c r="C93" t="s">
        <v>1276</v>
      </c>
      <c r="D93" t="s">
        <v>103</v>
      </c>
      <c r="E93" t="s">
        <v>126</v>
      </c>
      <c r="F93" t="s">
        <v>1277</v>
      </c>
      <c r="G93" t="s">
        <v>1167</v>
      </c>
      <c r="H93" t="s">
        <v>105</v>
      </c>
      <c r="I93" s="91">
        <v>4725.3100000000004</v>
      </c>
      <c r="J93" s="91">
        <v>170</v>
      </c>
      <c r="K93" s="91">
        <v>0</v>
      </c>
      <c r="L93" s="91">
        <v>8.0330270000000006</v>
      </c>
      <c r="M93" s="91">
        <v>0.02</v>
      </c>
      <c r="N93" s="91">
        <v>0.02</v>
      </c>
      <c r="O93" s="91">
        <v>0</v>
      </c>
    </row>
    <row r="94" spans="2:15">
      <c r="B94" t="s">
        <v>1278</v>
      </c>
      <c r="C94" t="s">
        <v>1279</v>
      </c>
      <c r="D94" t="s">
        <v>103</v>
      </c>
      <c r="E94" t="s">
        <v>126</v>
      </c>
      <c r="F94" t="s">
        <v>1280</v>
      </c>
      <c r="G94" t="s">
        <v>576</v>
      </c>
      <c r="H94" t="s">
        <v>105</v>
      </c>
      <c r="I94" s="91">
        <v>5848.04</v>
      </c>
      <c r="J94" s="91">
        <v>662.9</v>
      </c>
      <c r="K94" s="91">
        <v>0</v>
      </c>
      <c r="L94" s="91">
        <v>38.766657160000001</v>
      </c>
      <c r="M94" s="91">
        <v>0.02</v>
      </c>
      <c r="N94" s="91">
        <v>0.08</v>
      </c>
      <c r="O94" s="91">
        <v>0.01</v>
      </c>
    </row>
    <row r="95" spans="2:15">
      <c r="B95" t="s">
        <v>1281</v>
      </c>
      <c r="C95" t="s">
        <v>1282</v>
      </c>
      <c r="D95" t="s">
        <v>103</v>
      </c>
      <c r="E95" t="s">
        <v>126</v>
      </c>
      <c r="F95" t="s">
        <v>1283</v>
      </c>
      <c r="G95" t="s">
        <v>576</v>
      </c>
      <c r="H95" t="s">
        <v>105</v>
      </c>
      <c r="I95" s="91">
        <v>3651.07</v>
      </c>
      <c r="J95" s="91">
        <v>1946</v>
      </c>
      <c r="K95" s="91">
        <v>0</v>
      </c>
      <c r="L95" s="91">
        <v>71.049822199999994</v>
      </c>
      <c r="M95" s="91">
        <v>0.02</v>
      </c>
      <c r="N95" s="91">
        <v>0.15</v>
      </c>
      <c r="O95" s="91">
        <v>0.02</v>
      </c>
    </row>
    <row r="96" spans="2:15">
      <c r="B96" t="s">
        <v>1284</v>
      </c>
      <c r="C96" t="s">
        <v>1285</v>
      </c>
      <c r="D96" t="s">
        <v>103</v>
      </c>
      <c r="E96" t="s">
        <v>126</v>
      </c>
      <c r="F96" t="s">
        <v>1286</v>
      </c>
      <c r="G96" t="s">
        <v>576</v>
      </c>
      <c r="H96" t="s">
        <v>105</v>
      </c>
      <c r="I96" s="91">
        <v>1595.18</v>
      </c>
      <c r="J96" s="91">
        <v>562.5</v>
      </c>
      <c r="K96" s="91">
        <v>0</v>
      </c>
      <c r="L96" s="91">
        <v>8.9728875000000006</v>
      </c>
      <c r="M96" s="91">
        <v>0.01</v>
      </c>
      <c r="N96" s="91">
        <v>0.02</v>
      </c>
      <c r="O96" s="91">
        <v>0</v>
      </c>
    </row>
    <row r="97" spans="2:15">
      <c r="B97" t="s">
        <v>1287</v>
      </c>
      <c r="C97" t="s">
        <v>1288</v>
      </c>
      <c r="D97" t="s">
        <v>103</v>
      </c>
      <c r="E97" t="s">
        <v>126</v>
      </c>
      <c r="F97" t="s">
        <v>1289</v>
      </c>
      <c r="G97" t="s">
        <v>576</v>
      </c>
      <c r="H97" t="s">
        <v>105</v>
      </c>
      <c r="I97" s="91">
        <v>3499.76</v>
      </c>
      <c r="J97" s="91">
        <v>1795</v>
      </c>
      <c r="K97" s="91">
        <v>0</v>
      </c>
      <c r="L97" s="91">
        <v>62.820692000000001</v>
      </c>
      <c r="M97" s="91">
        <v>0.01</v>
      </c>
      <c r="N97" s="91">
        <v>0.13</v>
      </c>
      <c r="O97" s="91">
        <v>0.02</v>
      </c>
    </row>
    <row r="98" spans="2:15">
      <c r="B98" t="s">
        <v>1290</v>
      </c>
      <c r="C98" t="s">
        <v>1291</v>
      </c>
      <c r="D98" t="s">
        <v>103</v>
      </c>
      <c r="E98" t="s">
        <v>126</v>
      </c>
      <c r="F98" t="s">
        <v>1292</v>
      </c>
      <c r="G98" t="s">
        <v>576</v>
      </c>
      <c r="H98" t="s">
        <v>105</v>
      </c>
      <c r="I98" s="91">
        <v>17889.13</v>
      </c>
      <c r="J98" s="91">
        <v>585.5</v>
      </c>
      <c r="K98" s="91">
        <v>0</v>
      </c>
      <c r="L98" s="91">
        <v>104.74085615</v>
      </c>
      <c r="M98" s="91">
        <v>0.02</v>
      </c>
      <c r="N98" s="91">
        <v>0.22</v>
      </c>
      <c r="O98" s="91">
        <v>0.03</v>
      </c>
    </row>
    <row r="99" spans="2:15">
      <c r="B99" t="s">
        <v>1293</v>
      </c>
      <c r="C99" t="s">
        <v>1294</v>
      </c>
      <c r="D99" t="s">
        <v>103</v>
      </c>
      <c r="E99" t="s">
        <v>126</v>
      </c>
      <c r="F99" t="s">
        <v>1295</v>
      </c>
      <c r="G99" t="s">
        <v>576</v>
      </c>
      <c r="H99" t="s">
        <v>105</v>
      </c>
      <c r="I99" s="91">
        <v>4236.04</v>
      </c>
      <c r="J99" s="91">
        <v>1134</v>
      </c>
      <c r="K99" s="91">
        <v>0</v>
      </c>
      <c r="L99" s="91">
        <v>48.0366936</v>
      </c>
      <c r="M99" s="91">
        <v>0.02</v>
      </c>
      <c r="N99" s="91">
        <v>0.1</v>
      </c>
      <c r="O99" s="91">
        <v>0.01</v>
      </c>
    </row>
    <row r="100" spans="2:15">
      <c r="B100" t="s">
        <v>1296</v>
      </c>
      <c r="C100" t="s">
        <v>1297</v>
      </c>
      <c r="D100" t="s">
        <v>103</v>
      </c>
      <c r="E100" t="s">
        <v>126</v>
      </c>
      <c r="F100" t="s">
        <v>1298</v>
      </c>
      <c r="G100" t="s">
        <v>846</v>
      </c>
      <c r="H100" t="s">
        <v>105</v>
      </c>
      <c r="I100" s="91">
        <v>2532.7399999999998</v>
      </c>
      <c r="J100" s="91">
        <v>1464</v>
      </c>
      <c r="K100" s="91">
        <v>0</v>
      </c>
      <c r="L100" s="91">
        <v>37.079313599999999</v>
      </c>
      <c r="M100" s="91">
        <v>0.01</v>
      </c>
      <c r="N100" s="91">
        <v>0.08</v>
      </c>
      <c r="O100" s="91">
        <v>0.01</v>
      </c>
    </row>
    <row r="101" spans="2:15">
      <c r="B101" t="s">
        <v>1299</v>
      </c>
      <c r="C101" t="s">
        <v>1300</v>
      </c>
      <c r="D101" t="s">
        <v>103</v>
      </c>
      <c r="E101" t="s">
        <v>126</v>
      </c>
      <c r="F101" t="s">
        <v>1301</v>
      </c>
      <c r="G101" t="s">
        <v>1302</v>
      </c>
      <c r="H101" t="s">
        <v>105</v>
      </c>
      <c r="I101" s="91">
        <v>44282.67</v>
      </c>
      <c r="J101" s="91">
        <v>128</v>
      </c>
      <c r="K101" s="91">
        <v>0</v>
      </c>
      <c r="L101" s="91">
        <v>56.681817600000002</v>
      </c>
      <c r="M101" s="91">
        <v>0.02</v>
      </c>
      <c r="N101" s="91">
        <v>0.12</v>
      </c>
      <c r="O101" s="91">
        <v>0.01</v>
      </c>
    </row>
    <row r="102" spans="2:15">
      <c r="B102" t="s">
        <v>1303</v>
      </c>
      <c r="C102" t="s">
        <v>1304</v>
      </c>
      <c r="D102" t="s">
        <v>103</v>
      </c>
      <c r="E102" t="s">
        <v>126</v>
      </c>
      <c r="F102" t="s">
        <v>1305</v>
      </c>
      <c r="G102" t="s">
        <v>1302</v>
      </c>
      <c r="H102" t="s">
        <v>105</v>
      </c>
      <c r="I102" s="91">
        <v>2955.26</v>
      </c>
      <c r="J102" s="91">
        <v>732</v>
      </c>
      <c r="K102" s="91">
        <v>0</v>
      </c>
      <c r="L102" s="91">
        <v>21.632503199999999</v>
      </c>
      <c r="M102" s="91">
        <v>0.01</v>
      </c>
      <c r="N102" s="91">
        <v>0.05</v>
      </c>
      <c r="O102" s="91">
        <v>0.01</v>
      </c>
    </row>
    <row r="103" spans="2:15">
      <c r="B103" t="s">
        <v>1306</v>
      </c>
      <c r="C103" t="s">
        <v>1307</v>
      </c>
      <c r="D103" t="s">
        <v>103</v>
      </c>
      <c r="E103" t="s">
        <v>126</v>
      </c>
      <c r="F103" t="s">
        <v>1308</v>
      </c>
      <c r="G103" t="s">
        <v>554</v>
      </c>
      <c r="H103" t="s">
        <v>105</v>
      </c>
      <c r="I103" s="91">
        <v>324.14999999999998</v>
      </c>
      <c r="J103" s="91">
        <v>5240</v>
      </c>
      <c r="K103" s="91">
        <v>0</v>
      </c>
      <c r="L103" s="91">
        <v>16.98546</v>
      </c>
      <c r="M103" s="91">
        <v>0</v>
      </c>
      <c r="N103" s="91">
        <v>0.04</v>
      </c>
      <c r="O103" s="91">
        <v>0</v>
      </c>
    </row>
    <row r="104" spans="2:15">
      <c r="B104" t="s">
        <v>1309</v>
      </c>
      <c r="C104" t="s">
        <v>1310</v>
      </c>
      <c r="D104" t="s">
        <v>103</v>
      </c>
      <c r="E104" t="s">
        <v>126</v>
      </c>
      <c r="F104" t="s">
        <v>1311</v>
      </c>
      <c r="G104" t="s">
        <v>554</v>
      </c>
      <c r="H104" t="s">
        <v>105</v>
      </c>
      <c r="I104" s="91">
        <v>2628.24</v>
      </c>
      <c r="J104" s="91">
        <v>1368</v>
      </c>
      <c r="K104" s="91">
        <v>0</v>
      </c>
      <c r="L104" s="91">
        <v>35.954323199999997</v>
      </c>
      <c r="M104" s="91">
        <v>0.02</v>
      </c>
      <c r="N104" s="91">
        <v>0.08</v>
      </c>
      <c r="O104" s="91">
        <v>0.01</v>
      </c>
    </row>
    <row r="105" spans="2:15">
      <c r="B105" t="s">
        <v>1312</v>
      </c>
      <c r="C105" t="s">
        <v>1313</v>
      </c>
      <c r="D105" t="s">
        <v>103</v>
      </c>
      <c r="E105" t="s">
        <v>126</v>
      </c>
      <c r="F105" t="s">
        <v>1314</v>
      </c>
      <c r="G105" t="s">
        <v>554</v>
      </c>
      <c r="H105" t="s">
        <v>105</v>
      </c>
      <c r="I105" s="91">
        <v>6869.08</v>
      </c>
      <c r="J105" s="91">
        <v>764.2</v>
      </c>
      <c r="K105" s="91">
        <v>0</v>
      </c>
      <c r="L105" s="91">
        <v>52.493509359999997</v>
      </c>
      <c r="M105" s="91">
        <v>0.02</v>
      </c>
      <c r="N105" s="91">
        <v>0.11</v>
      </c>
      <c r="O105" s="91">
        <v>0.01</v>
      </c>
    </row>
    <row r="106" spans="2:15">
      <c r="B106" t="s">
        <v>1315</v>
      </c>
      <c r="C106" t="s">
        <v>1316</v>
      </c>
      <c r="D106" t="s">
        <v>103</v>
      </c>
      <c r="E106" t="s">
        <v>126</v>
      </c>
      <c r="F106" t="s">
        <v>1317</v>
      </c>
      <c r="G106" t="s">
        <v>554</v>
      </c>
      <c r="H106" t="s">
        <v>105</v>
      </c>
      <c r="I106" s="91">
        <v>11236.71</v>
      </c>
      <c r="J106" s="91">
        <v>73.2</v>
      </c>
      <c r="K106" s="91">
        <v>0</v>
      </c>
      <c r="L106" s="91">
        <v>8.2252717200000003</v>
      </c>
      <c r="M106" s="91">
        <v>0.01</v>
      </c>
      <c r="N106" s="91">
        <v>0.02</v>
      </c>
      <c r="O106" s="91">
        <v>0</v>
      </c>
    </row>
    <row r="107" spans="2:15">
      <c r="B107" t="s">
        <v>1318</v>
      </c>
      <c r="C107" t="s">
        <v>1319</v>
      </c>
      <c r="D107" t="s">
        <v>103</v>
      </c>
      <c r="E107" t="s">
        <v>126</v>
      </c>
      <c r="F107" t="s">
        <v>1320</v>
      </c>
      <c r="G107" t="s">
        <v>1011</v>
      </c>
      <c r="H107" t="s">
        <v>105</v>
      </c>
      <c r="I107" s="91">
        <v>263.79000000000002</v>
      </c>
      <c r="J107" s="91">
        <v>1.0000000000000001E-5</v>
      </c>
      <c r="K107" s="91">
        <v>0</v>
      </c>
      <c r="L107" s="91">
        <v>2.6379000000000001E-8</v>
      </c>
      <c r="M107" s="91">
        <v>0</v>
      </c>
      <c r="N107" s="91">
        <v>0</v>
      </c>
      <c r="O107" s="91">
        <v>0</v>
      </c>
    </row>
    <row r="108" spans="2:15">
      <c r="B108" t="s">
        <v>1321</v>
      </c>
      <c r="C108" t="s">
        <v>1322</v>
      </c>
      <c r="D108" t="s">
        <v>103</v>
      </c>
      <c r="E108" t="s">
        <v>126</v>
      </c>
      <c r="F108" t="s">
        <v>1323</v>
      </c>
      <c r="G108" t="s">
        <v>1011</v>
      </c>
      <c r="H108" t="s">
        <v>105</v>
      </c>
      <c r="I108" s="91">
        <v>1890.43</v>
      </c>
      <c r="J108" s="91">
        <v>1476</v>
      </c>
      <c r="K108" s="91">
        <v>0</v>
      </c>
      <c r="L108" s="91">
        <v>27.902746799999999</v>
      </c>
      <c r="M108" s="91">
        <v>0.02</v>
      </c>
      <c r="N108" s="91">
        <v>0.06</v>
      </c>
      <c r="O108" s="91">
        <v>0.01</v>
      </c>
    </row>
    <row r="109" spans="2:15">
      <c r="B109" t="s">
        <v>1324</v>
      </c>
      <c r="C109" t="s">
        <v>1325</v>
      </c>
      <c r="D109" t="s">
        <v>103</v>
      </c>
      <c r="E109" t="s">
        <v>126</v>
      </c>
      <c r="F109" t="s">
        <v>1326</v>
      </c>
      <c r="G109" t="s">
        <v>1011</v>
      </c>
      <c r="H109" t="s">
        <v>105</v>
      </c>
      <c r="I109" s="91">
        <v>21894.22</v>
      </c>
      <c r="J109" s="91">
        <v>10.1</v>
      </c>
      <c r="K109" s="91">
        <v>0</v>
      </c>
      <c r="L109" s="91">
        <v>2.2113162200000001</v>
      </c>
      <c r="M109" s="91">
        <v>0.01</v>
      </c>
      <c r="N109" s="91">
        <v>0</v>
      </c>
      <c r="O109" s="91">
        <v>0</v>
      </c>
    </row>
    <row r="110" spans="2:15">
      <c r="B110" t="s">
        <v>1327</v>
      </c>
      <c r="C110" t="s">
        <v>1328</v>
      </c>
      <c r="D110" t="s">
        <v>103</v>
      </c>
      <c r="E110" t="s">
        <v>126</v>
      </c>
      <c r="F110" t="s">
        <v>1329</v>
      </c>
      <c r="G110" t="s">
        <v>395</v>
      </c>
      <c r="H110" t="s">
        <v>105</v>
      </c>
      <c r="I110" s="91">
        <v>1063.29</v>
      </c>
      <c r="J110" s="91">
        <v>10840</v>
      </c>
      <c r="K110" s="91">
        <v>0</v>
      </c>
      <c r="L110" s="91">
        <v>115.26063600000001</v>
      </c>
      <c r="M110" s="91">
        <v>0.02</v>
      </c>
      <c r="N110" s="91">
        <v>0.24</v>
      </c>
      <c r="O110" s="91">
        <v>0.03</v>
      </c>
    </row>
    <row r="111" spans="2:15">
      <c r="B111" t="s">
        <v>1330</v>
      </c>
      <c r="C111" t="s">
        <v>1331</v>
      </c>
      <c r="D111" t="s">
        <v>103</v>
      </c>
      <c r="E111" t="s">
        <v>126</v>
      </c>
      <c r="F111" t="s">
        <v>1332</v>
      </c>
      <c r="G111" t="s">
        <v>395</v>
      </c>
      <c r="H111" t="s">
        <v>105</v>
      </c>
      <c r="I111" s="91">
        <v>33.04</v>
      </c>
      <c r="J111" s="91">
        <v>35.6</v>
      </c>
      <c r="K111" s="91">
        <v>0</v>
      </c>
      <c r="L111" s="91">
        <v>1.176224E-2</v>
      </c>
      <c r="M111" s="91">
        <v>0</v>
      </c>
      <c r="N111" s="91">
        <v>0</v>
      </c>
      <c r="O111" s="91">
        <v>0</v>
      </c>
    </row>
    <row r="112" spans="2:15">
      <c r="B112" t="s">
        <v>1333</v>
      </c>
      <c r="C112" t="s">
        <v>1334</v>
      </c>
      <c r="D112" t="s">
        <v>103</v>
      </c>
      <c r="E112" t="s">
        <v>126</v>
      </c>
      <c r="F112" t="s">
        <v>1335</v>
      </c>
      <c r="G112" t="s">
        <v>1213</v>
      </c>
      <c r="H112" t="s">
        <v>105</v>
      </c>
      <c r="I112" s="91">
        <v>1261.73</v>
      </c>
      <c r="J112" s="91">
        <v>3016</v>
      </c>
      <c r="K112" s="91">
        <v>0</v>
      </c>
      <c r="L112" s="91">
        <v>38.053776800000001</v>
      </c>
      <c r="M112" s="91">
        <v>0.01</v>
      </c>
      <c r="N112" s="91">
        <v>0.08</v>
      </c>
      <c r="O112" s="91">
        <v>0.01</v>
      </c>
    </row>
    <row r="113" spans="2:15">
      <c r="B113" t="s">
        <v>1336</v>
      </c>
      <c r="C113" t="s">
        <v>1337</v>
      </c>
      <c r="D113" t="s">
        <v>103</v>
      </c>
      <c r="E113" t="s">
        <v>126</v>
      </c>
      <c r="F113" t="s">
        <v>1338</v>
      </c>
      <c r="G113" t="s">
        <v>130</v>
      </c>
      <c r="H113" t="s">
        <v>105</v>
      </c>
      <c r="I113" s="91">
        <v>9431.16</v>
      </c>
      <c r="J113" s="91">
        <v>449.8</v>
      </c>
      <c r="K113" s="91">
        <v>0</v>
      </c>
      <c r="L113" s="91">
        <v>42.42135768</v>
      </c>
      <c r="M113" s="91">
        <v>0.02</v>
      </c>
      <c r="N113" s="91">
        <v>0.09</v>
      </c>
      <c r="O113" s="91">
        <v>0.01</v>
      </c>
    </row>
    <row r="114" spans="2:15">
      <c r="B114" t="s">
        <v>1339</v>
      </c>
      <c r="C114" t="s">
        <v>1340</v>
      </c>
      <c r="D114" t="s">
        <v>103</v>
      </c>
      <c r="E114" t="s">
        <v>126</v>
      </c>
      <c r="F114" t="s">
        <v>1341</v>
      </c>
      <c r="G114" t="s">
        <v>130</v>
      </c>
      <c r="H114" t="s">
        <v>105</v>
      </c>
      <c r="I114" s="91">
        <v>3002.06</v>
      </c>
      <c r="J114" s="91">
        <v>2167</v>
      </c>
      <c r="K114" s="91">
        <v>0</v>
      </c>
      <c r="L114" s="91">
        <v>65.054640199999994</v>
      </c>
      <c r="M114" s="91">
        <v>0.02</v>
      </c>
      <c r="N114" s="91">
        <v>0.14000000000000001</v>
      </c>
      <c r="O114" s="91">
        <v>0.02</v>
      </c>
    </row>
    <row r="115" spans="2:15">
      <c r="B115" t="s">
        <v>1342</v>
      </c>
      <c r="C115" t="s">
        <v>1343</v>
      </c>
      <c r="D115" t="s">
        <v>103</v>
      </c>
      <c r="E115" t="s">
        <v>126</v>
      </c>
      <c r="F115" t="s">
        <v>1344</v>
      </c>
      <c r="G115" t="s">
        <v>130</v>
      </c>
      <c r="H115" t="s">
        <v>105</v>
      </c>
      <c r="I115" s="91">
        <v>1587.16</v>
      </c>
      <c r="J115" s="91">
        <v>1943</v>
      </c>
      <c r="K115" s="91">
        <v>0</v>
      </c>
      <c r="L115" s="91">
        <v>30.838518799999999</v>
      </c>
      <c r="M115" s="91">
        <v>0.02</v>
      </c>
      <c r="N115" s="91">
        <v>7.0000000000000007E-2</v>
      </c>
      <c r="O115" s="91">
        <v>0.01</v>
      </c>
    </row>
    <row r="116" spans="2:15">
      <c r="B116" t="s">
        <v>1345</v>
      </c>
      <c r="C116" t="s">
        <v>1346</v>
      </c>
      <c r="D116" t="s">
        <v>103</v>
      </c>
      <c r="E116" t="s">
        <v>126</v>
      </c>
      <c r="F116" t="s">
        <v>1347</v>
      </c>
      <c r="G116" t="s">
        <v>130</v>
      </c>
      <c r="H116" t="s">
        <v>105</v>
      </c>
      <c r="I116" s="91">
        <v>2534.84</v>
      </c>
      <c r="J116" s="91">
        <v>353.9</v>
      </c>
      <c r="K116" s="91">
        <v>0</v>
      </c>
      <c r="L116" s="91">
        <v>8.9707987599999992</v>
      </c>
      <c r="M116" s="91">
        <v>0.02</v>
      </c>
      <c r="N116" s="91">
        <v>0.02</v>
      </c>
      <c r="O116" s="91">
        <v>0</v>
      </c>
    </row>
    <row r="117" spans="2:15">
      <c r="B117" t="s">
        <v>1348</v>
      </c>
      <c r="C117" t="s">
        <v>1349</v>
      </c>
      <c r="D117" t="s">
        <v>103</v>
      </c>
      <c r="E117" t="s">
        <v>126</v>
      </c>
      <c r="F117" t="s">
        <v>1350</v>
      </c>
      <c r="G117" t="s">
        <v>130</v>
      </c>
      <c r="H117" t="s">
        <v>105</v>
      </c>
      <c r="I117" s="91">
        <v>26550.27</v>
      </c>
      <c r="J117" s="91">
        <v>111.8</v>
      </c>
      <c r="K117" s="91">
        <v>0</v>
      </c>
      <c r="L117" s="91">
        <v>29.68320186</v>
      </c>
      <c r="M117" s="91">
        <v>0.01</v>
      </c>
      <c r="N117" s="91">
        <v>0.06</v>
      </c>
      <c r="O117" s="91">
        <v>0.01</v>
      </c>
    </row>
    <row r="118" spans="2:15">
      <c r="B118" t="s">
        <v>1351</v>
      </c>
      <c r="C118" t="s">
        <v>1352</v>
      </c>
      <c r="D118" t="s">
        <v>103</v>
      </c>
      <c r="E118" t="s">
        <v>126</v>
      </c>
      <c r="F118" t="s">
        <v>1353</v>
      </c>
      <c r="G118" t="s">
        <v>131</v>
      </c>
      <c r="H118" t="s">
        <v>105</v>
      </c>
      <c r="I118" s="91">
        <v>26890.04</v>
      </c>
      <c r="J118" s="91">
        <v>163.1</v>
      </c>
      <c r="K118" s="91">
        <v>0</v>
      </c>
      <c r="L118" s="91">
        <v>43.85765524</v>
      </c>
      <c r="M118" s="91">
        <v>0.02</v>
      </c>
      <c r="N118" s="91">
        <v>0.09</v>
      </c>
      <c r="O118" s="91">
        <v>0.01</v>
      </c>
    </row>
    <row r="119" spans="2:15">
      <c r="B119" t="s">
        <v>1354</v>
      </c>
      <c r="C119" t="s">
        <v>1355</v>
      </c>
      <c r="D119" t="s">
        <v>103</v>
      </c>
      <c r="E119" t="s">
        <v>126</v>
      </c>
      <c r="F119" t="s">
        <v>1356</v>
      </c>
      <c r="G119" t="s">
        <v>132</v>
      </c>
      <c r="H119" t="s">
        <v>105</v>
      </c>
      <c r="I119" s="91">
        <v>306.08</v>
      </c>
      <c r="J119" s="91">
        <v>2249</v>
      </c>
      <c r="K119" s="91">
        <v>0</v>
      </c>
      <c r="L119" s="91">
        <v>6.8837391999999999</v>
      </c>
      <c r="M119" s="91">
        <v>0</v>
      </c>
      <c r="N119" s="91">
        <v>0.01</v>
      </c>
      <c r="O119" s="91">
        <v>0</v>
      </c>
    </row>
    <row r="120" spans="2:15">
      <c r="B120" t="s">
        <v>1357</v>
      </c>
      <c r="C120" t="s">
        <v>1358</v>
      </c>
      <c r="D120" t="s">
        <v>103</v>
      </c>
      <c r="E120" t="s">
        <v>126</v>
      </c>
      <c r="F120" t="s">
        <v>1359</v>
      </c>
      <c r="G120" t="s">
        <v>135</v>
      </c>
      <c r="H120" t="s">
        <v>105</v>
      </c>
      <c r="I120" s="91">
        <v>1551.95</v>
      </c>
      <c r="J120" s="91">
        <v>1462</v>
      </c>
      <c r="K120" s="91">
        <v>0</v>
      </c>
      <c r="L120" s="91">
        <v>22.689509000000001</v>
      </c>
      <c r="M120" s="91">
        <v>0.02</v>
      </c>
      <c r="N120" s="91">
        <v>0.05</v>
      </c>
      <c r="O120" s="91">
        <v>0.01</v>
      </c>
    </row>
    <row r="121" spans="2:15">
      <c r="B121" s="92" t="s">
        <v>1360</v>
      </c>
      <c r="E121" s="16"/>
      <c r="F121" s="16"/>
      <c r="G121" s="16"/>
      <c r="I121" s="93">
        <v>0</v>
      </c>
      <c r="K121" s="93">
        <v>0</v>
      </c>
      <c r="L121" s="93">
        <v>0</v>
      </c>
      <c r="N121" s="93">
        <v>0</v>
      </c>
      <c r="O121" s="93">
        <v>0</v>
      </c>
    </row>
    <row r="122" spans="2:15">
      <c r="B122" t="s">
        <v>245</v>
      </c>
      <c r="C122" t="s">
        <v>245</v>
      </c>
      <c r="E122" s="16"/>
      <c r="F122" s="16"/>
      <c r="G122" t="s">
        <v>245</v>
      </c>
      <c r="H122" t="s">
        <v>245</v>
      </c>
      <c r="I122" s="91">
        <v>0</v>
      </c>
      <c r="J122" s="91">
        <v>0</v>
      </c>
      <c r="L122" s="91">
        <v>0</v>
      </c>
      <c r="M122" s="91">
        <v>0</v>
      </c>
      <c r="N122" s="91">
        <v>0</v>
      </c>
      <c r="O122" s="91">
        <v>0</v>
      </c>
    </row>
    <row r="123" spans="2:15">
      <c r="B123" s="92" t="s">
        <v>251</v>
      </c>
      <c r="E123" s="16"/>
      <c r="F123" s="16"/>
      <c r="G123" s="16"/>
      <c r="I123" s="93">
        <v>82989.02</v>
      </c>
      <c r="K123" s="93">
        <v>2.1070589200000001</v>
      </c>
      <c r="L123" s="93">
        <v>11015.885974480578</v>
      </c>
      <c r="N123" s="93">
        <v>23.33</v>
      </c>
      <c r="O123" s="93">
        <v>2.67</v>
      </c>
    </row>
    <row r="124" spans="2:15">
      <c r="B124" s="92" t="s">
        <v>347</v>
      </c>
      <c r="E124" s="16"/>
      <c r="F124" s="16"/>
      <c r="G124" s="16"/>
      <c r="I124" s="93">
        <v>29783.45</v>
      </c>
      <c r="K124" s="93">
        <v>1.4474400000000001</v>
      </c>
      <c r="L124" s="93">
        <v>2976.0275043090501</v>
      </c>
      <c r="N124" s="93">
        <v>6.3</v>
      </c>
      <c r="O124" s="93">
        <v>0.72</v>
      </c>
    </row>
    <row r="125" spans="2:15">
      <c r="B125" t="s">
        <v>1361</v>
      </c>
      <c r="C125" t="s">
        <v>1362</v>
      </c>
      <c r="D125" t="s">
        <v>1363</v>
      </c>
      <c r="E125" t="s">
        <v>1364</v>
      </c>
      <c r="F125" t="s">
        <v>1365</v>
      </c>
      <c r="G125" t="s">
        <v>1366</v>
      </c>
      <c r="H125" t="s">
        <v>109</v>
      </c>
      <c r="I125" s="91">
        <v>4124.8100000000004</v>
      </c>
      <c r="J125" s="91">
        <v>406</v>
      </c>
      <c r="K125" s="91">
        <v>0</v>
      </c>
      <c r="L125" s="91">
        <v>62.766738792799998</v>
      </c>
      <c r="M125" s="91">
        <v>0.02</v>
      </c>
      <c r="N125" s="91">
        <v>0.13</v>
      </c>
      <c r="O125" s="91">
        <v>0.02</v>
      </c>
    </row>
    <row r="126" spans="2:15">
      <c r="B126" t="s">
        <v>1367</v>
      </c>
      <c r="C126" t="s">
        <v>1368</v>
      </c>
      <c r="D126" t="s">
        <v>1363</v>
      </c>
      <c r="E126" t="s">
        <v>1364</v>
      </c>
      <c r="F126" t="s">
        <v>1369</v>
      </c>
      <c r="G126" t="s">
        <v>1366</v>
      </c>
      <c r="H126" t="s">
        <v>109</v>
      </c>
      <c r="I126" s="91">
        <v>842.44</v>
      </c>
      <c r="J126" s="91">
        <v>555</v>
      </c>
      <c r="K126" s="91">
        <v>0</v>
      </c>
      <c r="L126" s="91">
        <v>17.523931416</v>
      </c>
      <c r="M126" s="91">
        <v>0</v>
      </c>
      <c r="N126" s="91">
        <v>0.04</v>
      </c>
      <c r="O126" s="91">
        <v>0</v>
      </c>
    </row>
    <row r="127" spans="2:15">
      <c r="B127" t="s">
        <v>1370</v>
      </c>
      <c r="C127" t="s">
        <v>1371</v>
      </c>
      <c r="D127" t="s">
        <v>1363</v>
      </c>
      <c r="E127" t="s">
        <v>1364</v>
      </c>
      <c r="F127" t="s">
        <v>1372</v>
      </c>
      <c r="G127" t="s">
        <v>1366</v>
      </c>
      <c r="H127" t="s">
        <v>109</v>
      </c>
      <c r="I127" s="91">
        <v>1251.4000000000001</v>
      </c>
      <c r="J127" s="91">
        <v>754</v>
      </c>
      <c r="K127" s="91">
        <v>0</v>
      </c>
      <c r="L127" s="91">
        <v>35.364463888000003</v>
      </c>
      <c r="M127" s="91">
        <v>0</v>
      </c>
      <c r="N127" s="91">
        <v>7.0000000000000007E-2</v>
      </c>
      <c r="O127" s="91">
        <v>0.01</v>
      </c>
    </row>
    <row r="128" spans="2:15">
      <c r="B128" t="s">
        <v>1373</v>
      </c>
      <c r="C128" t="s">
        <v>1374</v>
      </c>
      <c r="D128" t="s">
        <v>1375</v>
      </c>
      <c r="E128" t="s">
        <v>1364</v>
      </c>
      <c r="F128" t="s">
        <v>1071</v>
      </c>
      <c r="G128" t="s">
        <v>1366</v>
      </c>
      <c r="H128" t="s">
        <v>109</v>
      </c>
      <c r="I128" s="91">
        <v>6163.73</v>
      </c>
      <c r="J128" s="91">
        <v>1542</v>
      </c>
      <c r="K128" s="91">
        <v>0</v>
      </c>
      <c r="L128" s="91">
        <v>356.22759781680003</v>
      </c>
      <c r="M128" s="91">
        <v>0</v>
      </c>
      <c r="N128" s="91">
        <v>0.75</v>
      </c>
      <c r="O128" s="91">
        <v>0.09</v>
      </c>
    </row>
    <row r="129" spans="2:15">
      <c r="B129" t="s">
        <v>1376</v>
      </c>
      <c r="C129" t="s">
        <v>1377</v>
      </c>
      <c r="D129" t="s">
        <v>1363</v>
      </c>
      <c r="E129" t="s">
        <v>1364</v>
      </c>
      <c r="F129" t="s">
        <v>1142</v>
      </c>
      <c r="G129" t="s">
        <v>1366</v>
      </c>
      <c r="H129" t="s">
        <v>109</v>
      </c>
      <c r="I129" s="91">
        <v>997.49</v>
      </c>
      <c r="J129" s="91">
        <v>500</v>
      </c>
      <c r="K129" s="91">
        <v>0</v>
      </c>
      <c r="L129" s="91">
        <v>18.692962600000001</v>
      </c>
      <c r="M129" s="91">
        <v>0</v>
      </c>
      <c r="N129" s="91">
        <v>0.04</v>
      </c>
      <c r="O129" s="91">
        <v>0</v>
      </c>
    </row>
    <row r="130" spans="2:15">
      <c r="B130" t="s">
        <v>1378</v>
      </c>
      <c r="C130" t="s">
        <v>1379</v>
      </c>
      <c r="D130" t="s">
        <v>1363</v>
      </c>
      <c r="E130" t="s">
        <v>1364</v>
      </c>
      <c r="F130" t="s">
        <v>1332</v>
      </c>
      <c r="G130" t="s">
        <v>1380</v>
      </c>
      <c r="H130" t="s">
        <v>116</v>
      </c>
      <c r="I130" s="91">
        <v>40.53</v>
      </c>
      <c r="J130" s="91">
        <v>37.5</v>
      </c>
      <c r="K130" s="91">
        <v>0</v>
      </c>
      <c r="L130" s="91">
        <v>7.2853688250000007E-2</v>
      </c>
      <c r="M130" s="91">
        <v>0</v>
      </c>
      <c r="N130" s="91">
        <v>0</v>
      </c>
      <c r="O130" s="91">
        <v>0</v>
      </c>
    </row>
    <row r="131" spans="2:15">
      <c r="B131" t="s">
        <v>1381</v>
      </c>
      <c r="C131" t="s">
        <v>1382</v>
      </c>
      <c r="D131" t="s">
        <v>1363</v>
      </c>
      <c r="E131" t="s">
        <v>1364</v>
      </c>
      <c r="F131" t="s">
        <v>1106</v>
      </c>
      <c r="G131" t="s">
        <v>1383</v>
      </c>
      <c r="H131" t="s">
        <v>109</v>
      </c>
      <c r="I131" s="91">
        <v>1529.87</v>
      </c>
      <c r="J131" s="91">
        <v>1474</v>
      </c>
      <c r="K131" s="91">
        <v>0</v>
      </c>
      <c r="L131" s="91">
        <v>84.518463682399997</v>
      </c>
      <c r="M131" s="91">
        <v>0</v>
      </c>
      <c r="N131" s="91">
        <v>0.18</v>
      </c>
      <c r="O131" s="91">
        <v>0.02</v>
      </c>
    </row>
    <row r="132" spans="2:15">
      <c r="B132" t="s">
        <v>1384</v>
      </c>
      <c r="C132" t="s">
        <v>1385</v>
      </c>
      <c r="D132" t="s">
        <v>1363</v>
      </c>
      <c r="E132" t="s">
        <v>1364</v>
      </c>
      <c r="F132" t="s">
        <v>1386</v>
      </c>
      <c r="G132" t="s">
        <v>1383</v>
      </c>
      <c r="H132" t="s">
        <v>109</v>
      </c>
      <c r="I132" s="91">
        <v>516.27</v>
      </c>
      <c r="J132" s="91">
        <v>9238</v>
      </c>
      <c r="K132" s="91">
        <v>0</v>
      </c>
      <c r="L132" s="91">
        <v>178.75344870480001</v>
      </c>
      <c r="M132" s="91">
        <v>0</v>
      </c>
      <c r="N132" s="91">
        <v>0.38</v>
      </c>
      <c r="O132" s="91">
        <v>0.04</v>
      </c>
    </row>
    <row r="133" spans="2:15">
      <c r="B133" t="s">
        <v>1387</v>
      </c>
      <c r="C133" t="s">
        <v>1388</v>
      </c>
      <c r="D133" t="s">
        <v>1363</v>
      </c>
      <c r="E133" t="s">
        <v>1364</v>
      </c>
      <c r="F133" t="s">
        <v>1173</v>
      </c>
      <c r="G133" t="s">
        <v>1383</v>
      </c>
      <c r="H133" t="s">
        <v>109</v>
      </c>
      <c r="I133" s="91">
        <v>1843.68</v>
      </c>
      <c r="J133" s="91">
        <v>2278</v>
      </c>
      <c r="K133" s="91">
        <v>0</v>
      </c>
      <c r="L133" s="91">
        <v>157.41236593919999</v>
      </c>
      <c r="M133" s="91">
        <v>0.01</v>
      </c>
      <c r="N133" s="91">
        <v>0.33</v>
      </c>
      <c r="O133" s="91">
        <v>0.04</v>
      </c>
    </row>
    <row r="134" spans="2:15">
      <c r="B134" t="s">
        <v>1389</v>
      </c>
      <c r="C134" t="s">
        <v>1390</v>
      </c>
      <c r="D134" t="s">
        <v>1363</v>
      </c>
      <c r="E134" t="s">
        <v>1364</v>
      </c>
      <c r="F134" t="s">
        <v>1391</v>
      </c>
      <c r="G134" t="s">
        <v>1392</v>
      </c>
      <c r="H134" t="s">
        <v>109</v>
      </c>
      <c r="I134" s="91">
        <v>844.9</v>
      </c>
      <c r="J134" s="91">
        <v>5858</v>
      </c>
      <c r="K134" s="91">
        <v>0.77393000000000001</v>
      </c>
      <c r="L134" s="91">
        <v>186.27834901599999</v>
      </c>
      <c r="M134" s="91">
        <v>0</v>
      </c>
      <c r="N134" s="91">
        <v>0.39</v>
      </c>
      <c r="O134" s="91">
        <v>0.05</v>
      </c>
    </row>
    <row r="135" spans="2:15">
      <c r="B135" t="s">
        <v>1393</v>
      </c>
      <c r="C135" t="s">
        <v>1394</v>
      </c>
      <c r="D135" t="s">
        <v>1375</v>
      </c>
      <c r="E135" t="s">
        <v>1364</v>
      </c>
      <c r="F135" t="s">
        <v>1395</v>
      </c>
      <c r="G135" t="s">
        <v>1392</v>
      </c>
      <c r="H135" t="s">
        <v>109</v>
      </c>
      <c r="I135" s="91">
        <v>205.26</v>
      </c>
      <c r="J135" s="91">
        <v>7414</v>
      </c>
      <c r="K135" s="91">
        <v>0</v>
      </c>
      <c r="L135" s="91">
        <v>57.036975547200001</v>
      </c>
      <c r="M135" s="91">
        <v>0</v>
      </c>
      <c r="N135" s="91">
        <v>0.12</v>
      </c>
      <c r="O135" s="91">
        <v>0.01</v>
      </c>
    </row>
    <row r="136" spans="2:15">
      <c r="B136" t="s">
        <v>1396</v>
      </c>
      <c r="C136" t="s">
        <v>1397</v>
      </c>
      <c r="D136" t="s">
        <v>1363</v>
      </c>
      <c r="E136" t="s">
        <v>1364</v>
      </c>
      <c r="F136" t="s">
        <v>1398</v>
      </c>
      <c r="G136" t="s">
        <v>1392</v>
      </c>
      <c r="H136" t="s">
        <v>109</v>
      </c>
      <c r="I136" s="91">
        <v>0.01</v>
      </c>
      <c r="J136" s="91">
        <v>4231</v>
      </c>
      <c r="K136" s="91">
        <v>0</v>
      </c>
      <c r="L136" s="91">
        <v>1.5857788E-3</v>
      </c>
      <c r="M136" s="91">
        <v>0</v>
      </c>
      <c r="N136" s="91">
        <v>0</v>
      </c>
      <c r="O136" s="91">
        <v>0</v>
      </c>
    </row>
    <row r="137" spans="2:15">
      <c r="B137" t="s">
        <v>1399</v>
      </c>
      <c r="C137" t="s">
        <v>1400</v>
      </c>
      <c r="D137" t="s">
        <v>1363</v>
      </c>
      <c r="E137" t="s">
        <v>1364</v>
      </c>
      <c r="F137" t="s">
        <v>1401</v>
      </c>
      <c r="G137" t="s">
        <v>1392</v>
      </c>
      <c r="H137" t="s">
        <v>109</v>
      </c>
      <c r="I137" s="91">
        <v>368.53</v>
      </c>
      <c r="J137" s="91">
        <v>9034</v>
      </c>
      <c r="K137" s="91">
        <v>0</v>
      </c>
      <c r="L137" s="91">
        <v>124.7821647496</v>
      </c>
      <c r="M137" s="91">
        <v>0</v>
      </c>
      <c r="N137" s="91">
        <v>0.26</v>
      </c>
      <c r="O137" s="91">
        <v>0.03</v>
      </c>
    </row>
    <row r="138" spans="2:15">
      <c r="B138" t="s">
        <v>1402</v>
      </c>
      <c r="C138" t="s">
        <v>1403</v>
      </c>
      <c r="D138" t="s">
        <v>1363</v>
      </c>
      <c r="E138" t="s">
        <v>1364</v>
      </c>
      <c r="F138" t="s">
        <v>1404</v>
      </c>
      <c r="G138" t="s">
        <v>1392</v>
      </c>
      <c r="H138" t="s">
        <v>109</v>
      </c>
      <c r="I138" s="91">
        <v>593.42999999999995</v>
      </c>
      <c r="J138" s="91">
        <v>10265</v>
      </c>
      <c r="K138" s="91">
        <v>0</v>
      </c>
      <c r="L138" s="91">
        <v>228.31162944600001</v>
      </c>
      <c r="M138" s="91">
        <v>0</v>
      </c>
      <c r="N138" s="91">
        <v>0.48</v>
      </c>
      <c r="O138" s="91">
        <v>0.06</v>
      </c>
    </row>
    <row r="139" spans="2:15">
      <c r="B139" t="s">
        <v>1405</v>
      </c>
      <c r="C139" t="s">
        <v>1406</v>
      </c>
      <c r="D139" t="s">
        <v>1363</v>
      </c>
      <c r="E139" t="s">
        <v>1364</v>
      </c>
      <c r="F139" t="s">
        <v>1407</v>
      </c>
      <c r="G139" t="s">
        <v>1408</v>
      </c>
      <c r="H139" t="s">
        <v>109</v>
      </c>
      <c r="I139" s="91">
        <v>1574.55</v>
      </c>
      <c r="J139" s="91">
        <v>1872</v>
      </c>
      <c r="K139" s="91">
        <v>0</v>
      </c>
      <c r="L139" s="91">
        <v>110.474458848</v>
      </c>
      <c r="M139" s="91">
        <v>0</v>
      </c>
      <c r="N139" s="91">
        <v>0.23</v>
      </c>
      <c r="O139" s="91">
        <v>0.03</v>
      </c>
    </row>
    <row r="140" spans="2:15">
      <c r="B140" t="s">
        <v>1409</v>
      </c>
      <c r="C140" t="s">
        <v>1410</v>
      </c>
      <c r="D140" t="s">
        <v>1363</v>
      </c>
      <c r="E140" t="s">
        <v>1364</v>
      </c>
      <c r="F140" t="s">
        <v>1411</v>
      </c>
      <c r="G140" t="s">
        <v>1408</v>
      </c>
      <c r="H140" t="s">
        <v>109</v>
      </c>
      <c r="I140" s="91">
        <v>795.3</v>
      </c>
      <c r="J140" s="91">
        <v>3206</v>
      </c>
      <c r="K140" s="91">
        <v>0.67351000000000005</v>
      </c>
      <c r="L140" s="91">
        <v>96.237457864000007</v>
      </c>
      <c r="M140" s="91">
        <v>0</v>
      </c>
      <c r="N140" s="91">
        <v>0.2</v>
      </c>
      <c r="O140" s="91">
        <v>0.02</v>
      </c>
    </row>
    <row r="141" spans="2:15">
      <c r="B141" t="s">
        <v>1412</v>
      </c>
      <c r="C141" t="s">
        <v>1413</v>
      </c>
      <c r="D141" t="s">
        <v>1363</v>
      </c>
      <c r="E141" t="s">
        <v>1364</v>
      </c>
      <c r="F141" t="s">
        <v>1356</v>
      </c>
      <c r="G141" t="s">
        <v>1414</v>
      </c>
      <c r="H141" t="s">
        <v>109</v>
      </c>
      <c r="I141" s="91">
        <v>4354.5</v>
      </c>
      <c r="J141" s="91">
        <v>607</v>
      </c>
      <c r="K141" s="91">
        <v>0</v>
      </c>
      <c r="L141" s="91">
        <v>99.066442620000004</v>
      </c>
      <c r="M141" s="91">
        <v>0.01</v>
      </c>
      <c r="N141" s="91">
        <v>0.21</v>
      </c>
      <c r="O141" s="91">
        <v>0.02</v>
      </c>
    </row>
    <row r="142" spans="2:15">
      <c r="B142" t="s">
        <v>1415</v>
      </c>
      <c r="C142" t="s">
        <v>1416</v>
      </c>
      <c r="D142" t="s">
        <v>1363</v>
      </c>
      <c r="E142" t="s">
        <v>1364</v>
      </c>
      <c r="F142" t="s">
        <v>998</v>
      </c>
      <c r="G142" t="s">
        <v>1414</v>
      </c>
      <c r="H142" t="s">
        <v>109</v>
      </c>
      <c r="I142" s="91">
        <v>159.79</v>
      </c>
      <c r="J142" s="91">
        <v>472</v>
      </c>
      <c r="K142" s="91">
        <v>0</v>
      </c>
      <c r="L142" s="91">
        <v>2.8267745824000001</v>
      </c>
      <c r="M142" s="91">
        <v>0</v>
      </c>
      <c r="N142" s="91">
        <v>0.01</v>
      </c>
      <c r="O142" s="91">
        <v>0</v>
      </c>
    </row>
    <row r="143" spans="2:15">
      <c r="B143" t="s">
        <v>1417</v>
      </c>
      <c r="C143" t="s">
        <v>1418</v>
      </c>
      <c r="D143" t="s">
        <v>1363</v>
      </c>
      <c r="E143" t="s">
        <v>1364</v>
      </c>
      <c r="F143" t="s">
        <v>1128</v>
      </c>
      <c r="G143" t="s">
        <v>1414</v>
      </c>
      <c r="H143" t="s">
        <v>109</v>
      </c>
      <c r="I143" s="91">
        <v>2514.86</v>
      </c>
      <c r="J143" s="91">
        <v>10821</v>
      </c>
      <c r="K143" s="91">
        <v>0</v>
      </c>
      <c r="L143" s="91">
        <v>1019.9544862488</v>
      </c>
      <c r="M143" s="91">
        <v>0</v>
      </c>
      <c r="N143" s="91">
        <v>2.16</v>
      </c>
      <c r="O143" s="91">
        <v>0.25</v>
      </c>
    </row>
    <row r="144" spans="2:15">
      <c r="B144" t="s">
        <v>1419</v>
      </c>
      <c r="C144" t="s">
        <v>1420</v>
      </c>
      <c r="D144" t="s">
        <v>1363</v>
      </c>
      <c r="E144" t="s">
        <v>1364</v>
      </c>
      <c r="F144" t="s">
        <v>1421</v>
      </c>
      <c r="G144" t="s">
        <v>1422</v>
      </c>
      <c r="H144" t="s">
        <v>109</v>
      </c>
      <c r="I144" s="91">
        <v>1062.0999999999999</v>
      </c>
      <c r="J144" s="91">
        <v>3510</v>
      </c>
      <c r="K144" s="91">
        <v>0</v>
      </c>
      <c r="L144" s="91">
        <v>139.72435307999999</v>
      </c>
      <c r="M144" s="91">
        <v>0</v>
      </c>
      <c r="N144" s="91">
        <v>0.3</v>
      </c>
      <c r="O144" s="91">
        <v>0.03</v>
      </c>
    </row>
    <row r="145" spans="2:15">
      <c r="B145" s="92" t="s">
        <v>348</v>
      </c>
      <c r="E145" s="16"/>
      <c r="F145" s="16"/>
      <c r="G145" s="16"/>
      <c r="I145" s="93">
        <v>53205.57</v>
      </c>
      <c r="K145" s="93">
        <v>0.65961892</v>
      </c>
      <c r="L145" s="93">
        <v>8039.8584701715281</v>
      </c>
      <c r="N145" s="93">
        <v>17.03</v>
      </c>
      <c r="O145" s="93">
        <v>1.95</v>
      </c>
    </row>
    <row r="146" spans="2:15">
      <c r="B146" t="s">
        <v>1423</v>
      </c>
      <c r="C146" t="s">
        <v>1424</v>
      </c>
      <c r="D146" t="s">
        <v>1363</v>
      </c>
      <c r="E146" t="s">
        <v>1364</v>
      </c>
      <c r="F146" t="s">
        <v>1425</v>
      </c>
      <c r="G146" t="s">
        <v>1426</v>
      </c>
      <c r="H146" t="s">
        <v>109</v>
      </c>
      <c r="I146" s="91">
        <v>512</v>
      </c>
      <c r="J146" s="91">
        <v>6157</v>
      </c>
      <c r="K146" s="91">
        <v>0</v>
      </c>
      <c r="L146" s="91">
        <v>118.15135232</v>
      </c>
      <c r="M146" s="91">
        <v>0</v>
      </c>
      <c r="N146" s="91">
        <v>0.25</v>
      </c>
      <c r="O146" s="91">
        <v>0.03</v>
      </c>
    </row>
    <row r="147" spans="2:15">
      <c r="B147" t="s">
        <v>1427</v>
      </c>
      <c r="C147" t="s">
        <v>1428</v>
      </c>
      <c r="D147" t="s">
        <v>1363</v>
      </c>
      <c r="E147" t="s">
        <v>1364</v>
      </c>
      <c r="F147" t="s">
        <v>1429</v>
      </c>
      <c r="G147" t="s">
        <v>1430</v>
      </c>
      <c r="H147" t="s">
        <v>109</v>
      </c>
      <c r="I147" s="91">
        <v>2735</v>
      </c>
      <c r="J147" s="91">
        <v>2464</v>
      </c>
      <c r="K147" s="91">
        <v>0</v>
      </c>
      <c r="L147" s="91">
        <v>252.57921920000001</v>
      </c>
      <c r="M147" s="91">
        <v>0</v>
      </c>
      <c r="N147" s="91">
        <v>0.54</v>
      </c>
      <c r="O147" s="91">
        <v>0.06</v>
      </c>
    </row>
    <row r="148" spans="2:15">
      <c r="B148" t="s">
        <v>1431</v>
      </c>
      <c r="C148" t="s">
        <v>1432</v>
      </c>
      <c r="D148" t="s">
        <v>1363</v>
      </c>
      <c r="E148" t="s">
        <v>1364</v>
      </c>
      <c r="F148" t="s">
        <v>1433</v>
      </c>
      <c r="G148" t="s">
        <v>1430</v>
      </c>
      <c r="H148" t="s">
        <v>109</v>
      </c>
      <c r="I148" s="91">
        <v>702</v>
      </c>
      <c r="J148" s="91">
        <v>5206</v>
      </c>
      <c r="K148" s="91">
        <v>0</v>
      </c>
      <c r="L148" s="91">
        <v>136.97485775999999</v>
      </c>
      <c r="M148" s="91">
        <v>0</v>
      </c>
      <c r="N148" s="91">
        <v>0.28999999999999998</v>
      </c>
      <c r="O148" s="91">
        <v>0.03</v>
      </c>
    </row>
    <row r="149" spans="2:15">
      <c r="B149" t="s">
        <v>1434</v>
      </c>
      <c r="C149" t="s">
        <v>1435</v>
      </c>
      <c r="D149" t="s">
        <v>1375</v>
      </c>
      <c r="E149" t="s">
        <v>1364</v>
      </c>
      <c r="F149" t="s">
        <v>1436</v>
      </c>
      <c r="G149" t="s">
        <v>1430</v>
      </c>
      <c r="H149" t="s">
        <v>109</v>
      </c>
      <c r="I149" s="91">
        <v>919</v>
      </c>
      <c r="J149" s="91">
        <v>9762</v>
      </c>
      <c r="K149" s="91">
        <v>0</v>
      </c>
      <c r="L149" s="91">
        <v>336.24349943999999</v>
      </c>
      <c r="M149" s="91">
        <v>0</v>
      </c>
      <c r="N149" s="91">
        <v>0.71</v>
      </c>
      <c r="O149" s="91">
        <v>0.08</v>
      </c>
    </row>
    <row r="150" spans="2:15">
      <c r="B150" t="s">
        <v>1437</v>
      </c>
      <c r="C150" t="s">
        <v>1438</v>
      </c>
      <c r="D150" t="s">
        <v>1363</v>
      </c>
      <c r="E150" t="s">
        <v>1364</v>
      </c>
      <c r="F150" t="s">
        <v>1439</v>
      </c>
      <c r="G150" t="s">
        <v>1430</v>
      </c>
      <c r="H150" t="s">
        <v>109</v>
      </c>
      <c r="I150" s="91">
        <v>461</v>
      </c>
      <c r="J150" s="91">
        <v>4570</v>
      </c>
      <c r="K150" s="91">
        <v>0</v>
      </c>
      <c r="L150" s="91">
        <v>78.961739600000001</v>
      </c>
      <c r="M150" s="91">
        <v>0</v>
      </c>
      <c r="N150" s="91">
        <v>0.17</v>
      </c>
      <c r="O150" s="91">
        <v>0.02</v>
      </c>
    </row>
    <row r="151" spans="2:15">
      <c r="B151" t="s">
        <v>1440</v>
      </c>
      <c r="C151" t="s">
        <v>1441</v>
      </c>
      <c r="D151" t="s">
        <v>1363</v>
      </c>
      <c r="E151" t="s">
        <v>1364</v>
      </c>
      <c r="F151" t="s">
        <v>1442</v>
      </c>
      <c r="G151" t="s">
        <v>1430</v>
      </c>
      <c r="H151" t="s">
        <v>109</v>
      </c>
      <c r="I151" s="91">
        <v>845</v>
      </c>
      <c r="J151" s="91">
        <v>4608</v>
      </c>
      <c r="K151" s="91">
        <v>0</v>
      </c>
      <c r="L151" s="91">
        <v>145.9381248</v>
      </c>
      <c r="M151" s="91">
        <v>0</v>
      </c>
      <c r="N151" s="91">
        <v>0.31</v>
      </c>
      <c r="O151" s="91">
        <v>0.04</v>
      </c>
    </row>
    <row r="152" spans="2:15">
      <c r="B152" t="s">
        <v>1443</v>
      </c>
      <c r="C152" t="s">
        <v>1444</v>
      </c>
      <c r="D152" t="s">
        <v>1375</v>
      </c>
      <c r="E152" t="s">
        <v>1364</v>
      </c>
      <c r="F152" t="s">
        <v>1445</v>
      </c>
      <c r="G152" t="s">
        <v>1430</v>
      </c>
      <c r="H152" t="s">
        <v>109</v>
      </c>
      <c r="I152" s="91">
        <v>211</v>
      </c>
      <c r="J152" s="91">
        <v>16705</v>
      </c>
      <c r="K152" s="91">
        <v>0</v>
      </c>
      <c r="L152" s="91">
        <v>132.10781739999999</v>
      </c>
      <c r="M152" s="91">
        <v>0</v>
      </c>
      <c r="N152" s="91">
        <v>0.28000000000000003</v>
      </c>
      <c r="O152" s="91">
        <v>0.03</v>
      </c>
    </row>
    <row r="153" spans="2:15">
      <c r="B153" t="s">
        <v>1446</v>
      </c>
      <c r="C153" t="s">
        <v>1447</v>
      </c>
      <c r="D153" t="s">
        <v>1363</v>
      </c>
      <c r="E153" t="s">
        <v>1364</v>
      </c>
      <c r="F153" t="s">
        <v>1448</v>
      </c>
      <c r="G153" t="s">
        <v>1449</v>
      </c>
      <c r="H153" t="s">
        <v>222</v>
      </c>
      <c r="I153" s="91">
        <v>793</v>
      </c>
      <c r="J153" s="91">
        <v>1869.5</v>
      </c>
      <c r="K153" s="91">
        <v>0</v>
      </c>
      <c r="L153" s="91">
        <v>56.442253972000003</v>
      </c>
      <c r="M153" s="91">
        <v>0</v>
      </c>
      <c r="N153" s="91">
        <v>0.12</v>
      </c>
      <c r="O153" s="91">
        <v>0.01</v>
      </c>
    </row>
    <row r="154" spans="2:15">
      <c r="B154" t="s">
        <v>1450</v>
      </c>
      <c r="C154" t="s">
        <v>1451</v>
      </c>
      <c r="D154" t="s">
        <v>1452</v>
      </c>
      <c r="E154" t="s">
        <v>1364</v>
      </c>
      <c r="F154" t="s">
        <v>1453</v>
      </c>
      <c r="G154" t="s">
        <v>1449</v>
      </c>
      <c r="H154" t="s">
        <v>113</v>
      </c>
      <c r="I154" s="91">
        <v>274</v>
      </c>
      <c r="J154" s="91">
        <v>8396</v>
      </c>
      <c r="K154" s="91">
        <v>0</v>
      </c>
      <c r="L154" s="91">
        <v>98.728429664000004</v>
      </c>
      <c r="M154" s="91">
        <v>0</v>
      </c>
      <c r="N154" s="91">
        <v>0.21</v>
      </c>
      <c r="O154" s="91">
        <v>0.02</v>
      </c>
    </row>
    <row r="155" spans="2:15">
      <c r="B155" t="s">
        <v>1454</v>
      </c>
      <c r="C155" t="s">
        <v>1455</v>
      </c>
      <c r="D155" t="s">
        <v>1363</v>
      </c>
      <c r="E155" t="s">
        <v>1364</v>
      </c>
      <c r="F155" t="s">
        <v>1456</v>
      </c>
      <c r="G155" t="s">
        <v>1449</v>
      </c>
      <c r="H155" t="s">
        <v>116</v>
      </c>
      <c r="I155" s="91">
        <v>1972</v>
      </c>
      <c r="J155" s="91">
        <v>459.2</v>
      </c>
      <c r="K155" s="91">
        <v>0</v>
      </c>
      <c r="L155" s="91">
        <v>43.406269401599999</v>
      </c>
      <c r="M155" s="91">
        <v>0</v>
      </c>
      <c r="N155" s="91">
        <v>0.09</v>
      </c>
      <c r="O155" s="91">
        <v>0.01</v>
      </c>
    </row>
    <row r="156" spans="2:15">
      <c r="B156" t="s">
        <v>1457</v>
      </c>
      <c r="C156" t="s">
        <v>1458</v>
      </c>
      <c r="D156" t="s">
        <v>1363</v>
      </c>
      <c r="E156" t="s">
        <v>1364</v>
      </c>
      <c r="F156" t="s">
        <v>1459</v>
      </c>
      <c r="G156" t="s">
        <v>1449</v>
      </c>
      <c r="H156" t="s">
        <v>113</v>
      </c>
      <c r="I156" s="91">
        <v>238</v>
      </c>
      <c r="J156" s="91">
        <v>7296</v>
      </c>
      <c r="K156" s="91">
        <v>0</v>
      </c>
      <c r="L156" s="91">
        <v>74.521402367999997</v>
      </c>
      <c r="M156" s="91">
        <v>0</v>
      </c>
      <c r="N156" s="91">
        <v>0.16</v>
      </c>
      <c r="O156" s="91">
        <v>0.02</v>
      </c>
    </row>
    <row r="157" spans="2:15">
      <c r="B157" t="s">
        <v>1460</v>
      </c>
      <c r="C157" t="s">
        <v>1461</v>
      </c>
      <c r="D157" t="s">
        <v>1363</v>
      </c>
      <c r="E157" t="s">
        <v>1364</v>
      </c>
      <c r="F157" t="s">
        <v>1462</v>
      </c>
      <c r="G157" t="s">
        <v>1449</v>
      </c>
      <c r="H157" t="s">
        <v>224</v>
      </c>
      <c r="I157" s="91">
        <v>61</v>
      </c>
      <c r="J157" s="91">
        <v>31200</v>
      </c>
      <c r="K157" s="91">
        <v>0</v>
      </c>
      <c r="L157" s="91">
        <v>7.9725048000000003</v>
      </c>
      <c r="M157" s="91">
        <v>0</v>
      </c>
      <c r="N157" s="91">
        <v>0.02</v>
      </c>
      <c r="O157" s="91">
        <v>0</v>
      </c>
    </row>
    <row r="158" spans="2:15">
      <c r="B158" t="s">
        <v>1463</v>
      </c>
      <c r="C158" t="s">
        <v>1464</v>
      </c>
      <c r="D158" t="s">
        <v>1363</v>
      </c>
      <c r="E158" t="s">
        <v>1364</v>
      </c>
      <c r="F158" t="s">
        <v>1462</v>
      </c>
      <c r="G158" t="s">
        <v>1449</v>
      </c>
      <c r="H158" t="s">
        <v>224</v>
      </c>
      <c r="I158" s="91">
        <v>246</v>
      </c>
      <c r="J158" s="91">
        <v>30780</v>
      </c>
      <c r="K158" s="91">
        <v>0</v>
      </c>
      <c r="L158" s="91">
        <v>31.718605320000002</v>
      </c>
      <c r="M158" s="91">
        <v>0</v>
      </c>
      <c r="N158" s="91">
        <v>7.0000000000000007E-2</v>
      </c>
      <c r="O158" s="91">
        <v>0.01</v>
      </c>
    </row>
    <row r="159" spans="2:15">
      <c r="B159" t="s">
        <v>1465</v>
      </c>
      <c r="C159" t="s">
        <v>1466</v>
      </c>
      <c r="D159" t="s">
        <v>1467</v>
      </c>
      <c r="E159" t="s">
        <v>1364</v>
      </c>
      <c r="F159" t="s">
        <v>1468</v>
      </c>
      <c r="G159" t="s">
        <v>1449</v>
      </c>
      <c r="H159" t="s">
        <v>113</v>
      </c>
      <c r="I159" s="91">
        <v>132</v>
      </c>
      <c r="J159" s="91">
        <v>9738</v>
      </c>
      <c r="K159" s="91">
        <v>0</v>
      </c>
      <c r="L159" s="91">
        <v>55.164913056000003</v>
      </c>
      <c r="M159" s="91">
        <v>0</v>
      </c>
      <c r="N159" s="91">
        <v>0.12</v>
      </c>
      <c r="O159" s="91">
        <v>0.01</v>
      </c>
    </row>
    <row r="160" spans="2:15">
      <c r="B160" t="s">
        <v>1469</v>
      </c>
      <c r="C160" t="s">
        <v>1470</v>
      </c>
      <c r="D160" t="s">
        <v>1363</v>
      </c>
      <c r="E160" t="s">
        <v>1364</v>
      </c>
      <c r="F160" t="s">
        <v>1471</v>
      </c>
      <c r="G160" t="s">
        <v>1449</v>
      </c>
      <c r="H160" t="s">
        <v>113</v>
      </c>
      <c r="I160" s="91">
        <v>148</v>
      </c>
      <c r="J160" s="91">
        <v>10200</v>
      </c>
      <c r="K160" s="91">
        <v>0</v>
      </c>
      <c r="L160" s="91">
        <v>64.785993599999998</v>
      </c>
      <c r="M160" s="91">
        <v>0</v>
      </c>
      <c r="N160" s="91">
        <v>0.14000000000000001</v>
      </c>
      <c r="O160" s="91">
        <v>0.02</v>
      </c>
    </row>
    <row r="161" spans="2:15">
      <c r="B161" t="s">
        <v>1472</v>
      </c>
      <c r="C161" t="s">
        <v>1473</v>
      </c>
      <c r="D161" t="s">
        <v>1452</v>
      </c>
      <c r="E161" t="s">
        <v>1364</v>
      </c>
      <c r="F161" t="s">
        <v>1474</v>
      </c>
      <c r="G161" t="s">
        <v>1449</v>
      </c>
      <c r="H161" t="s">
        <v>113</v>
      </c>
      <c r="I161" s="91">
        <v>528</v>
      </c>
      <c r="J161" s="91">
        <v>7202</v>
      </c>
      <c r="K161" s="91">
        <v>0</v>
      </c>
      <c r="L161" s="91">
        <v>163.19478489599999</v>
      </c>
      <c r="M161" s="91">
        <v>0</v>
      </c>
      <c r="N161" s="91">
        <v>0.35</v>
      </c>
      <c r="O161" s="91">
        <v>0.04</v>
      </c>
    </row>
    <row r="162" spans="2:15">
      <c r="B162" t="s">
        <v>1475</v>
      </c>
      <c r="C162" t="s">
        <v>1476</v>
      </c>
      <c r="D162" t="s">
        <v>1363</v>
      </c>
      <c r="E162" t="s">
        <v>1364</v>
      </c>
      <c r="F162" t="s">
        <v>1477</v>
      </c>
      <c r="G162" t="s">
        <v>1478</v>
      </c>
      <c r="H162" t="s">
        <v>113</v>
      </c>
      <c r="I162" s="91">
        <v>229</v>
      </c>
      <c r="J162" s="91">
        <v>18240</v>
      </c>
      <c r="K162" s="91">
        <v>0</v>
      </c>
      <c r="L162" s="91">
        <v>179.25841535999999</v>
      </c>
      <c r="M162" s="91">
        <v>0</v>
      </c>
      <c r="N162" s="91">
        <v>0.38</v>
      </c>
      <c r="O162" s="91">
        <v>0.04</v>
      </c>
    </row>
    <row r="163" spans="2:15">
      <c r="B163" t="s">
        <v>1479</v>
      </c>
      <c r="C163" t="s">
        <v>1480</v>
      </c>
      <c r="D163" t="s">
        <v>1363</v>
      </c>
      <c r="E163" t="s">
        <v>1364</v>
      </c>
      <c r="F163" t="s">
        <v>1481</v>
      </c>
      <c r="G163" t="s">
        <v>1478</v>
      </c>
      <c r="H163" t="s">
        <v>109</v>
      </c>
      <c r="I163" s="91">
        <v>352</v>
      </c>
      <c r="J163" s="91">
        <v>7414</v>
      </c>
      <c r="K163" s="91">
        <v>0</v>
      </c>
      <c r="L163" s="91">
        <v>97.812605439999999</v>
      </c>
      <c r="M163" s="91">
        <v>0</v>
      </c>
      <c r="N163" s="91">
        <v>0.21</v>
      </c>
      <c r="O163" s="91">
        <v>0.02</v>
      </c>
    </row>
    <row r="164" spans="2:15">
      <c r="B164" t="s">
        <v>1482</v>
      </c>
      <c r="C164" t="s">
        <v>1483</v>
      </c>
      <c r="D164" t="s">
        <v>1363</v>
      </c>
      <c r="E164" t="s">
        <v>1364</v>
      </c>
      <c r="F164" t="s">
        <v>1484</v>
      </c>
      <c r="G164" t="s">
        <v>1485</v>
      </c>
      <c r="H164" t="s">
        <v>109</v>
      </c>
      <c r="I164" s="91">
        <v>31</v>
      </c>
      <c r="J164" s="91">
        <v>39282</v>
      </c>
      <c r="K164" s="91">
        <v>0</v>
      </c>
      <c r="L164" s="91">
        <v>45.640970160000002</v>
      </c>
      <c r="M164" s="91">
        <v>0</v>
      </c>
      <c r="N164" s="91">
        <v>0.1</v>
      </c>
      <c r="O164" s="91">
        <v>0.01</v>
      </c>
    </row>
    <row r="165" spans="2:15">
      <c r="B165" t="s">
        <v>1486</v>
      </c>
      <c r="C165" t="s">
        <v>1487</v>
      </c>
      <c r="D165" t="s">
        <v>1363</v>
      </c>
      <c r="E165" t="s">
        <v>1364</v>
      </c>
      <c r="F165" t="s">
        <v>1488</v>
      </c>
      <c r="G165" t="s">
        <v>1485</v>
      </c>
      <c r="H165" t="s">
        <v>109</v>
      </c>
      <c r="I165" s="91">
        <v>68</v>
      </c>
      <c r="J165" s="91">
        <v>14004</v>
      </c>
      <c r="K165" s="91">
        <v>0</v>
      </c>
      <c r="L165" s="91">
        <v>35.691154560000001</v>
      </c>
      <c r="M165" s="91">
        <v>0</v>
      </c>
      <c r="N165" s="91">
        <v>0.08</v>
      </c>
      <c r="O165" s="91">
        <v>0.01</v>
      </c>
    </row>
    <row r="166" spans="2:15">
      <c r="B166" t="s">
        <v>1489</v>
      </c>
      <c r="C166" t="s">
        <v>1490</v>
      </c>
      <c r="D166" t="s">
        <v>1363</v>
      </c>
      <c r="E166" t="s">
        <v>1364</v>
      </c>
      <c r="F166" t="s">
        <v>1491</v>
      </c>
      <c r="G166" t="s">
        <v>1485</v>
      </c>
      <c r="H166" t="s">
        <v>109</v>
      </c>
      <c r="I166" s="91">
        <v>58</v>
      </c>
      <c r="J166" s="91">
        <v>16994</v>
      </c>
      <c r="K166" s="91">
        <v>0</v>
      </c>
      <c r="L166" s="91">
        <v>36.942236960000002</v>
      </c>
      <c r="M166" s="91">
        <v>0</v>
      </c>
      <c r="N166" s="91">
        <v>0.08</v>
      </c>
      <c r="O166" s="91">
        <v>0.01</v>
      </c>
    </row>
    <row r="167" spans="2:15">
      <c r="B167" t="s">
        <v>1492</v>
      </c>
      <c r="C167" t="s">
        <v>1493</v>
      </c>
      <c r="D167" t="s">
        <v>1494</v>
      </c>
      <c r="E167" t="s">
        <v>1364</v>
      </c>
      <c r="F167" t="s">
        <v>1495</v>
      </c>
      <c r="G167" t="s">
        <v>1496</v>
      </c>
      <c r="H167" t="s">
        <v>116</v>
      </c>
      <c r="I167" s="91">
        <v>3390</v>
      </c>
      <c r="J167" s="91">
        <v>495.95</v>
      </c>
      <c r="K167" s="91">
        <v>0</v>
      </c>
      <c r="L167" s="91">
        <v>80.590020147000004</v>
      </c>
      <c r="M167" s="91">
        <v>0</v>
      </c>
      <c r="N167" s="91">
        <v>0.17</v>
      </c>
      <c r="O167" s="91">
        <v>0.02</v>
      </c>
    </row>
    <row r="168" spans="2:15">
      <c r="B168" t="s">
        <v>1497</v>
      </c>
      <c r="C168" t="s">
        <v>1498</v>
      </c>
      <c r="D168" t="s">
        <v>1363</v>
      </c>
      <c r="E168" t="s">
        <v>1364</v>
      </c>
      <c r="F168" t="s">
        <v>1499</v>
      </c>
      <c r="G168" t="s">
        <v>1496</v>
      </c>
      <c r="H168" t="s">
        <v>109</v>
      </c>
      <c r="I168" s="91">
        <v>263</v>
      </c>
      <c r="J168" s="91">
        <v>5919</v>
      </c>
      <c r="K168" s="91">
        <v>0</v>
      </c>
      <c r="L168" s="91">
        <v>58.345003560000002</v>
      </c>
      <c r="M168" s="91">
        <v>0</v>
      </c>
      <c r="N168" s="91">
        <v>0.12</v>
      </c>
      <c r="O168" s="91">
        <v>0.01</v>
      </c>
    </row>
    <row r="169" spans="2:15">
      <c r="B169" t="s">
        <v>1500</v>
      </c>
      <c r="C169" t="s">
        <v>1501</v>
      </c>
      <c r="D169" t="s">
        <v>1363</v>
      </c>
      <c r="E169" t="s">
        <v>1364</v>
      </c>
      <c r="F169" t="s">
        <v>1502</v>
      </c>
      <c r="G169" t="s">
        <v>1496</v>
      </c>
      <c r="H169" t="s">
        <v>116</v>
      </c>
      <c r="I169" s="91">
        <v>4537.24</v>
      </c>
      <c r="J169" s="91">
        <v>628.29999999999995</v>
      </c>
      <c r="K169" s="91">
        <v>0</v>
      </c>
      <c r="L169" s="91">
        <v>136.64774945512801</v>
      </c>
      <c r="M169" s="91">
        <v>0</v>
      </c>
      <c r="N169" s="91">
        <v>0.28999999999999998</v>
      </c>
      <c r="O169" s="91">
        <v>0.03</v>
      </c>
    </row>
    <row r="170" spans="2:15">
      <c r="B170" t="s">
        <v>1503</v>
      </c>
      <c r="C170" t="s">
        <v>1504</v>
      </c>
      <c r="D170" t="s">
        <v>1363</v>
      </c>
      <c r="E170" t="s">
        <v>1364</v>
      </c>
      <c r="F170" t="s">
        <v>1505</v>
      </c>
      <c r="G170" t="s">
        <v>1496</v>
      </c>
      <c r="H170" t="s">
        <v>223</v>
      </c>
      <c r="I170" s="91">
        <v>1656</v>
      </c>
      <c r="J170" s="91">
        <v>98170</v>
      </c>
      <c r="K170" s="91">
        <v>0</v>
      </c>
      <c r="L170" s="91">
        <v>55.457340357600003</v>
      </c>
      <c r="M170" s="91">
        <v>0</v>
      </c>
      <c r="N170" s="91">
        <v>0.12</v>
      </c>
      <c r="O170" s="91">
        <v>0.01</v>
      </c>
    </row>
    <row r="171" spans="2:15">
      <c r="B171" t="s">
        <v>1506</v>
      </c>
      <c r="C171" t="s">
        <v>1507</v>
      </c>
      <c r="D171" t="s">
        <v>1494</v>
      </c>
      <c r="E171" t="s">
        <v>1364</v>
      </c>
      <c r="F171" t="s">
        <v>1508</v>
      </c>
      <c r="G171" t="s">
        <v>1496</v>
      </c>
      <c r="H171" t="s">
        <v>116</v>
      </c>
      <c r="I171" s="91">
        <v>765</v>
      </c>
      <c r="J171" s="91">
        <v>2307.5</v>
      </c>
      <c r="K171" s="91">
        <v>0</v>
      </c>
      <c r="L171" s="91">
        <v>84.614894324999995</v>
      </c>
      <c r="M171" s="91">
        <v>0</v>
      </c>
      <c r="N171" s="91">
        <v>0.18</v>
      </c>
      <c r="O171" s="91">
        <v>0.02</v>
      </c>
    </row>
    <row r="172" spans="2:15">
      <c r="B172" t="s">
        <v>1509</v>
      </c>
      <c r="C172" t="s">
        <v>1510</v>
      </c>
      <c r="D172" t="s">
        <v>1363</v>
      </c>
      <c r="E172" t="s">
        <v>1364</v>
      </c>
      <c r="F172" t="s">
        <v>1511</v>
      </c>
      <c r="G172" t="s">
        <v>1496</v>
      </c>
      <c r="H172" t="s">
        <v>123</v>
      </c>
      <c r="I172" s="91">
        <v>665</v>
      </c>
      <c r="J172" s="91">
        <v>3132</v>
      </c>
      <c r="K172" s="91">
        <v>0</v>
      </c>
      <c r="L172" s="91">
        <v>55.093696559999998</v>
      </c>
      <c r="M172" s="91">
        <v>0</v>
      </c>
      <c r="N172" s="91">
        <v>0.12</v>
      </c>
      <c r="O172" s="91">
        <v>0.01</v>
      </c>
    </row>
    <row r="173" spans="2:15">
      <c r="B173" t="s">
        <v>1512</v>
      </c>
      <c r="C173" t="s">
        <v>1513</v>
      </c>
      <c r="D173" t="s">
        <v>1363</v>
      </c>
      <c r="E173" t="s">
        <v>1364</v>
      </c>
      <c r="F173" t="s">
        <v>1514</v>
      </c>
      <c r="G173" t="s">
        <v>1515</v>
      </c>
      <c r="H173" t="s">
        <v>109</v>
      </c>
      <c r="I173" s="91">
        <v>77</v>
      </c>
      <c r="J173" s="91">
        <v>22532</v>
      </c>
      <c r="K173" s="91">
        <v>0</v>
      </c>
      <c r="L173" s="91">
        <v>65.02645072</v>
      </c>
      <c r="M173" s="91">
        <v>0</v>
      </c>
      <c r="N173" s="91">
        <v>0.14000000000000001</v>
      </c>
      <c r="O173" s="91">
        <v>0.02</v>
      </c>
    </row>
    <row r="174" spans="2:15">
      <c r="B174" t="s">
        <v>1516</v>
      </c>
      <c r="C174" t="s">
        <v>1517</v>
      </c>
      <c r="D174" t="s">
        <v>1363</v>
      </c>
      <c r="E174" t="s">
        <v>1364</v>
      </c>
      <c r="F174" t="s">
        <v>1518</v>
      </c>
      <c r="G174" t="s">
        <v>1519</v>
      </c>
      <c r="H174" t="s">
        <v>116</v>
      </c>
      <c r="I174" s="91">
        <v>527</v>
      </c>
      <c r="J174" s="91">
        <v>1651.6</v>
      </c>
      <c r="K174" s="91">
        <v>0</v>
      </c>
      <c r="L174" s="91">
        <v>41.721427648800002</v>
      </c>
      <c r="M174" s="91">
        <v>0</v>
      </c>
      <c r="N174" s="91">
        <v>0.09</v>
      </c>
      <c r="O174" s="91">
        <v>0.01</v>
      </c>
    </row>
    <row r="175" spans="2:15">
      <c r="B175" t="s">
        <v>1520</v>
      </c>
      <c r="C175" t="s">
        <v>1521</v>
      </c>
      <c r="D175" t="s">
        <v>1363</v>
      </c>
      <c r="E175" t="s">
        <v>1364</v>
      </c>
      <c r="F175" t="s">
        <v>1522</v>
      </c>
      <c r="G175" t="s">
        <v>1519</v>
      </c>
      <c r="H175" t="s">
        <v>109</v>
      </c>
      <c r="I175" s="91">
        <v>206</v>
      </c>
      <c r="J175" s="91">
        <v>4351</v>
      </c>
      <c r="K175" s="91">
        <v>0</v>
      </c>
      <c r="L175" s="91">
        <v>33.59354888</v>
      </c>
      <c r="M175" s="91">
        <v>0</v>
      </c>
      <c r="N175" s="91">
        <v>7.0000000000000007E-2</v>
      </c>
      <c r="O175" s="91">
        <v>0.01</v>
      </c>
    </row>
    <row r="176" spans="2:15">
      <c r="B176" t="s">
        <v>1523</v>
      </c>
      <c r="C176" t="s">
        <v>1524</v>
      </c>
      <c r="D176" t="s">
        <v>1363</v>
      </c>
      <c r="E176" t="s">
        <v>1364</v>
      </c>
      <c r="F176" t="s">
        <v>1525</v>
      </c>
      <c r="G176" t="s">
        <v>1519</v>
      </c>
      <c r="H176" t="s">
        <v>113</v>
      </c>
      <c r="I176" s="91">
        <v>469</v>
      </c>
      <c r="J176" s="91">
        <v>1572</v>
      </c>
      <c r="K176" s="91">
        <v>0</v>
      </c>
      <c r="L176" s="91">
        <v>31.640593488</v>
      </c>
      <c r="M176" s="91">
        <v>0</v>
      </c>
      <c r="N176" s="91">
        <v>7.0000000000000007E-2</v>
      </c>
      <c r="O176" s="91">
        <v>0.01</v>
      </c>
    </row>
    <row r="177" spans="2:15">
      <c r="B177" t="s">
        <v>1526</v>
      </c>
      <c r="C177" t="s">
        <v>1527</v>
      </c>
      <c r="D177" t="s">
        <v>1363</v>
      </c>
      <c r="E177" t="s">
        <v>1364</v>
      </c>
      <c r="F177" t="s">
        <v>1528</v>
      </c>
      <c r="G177" t="s">
        <v>1519</v>
      </c>
      <c r="H177" t="s">
        <v>109</v>
      </c>
      <c r="I177" s="91">
        <v>301</v>
      </c>
      <c r="J177" s="91">
        <v>2921</v>
      </c>
      <c r="K177" s="91">
        <v>0</v>
      </c>
      <c r="L177" s="91">
        <v>32.953203080000002</v>
      </c>
      <c r="M177" s="91">
        <v>0</v>
      </c>
      <c r="N177" s="91">
        <v>7.0000000000000007E-2</v>
      </c>
      <c r="O177" s="91">
        <v>0.01</v>
      </c>
    </row>
    <row r="178" spans="2:15">
      <c r="B178" t="s">
        <v>1529</v>
      </c>
      <c r="C178" t="s">
        <v>1530</v>
      </c>
      <c r="D178" t="s">
        <v>1363</v>
      </c>
      <c r="E178" t="s">
        <v>1364</v>
      </c>
      <c r="F178" t="s">
        <v>1531</v>
      </c>
      <c r="G178" t="s">
        <v>1519</v>
      </c>
      <c r="H178" t="s">
        <v>109</v>
      </c>
      <c r="I178" s="91">
        <v>537</v>
      </c>
      <c r="J178" s="91">
        <v>4700</v>
      </c>
      <c r="K178" s="91">
        <v>0</v>
      </c>
      <c r="L178" s="91">
        <v>94.595771999999997</v>
      </c>
      <c r="M178" s="91">
        <v>0</v>
      </c>
      <c r="N178" s="91">
        <v>0.2</v>
      </c>
      <c r="O178" s="91">
        <v>0.02</v>
      </c>
    </row>
    <row r="179" spans="2:15">
      <c r="B179" t="s">
        <v>1532</v>
      </c>
      <c r="C179" t="s">
        <v>1533</v>
      </c>
      <c r="D179" t="s">
        <v>1494</v>
      </c>
      <c r="E179" t="s">
        <v>1364</v>
      </c>
      <c r="F179" t="s">
        <v>1534</v>
      </c>
      <c r="G179" t="s">
        <v>1519</v>
      </c>
      <c r="H179" t="s">
        <v>116</v>
      </c>
      <c r="I179" s="91">
        <v>218</v>
      </c>
      <c r="J179" s="91">
        <v>3730</v>
      </c>
      <c r="K179" s="91">
        <v>0</v>
      </c>
      <c r="L179" s="91">
        <v>38.977052759999999</v>
      </c>
      <c r="M179" s="91">
        <v>0</v>
      </c>
      <c r="N179" s="91">
        <v>0.08</v>
      </c>
      <c r="O179" s="91">
        <v>0.01</v>
      </c>
    </row>
    <row r="180" spans="2:15">
      <c r="B180" t="s">
        <v>1535</v>
      </c>
      <c r="C180" t="s">
        <v>1536</v>
      </c>
      <c r="D180" t="s">
        <v>1363</v>
      </c>
      <c r="E180" t="s">
        <v>1364</v>
      </c>
      <c r="F180" t="s">
        <v>1537</v>
      </c>
      <c r="G180" t="s">
        <v>1366</v>
      </c>
      <c r="H180" t="s">
        <v>109</v>
      </c>
      <c r="I180" s="91">
        <v>198</v>
      </c>
      <c r="J180" s="91">
        <v>7641</v>
      </c>
      <c r="K180" s="91">
        <v>0</v>
      </c>
      <c r="L180" s="91">
        <v>56.704166639999997</v>
      </c>
      <c r="M180" s="91">
        <v>0</v>
      </c>
      <c r="N180" s="91">
        <v>0.12</v>
      </c>
      <c r="O180" s="91">
        <v>0.01</v>
      </c>
    </row>
    <row r="181" spans="2:15">
      <c r="B181" t="s">
        <v>1538</v>
      </c>
      <c r="C181" t="s">
        <v>1539</v>
      </c>
      <c r="D181" t="s">
        <v>1363</v>
      </c>
      <c r="E181" t="s">
        <v>1364</v>
      </c>
      <c r="F181" t="s">
        <v>1540</v>
      </c>
      <c r="G181" t="s">
        <v>1366</v>
      </c>
      <c r="H181" t="s">
        <v>109</v>
      </c>
      <c r="I181" s="91">
        <v>2895.19</v>
      </c>
      <c r="J181" s="91">
        <v>2740</v>
      </c>
      <c r="K181" s="91">
        <v>0</v>
      </c>
      <c r="L181" s="91">
        <v>297.32211608799997</v>
      </c>
      <c r="M181" s="91">
        <v>0</v>
      </c>
      <c r="N181" s="91">
        <v>0.63</v>
      </c>
      <c r="O181" s="91">
        <v>7.0000000000000007E-2</v>
      </c>
    </row>
    <row r="182" spans="2:15">
      <c r="B182" t="s">
        <v>1541</v>
      </c>
      <c r="C182" t="s">
        <v>1542</v>
      </c>
      <c r="D182" t="s">
        <v>1375</v>
      </c>
      <c r="E182" t="s">
        <v>1364</v>
      </c>
      <c r="F182" t="s">
        <v>1543</v>
      </c>
      <c r="G182" t="s">
        <v>1366</v>
      </c>
      <c r="H182" t="s">
        <v>109</v>
      </c>
      <c r="I182" s="91">
        <v>849</v>
      </c>
      <c r="J182" s="91">
        <v>4365</v>
      </c>
      <c r="K182" s="91">
        <v>0</v>
      </c>
      <c r="L182" s="91">
        <v>138.89656980000001</v>
      </c>
      <c r="M182" s="91">
        <v>0</v>
      </c>
      <c r="N182" s="91">
        <v>0.28999999999999998</v>
      </c>
      <c r="O182" s="91">
        <v>0.03</v>
      </c>
    </row>
    <row r="183" spans="2:15">
      <c r="B183" t="s">
        <v>1544</v>
      </c>
      <c r="C183" t="s">
        <v>1545</v>
      </c>
      <c r="D183" t="s">
        <v>1375</v>
      </c>
      <c r="E183" t="s">
        <v>1364</v>
      </c>
      <c r="F183" t="s">
        <v>1075</v>
      </c>
      <c r="G183" t="s">
        <v>1366</v>
      </c>
      <c r="H183" t="s">
        <v>109</v>
      </c>
      <c r="I183" s="91">
        <v>1633.56</v>
      </c>
      <c r="J183" s="91">
        <v>3875</v>
      </c>
      <c r="K183" s="91">
        <v>0</v>
      </c>
      <c r="L183" s="91">
        <v>237.2500866</v>
      </c>
      <c r="M183" s="91">
        <v>0</v>
      </c>
      <c r="N183" s="91">
        <v>0.5</v>
      </c>
      <c r="O183" s="91">
        <v>0.06</v>
      </c>
    </row>
    <row r="184" spans="2:15">
      <c r="B184" t="s">
        <v>1546</v>
      </c>
      <c r="C184" t="s">
        <v>1547</v>
      </c>
      <c r="D184" t="s">
        <v>1363</v>
      </c>
      <c r="E184" t="s">
        <v>1364</v>
      </c>
      <c r="F184" t="s">
        <v>1548</v>
      </c>
      <c r="G184" t="s">
        <v>1380</v>
      </c>
      <c r="H184" t="s">
        <v>109</v>
      </c>
      <c r="I184" s="91">
        <v>164</v>
      </c>
      <c r="J184" s="91">
        <v>11524</v>
      </c>
      <c r="K184" s="91">
        <v>0</v>
      </c>
      <c r="L184" s="91">
        <v>70.834801279999994</v>
      </c>
      <c r="M184" s="91">
        <v>0</v>
      </c>
      <c r="N184" s="91">
        <v>0.15</v>
      </c>
      <c r="O184" s="91">
        <v>0.02</v>
      </c>
    </row>
    <row r="185" spans="2:15">
      <c r="B185" t="s">
        <v>1549</v>
      </c>
      <c r="C185" t="s">
        <v>1550</v>
      </c>
      <c r="D185" t="s">
        <v>1363</v>
      </c>
      <c r="E185" t="s">
        <v>1364</v>
      </c>
      <c r="F185" t="s">
        <v>1551</v>
      </c>
      <c r="G185" t="s">
        <v>1380</v>
      </c>
      <c r="H185" t="s">
        <v>109</v>
      </c>
      <c r="I185" s="91">
        <v>162</v>
      </c>
      <c r="J185" s="91">
        <v>11255</v>
      </c>
      <c r="K185" s="91">
        <v>0</v>
      </c>
      <c r="L185" s="91">
        <v>68.3376588</v>
      </c>
      <c r="M185" s="91">
        <v>0</v>
      </c>
      <c r="N185" s="91">
        <v>0.14000000000000001</v>
      </c>
      <c r="O185" s="91">
        <v>0.02</v>
      </c>
    </row>
    <row r="186" spans="2:15">
      <c r="B186" t="s">
        <v>1552</v>
      </c>
      <c r="C186" t="s">
        <v>1553</v>
      </c>
      <c r="D186" t="s">
        <v>1363</v>
      </c>
      <c r="E186" t="s">
        <v>1364</v>
      </c>
      <c r="F186" t="s">
        <v>1554</v>
      </c>
      <c r="G186" t="s">
        <v>1380</v>
      </c>
      <c r="H186" t="s">
        <v>116</v>
      </c>
      <c r="I186" s="91">
        <v>1793</v>
      </c>
      <c r="J186" s="91">
        <v>533.20000000000005</v>
      </c>
      <c r="K186" s="91">
        <v>0</v>
      </c>
      <c r="L186" s="91">
        <v>45.826226978400001</v>
      </c>
      <c r="M186" s="91">
        <v>0</v>
      </c>
      <c r="N186" s="91">
        <v>0.1</v>
      </c>
      <c r="O186" s="91">
        <v>0.01</v>
      </c>
    </row>
    <row r="187" spans="2:15">
      <c r="B187" t="s">
        <v>1555</v>
      </c>
      <c r="C187" t="s">
        <v>1556</v>
      </c>
      <c r="D187" t="s">
        <v>1467</v>
      </c>
      <c r="E187" t="s">
        <v>1364</v>
      </c>
      <c r="F187" t="s">
        <v>1557</v>
      </c>
      <c r="G187" t="s">
        <v>1380</v>
      </c>
      <c r="H187" t="s">
        <v>113</v>
      </c>
      <c r="I187" s="91">
        <v>422</v>
      </c>
      <c r="J187" s="91">
        <v>3959</v>
      </c>
      <c r="K187" s="91">
        <v>0</v>
      </c>
      <c r="L187" s="91">
        <v>71.699675368000001</v>
      </c>
      <c r="M187" s="91">
        <v>0</v>
      </c>
      <c r="N187" s="91">
        <v>0.15</v>
      </c>
      <c r="O187" s="91">
        <v>0.02</v>
      </c>
    </row>
    <row r="188" spans="2:15">
      <c r="B188" t="s">
        <v>1558</v>
      </c>
      <c r="C188" t="s">
        <v>1559</v>
      </c>
      <c r="D188" t="s">
        <v>1363</v>
      </c>
      <c r="E188" t="s">
        <v>1364</v>
      </c>
      <c r="F188" t="s">
        <v>1560</v>
      </c>
      <c r="G188" t="s">
        <v>1380</v>
      </c>
      <c r="H188" t="s">
        <v>113</v>
      </c>
      <c r="I188" s="91">
        <v>399</v>
      </c>
      <c r="J188" s="91">
        <v>4000</v>
      </c>
      <c r="K188" s="91">
        <v>0</v>
      </c>
      <c r="L188" s="91">
        <v>68.493936000000005</v>
      </c>
      <c r="M188" s="91">
        <v>0</v>
      </c>
      <c r="N188" s="91">
        <v>0.15</v>
      </c>
      <c r="O188" s="91">
        <v>0.02</v>
      </c>
    </row>
    <row r="189" spans="2:15">
      <c r="B189" t="s">
        <v>1561</v>
      </c>
      <c r="C189" t="s">
        <v>1562</v>
      </c>
      <c r="D189" t="s">
        <v>1363</v>
      </c>
      <c r="E189" t="s">
        <v>1364</v>
      </c>
      <c r="F189" t="s">
        <v>1563</v>
      </c>
      <c r="G189" t="s">
        <v>1380</v>
      </c>
      <c r="H189" t="s">
        <v>113</v>
      </c>
      <c r="I189" s="91">
        <v>90</v>
      </c>
      <c r="J189" s="91">
        <v>11300</v>
      </c>
      <c r="K189" s="91">
        <v>0.65961892</v>
      </c>
      <c r="L189" s="91">
        <v>44.305190920000001</v>
      </c>
      <c r="M189" s="91">
        <v>0</v>
      </c>
      <c r="N189" s="91">
        <v>0.09</v>
      </c>
      <c r="O189" s="91">
        <v>0.01</v>
      </c>
    </row>
    <row r="190" spans="2:15">
      <c r="B190" t="s">
        <v>1564</v>
      </c>
      <c r="C190" t="s">
        <v>1565</v>
      </c>
      <c r="D190" t="s">
        <v>1363</v>
      </c>
      <c r="E190" t="s">
        <v>1364</v>
      </c>
      <c r="F190" t="s">
        <v>1566</v>
      </c>
      <c r="G190" t="s">
        <v>1380</v>
      </c>
      <c r="H190" t="s">
        <v>116</v>
      </c>
      <c r="I190" s="91">
        <v>1733</v>
      </c>
      <c r="J190" s="91">
        <v>588.6</v>
      </c>
      <c r="K190" s="91">
        <v>0</v>
      </c>
      <c r="L190" s="91">
        <v>48.894779509199999</v>
      </c>
      <c r="M190" s="91">
        <v>0</v>
      </c>
      <c r="N190" s="91">
        <v>0.1</v>
      </c>
      <c r="O190" s="91">
        <v>0.01</v>
      </c>
    </row>
    <row r="191" spans="2:15">
      <c r="B191" t="s">
        <v>1567</v>
      </c>
      <c r="C191" t="s">
        <v>1568</v>
      </c>
      <c r="D191" t="s">
        <v>1363</v>
      </c>
      <c r="E191" t="s">
        <v>1364</v>
      </c>
      <c r="F191" t="s">
        <v>1569</v>
      </c>
      <c r="G191" t="s">
        <v>1380</v>
      </c>
      <c r="H191" t="s">
        <v>109</v>
      </c>
      <c r="I191" s="91">
        <v>277</v>
      </c>
      <c r="J191" s="91">
        <v>16799</v>
      </c>
      <c r="K191" s="91">
        <v>0</v>
      </c>
      <c r="L191" s="91">
        <v>174.40654603999999</v>
      </c>
      <c r="M191" s="91">
        <v>0</v>
      </c>
      <c r="N191" s="91">
        <v>0.37</v>
      </c>
      <c r="O191" s="91">
        <v>0.04</v>
      </c>
    </row>
    <row r="192" spans="2:15">
      <c r="B192" t="s">
        <v>1570</v>
      </c>
      <c r="C192" t="s">
        <v>1571</v>
      </c>
      <c r="D192" t="s">
        <v>1363</v>
      </c>
      <c r="E192" t="s">
        <v>1364</v>
      </c>
      <c r="F192" t="s">
        <v>1572</v>
      </c>
      <c r="G192" t="s">
        <v>1380</v>
      </c>
      <c r="H192" t="s">
        <v>109</v>
      </c>
      <c r="I192" s="91">
        <v>222</v>
      </c>
      <c r="J192" s="91">
        <v>7908</v>
      </c>
      <c r="K192" s="91">
        <v>0</v>
      </c>
      <c r="L192" s="91">
        <v>65.798988480000006</v>
      </c>
      <c r="M192" s="91">
        <v>0</v>
      </c>
      <c r="N192" s="91">
        <v>0.14000000000000001</v>
      </c>
      <c r="O192" s="91">
        <v>0.02</v>
      </c>
    </row>
    <row r="193" spans="2:15">
      <c r="B193" t="s">
        <v>1573</v>
      </c>
      <c r="C193" t="s">
        <v>1574</v>
      </c>
      <c r="D193" t="s">
        <v>1375</v>
      </c>
      <c r="E193" t="s">
        <v>1364</v>
      </c>
      <c r="F193" t="s">
        <v>1575</v>
      </c>
      <c r="G193" t="s">
        <v>1576</v>
      </c>
      <c r="H193" t="s">
        <v>109</v>
      </c>
      <c r="I193" s="91">
        <v>192</v>
      </c>
      <c r="J193" s="91">
        <v>13707</v>
      </c>
      <c r="K193" s="91">
        <v>0</v>
      </c>
      <c r="L193" s="91">
        <v>98.637765119999997</v>
      </c>
      <c r="M193" s="91">
        <v>0</v>
      </c>
      <c r="N193" s="91">
        <v>0.21</v>
      </c>
      <c r="O193" s="91">
        <v>0.02</v>
      </c>
    </row>
    <row r="194" spans="2:15">
      <c r="B194" t="s">
        <v>1577</v>
      </c>
      <c r="C194" t="s">
        <v>1578</v>
      </c>
      <c r="D194" t="s">
        <v>1363</v>
      </c>
      <c r="E194" t="s">
        <v>1364</v>
      </c>
      <c r="F194" t="s">
        <v>1579</v>
      </c>
      <c r="G194" t="s">
        <v>1576</v>
      </c>
      <c r="H194" t="s">
        <v>109</v>
      </c>
      <c r="I194" s="91">
        <v>85</v>
      </c>
      <c r="J194" s="91">
        <v>150197</v>
      </c>
      <c r="K194" s="91">
        <v>0</v>
      </c>
      <c r="L194" s="91">
        <v>478.49760259999999</v>
      </c>
      <c r="M194" s="91">
        <v>0</v>
      </c>
      <c r="N194" s="91">
        <v>1.01</v>
      </c>
      <c r="O194" s="91">
        <v>0.12</v>
      </c>
    </row>
    <row r="195" spans="2:15">
      <c r="B195" t="s">
        <v>1580</v>
      </c>
      <c r="C195" t="s">
        <v>1581</v>
      </c>
      <c r="D195" t="s">
        <v>1363</v>
      </c>
      <c r="E195" t="s">
        <v>1364</v>
      </c>
      <c r="F195" t="s">
        <v>1582</v>
      </c>
      <c r="G195" t="s">
        <v>1576</v>
      </c>
      <c r="H195" t="s">
        <v>109</v>
      </c>
      <c r="I195" s="91">
        <v>196</v>
      </c>
      <c r="J195" s="91">
        <v>2706</v>
      </c>
      <c r="K195" s="91">
        <v>0</v>
      </c>
      <c r="L195" s="91">
        <v>19.878492479999998</v>
      </c>
      <c r="M195" s="91">
        <v>0</v>
      </c>
      <c r="N195" s="91">
        <v>0.04</v>
      </c>
      <c r="O195" s="91">
        <v>0</v>
      </c>
    </row>
    <row r="196" spans="2:15">
      <c r="B196" t="s">
        <v>1583</v>
      </c>
      <c r="C196" t="s">
        <v>1584</v>
      </c>
      <c r="D196" t="s">
        <v>1363</v>
      </c>
      <c r="E196" t="s">
        <v>1364</v>
      </c>
      <c r="F196" t="s">
        <v>1585</v>
      </c>
      <c r="G196" t="s">
        <v>1576</v>
      </c>
      <c r="H196" t="s">
        <v>109</v>
      </c>
      <c r="I196" s="91">
        <v>164</v>
      </c>
      <c r="J196" s="91">
        <v>11265</v>
      </c>
      <c r="K196" s="91">
        <v>0</v>
      </c>
      <c r="L196" s="91">
        <v>69.242800799999998</v>
      </c>
      <c r="M196" s="91">
        <v>0</v>
      </c>
      <c r="N196" s="91">
        <v>0.15</v>
      </c>
      <c r="O196" s="91">
        <v>0.02</v>
      </c>
    </row>
    <row r="197" spans="2:15">
      <c r="B197" t="s">
        <v>1586</v>
      </c>
      <c r="C197" t="s">
        <v>1587</v>
      </c>
      <c r="D197" t="s">
        <v>1363</v>
      </c>
      <c r="E197" t="s">
        <v>1364</v>
      </c>
      <c r="F197" t="s">
        <v>1588</v>
      </c>
      <c r="G197" t="s">
        <v>1576</v>
      </c>
      <c r="H197" t="s">
        <v>109</v>
      </c>
      <c r="I197" s="91">
        <v>91</v>
      </c>
      <c r="J197" s="91">
        <v>26766</v>
      </c>
      <c r="K197" s="91">
        <v>0</v>
      </c>
      <c r="L197" s="91">
        <v>91.290260880000005</v>
      </c>
      <c r="M197" s="91">
        <v>0</v>
      </c>
      <c r="N197" s="91">
        <v>0.19</v>
      </c>
      <c r="O197" s="91">
        <v>0.02</v>
      </c>
    </row>
    <row r="198" spans="2:15">
      <c r="B198" t="s">
        <v>1589</v>
      </c>
      <c r="C198" t="s">
        <v>1590</v>
      </c>
      <c r="D198" t="s">
        <v>1363</v>
      </c>
      <c r="E198" t="s">
        <v>1364</v>
      </c>
      <c r="F198" t="s">
        <v>1591</v>
      </c>
      <c r="G198" t="s">
        <v>1576</v>
      </c>
      <c r="H198" t="s">
        <v>109</v>
      </c>
      <c r="I198" s="91">
        <v>12</v>
      </c>
      <c r="J198" s="91">
        <v>172242</v>
      </c>
      <c r="K198" s="91">
        <v>0</v>
      </c>
      <c r="L198" s="91">
        <v>77.467561919999994</v>
      </c>
      <c r="M198" s="91">
        <v>0</v>
      </c>
      <c r="N198" s="91">
        <v>0.16</v>
      </c>
      <c r="O198" s="91">
        <v>0.02</v>
      </c>
    </row>
    <row r="199" spans="2:15">
      <c r="B199" t="s">
        <v>1592</v>
      </c>
      <c r="C199" t="s">
        <v>1593</v>
      </c>
      <c r="D199" t="s">
        <v>1363</v>
      </c>
      <c r="E199" t="s">
        <v>1364</v>
      </c>
      <c r="F199" t="s">
        <v>1594</v>
      </c>
      <c r="G199" t="s">
        <v>1576</v>
      </c>
      <c r="H199" t="s">
        <v>109</v>
      </c>
      <c r="I199" s="91">
        <v>367</v>
      </c>
      <c r="J199" s="91">
        <v>5394</v>
      </c>
      <c r="K199" s="91">
        <v>0</v>
      </c>
      <c r="L199" s="91">
        <v>74.195333039999994</v>
      </c>
      <c r="M199" s="91">
        <v>0</v>
      </c>
      <c r="N199" s="91">
        <v>0.16</v>
      </c>
      <c r="O199" s="91">
        <v>0.02</v>
      </c>
    </row>
    <row r="200" spans="2:15">
      <c r="B200" t="s">
        <v>1595</v>
      </c>
      <c r="C200" t="s">
        <v>1596</v>
      </c>
      <c r="D200" t="s">
        <v>1363</v>
      </c>
      <c r="E200" t="s">
        <v>1364</v>
      </c>
      <c r="F200" t="s">
        <v>1597</v>
      </c>
      <c r="G200" t="s">
        <v>1383</v>
      </c>
      <c r="H200" t="s">
        <v>113</v>
      </c>
      <c r="I200" s="91">
        <v>103</v>
      </c>
      <c r="J200" s="91">
        <v>13716</v>
      </c>
      <c r="K200" s="91">
        <v>0</v>
      </c>
      <c r="L200" s="91">
        <v>60.629493168000003</v>
      </c>
      <c r="M200" s="91">
        <v>0</v>
      </c>
      <c r="N200" s="91">
        <v>0.13</v>
      </c>
      <c r="O200" s="91">
        <v>0.01</v>
      </c>
    </row>
    <row r="201" spans="2:15">
      <c r="B201" t="s">
        <v>1598</v>
      </c>
      <c r="C201" t="s">
        <v>1599</v>
      </c>
      <c r="D201" t="s">
        <v>1363</v>
      </c>
      <c r="E201" t="s">
        <v>1364</v>
      </c>
      <c r="F201" t="s">
        <v>1600</v>
      </c>
      <c r="G201" t="s">
        <v>1392</v>
      </c>
      <c r="H201" t="s">
        <v>109</v>
      </c>
      <c r="I201" s="91">
        <v>609</v>
      </c>
      <c r="J201" s="91">
        <v>13109</v>
      </c>
      <c r="K201" s="91">
        <v>0</v>
      </c>
      <c r="L201" s="91">
        <v>299.21711987999998</v>
      </c>
      <c r="M201" s="91">
        <v>0</v>
      </c>
      <c r="N201" s="91">
        <v>0.63</v>
      </c>
      <c r="O201" s="91">
        <v>7.0000000000000007E-2</v>
      </c>
    </row>
    <row r="202" spans="2:15">
      <c r="B202" t="s">
        <v>1601</v>
      </c>
      <c r="C202" t="s">
        <v>1602</v>
      </c>
      <c r="D202" t="s">
        <v>1363</v>
      </c>
      <c r="E202" t="s">
        <v>1364</v>
      </c>
      <c r="F202" t="s">
        <v>1603</v>
      </c>
      <c r="G202" t="s">
        <v>1392</v>
      </c>
      <c r="H202" t="s">
        <v>109</v>
      </c>
      <c r="I202" s="91">
        <v>80</v>
      </c>
      <c r="J202" s="91">
        <v>103561</v>
      </c>
      <c r="K202" s="91">
        <v>0</v>
      </c>
      <c r="L202" s="91">
        <v>310.51730240000001</v>
      </c>
      <c r="M202" s="91">
        <v>0</v>
      </c>
      <c r="N202" s="91">
        <v>0.66</v>
      </c>
      <c r="O202" s="91">
        <v>0.08</v>
      </c>
    </row>
    <row r="203" spans="2:15">
      <c r="B203" t="s">
        <v>1604</v>
      </c>
      <c r="C203" t="s">
        <v>1605</v>
      </c>
      <c r="D203" t="s">
        <v>1363</v>
      </c>
      <c r="E203" t="s">
        <v>1364</v>
      </c>
      <c r="F203" t="s">
        <v>1606</v>
      </c>
      <c r="G203" t="s">
        <v>1392</v>
      </c>
      <c r="H203" t="s">
        <v>109</v>
      </c>
      <c r="I203" s="91">
        <v>136</v>
      </c>
      <c r="J203" s="91">
        <v>18865</v>
      </c>
      <c r="K203" s="91">
        <v>0</v>
      </c>
      <c r="L203" s="91">
        <v>96.160187199999996</v>
      </c>
      <c r="M203" s="91">
        <v>0</v>
      </c>
      <c r="N203" s="91">
        <v>0.2</v>
      </c>
      <c r="O203" s="91">
        <v>0.02</v>
      </c>
    </row>
    <row r="204" spans="2:15">
      <c r="B204" t="s">
        <v>1607</v>
      </c>
      <c r="C204" t="s">
        <v>1608</v>
      </c>
      <c r="D204" t="s">
        <v>1363</v>
      </c>
      <c r="E204" t="s">
        <v>1364</v>
      </c>
      <c r="F204" t="s">
        <v>1609</v>
      </c>
      <c r="G204" t="s">
        <v>1392</v>
      </c>
      <c r="H204" t="s">
        <v>109</v>
      </c>
      <c r="I204" s="91">
        <v>1072</v>
      </c>
      <c r="J204" s="91">
        <v>10157</v>
      </c>
      <c r="K204" s="91">
        <v>0</v>
      </c>
      <c r="L204" s="91">
        <v>408.09363392</v>
      </c>
      <c r="M204" s="91">
        <v>0</v>
      </c>
      <c r="N204" s="91">
        <v>0.86</v>
      </c>
      <c r="O204" s="91">
        <v>0.1</v>
      </c>
    </row>
    <row r="205" spans="2:15">
      <c r="B205" t="s">
        <v>1610</v>
      </c>
      <c r="C205" t="s">
        <v>1611</v>
      </c>
      <c r="D205" t="s">
        <v>1363</v>
      </c>
      <c r="E205" t="s">
        <v>1364</v>
      </c>
      <c r="F205" t="s">
        <v>1612</v>
      </c>
      <c r="G205" t="s">
        <v>1392</v>
      </c>
      <c r="H205" t="s">
        <v>109</v>
      </c>
      <c r="I205" s="91">
        <v>198</v>
      </c>
      <c r="J205" s="91">
        <v>8409</v>
      </c>
      <c r="K205" s="91">
        <v>0</v>
      </c>
      <c r="L205" s="91">
        <v>62.403525360000003</v>
      </c>
      <c r="M205" s="91">
        <v>0</v>
      </c>
      <c r="N205" s="91">
        <v>0.13</v>
      </c>
      <c r="O205" s="91">
        <v>0.02</v>
      </c>
    </row>
    <row r="206" spans="2:15">
      <c r="B206" t="s">
        <v>1613</v>
      </c>
      <c r="C206" t="s">
        <v>1614</v>
      </c>
      <c r="D206" t="s">
        <v>1363</v>
      </c>
      <c r="E206" t="s">
        <v>1364</v>
      </c>
      <c r="F206" t="s">
        <v>1615</v>
      </c>
      <c r="G206" t="s">
        <v>1392</v>
      </c>
      <c r="H206" t="s">
        <v>109</v>
      </c>
      <c r="I206" s="91">
        <v>622.25</v>
      </c>
      <c r="J206" s="91">
        <v>5290</v>
      </c>
      <c r="K206" s="91">
        <v>0</v>
      </c>
      <c r="L206" s="91">
        <v>123.3730097</v>
      </c>
      <c r="M206" s="91">
        <v>0</v>
      </c>
      <c r="N206" s="91">
        <v>0.26</v>
      </c>
      <c r="O206" s="91">
        <v>0.03</v>
      </c>
    </row>
    <row r="207" spans="2:15">
      <c r="B207" t="s">
        <v>1616</v>
      </c>
      <c r="C207" t="s">
        <v>1617</v>
      </c>
      <c r="D207" t="s">
        <v>1363</v>
      </c>
      <c r="E207" t="s">
        <v>1364</v>
      </c>
      <c r="F207" t="s">
        <v>1618</v>
      </c>
      <c r="G207" t="s">
        <v>1392</v>
      </c>
      <c r="H207" t="s">
        <v>109</v>
      </c>
      <c r="I207" s="91">
        <v>200</v>
      </c>
      <c r="J207" s="91">
        <v>13194</v>
      </c>
      <c r="K207" s="91">
        <v>0</v>
      </c>
      <c r="L207" s="91">
        <v>98.902224000000004</v>
      </c>
      <c r="M207" s="91">
        <v>0</v>
      </c>
      <c r="N207" s="91">
        <v>0.21</v>
      </c>
      <c r="O207" s="91">
        <v>0.02</v>
      </c>
    </row>
    <row r="208" spans="2:15">
      <c r="B208" t="s">
        <v>1619</v>
      </c>
      <c r="C208" t="s">
        <v>1620</v>
      </c>
      <c r="D208" t="s">
        <v>1363</v>
      </c>
      <c r="E208" t="s">
        <v>1364</v>
      </c>
      <c r="F208" t="s">
        <v>1235</v>
      </c>
      <c r="G208" t="s">
        <v>1392</v>
      </c>
      <c r="H208" t="s">
        <v>109</v>
      </c>
      <c r="I208" s="91">
        <v>2205.67</v>
      </c>
      <c r="J208" s="91">
        <v>1103</v>
      </c>
      <c r="K208" s="91">
        <v>0</v>
      </c>
      <c r="L208" s="91">
        <v>91.183368294800005</v>
      </c>
      <c r="M208" s="91">
        <v>0</v>
      </c>
      <c r="N208" s="91">
        <v>0.19</v>
      </c>
      <c r="O208" s="91">
        <v>0.02</v>
      </c>
    </row>
    <row r="209" spans="2:15">
      <c r="B209" t="s">
        <v>1621</v>
      </c>
      <c r="C209" t="s">
        <v>1622</v>
      </c>
      <c r="D209" t="s">
        <v>1363</v>
      </c>
      <c r="E209" t="s">
        <v>1364</v>
      </c>
      <c r="F209" t="s">
        <v>1623</v>
      </c>
      <c r="G209" t="s">
        <v>1408</v>
      </c>
      <c r="H209" t="s">
        <v>109</v>
      </c>
      <c r="I209" s="91">
        <v>186</v>
      </c>
      <c r="J209" s="91">
        <v>15774</v>
      </c>
      <c r="K209" s="91">
        <v>0</v>
      </c>
      <c r="L209" s="91">
        <v>109.96497072</v>
      </c>
      <c r="M209" s="91">
        <v>0</v>
      </c>
      <c r="N209" s="91">
        <v>0.23</v>
      </c>
      <c r="O209" s="91">
        <v>0.03</v>
      </c>
    </row>
    <row r="210" spans="2:15">
      <c r="B210" t="s">
        <v>1624</v>
      </c>
      <c r="C210" t="s">
        <v>1625</v>
      </c>
      <c r="D210" t="s">
        <v>1363</v>
      </c>
      <c r="E210" t="s">
        <v>1364</v>
      </c>
      <c r="F210" t="s">
        <v>1626</v>
      </c>
      <c r="G210" t="s">
        <v>1408</v>
      </c>
      <c r="H210" t="s">
        <v>109</v>
      </c>
      <c r="I210" s="91">
        <v>699</v>
      </c>
      <c r="J210" s="91">
        <v>4333</v>
      </c>
      <c r="K210" s="91">
        <v>0</v>
      </c>
      <c r="L210" s="91">
        <v>113.51818716</v>
      </c>
      <c r="M210" s="91">
        <v>0</v>
      </c>
      <c r="N210" s="91">
        <v>0.24</v>
      </c>
      <c r="O210" s="91">
        <v>0.03</v>
      </c>
    </row>
    <row r="211" spans="2:15">
      <c r="B211" t="s">
        <v>1627</v>
      </c>
      <c r="C211" t="s">
        <v>1628</v>
      </c>
      <c r="D211" t="s">
        <v>1363</v>
      </c>
      <c r="E211" t="s">
        <v>1364</v>
      </c>
      <c r="F211" t="s">
        <v>1629</v>
      </c>
      <c r="G211" t="s">
        <v>1408</v>
      </c>
      <c r="H211" t="s">
        <v>113</v>
      </c>
      <c r="I211" s="91">
        <v>2328</v>
      </c>
      <c r="J211" s="91">
        <v>503</v>
      </c>
      <c r="K211" s="91">
        <v>0</v>
      </c>
      <c r="L211" s="91">
        <v>50.253949343999999</v>
      </c>
      <c r="M211" s="91">
        <v>0</v>
      </c>
      <c r="N211" s="91">
        <v>0.11</v>
      </c>
      <c r="O211" s="91">
        <v>0.01</v>
      </c>
    </row>
    <row r="212" spans="2:15">
      <c r="B212" t="s">
        <v>1630</v>
      </c>
      <c r="C212" t="s">
        <v>1631</v>
      </c>
      <c r="D212" t="s">
        <v>1375</v>
      </c>
      <c r="E212" t="s">
        <v>1364</v>
      </c>
      <c r="F212" t="s">
        <v>1632</v>
      </c>
      <c r="G212" t="s">
        <v>1408</v>
      </c>
      <c r="H212" t="s">
        <v>109</v>
      </c>
      <c r="I212" s="91">
        <v>135.25</v>
      </c>
      <c r="J212" s="91">
        <v>18835</v>
      </c>
      <c r="K212" s="91">
        <v>0</v>
      </c>
      <c r="L212" s="91">
        <v>95.477816950000005</v>
      </c>
      <c r="M212" s="91">
        <v>0</v>
      </c>
      <c r="N212" s="91">
        <v>0.2</v>
      </c>
      <c r="O212" s="91">
        <v>0.02</v>
      </c>
    </row>
    <row r="213" spans="2:15">
      <c r="B213" t="s">
        <v>1633</v>
      </c>
      <c r="C213" t="s">
        <v>1634</v>
      </c>
      <c r="D213" t="s">
        <v>1363</v>
      </c>
      <c r="E213" t="s">
        <v>1364</v>
      </c>
      <c r="F213" t="s">
        <v>1635</v>
      </c>
      <c r="G213" t="s">
        <v>1408</v>
      </c>
      <c r="H213" t="s">
        <v>224</v>
      </c>
      <c r="I213" s="91">
        <v>3942</v>
      </c>
      <c r="J213" s="91">
        <v>7792</v>
      </c>
      <c r="K213" s="91">
        <v>0</v>
      </c>
      <c r="L213" s="91">
        <v>128.669592096</v>
      </c>
      <c r="M213" s="91">
        <v>0</v>
      </c>
      <c r="N213" s="91">
        <v>0.27</v>
      </c>
      <c r="O213" s="91">
        <v>0.03</v>
      </c>
    </row>
    <row r="214" spans="2:15">
      <c r="B214" t="s">
        <v>1636</v>
      </c>
      <c r="C214" t="s">
        <v>1637</v>
      </c>
      <c r="D214" t="s">
        <v>1363</v>
      </c>
      <c r="E214" t="s">
        <v>1364</v>
      </c>
      <c r="F214" t="s">
        <v>1638</v>
      </c>
      <c r="G214" t="s">
        <v>1639</v>
      </c>
      <c r="H214" t="s">
        <v>113</v>
      </c>
      <c r="I214" s="91">
        <v>437</v>
      </c>
      <c r="J214" s="91">
        <v>2391</v>
      </c>
      <c r="K214" s="91">
        <v>0</v>
      </c>
      <c r="L214" s="91">
        <v>44.841512172000002</v>
      </c>
      <c r="M214" s="91">
        <v>0</v>
      </c>
      <c r="N214" s="91">
        <v>0.09</v>
      </c>
      <c r="O214" s="91">
        <v>0.01</v>
      </c>
    </row>
    <row r="215" spans="2:15">
      <c r="B215" t="s">
        <v>1640</v>
      </c>
      <c r="C215" t="s">
        <v>1641</v>
      </c>
      <c r="D215" t="s">
        <v>1363</v>
      </c>
      <c r="E215" t="s">
        <v>1364</v>
      </c>
      <c r="F215" t="s">
        <v>1125</v>
      </c>
      <c r="G215" t="s">
        <v>1422</v>
      </c>
      <c r="H215" t="s">
        <v>109</v>
      </c>
      <c r="I215" s="91">
        <v>2202.41</v>
      </c>
      <c r="J215" s="91">
        <v>5230</v>
      </c>
      <c r="K215" s="91">
        <v>0</v>
      </c>
      <c r="L215" s="91">
        <v>431.71728916400002</v>
      </c>
      <c r="M215" s="91">
        <v>0</v>
      </c>
      <c r="N215" s="91">
        <v>0.91</v>
      </c>
      <c r="O215" s="91">
        <v>0.1</v>
      </c>
    </row>
    <row r="216" spans="2:15">
      <c r="B216" t="s">
        <v>1642</v>
      </c>
      <c r="C216" t="s">
        <v>1643</v>
      </c>
      <c r="D216" t="s">
        <v>1363</v>
      </c>
      <c r="E216" t="s">
        <v>1364</v>
      </c>
      <c r="F216" t="s">
        <v>1644</v>
      </c>
      <c r="G216" t="s">
        <v>131</v>
      </c>
      <c r="H216" t="s">
        <v>109</v>
      </c>
      <c r="I216" s="91">
        <v>979</v>
      </c>
      <c r="J216" s="91">
        <v>5872</v>
      </c>
      <c r="K216" s="91">
        <v>0</v>
      </c>
      <c r="L216" s="91">
        <v>215.46082623999999</v>
      </c>
      <c r="M216" s="91">
        <v>0</v>
      </c>
      <c r="N216" s="91">
        <v>0.46</v>
      </c>
      <c r="O216" s="91">
        <v>0.05</v>
      </c>
    </row>
    <row r="217" spans="2:15">
      <c r="B217" t="s">
        <v>253</v>
      </c>
      <c r="E217" s="16"/>
      <c r="F217" s="16"/>
      <c r="G217" s="16"/>
    </row>
    <row r="218" spans="2:15">
      <c r="B218" t="s">
        <v>341</v>
      </c>
      <c r="E218" s="16"/>
      <c r="F218" s="16"/>
      <c r="G218" s="16"/>
    </row>
    <row r="219" spans="2:15">
      <c r="B219" t="s">
        <v>342</v>
      </c>
      <c r="E219" s="16"/>
      <c r="F219" s="16"/>
      <c r="G219" s="16"/>
    </row>
    <row r="220" spans="2:15">
      <c r="B220" t="s">
        <v>343</v>
      </c>
      <c r="E220" s="16"/>
      <c r="F220" s="16"/>
      <c r="G220" s="16"/>
    </row>
    <row r="221" spans="2:15">
      <c r="B221" t="s">
        <v>344</v>
      </c>
      <c r="E221" s="16"/>
      <c r="F221" s="16"/>
      <c r="G221" s="16"/>
    </row>
    <row r="222" spans="2:15">
      <c r="E222" s="16"/>
      <c r="F222" s="16"/>
      <c r="G222" s="16"/>
    </row>
    <row r="223" spans="2:15">
      <c r="E223" s="16"/>
      <c r="F223" s="16"/>
      <c r="G223" s="16"/>
    </row>
    <row r="224" spans="2:15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94">
        <v>43465</v>
      </c>
      <c r="E1" s="16"/>
      <c r="F1" s="16"/>
      <c r="G1" s="16"/>
    </row>
    <row r="2" spans="2:63">
      <c r="B2" s="2" t="s">
        <v>1</v>
      </c>
      <c r="C2" s="12" t="s">
        <v>2377</v>
      </c>
      <c r="E2" s="16"/>
      <c r="F2" s="16"/>
      <c r="G2" s="16"/>
    </row>
    <row r="3" spans="2:63">
      <c r="B3" s="2" t="s">
        <v>2</v>
      </c>
      <c r="C3" s="26" t="s">
        <v>2378</v>
      </c>
      <c r="E3" s="16"/>
      <c r="F3" s="16"/>
      <c r="G3" s="16"/>
    </row>
    <row r="4" spans="2:63">
      <c r="B4" s="2" t="s">
        <v>3</v>
      </c>
      <c r="C4" s="95" t="s">
        <v>218</v>
      </c>
      <c r="E4" s="16"/>
      <c r="F4" s="16"/>
      <c r="G4" s="16"/>
    </row>
    <row r="5" spans="2:63">
      <c r="B5" s="89" t="s">
        <v>219</v>
      </c>
      <c r="C5" t="s">
        <v>220</v>
      </c>
    </row>
    <row r="6" spans="2:63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K6" s="19"/>
    </row>
    <row r="7" spans="2:63" ht="26.25" customHeight="1">
      <c r="B7" s="115" t="s">
        <v>94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1081961.42</v>
      </c>
      <c r="I11" s="7"/>
      <c r="J11" s="90">
        <v>1.1065563899999999</v>
      </c>
      <c r="K11" s="90">
        <v>69142.093974457195</v>
      </c>
      <c r="L11" s="7"/>
      <c r="M11" s="90">
        <v>100</v>
      </c>
      <c r="N11" s="90">
        <v>16.78</v>
      </c>
      <c r="O11" s="35"/>
      <c r="BH11" s="16"/>
      <c r="BI11" s="19"/>
      <c r="BK11" s="16"/>
    </row>
    <row r="12" spans="2:63">
      <c r="B12" s="92" t="s">
        <v>227</v>
      </c>
      <c r="D12" s="16"/>
      <c r="E12" s="16"/>
      <c r="F12" s="16"/>
      <c r="G12" s="16"/>
      <c r="H12" s="93">
        <v>660491.42000000004</v>
      </c>
      <c r="J12" s="93">
        <v>0</v>
      </c>
      <c r="K12" s="93">
        <v>2730.048560105</v>
      </c>
      <c r="M12" s="93">
        <v>3.95</v>
      </c>
      <c r="N12" s="93">
        <v>0.66</v>
      </c>
    </row>
    <row r="13" spans="2:63">
      <c r="B13" s="92" t="s">
        <v>1645</v>
      </c>
      <c r="D13" s="16"/>
      <c r="E13" s="16"/>
      <c r="F13" s="16"/>
      <c r="G13" s="16"/>
      <c r="H13" s="93">
        <v>17.29</v>
      </c>
      <c r="J13" s="93">
        <v>0</v>
      </c>
      <c r="K13" s="93">
        <v>0.17218588000000001</v>
      </c>
      <c r="M13" s="93">
        <v>0</v>
      </c>
      <c r="N13" s="93">
        <v>0</v>
      </c>
    </row>
    <row r="14" spans="2:63">
      <c r="B14" t="s">
        <v>1646</v>
      </c>
      <c r="C14" t="s">
        <v>1647</v>
      </c>
      <c r="D14" t="s">
        <v>103</v>
      </c>
      <c r="E14" t="s">
        <v>1648</v>
      </c>
      <c r="F14" t="s">
        <v>216</v>
      </c>
      <c r="G14" t="s">
        <v>105</v>
      </c>
      <c r="H14" s="91">
        <v>0.01</v>
      </c>
      <c r="I14" s="91">
        <v>1462</v>
      </c>
      <c r="J14" s="91">
        <v>0</v>
      </c>
      <c r="K14" s="91">
        <v>1.462E-4</v>
      </c>
      <c r="L14" s="91">
        <v>0</v>
      </c>
      <c r="M14" s="91">
        <v>0</v>
      </c>
      <c r="N14" s="91">
        <v>0</v>
      </c>
    </row>
    <row r="15" spans="2:63">
      <c r="B15" t="s">
        <v>1649</v>
      </c>
      <c r="C15" t="s">
        <v>1650</v>
      </c>
      <c r="D15" t="s">
        <v>103</v>
      </c>
      <c r="E15" t="s">
        <v>1651</v>
      </c>
      <c r="F15" t="s">
        <v>131</v>
      </c>
      <c r="G15" t="s">
        <v>105</v>
      </c>
      <c r="H15" s="91">
        <v>17.28</v>
      </c>
      <c r="I15" s="91">
        <v>995.6</v>
      </c>
      <c r="J15" s="91">
        <v>0</v>
      </c>
      <c r="K15" s="91">
        <v>0.17203968</v>
      </c>
      <c r="L15" s="91">
        <v>0</v>
      </c>
      <c r="M15" s="91">
        <v>0</v>
      </c>
      <c r="N15" s="91">
        <v>0</v>
      </c>
    </row>
    <row r="16" spans="2:63">
      <c r="B16" s="92" t="s">
        <v>1652</v>
      </c>
      <c r="D16" s="16"/>
      <c r="E16" s="16"/>
      <c r="F16" s="16"/>
      <c r="G16" s="16"/>
      <c r="H16" s="93">
        <v>0</v>
      </c>
      <c r="J16" s="93">
        <v>0</v>
      </c>
      <c r="K16" s="93">
        <v>0</v>
      </c>
      <c r="M16" s="93">
        <v>0</v>
      </c>
      <c r="N16" s="93">
        <v>0</v>
      </c>
    </row>
    <row r="17" spans="2:14">
      <c r="B17" t="s">
        <v>245</v>
      </c>
      <c r="C17" t="s">
        <v>245</v>
      </c>
      <c r="D17" s="16"/>
      <c r="E17" s="16"/>
      <c r="F17" t="s">
        <v>245</v>
      </c>
      <c r="G17" t="s">
        <v>245</v>
      </c>
      <c r="H17" s="91">
        <v>0</v>
      </c>
      <c r="I17" s="91">
        <v>0</v>
      </c>
      <c r="K17" s="91">
        <v>0</v>
      </c>
      <c r="L17" s="91">
        <v>0</v>
      </c>
      <c r="M17" s="91">
        <v>0</v>
      </c>
      <c r="N17" s="91">
        <v>0</v>
      </c>
    </row>
    <row r="18" spans="2:14">
      <c r="B18" s="92" t="s">
        <v>1653</v>
      </c>
      <c r="D18" s="16"/>
      <c r="E18" s="16"/>
      <c r="F18" s="16"/>
      <c r="G18" s="16"/>
      <c r="H18" s="93">
        <v>660474.13</v>
      </c>
      <c r="J18" s="93">
        <v>0</v>
      </c>
      <c r="K18" s="93">
        <v>2729.8763742249998</v>
      </c>
      <c r="M18" s="93">
        <v>3.95</v>
      </c>
      <c r="N18" s="93">
        <v>0.66</v>
      </c>
    </row>
    <row r="19" spans="2:14">
      <c r="B19" t="s">
        <v>1654</v>
      </c>
      <c r="C19" t="s">
        <v>1655</v>
      </c>
      <c r="D19" t="s">
        <v>103</v>
      </c>
      <c r="E19" t="s">
        <v>1648</v>
      </c>
      <c r="F19" t="s">
        <v>126</v>
      </c>
      <c r="G19" t="s">
        <v>105</v>
      </c>
      <c r="H19" s="91">
        <v>13053.78</v>
      </c>
      <c r="I19" s="91">
        <v>311.27</v>
      </c>
      <c r="J19" s="91">
        <v>0</v>
      </c>
      <c r="K19" s="91">
        <v>40.632501005999998</v>
      </c>
      <c r="L19" s="91">
        <v>0</v>
      </c>
      <c r="M19" s="91">
        <v>0.06</v>
      </c>
      <c r="N19" s="91">
        <v>0.01</v>
      </c>
    </row>
    <row r="20" spans="2:14">
      <c r="B20" t="s">
        <v>1656</v>
      </c>
      <c r="C20" t="s">
        <v>1657</v>
      </c>
      <c r="D20" t="s">
        <v>103</v>
      </c>
      <c r="E20" t="s">
        <v>1658</v>
      </c>
      <c r="F20" t="s">
        <v>131</v>
      </c>
      <c r="G20" t="s">
        <v>105</v>
      </c>
      <c r="H20" s="91">
        <v>145343.34</v>
      </c>
      <c r="I20" s="91">
        <v>322.60000000000002</v>
      </c>
      <c r="J20" s="91">
        <v>0</v>
      </c>
      <c r="K20" s="91">
        <v>468.87761483999998</v>
      </c>
      <c r="L20" s="91">
        <v>0.05</v>
      </c>
      <c r="M20" s="91">
        <v>0.68</v>
      </c>
      <c r="N20" s="91">
        <v>0.11</v>
      </c>
    </row>
    <row r="21" spans="2:14">
      <c r="B21" t="s">
        <v>1659</v>
      </c>
      <c r="C21" t="s">
        <v>1660</v>
      </c>
      <c r="D21" t="s">
        <v>103</v>
      </c>
      <c r="E21" t="s">
        <v>1658</v>
      </c>
      <c r="F21" t="s">
        <v>131</v>
      </c>
      <c r="G21" t="s">
        <v>105</v>
      </c>
      <c r="H21" s="91">
        <v>2907.8</v>
      </c>
      <c r="I21" s="91">
        <v>353.47</v>
      </c>
      <c r="J21" s="91">
        <v>0</v>
      </c>
      <c r="K21" s="91">
        <v>10.27820066</v>
      </c>
      <c r="L21" s="91">
        <v>0</v>
      </c>
      <c r="M21" s="91">
        <v>0.01</v>
      </c>
      <c r="N21" s="91">
        <v>0</v>
      </c>
    </row>
    <row r="22" spans="2:14">
      <c r="B22" t="s">
        <v>1661</v>
      </c>
      <c r="C22" t="s">
        <v>1662</v>
      </c>
      <c r="D22" t="s">
        <v>103</v>
      </c>
      <c r="E22" t="s">
        <v>1658</v>
      </c>
      <c r="F22" t="s">
        <v>131</v>
      </c>
      <c r="G22" t="s">
        <v>105</v>
      </c>
      <c r="H22" s="91">
        <v>7271.95</v>
      </c>
      <c r="I22" s="91">
        <v>332.84</v>
      </c>
      <c r="J22" s="91">
        <v>0</v>
      </c>
      <c r="K22" s="91">
        <v>24.20395838</v>
      </c>
      <c r="L22" s="91">
        <v>0</v>
      </c>
      <c r="M22" s="91">
        <v>0.04</v>
      </c>
      <c r="N22" s="91">
        <v>0.01</v>
      </c>
    </row>
    <row r="23" spans="2:14">
      <c r="B23" t="s">
        <v>1663</v>
      </c>
      <c r="C23" t="s">
        <v>1664</v>
      </c>
      <c r="D23" t="s">
        <v>103</v>
      </c>
      <c r="E23" t="s">
        <v>1658</v>
      </c>
      <c r="F23" t="s">
        <v>131</v>
      </c>
      <c r="G23" t="s">
        <v>105</v>
      </c>
      <c r="H23" s="91">
        <v>28889.19</v>
      </c>
      <c r="I23" s="91">
        <v>311.19</v>
      </c>
      <c r="J23" s="91">
        <v>0</v>
      </c>
      <c r="K23" s="91">
        <v>89.900270360999997</v>
      </c>
      <c r="L23" s="91">
        <v>0.02</v>
      </c>
      <c r="M23" s="91">
        <v>0.13</v>
      </c>
      <c r="N23" s="91">
        <v>0.02</v>
      </c>
    </row>
    <row r="24" spans="2:14">
      <c r="B24" t="s">
        <v>1665</v>
      </c>
      <c r="C24" t="s">
        <v>1666</v>
      </c>
      <c r="D24" t="s">
        <v>103</v>
      </c>
      <c r="E24" t="s">
        <v>1651</v>
      </c>
      <c r="F24" t="s">
        <v>131</v>
      </c>
      <c r="G24" t="s">
        <v>105</v>
      </c>
      <c r="H24" s="91">
        <v>111981.48</v>
      </c>
      <c r="I24" s="91">
        <v>323.2</v>
      </c>
      <c r="J24" s="91">
        <v>0</v>
      </c>
      <c r="K24" s="91">
        <v>361.92414336000002</v>
      </c>
      <c r="L24" s="91">
        <v>0.01</v>
      </c>
      <c r="M24" s="91">
        <v>0.52</v>
      </c>
      <c r="N24" s="91">
        <v>0.09</v>
      </c>
    </row>
    <row r="25" spans="2:14">
      <c r="B25" t="s">
        <v>1667</v>
      </c>
      <c r="C25" t="s">
        <v>1668</v>
      </c>
      <c r="D25" t="s">
        <v>103</v>
      </c>
      <c r="E25" t="s">
        <v>1651</v>
      </c>
      <c r="F25" t="s">
        <v>131</v>
      </c>
      <c r="G25" t="s">
        <v>105</v>
      </c>
      <c r="H25" s="91">
        <v>69242.16</v>
      </c>
      <c r="I25" s="91">
        <v>350.57</v>
      </c>
      <c r="J25" s="91">
        <v>0</v>
      </c>
      <c r="K25" s="91">
        <v>242.74224031200001</v>
      </c>
      <c r="L25" s="91">
        <v>0.01</v>
      </c>
      <c r="M25" s="91">
        <v>0.35</v>
      </c>
      <c r="N25" s="91">
        <v>0.06</v>
      </c>
    </row>
    <row r="26" spans="2:14">
      <c r="B26" t="s">
        <v>1669</v>
      </c>
      <c r="C26" t="s">
        <v>1670</v>
      </c>
      <c r="D26" t="s">
        <v>103</v>
      </c>
      <c r="E26" t="s">
        <v>1651</v>
      </c>
      <c r="F26" t="s">
        <v>131</v>
      </c>
      <c r="G26" t="s">
        <v>105</v>
      </c>
      <c r="H26" s="91">
        <v>15760.6</v>
      </c>
      <c r="I26" s="91">
        <v>329.42</v>
      </c>
      <c r="J26" s="91">
        <v>0</v>
      </c>
      <c r="K26" s="91">
        <v>51.918568520000001</v>
      </c>
      <c r="L26" s="91">
        <v>0</v>
      </c>
      <c r="M26" s="91">
        <v>0.08</v>
      </c>
      <c r="N26" s="91">
        <v>0.01</v>
      </c>
    </row>
    <row r="27" spans="2:14">
      <c r="B27" t="s">
        <v>1671</v>
      </c>
      <c r="C27" t="s">
        <v>1672</v>
      </c>
      <c r="D27" t="s">
        <v>103</v>
      </c>
      <c r="E27" t="s">
        <v>1651</v>
      </c>
      <c r="F27" t="s">
        <v>131</v>
      </c>
      <c r="G27" t="s">
        <v>105</v>
      </c>
      <c r="H27" s="91">
        <v>14781.86</v>
      </c>
      <c r="I27" s="91">
        <v>312.22000000000003</v>
      </c>
      <c r="J27" s="91">
        <v>0</v>
      </c>
      <c r="K27" s="91">
        <v>46.151923291999999</v>
      </c>
      <c r="L27" s="91">
        <v>0</v>
      </c>
      <c r="M27" s="91">
        <v>7.0000000000000007E-2</v>
      </c>
      <c r="N27" s="91">
        <v>0.01</v>
      </c>
    </row>
    <row r="28" spans="2:14">
      <c r="B28" t="s">
        <v>1673</v>
      </c>
      <c r="C28" t="s">
        <v>1674</v>
      </c>
      <c r="D28" t="s">
        <v>103</v>
      </c>
      <c r="E28" t="s">
        <v>1675</v>
      </c>
      <c r="F28" t="s">
        <v>131</v>
      </c>
      <c r="G28" t="s">
        <v>105</v>
      </c>
      <c r="H28" s="91">
        <v>145.41999999999999</v>
      </c>
      <c r="I28" s="91">
        <v>3300.73</v>
      </c>
      <c r="J28" s="91">
        <v>0</v>
      </c>
      <c r="K28" s="91">
        <v>4.7999215660000001</v>
      </c>
      <c r="L28" s="91">
        <v>0</v>
      </c>
      <c r="M28" s="91">
        <v>0.01</v>
      </c>
      <c r="N28" s="91">
        <v>0</v>
      </c>
    </row>
    <row r="29" spans="2:14">
      <c r="B29" t="s">
        <v>1676</v>
      </c>
      <c r="C29" t="s">
        <v>1677</v>
      </c>
      <c r="D29" t="s">
        <v>103</v>
      </c>
      <c r="E29" t="s">
        <v>1675</v>
      </c>
      <c r="F29" t="s">
        <v>131</v>
      </c>
      <c r="G29" t="s">
        <v>105</v>
      </c>
      <c r="H29" s="91">
        <v>10126.76</v>
      </c>
      <c r="I29" s="91">
        <v>3214.41</v>
      </c>
      <c r="J29" s="91">
        <v>0</v>
      </c>
      <c r="K29" s="91">
        <v>325.51558611600001</v>
      </c>
      <c r="L29" s="91">
        <v>0.01</v>
      </c>
      <c r="M29" s="91">
        <v>0.47</v>
      </c>
      <c r="N29" s="91">
        <v>0.08</v>
      </c>
    </row>
    <row r="30" spans="2:14">
      <c r="B30" t="s">
        <v>1678</v>
      </c>
      <c r="C30" t="s">
        <v>1679</v>
      </c>
      <c r="D30" t="s">
        <v>103</v>
      </c>
      <c r="E30" t="s">
        <v>1675</v>
      </c>
      <c r="F30" t="s">
        <v>131</v>
      </c>
      <c r="G30" t="s">
        <v>105</v>
      </c>
      <c r="H30" s="91">
        <v>7981.48</v>
      </c>
      <c r="I30" s="91">
        <v>3525</v>
      </c>
      <c r="J30" s="91">
        <v>0</v>
      </c>
      <c r="K30" s="91">
        <v>281.34717000000001</v>
      </c>
      <c r="L30" s="91">
        <v>0.03</v>
      </c>
      <c r="M30" s="91">
        <v>0.41</v>
      </c>
      <c r="N30" s="91">
        <v>7.0000000000000007E-2</v>
      </c>
    </row>
    <row r="31" spans="2:14">
      <c r="B31" t="s">
        <v>1680</v>
      </c>
      <c r="C31" t="s">
        <v>1681</v>
      </c>
      <c r="D31" t="s">
        <v>103</v>
      </c>
      <c r="E31" t="s">
        <v>1648</v>
      </c>
      <c r="F31" t="s">
        <v>131</v>
      </c>
      <c r="G31" t="s">
        <v>105</v>
      </c>
      <c r="H31" s="91">
        <v>644.32000000000005</v>
      </c>
      <c r="I31" s="91">
        <v>3103.38</v>
      </c>
      <c r="J31" s="91">
        <v>0</v>
      </c>
      <c r="K31" s="91">
        <v>19.995698015999999</v>
      </c>
      <c r="L31" s="91">
        <v>0</v>
      </c>
      <c r="M31" s="91">
        <v>0.03</v>
      </c>
      <c r="N31" s="91">
        <v>0</v>
      </c>
    </row>
    <row r="32" spans="2:14">
      <c r="B32" t="s">
        <v>1682</v>
      </c>
      <c r="C32" t="s">
        <v>1683</v>
      </c>
      <c r="D32" t="s">
        <v>103</v>
      </c>
      <c r="E32" t="s">
        <v>1648</v>
      </c>
      <c r="F32" t="s">
        <v>131</v>
      </c>
      <c r="G32" t="s">
        <v>105</v>
      </c>
      <c r="H32" s="91">
        <v>20329.47</v>
      </c>
      <c r="I32" s="91">
        <v>330.38</v>
      </c>
      <c r="J32" s="91">
        <v>0</v>
      </c>
      <c r="K32" s="91">
        <v>67.164502986000002</v>
      </c>
      <c r="L32" s="91">
        <v>0</v>
      </c>
      <c r="M32" s="91">
        <v>0.1</v>
      </c>
      <c r="N32" s="91">
        <v>0.02</v>
      </c>
    </row>
    <row r="33" spans="2:14">
      <c r="B33" t="s">
        <v>1684</v>
      </c>
      <c r="C33" t="s">
        <v>1685</v>
      </c>
      <c r="D33" t="s">
        <v>103</v>
      </c>
      <c r="E33" t="s">
        <v>1648</v>
      </c>
      <c r="F33" t="s">
        <v>131</v>
      </c>
      <c r="G33" t="s">
        <v>105</v>
      </c>
      <c r="H33" s="91">
        <v>177207.37</v>
      </c>
      <c r="I33" s="91">
        <v>322.45</v>
      </c>
      <c r="J33" s="91">
        <v>0</v>
      </c>
      <c r="K33" s="91">
        <v>571.40516456499995</v>
      </c>
      <c r="L33" s="91">
        <v>0.01</v>
      </c>
      <c r="M33" s="91">
        <v>0.83</v>
      </c>
      <c r="N33" s="91">
        <v>0.14000000000000001</v>
      </c>
    </row>
    <row r="34" spans="2:14">
      <c r="B34" t="s">
        <v>1686</v>
      </c>
      <c r="C34" t="s">
        <v>1687</v>
      </c>
      <c r="D34" t="s">
        <v>103</v>
      </c>
      <c r="E34" t="s">
        <v>1648</v>
      </c>
      <c r="F34" t="s">
        <v>131</v>
      </c>
      <c r="G34" t="s">
        <v>105</v>
      </c>
      <c r="H34" s="91">
        <v>34807.15</v>
      </c>
      <c r="I34" s="91">
        <v>353.43</v>
      </c>
      <c r="J34" s="91">
        <v>0</v>
      </c>
      <c r="K34" s="91">
        <v>123.018910245</v>
      </c>
      <c r="L34" s="91">
        <v>0</v>
      </c>
      <c r="M34" s="91">
        <v>0.18</v>
      </c>
      <c r="N34" s="91">
        <v>0.03</v>
      </c>
    </row>
    <row r="35" spans="2:14">
      <c r="B35" s="92" t="s">
        <v>1688</v>
      </c>
      <c r="D35" s="16"/>
      <c r="E35" s="16"/>
      <c r="F35" s="16"/>
      <c r="G35" s="16"/>
      <c r="H35" s="93">
        <v>0</v>
      </c>
      <c r="J35" s="93">
        <v>0</v>
      </c>
      <c r="K35" s="93">
        <v>0</v>
      </c>
      <c r="M35" s="93">
        <v>0</v>
      </c>
      <c r="N35" s="93">
        <v>0</v>
      </c>
    </row>
    <row r="36" spans="2:14">
      <c r="B36" t="s">
        <v>245</v>
      </c>
      <c r="C36" t="s">
        <v>245</v>
      </c>
      <c r="D36" s="16"/>
      <c r="E36" s="16"/>
      <c r="F36" t="s">
        <v>245</v>
      </c>
      <c r="G36" t="s">
        <v>245</v>
      </c>
      <c r="H36" s="91">
        <v>0</v>
      </c>
      <c r="I36" s="91">
        <v>0</v>
      </c>
      <c r="K36" s="91">
        <v>0</v>
      </c>
      <c r="L36" s="91">
        <v>0</v>
      </c>
      <c r="M36" s="91">
        <v>0</v>
      </c>
      <c r="N36" s="91">
        <v>0</v>
      </c>
    </row>
    <row r="37" spans="2:14">
      <c r="B37" s="92" t="s">
        <v>1063</v>
      </c>
      <c r="D37" s="16"/>
      <c r="E37" s="16"/>
      <c r="F37" s="16"/>
      <c r="G37" s="16"/>
      <c r="H37" s="93">
        <v>0</v>
      </c>
      <c r="J37" s="93">
        <v>0</v>
      </c>
      <c r="K37" s="93">
        <v>0</v>
      </c>
      <c r="M37" s="93">
        <v>0</v>
      </c>
      <c r="N37" s="93">
        <v>0</v>
      </c>
    </row>
    <row r="38" spans="2:14">
      <c r="B38" t="s">
        <v>245</v>
      </c>
      <c r="C38" t="s">
        <v>245</v>
      </c>
      <c r="D38" s="16"/>
      <c r="E38" s="16"/>
      <c r="F38" t="s">
        <v>245</v>
      </c>
      <c r="G38" t="s">
        <v>245</v>
      </c>
      <c r="H38" s="91">
        <v>0</v>
      </c>
      <c r="I38" s="91">
        <v>0</v>
      </c>
      <c r="K38" s="91">
        <v>0</v>
      </c>
      <c r="L38" s="91">
        <v>0</v>
      </c>
      <c r="M38" s="91">
        <v>0</v>
      </c>
      <c r="N38" s="91">
        <v>0</v>
      </c>
    </row>
    <row r="39" spans="2:14">
      <c r="B39" s="92" t="s">
        <v>1689</v>
      </c>
      <c r="D39" s="16"/>
      <c r="E39" s="16"/>
      <c r="F39" s="16"/>
      <c r="G39" s="16"/>
      <c r="H39" s="93">
        <v>0</v>
      </c>
      <c r="J39" s="93">
        <v>0</v>
      </c>
      <c r="K39" s="93">
        <v>0</v>
      </c>
      <c r="M39" s="93">
        <v>0</v>
      </c>
      <c r="N39" s="93">
        <v>0</v>
      </c>
    </row>
    <row r="40" spans="2:14">
      <c r="B40" t="s">
        <v>245</v>
      </c>
      <c r="C40" t="s">
        <v>245</v>
      </c>
      <c r="D40" s="16"/>
      <c r="E40" s="16"/>
      <c r="F40" t="s">
        <v>245</v>
      </c>
      <c r="G40" t="s">
        <v>245</v>
      </c>
      <c r="H40" s="91">
        <v>0</v>
      </c>
      <c r="I40" s="91">
        <v>0</v>
      </c>
      <c r="K40" s="91">
        <v>0</v>
      </c>
      <c r="L40" s="91">
        <v>0</v>
      </c>
      <c r="M40" s="91">
        <v>0</v>
      </c>
      <c r="N40" s="91">
        <v>0</v>
      </c>
    </row>
    <row r="41" spans="2:14">
      <c r="B41" s="92" t="s">
        <v>251</v>
      </c>
      <c r="D41" s="16"/>
      <c r="E41" s="16"/>
      <c r="F41" s="16"/>
      <c r="G41" s="16"/>
      <c r="H41" s="93">
        <v>421470</v>
      </c>
      <c r="J41" s="93">
        <v>1.1065563899999999</v>
      </c>
      <c r="K41" s="93">
        <v>66412.045414352193</v>
      </c>
      <c r="M41" s="93">
        <v>96.05</v>
      </c>
      <c r="N41" s="93">
        <v>16.11</v>
      </c>
    </row>
    <row r="42" spans="2:14">
      <c r="B42" s="92" t="s">
        <v>1690</v>
      </c>
      <c r="D42" s="16"/>
      <c r="E42" s="16"/>
      <c r="F42" s="16"/>
      <c r="G42" s="16"/>
      <c r="H42" s="93">
        <v>315117</v>
      </c>
      <c r="J42" s="93">
        <v>1.1065563899999999</v>
      </c>
      <c r="K42" s="93">
        <v>35193.136004004198</v>
      </c>
      <c r="M42" s="93">
        <v>50.9</v>
      </c>
      <c r="N42" s="93">
        <v>8.5399999999999991</v>
      </c>
    </row>
    <row r="43" spans="2:14">
      <c r="B43" t="s">
        <v>1691</v>
      </c>
      <c r="C43" t="s">
        <v>1692</v>
      </c>
      <c r="D43" t="s">
        <v>1363</v>
      </c>
      <c r="E43" t="s">
        <v>1693</v>
      </c>
      <c r="F43" t="s">
        <v>1485</v>
      </c>
      <c r="G43" t="s">
        <v>109</v>
      </c>
      <c r="H43" s="91">
        <v>561</v>
      </c>
      <c r="I43" s="91">
        <v>6159</v>
      </c>
      <c r="J43" s="91">
        <v>0</v>
      </c>
      <c r="K43" s="91">
        <v>129.50085852000001</v>
      </c>
      <c r="L43" s="91">
        <v>0.01</v>
      </c>
      <c r="M43" s="91">
        <v>0.19</v>
      </c>
      <c r="N43" s="91">
        <v>0.03</v>
      </c>
    </row>
    <row r="44" spans="2:14">
      <c r="B44" t="s">
        <v>1694</v>
      </c>
      <c r="C44" t="s">
        <v>1695</v>
      </c>
      <c r="D44" t="s">
        <v>1363</v>
      </c>
      <c r="E44" t="s">
        <v>1696</v>
      </c>
      <c r="F44" t="s">
        <v>1485</v>
      </c>
      <c r="G44" t="s">
        <v>109</v>
      </c>
      <c r="H44" s="91">
        <v>2671</v>
      </c>
      <c r="I44" s="91">
        <v>4128</v>
      </c>
      <c r="J44" s="91">
        <v>0</v>
      </c>
      <c r="K44" s="91">
        <v>413.25028223999999</v>
      </c>
      <c r="L44" s="91">
        <v>0</v>
      </c>
      <c r="M44" s="91">
        <v>0.6</v>
      </c>
      <c r="N44" s="91">
        <v>0.1</v>
      </c>
    </row>
    <row r="45" spans="2:14">
      <c r="B45" t="s">
        <v>1697</v>
      </c>
      <c r="C45" t="s">
        <v>1698</v>
      </c>
      <c r="D45" t="s">
        <v>1375</v>
      </c>
      <c r="E45" t="s">
        <v>1699</v>
      </c>
      <c r="F45" t="s">
        <v>1485</v>
      </c>
      <c r="G45" t="s">
        <v>109</v>
      </c>
      <c r="H45" s="91">
        <v>1346</v>
      </c>
      <c r="I45" s="91">
        <v>9901</v>
      </c>
      <c r="J45" s="91">
        <v>0</v>
      </c>
      <c r="K45" s="91">
        <v>499.48644008000002</v>
      </c>
      <c r="L45" s="91">
        <v>0</v>
      </c>
      <c r="M45" s="91">
        <v>0.72</v>
      </c>
      <c r="N45" s="91">
        <v>0.12</v>
      </c>
    </row>
    <row r="46" spans="2:14">
      <c r="B46" t="s">
        <v>1700</v>
      </c>
      <c r="C46" t="s">
        <v>1701</v>
      </c>
      <c r="D46" t="s">
        <v>1467</v>
      </c>
      <c r="E46" t="s">
        <v>1702</v>
      </c>
      <c r="F46" t="s">
        <v>1485</v>
      </c>
      <c r="G46" t="s">
        <v>113</v>
      </c>
      <c r="H46" s="91">
        <v>15514</v>
      </c>
      <c r="I46" s="91">
        <v>3472</v>
      </c>
      <c r="J46" s="91">
        <v>0</v>
      </c>
      <c r="K46" s="91">
        <v>2311.653516928</v>
      </c>
      <c r="L46" s="91">
        <v>0.03</v>
      </c>
      <c r="M46" s="91">
        <v>3.34</v>
      </c>
      <c r="N46" s="91">
        <v>0.56000000000000005</v>
      </c>
    </row>
    <row r="47" spans="2:14">
      <c r="B47" t="s">
        <v>1703</v>
      </c>
      <c r="C47" t="s">
        <v>1704</v>
      </c>
      <c r="D47" t="s">
        <v>1494</v>
      </c>
      <c r="E47" t="s">
        <v>1702</v>
      </c>
      <c r="F47" t="s">
        <v>1485</v>
      </c>
      <c r="G47" t="s">
        <v>109</v>
      </c>
      <c r="H47" s="91">
        <v>7028</v>
      </c>
      <c r="I47" s="91">
        <v>1557.5</v>
      </c>
      <c r="J47" s="91">
        <v>0</v>
      </c>
      <c r="K47" s="91">
        <v>410.2602028</v>
      </c>
      <c r="L47" s="91">
        <v>0.06</v>
      </c>
      <c r="M47" s="91">
        <v>0.59</v>
      </c>
      <c r="N47" s="91">
        <v>0.1</v>
      </c>
    </row>
    <row r="48" spans="2:14">
      <c r="B48" t="s">
        <v>1705</v>
      </c>
      <c r="C48" t="s">
        <v>1706</v>
      </c>
      <c r="D48" t="s">
        <v>1363</v>
      </c>
      <c r="E48" t="s">
        <v>1707</v>
      </c>
      <c r="F48" t="s">
        <v>1485</v>
      </c>
      <c r="G48" t="s">
        <v>113</v>
      </c>
      <c r="H48" s="91">
        <v>1137</v>
      </c>
      <c r="I48" s="91">
        <v>12126</v>
      </c>
      <c r="J48" s="91">
        <v>0</v>
      </c>
      <c r="K48" s="91">
        <v>591.69413599200004</v>
      </c>
      <c r="L48" s="91">
        <v>0.03</v>
      </c>
      <c r="M48" s="91">
        <v>0.86</v>
      </c>
      <c r="N48" s="91">
        <v>0.14000000000000001</v>
      </c>
    </row>
    <row r="49" spans="2:14">
      <c r="B49" t="s">
        <v>1708</v>
      </c>
      <c r="C49" t="s">
        <v>1709</v>
      </c>
      <c r="D49" t="s">
        <v>1363</v>
      </c>
      <c r="E49" t="s">
        <v>1707</v>
      </c>
      <c r="F49" t="s">
        <v>1485</v>
      </c>
      <c r="G49" t="s">
        <v>113</v>
      </c>
      <c r="H49" s="91">
        <v>9729</v>
      </c>
      <c r="I49" s="91">
        <v>3145</v>
      </c>
      <c r="J49" s="91">
        <v>0</v>
      </c>
      <c r="K49" s="91">
        <v>1313.1311077800001</v>
      </c>
      <c r="L49" s="91">
        <v>0.1</v>
      </c>
      <c r="M49" s="91">
        <v>1.9</v>
      </c>
      <c r="N49" s="91">
        <v>0.32</v>
      </c>
    </row>
    <row r="50" spans="2:14">
      <c r="B50" t="s">
        <v>1710</v>
      </c>
      <c r="C50" t="s">
        <v>1711</v>
      </c>
      <c r="D50" t="s">
        <v>1363</v>
      </c>
      <c r="E50" t="s">
        <v>1712</v>
      </c>
      <c r="F50" t="s">
        <v>1485</v>
      </c>
      <c r="G50" t="s">
        <v>119</v>
      </c>
      <c r="H50" s="91">
        <v>8355</v>
      </c>
      <c r="I50" s="91">
        <v>3084</v>
      </c>
      <c r="J50" s="91">
        <v>0</v>
      </c>
      <c r="K50" s="91">
        <v>709.02558594000004</v>
      </c>
      <c r="L50" s="91">
        <v>0.01</v>
      </c>
      <c r="M50" s="91">
        <v>1.03</v>
      </c>
      <c r="N50" s="91">
        <v>0.17</v>
      </c>
    </row>
    <row r="51" spans="2:14">
      <c r="B51" t="s">
        <v>1713</v>
      </c>
      <c r="C51" t="s">
        <v>1714</v>
      </c>
      <c r="D51" t="s">
        <v>1375</v>
      </c>
      <c r="E51" t="s">
        <v>1715</v>
      </c>
      <c r="F51" t="s">
        <v>1485</v>
      </c>
      <c r="G51" t="s">
        <v>109</v>
      </c>
      <c r="H51" s="91">
        <v>1343</v>
      </c>
      <c r="I51" s="91">
        <v>8651</v>
      </c>
      <c r="J51" s="91">
        <v>0</v>
      </c>
      <c r="K51" s="91">
        <v>435.45362163999999</v>
      </c>
      <c r="L51" s="91">
        <v>0</v>
      </c>
      <c r="M51" s="91">
        <v>0.63</v>
      </c>
      <c r="N51" s="91">
        <v>0.11</v>
      </c>
    </row>
    <row r="52" spans="2:14">
      <c r="B52" t="s">
        <v>1716</v>
      </c>
      <c r="C52" t="s">
        <v>1717</v>
      </c>
      <c r="D52" t="s">
        <v>1363</v>
      </c>
      <c r="E52" t="s">
        <v>1718</v>
      </c>
      <c r="F52" t="s">
        <v>1485</v>
      </c>
      <c r="G52" t="s">
        <v>109</v>
      </c>
      <c r="H52" s="91">
        <v>43471</v>
      </c>
      <c r="I52" s="91">
        <v>4715</v>
      </c>
      <c r="J52" s="91">
        <v>0</v>
      </c>
      <c r="K52" s="91">
        <v>7682.1168722000002</v>
      </c>
      <c r="L52" s="91">
        <v>0.01</v>
      </c>
      <c r="M52" s="91">
        <v>11.11</v>
      </c>
      <c r="N52" s="91">
        <v>1.86</v>
      </c>
    </row>
    <row r="53" spans="2:14">
      <c r="B53" t="s">
        <v>1719</v>
      </c>
      <c r="C53" t="s">
        <v>1720</v>
      </c>
      <c r="D53" t="s">
        <v>1363</v>
      </c>
      <c r="E53" t="s">
        <v>1721</v>
      </c>
      <c r="F53" t="s">
        <v>1485</v>
      </c>
      <c r="G53" t="s">
        <v>109</v>
      </c>
      <c r="H53" s="91">
        <v>462</v>
      </c>
      <c r="I53" s="91">
        <v>3004</v>
      </c>
      <c r="J53" s="91">
        <v>0</v>
      </c>
      <c r="K53" s="91">
        <v>52.016543040000002</v>
      </c>
      <c r="L53" s="91">
        <v>0</v>
      </c>
      <c r="M53" s="91">
        <v>0.08</v>
      </c>
      <c r="N53" s="91">
        <v>0.01</v>
      </c>
    </row>
    <row r="54" spans="2:14">
      <c r="B54" t="s">
        <v>1722</v>
      </c>
      <c r="C54" t="s">
        <v>1723</v>
      </c>
      <c r="D54" t="s">
        <v>1363</v>
      </c>
      <c r="E54" t="s">
        <v>1724</v>
      </c>
      <c r="F54" t="s">
        <v>1485</v>
      </c>
      <c r="G54" t="s">
        <v>109</v>
      </c>
      <c r="H54" s="91">
        <v>420</v>
      </c>
      <c r="I54" s="91">
        <v>19981</v>
      </c>
      <c r="J54" s="91">
        <v>0</v>
      </c>
      <c r="K54" s="91">
        <v>314.53290959999998</v>
      </c>
      <c r="L54" s="91">
        <v>0</v>
      </c>
      <c r="M54" s="91">
        <v>0.45</v>
      </c>
      <c r="N54" s="91">
        <v>0.08</v>
      </c>
    </row>
    <row r="55" spans="2:14">
      <c r="B55" t="s">
        <v>1725</v>
      </c>
      <c r="C55" t="s">
        <v>1726</v>
      </c>
      <c r="D55" t="s">
        <v>1363</v>
      </c>
      <c r="E55" t="s">
        <v>1727</v>
      </c>
      <c r="F55" t="s">
        <v>1485</v>
      </c>
      <c r="G55" t="s">
        <v>109</v>
      </c>
      <c r="H55" s="91">
        <v>212</v>
      </c>
      <c r="I55" s="91">
        <v>16501</v>
      </c>
      <c r="J55" s="91">
        <v>0</v>
      </c>
      <c r="K55" s="91">
        <v>131.11298575999999</v>
      </c>
      <c r="L55" s="91">
        <v>0</v>
      </c>
      <c r="M55" s="91">
        <v>0.19</v>
      </c>
      <c r="N55" s="91">
        <v>0.03</v>
      </c>
    </row>
    <row r="56" spans="2:14">
      <c r="B56" t="s">
        <v>1728</v>
      </c>
      <c r="C56" t="s">
        <v>1729</v>
      </c>
      <c r="D56" t="s">
        <v>1363</v>
      </c>
      <c r="E56" t="s">
        <v>1730</v>
      </c>
      <c r="F56" t="s">
        <v>1485</v>
      </c>
      <c r="G56" t="s">
        <v>109</v>
      </c>
      <c r="H56" s="91">
        <v>545</v>
      </c>
      <c r="I56" s="91">
        <v>17286</v>
      </c>
      <c r="J56" s="91">
        <v>0</v>
      </c>
      <c r="K56" s="91">
        <v>353.0942076</v>
      </c>
      <c r="L56" s="91">
        <v>0</v>
      </c>
      <c r="M56" s="91">
        <v>0.51</v>
      </c>
      <c r="N56" s="91">
        <v>0.09</v>
      </c>
    </row>
    <row r="57" spans="2:14">
      <c r="B57" t="s">
        <v>1731</v>
      </c>
      <c r="C57" t="s">
        <v>1732</v>
      </c>
      <c r="D57" t="s">
        <v>1363</v>
      </c>
      <c r="E57" t="s">
        <v>1733</v>
      </c>
      <c r="F57" t="s">
        <v>1485</v>
      </c>
      <c r="G57" t="s">
        <v>113</v>
      </c>
      <c r="H57" s="91">
        <v>430</v>
      </c>
      <c r="I57" s="91">
        <v>5171</v>
      </c>
      <c r="J57" s="91">
        <v>0</v>
      </c>
      <c r="K57" s="91">
        <v>95.425013480000004</v>
      </c>
      <c r="L57" s="91">
        <v>0</v>
      </c>
      <c r="M57" s="91">
        <v>0.14000000000000001</v>
      </c>
      <c r="N57" s="91">
        <v>0.02</v>
      </c>
    </row>
    <row r="58" spans="2:14">
      <c r="B58" t="s">
        <v>1734</v>
      </c>
      <c r="C58" t="s">
        <v>1735</v>
      </c>
      <c r="D58" t="s">
        <v>1363</v>
      </c>
      <c r="E58" t="s">
        <v>1736</v>
      </c>
      <c r="F58" t="s">
        <v>1485</v>
      </c>
      <c r="G58" t="s">
        <v>116</v>
      </c>
      <c r="H58" s="91">
        <v>45907</v>
      </c>
      <c r="I58" s="91">
        <v>665.4</v>
      </c>
      <c r="J58" s="91">
        <v>0</v>
      </c>
      <c r="K58" s="91">
        <v>1464.2167842251999</v>
      </c>
      <c r="L58" s="91">
        <v>0.01</v>
      </c>
      <c r="M58" s="91">
        <v>2.12</v>
      </c>
      <c r="N58" s="91">
        <v>0.36</v>
      </c>
    </row>
    <row r="59" spans="2:14">
      <c r="B59" t="s">
        <v>1737</v>
      </c>
      <c r="C59" t="s">
        <v>1738</v>
      </c>
      <c r="D59" t="s">
        <v>1363</v>
      </c>
      <c r="E59" t="s">
        <v>1739</v>
      </c>
      <c r="F59" t="s">
        <v>1485</v>
      </c>
      <c r="G59" t="s">
        <v>109</v>
      </c>
      <c r="H59" s="91">
        <v>8738</v>
      </c>
      <c r="I59" s="91">
        <v>2303</v>
      </c>
      <c r="J59" s="91">
        <v>0</v>
      </c>
      <c r="K59" s="91">
        <v>754.23305272000005</v>
      </c>
      <c r="L59" s="91">
        <v>7.0000000000000007E-2</v>
      </c>
      <c r="M59" s="91">
        <v>1.0900000000000001</v>
      </c>
      <c r="N59" s="91">
        <v>0.18</v>
      </c>
    </row>
    <row r="60" spans="2:14">
      <c r="B60" t="s">
        <v>1740</v>
      </c>
      <c r="C60" t="s">
        <v>1741</v>
      </c>
      <c r="D60" t="s">
        <v>1363</v>
      </c>
      <c r="E60" t="s">
        <v>1742</v>
      </c>
      <c r="F60" t="s">
        <v>1485</v>
      </c>
      <c r="G60" t="s">
        <v>109</v>
      </c>
      <c r="H60" s="91">
        <v>12621</v>
      </c>
      <c r="I60" s="91">
        <v>623.75</v>
      </c>
      <c r="J60" s="91">
        <v>0</v>
      </c>
      <c r="K60" s="91">
        <v>295.05563115000001</v>
      </c>
      <c r="L60" s="91">
        <v>0.01</v>
      </c>
      <c r="M60" s="91">
        <v>0.43</v>
      </c>
      <c r="N60" s="91">
        <v>7.0000000000000007E-2</v>
      </c>
    </row>
    <row r="61" spans="2:14">
      <c r="B61" t="s">
        <v>1743</v>
      </c>
      <c r="C61" t="s">
        <v>1744</v>
      </c>
      <c r="D61" t="s">
        <v>1363</v>
      </c>
      <c r="E61" t="s">
        <v>1745</v>
      </c>
      <c r="F61" t="s">
        <v>1485</v>
      </c>
      <c r="G61" t="s">
        <v>109</v>
      </c>
      <c r="H61" s="91">
        <v>616</v>
      </c>
      <c r="I61" s="91">
        <v>9643</v>
      </c>
      <c r="J61" s="91">
        <v>0</v>
      </c>
      <c r="K61" s="91">
        <v>222.63449824</v>
      </c>
      <c r="L61" s="91">
        <v>0</v>
      </c>
      <c r="M61" s="91">
        <v>0.32</v>
      </c>
      <c r="N61" s="91">
        <v>0.05</v>
      </c>
    </row>
    <row r="62" spans="2:14">
      <c r="B62" t="s">
        <v>1746</v>
      </c>
      <c r="C62" t="s">
        <v>1747</v>
      </c>
      <c r="D62" t="s">
        <v>1363</v>
      </c>
      <c r="E62" t="s">
        <v>1748</v>
      </c>
      <c r="F62" t="s">
        <v>1485</v>
      </c>
      <c r="G62" t="s">
        <v>109</v>
      </c>
      <c r="H62" s="91">
        <v>276</v>
      </c>
      <c r="I62" s="91">
        <v>17352.5</v>
      </c>
      <c r="J62" s="91">
        <v>0</v>
      </c>
      <c r="K62" s="91">
        <v>179.50258919999999</v>
      </c>
      <c r="L62" s="91">
        <v>0</v>
      </c>
      <c r="M62" s="91">
        <v>0.26</v>
      </c>
      <c r="N62" s="91">
        <v>0.04</v>
      </c>
    </row>
    <row r="63" spans="2:14">
      <c r="B63" t="s">
        <v>1749</v>
      </c>
      <c r="C63" t="s">
        <v>1750</v>
      </c>
      <c r="D63" t="s">
        <v>1363</v>
      </c>
      <c r="E63" t="s">
        <v>1751</v>
      </c>
      <c r="F63" t="s">
        <v>1485</v>
      </c>
      <c r="G63" t="s">
        <v>113</v>
      </c>
      <c r="H63" s="91">
        <v>3481</v>
      </c>
      <c r="I63" s="91">
        <v>2576</v>
      </c>
      <c r="J63" s="91">
        <v>0</v>
      </c>
      <c r="K63" s="91">
        <v>384.83017529599999</v>
      </c>
      <c r="L63" s="91">
        <v>0</v>
      </c>
      <c r="M63" s="91">
        <v>0.56000000000000005</v>
      </c>
      <c r="N63" s="91">
        <v>0.09</v>
      </c>
    </row>
    <row r="64" spans="2:14">
      <c r="B64" t="s">
        <v>1752</v>
      </c>
      <c r="C64" t="s">
        <v>1753</v>
      </c>
      <c r="D64" t="s">
        <v>1363</v>
      </c>
      <c r="E64" t="s">
        <v>1754</v>
      </c>
      <c r="F64" t="s">
        <v>1485</v>
      </c>
      <c r="G64" t="s">
        <v>113</v>
      </c>
      <c r="H64" s="91">
        <v>1185</v>
      </c>
      <c r="I64" s="91">
        <v>4107</v>
      </c>
      <c r="J64" s="91">
        <v>0</v>
      </c>
      <c r="K64" s="91">
        <v>208.86337422</v>
      </c>
      <c r="L64" s="91">
        <v>0.09</v>
      </c>
      <c r="M64" s="91">
        <v>0.3</v>
      </c>
      <c r="N64" s="91">
        <v>0.05</v>
      </c>
    </row>
    <row r="65" spans="2:14">
      <c r="B65" t="s">
        <v>1755</v>
      </c>
      <c r="C65" t="s">
        <v>1756</v>
      </c>
      <c r="D65" t="s">
        <v>1363</v>
      </c>
      <c r="E65" t="s">
        <v>1757</v>
      </c>
      <c r="F65" t="s">
        <v>1485</v>
      </c>
      <c r="G65" t="s">
        <v>109</v>
      </c>
      <c r="H65" s="91">
        <v>745</v>
      </c>
      <c r="I65" s="91">
        <v>11160</v>
      </c>
      <c r="J65" s="91">
        <v>0</v>
      </c>
      <c r="K65" s="91">
        <v>311.61621600000001</v>
      </c>
      <c r="L65" s="91">
        <v>0.02</v>
      </c>
      <c r="M65" s="91">
        <v>0.45</v>
      </c>
      <c r="N65" s="91">
        <v>0.08</v>
      </c>
    </row>
    <row r="66" spans="2:14">
      <c r="B66" t="s">
        <v>1758</v>
      </c>
      <c r="C66" t="s">
        <v>1759</v>
      </c>
      <c r="D66" t="s">
        <v>1363</v>
      </c>
      <c r="E66" t="s">
        <v>1760</v>
      </c>
      <c r="F66" t="s">
        <v>1485</v>
      </c>
      <c r="G66" t="s">
        <v>109</v>
      </c>
      <c r="H66" s="91">
        <v>1833</v>
      </c>
      <c r="I66" s="91">
        <v>16606</v>
      </c>
      <c r="J66" s="91">
        <v>0</v>
      </c>
      <c r="K66" s="91">
        <v>1140.84614904</v>
      </c>
      <c r="L66" s="91">
        <v>0</v>
      </c>
      <c r="M66" s="91">
        <v>1.65</v>
      </c>
      <c r="N66" s="91">
        <v>0.28000000000000003</v>
      </c>
    </row>
    <row r="67" spans="2:14">
      <c r="B67" t="s">
        <v>1761</v>
      </c>
      <c r="C67" t="s">
        <v>1762</v>
      </c>
      <c r="D67" t="s">
        <v>1363</v>
      </c>
      <c r="E67" t="s">
        <v>1763</v>
      </c>
      <c r="F67" t="s">
        <v>1485</v>
      </c>
      <c r="G67" t="s">
        <v>109</v>
      </c>
      <c r="H67" s="91">
        <v>1525</v>
      </c>
      <c r="I67" s="91">
        <v>3750</v>
      </c>
      <c r="J67" s="91">
        <v>0</v>
      </c>
      <c r="K67" s="91">
        <v>214.33875</v>
      </c>
      <c r="L67" s="91">
        <v>0</v>
      </c>
      <c r="M67" s="91">
        <v>0.31</v>
      </c>
      <c r="N67" s="91">
        <v>0.05</v>
      </c>
    </row>
    <row r="68" spans="2:14">
      <c r="B68" t="s">
        <v>1764</v>
      </c>
      <c r="C68" t="s">
        <v>1765</v>
      </c>
      <c r="D68" t="s">
        <v>1363</v>
      </c>
      <c r="E68" t="s">
        <v>1766</v>
      </c>
      <c r="F68" t="s">
        <v>1485</v>
      </c>
      <c r="G68" t="s">
        <v>113</v>
      </c>
      <c r="H68" s="91">
        <v>138</v>
      </c>
      <c r="I68" s="91">
        <v>16046</v>
      </c>
      <c r="J68" s="91">
        <v>0</v>
      </c>
      <c r="K68" s="91">
        <v>95.030958768000005</v>
      </c>
      <c r="L68" s="91">
        <v>0.03</v>
      </c>
      <c r="M68" s="91">
        <v>0.14000000000000001</v>
      </c>
      <c r="N68" s="91">
        <v>0.02</v>
      </c>
    </row>
    <row r="69" spans="2:14">
      <c r="B69" t="s">
        <v>1767</v>
      </c>
      <c r="C69" t="s">
        <v>1768</v>
      </c>
      <c r="D69" t="s">
        <v>1363</v>
      </c>
      <c r="E69" t="s">
        <v>1766</v>
      </c>
      <c r="F69" t="s">
        <v>1485</v>
      </c>
      <c r="G69" t="s">
        <v>113</v>
      </c>
      <c r="H69" s="91">
        <v>2097</v>
      </c>
      <c r="I69" s="91">
        <v>4913</v>
      </c>
      <c r="J69" s="91">
        <v>0</v>
      </c>
      <c r="K69" s="91">
        <v>442.14470787599998</v>
      </c>
      <c r="L69" s="91">
        <v>0.05</v>
      </c>
      <c r="M69" s="91">
        <v>0.64</v>
      </c>
      <c r="N69" s="91">
        <v>0.11</v>
      </c>
    </row>
    <row r="70" spans="2:14">
      <c r="B70" t="s">
        <v>1769</v>
      </c>
      <c r="C70" t="s">
        <v>1770</v>
      </c>
      <c r="D70" t="s">
        <v>1363</v>
      </c>
      <c r="E70" t="s">
        <v>1766</v>
      </c>
      <c r="F70" t="s">
        <v>1485</v>
      </c>
      <c r="G70" t="s">
        <v>113</v>
      </c>
      <c r="H70" s="91">
        <v>900</v>
      </c>
      <c r="I70" s="91">
        <v>4086.5</v>
      </c>
      <c r="J70" s="91">
        <v>0</v>
      </c>
      <c r="K70" s="91">
        <v>157.83861060000001</v>
      </c>
      <c r="L70" s="91">
        <v>0</v>
      </c>
      <c r="M70" s="91">
        <v>0.23</v>
      </c>
      <c r="N70" s="91">
        <v>0.04</v>
      </c>
    </row>
    <row r="71" spans="2:14">
      <c r="B71" t="s">
        <v>1771</v>
      </c>
      <c r="C71" t="s">
        <v>1772</v>
      </c>
      <c r="D71" t="s">
        <v>1363</v>
      </c>
      <c r="E71" t="s">
        <v>1773</v>
      </c>
      <c r="F71" t="s">
        <v>1485</v>
      </c>
      <c r="G71" t="s">
        <v>109</v>
      </c>
      <c r="H71" s="91">
        <v>1052</v>
      </c>
      <c r="I71" s="91">
        <v>8728</v>
      </c>
      <c r="J71" s="91">
        <v>0</v>
      </c>
      <c r="K71" s="91">
        <v>344.13596288000002</v>
      </c>
      <c r="L71" s="91">
        <v>0.01</v>
      </c>
      <c r="M71" s="91">
        <v>0.5</v>
      </c>
      <c r="N71" s="91">
        <v>0.08</v>
      </c>
    </row>
    <row r="72" spans="2:14">
      <c r="B72" t="s">
        <v>1774</v>
      </c>
      <c r="C72" t="s">
        <v>1775</v>
      </c>
      <c r="D72" t="s">
        <v>1363</v>
      </c>
      <c r="E72" t="s">
        <v>1776</v>
      </c>
      <c r="F72" t="s">
        <v>1485</v>
      </c>
      <c r="G72" t="s">
        <v>223</v>
      </c>
      <c r="H72" s="91">
        <v>105828</v>
      </c>
      <c r="I72" s="91">
        <v>156500</v>
      </c>
      <c r="J72" s="91">
        <v>0</v>
      </c>
      <c r="K72" s="91">
        <v>5649.8230326599996</v>
      </c>
      <c r="L72" s="91">
        <v>0</v>
      </c>
      <c r="M72" s="91">
        <v>8.17</v>
      </c>
      <c r="N72" s="91">
        <v>1.37</v>
      </c>
    </row>
    <row r="73" spans="2:14">
      <c r="B73" t="s">
        <v>1777</v>
      </c>
      <c r="C73" t="s">
        <v>1778</v>
      </c>
      <c r="D73" t="s">
        <v>1363</v>
      </c>
      <c r="E73" t="s">
        <v>1491</v>
      </c>
      <c r="F73" t="s">
        <v>1485</v>
      </c>
      <c r="G73" t="s">
        <v>109</v>
      </c>
      <c r="H73" s="91">
        <v>1368</v>
      </c>
      <c r="I73" s="91">
        <v>45006</v>
      </c>
      <c r="J73" s="91">
        <v>0</v>
      </c>
      <c r="K73" s="91">
        <v>2307.5764358400002</v>
      </c>
      <c r="L73" s="91">
        <v>0.02</v>
      </c>
      <c r="M73" s="91">
        <v>3.34</v>
      </c>
      <c r="N73" s="91">
        <v>0.56000000000000005</v>
      </c>
    </row>
    <row r="74" spans="2:14">
      <c r="B74" t="s">
        <v>1779</v>
      </c>
      <c r="C74" t="s">
        <v>1780</v>
      </c>
      <c r="D74" t="s">
        <v>1363</v>
      </c>
      <c r="E74" t="s">
        <v>1781</v>
      </c>
      <c r="F74" t="s">
        <v>1485</v>
      </c>
      <c r="G74" t="s">
        <v>109</v>
      </c>
      <c r="H74" s="91">
        <v>1466</v>
      </c>
      <c r="I74" s="91">
        <v>2583</v>
      </c>
      <c r="J74" s="91">
        <v>0</v>
      </c>
      <c r="K74" s="91">
        <v>141.92469144</v>
      </c>
      <c r="L74" s="91">
        <v>0</v>
      </c>
      <c r="M74" s="91">
        <v>0.21</v>
      </c>
      <c r="N74" s="91">
        <v>0.03</v>
      </c>
    </row>
    <row r="75" spans="2:14">
      <c r="B75" t="s">
        <v>1782</v>
      </c>
      <c r="C75" t="s">
        <v>1783</v>
      </c>
      <c r="D75" t="s">
        <v>1363</v>
      </c>
      <c r="E75" t="s">
        <v>1784</v>
      </c>
      <c r="F75" t="s">
        <v>1485</v>
      </c>
      <c r="G75" t="s">
        <v>109</v>
      </c>
      <c r="H75" s="91">
        <v>356</v>
      </c>
      <c r="I75" s="91">
        <v>30648</v>
      </c>
      <c r="J75" s="91">
        <v>0</v>
      </c>
      <c r="K75" s="91">
        <v>408.93258623999998</v>
      </c>
      <c r="L75" s="91">
        <v>0.06</v>
      </c>
      <c r="M75" s="91">
        <v>0.59</v>
      </c>
      <c r="N75" s="91">
        <v>0.1</v>
      </c>
    </row>
    <row r="76" spans="2:14">
      <c r="B76" t="s">
        <v>1785</v>
      </c>
      <c r="C76" t="s">
        <v>1786</v>
      </c>
      <c r="D76" t="s">
        <v>1375</v>
      </c>
      <c r="E76" t="s">
        <v>1787</v>
      </c>
      <c r="F76" t="s">
        <v>1485</v>
      </c>
      <c r="G76" t="s">
        <v>109</v>
      </c>
      <c r="H76" s="91">
        <v>3075</v>
      </c>
      <c r="I76" s="91">
        <v>6441</v>
      </c>
      <c r="J76" s="91">
        <v>0</v>
      </c>
      <c r="K76" s="91">
        <v>742.33169099999998</v>
      </c>
      <c r="L76" s="91">
        <v>0</v>
      </c>
      <c r="M76" s="91">
        <v>1.07</v>
      </c>
      <c r="N76" s="91">
        <v>0.18</v>
      </c>
    </row>
    <row r="77" spans="2:14">
      <c r="B77" t="s">
        <v>1788</v>
      </c>
      <c r="C77" t="s">
        <v>1789</v>
      </c>
      <c r="D77" t="s">
        <v>1363</v>
      </c>
      <c r="E77" t="s">
        <v>1787</v>
      </c>
      <c r="F77" t="s">
        <v>1485</v>
      </c>
      <c r="G77" t="s">
        <v>109</v>
      </c>
      <c r="H77" s="91">
        <v>565</v>
      </c>
      <c r="I77" s="91">
        <v>3252</v>
      </c>
      <c r="J77" s="91">
        <v>0</v>
      </c>
      <c r="K77" s="91">
        <v>68.865002399999995</v>
      </c>
      <c r="L77" s="91">
        <v>0</v>
      </c>
      <c r="M77" s="91">
        <v>0.1</v>
      </c>
      <c r="N77" s="91">
        <v>0.02</v>
      </c>
    </row>
    <row r="78" spans="2:14">
      <c r="B78" t="s">
        <v>1790</v>
      </c>
      <c r="C78" t="s">
        <v>1791</v>
      </c>
      <c r="D78" t="s">
        <v>1375</v>
      </c>
      <c r="E78" t="s">
        <v>1792</v>
      </c>
      <c r="F78" t="s">
        <v>1485</v>
      </c>
      <c r="G78" t="s">
        <v>109</v>
      </c>
      <c r="H78" s="91">
        <v>3190</v>
      </c>
      <c r="I78" s="91">
        <v>4679</v>
      </c>
      <c r="J78" s="91">
        <v>0</v>
      </c>
      <c r="K78" s="91">
        <v>559.4268548</v>
      </c>
      <c r="L78" s="91">
        <v>0.02</v>
      </c>
      <c r="M78" s="91">
        <v>0.81</v>
      </c>
      <c r="N78" s="91">
        <v>0.14000000000000001</v>
      </c>
    </row>
    <row r="79" spans="2:14">
      <c r="B79" t="s">
        <v>1793</v>
      </c>
      <c r="C79" t="s">
        <v>1794</v>
      </c>
      <c r="D79" t="s">
        <v>1363</v>
      </c>
      <c r="E79" t="s">
        <v>1795</v>
      </c>
      <c r="F79" t="s">
        <v>1485</v>
      </c>
      <c r="G79" t="s">
        <v>113</v>
      </c>
      <c r="H79" s="91">
        <v>645</v>
      </c>
      <c r="I79" s="91">
        <v>8200</v>
      </c>
      <c r="J79" s="91">
        <v>0</v>
      </c>
      <c r="K79" s="91">
        <v>226.98272399999999</v>
      </c>
      <c r="L79" s="91">
        <v>0</v>
      </c>
      <c r="M79" s="91">
        <v>0.33</v>
      </c>
      <c r="N79" s="91">
        <v>0.06</v>
      </c>
    </row>
    <row r="80" spans="2:14">
      <c r="B80" t="s">
        <v>1796</v>
      </c>
      <c r="C80" t="s">
        <v>1797</v>
      </c>
      <c r="D80" t="s">
        <v>110</v>
      </c>
      <c r="E80" t="s">
        <v>1798</v>
      </c>
      <c r="F80" t="s">
        <v>1485</v>
      </c>
      <c r="G80" t="s">
        <v>123</v>
      </c>
      <c r="H80" s="91">
        <v>1884</v>
      </c>
      <c r="I80" s="91">
        <v>7213</v>
      </c>
      <c r="J80" s="91">
        <v>0</v>
      </c>
      <c r="K80" s="91">
        <v>359.463951984</v>
      </c>
      <c r="L80" s="91">
        <v>0.01</v>
      </c>
      <c r="M80" s="91">
        <v>0.52</v>
      </c>
      <c r="N80" s="91">
        <v>0.09</v>
      </c>
    </row>
    <row r="81" spans="2:14">
      <c r="B81" t="s">
        <v>1799</v>
      </c>
      <c r="C81" t="s">
        <v>1800</v>
      </c>
      <c r="D81" t="s">
        <v>1363</v>
      </c>
      <c r="E81" t="s">
        <v>1798</v>
      </c>
      <c r="F81" t="s">
        <v>1485</v>
      </c>
      <c r="G81" t="s">
        <v>109</v>
      </c>
      <c r="H81" s="91">
        <v>1745</v>
      </c>
      <c r="I81" s="91">
        <v>16683</v>
      </c>
      <c r="J81" s="91">
        <v>0</v>
      </c>
      <c r="K81" s="91">
        <v>1091.1115758000001</v>
      </c>
      <c r="L81" s="91">
        <v>0.01</v>
      </c>
      <c r="M81" s="91">
        <v>1.58</v>
      </c>
      <c r="N81" s="91">
        <v>0.26</v>
      </c>
    </row>
    <row r="82" spans="2:14">
      <c r="B82" t="s">
        <v>1801</v>
      </c>
      <c r="C82" t="s">
        <v>1802</v>
      </c>
      <c r="D82" t="s">
        <v>1363</v>
      </c>
      <c r="E82" t="s">
        <v>1803</v>
      </c>
      <c r="F82" t="s">
        <v>1485</v>
      </c>
      <c r="G82" t="s">
        <v>116</v>
      </c>
      <c r="H82" s="91">
        <v>1385</v>
      </c>
      <c r="I82" s="91">
        <v>2772.5</v>
      </c>
      <c r="J82" s="91">
        <v>1.1065563899999999</v>
      </c>
      <c r="K82" s="91">
        <v>185.168922165</v>
      </c>
      <c r="L82" s="91">
        <v>0</v>
      </c>
      <c r="M82" s="91">
        <v>0.27</v>
      </c>
      <c r="N82" s="91">
        <v>0.04</v>
      </c>
    </row>
    <row r="83" spans="2:14">
      <c r="B83" t="s">
        <v>1804</v>
      </c>
      <c r="C83" t="s">
        <v>1805</v>
      </c>
      <c r="D83" t="s">
        <v>1363</v>
      </c>
      <c r="E83" t="s">
        <v>1787</v>
      </c>
      <c r="F83" t="s">
        <v>1366</v>
      </c>
      <c r="G83" t="s">
        <v>109</v>
      </c>
      <c r="H83" s="91">
        <v>319</v>
      </c>
      <c r="I83" s="91">
        <v>7175</v>
      </c>
      <c r="J83" s="91">
        <v>0</v>
      </c>
      <c r="K83" s="91">
        <v>85.785161000000002</v>
      </c>
      <c r="L83" s="91">
        <v>0</v>
      </c>
      <c r="M83" s="91">
        <v>0.12</v>
      </c>
      <c r="N83" s="91">
        <v>0.02</v>
      </c>
    </row>
    <row r="84" spans="2:14">
      <c r="B84" t="s">
        <v>1806</v>
      </c>
      <c r="C84" t="s">
        <v>1807</v>
      </c>
      <c r="D84" t="s">
        <v>1363</v>
      </c>
      <c r="E84" t="s">
        <v>1808</v>
      </c>
      <c r="F84" t="s">
        <v>126</v>
      </c>
      <c r="G84" t="s">
        <v>113</v>
      </c>
      <c r="H84" s="91">
        <v>158</v>
      </c>
      <c r="I84" s="91">
        <v>4532.5</v>
      </c>
      <c r="J84" s="91">
        <v>0</v>
      </c>
      <c r="K84" s="91">
        <v>30.733649660000001</v>
      </c>
      <c r="L84" s="91">
        <v>0.01</v>
      </c>
      <c r="M84" s="91">
        <v>0.04</v>
      </c>
      <c r="N84" s="91">
        <v>0.01</v>
      </c>
    </row>
    <row r="85" spans="2:14">
      <c r="B85" t="s">
        <v>1809</v>
      </c>
      <c r="C85" t="s">
        <v>1810</v>
      </c>
      <c r="D85" t="s">
        <v>1375</v>
      </c>
      <c r="E85" t="s">
        <v>1787</v>
      </c>
      <c r="F85" t="s">
        <v>216</v>
      </c>
      <c r="G85" t="s">
        <v>109</v>
      </c>
      <c r="H85" s="91">
        <v>18795</v>
      </c>
      <c r="I85" s="91">
        <v>2382</v>
      </c>
      <c r="J85" s="91">
        <v>0</v>
      </c>
      <c r="K85" s="91">
        <v>1677.9679811999999</v>
      </c>
      <c r="L85" s="91">
        <v>0</v>
      </c>
      <c r="M85" s="91">
        <v>2.4300000000000002</v>
      </c>
      <c r="N85" s="91">
        <v>0.41</v>
      </c>
    </row>
    <row r="86" spans="2:14">
      <c r="B86" s="92" t="s">
        <v>1811</v>
      </c>
      <c r="D86" s="16"/>
      <c r="E86" s="16"/>
      <c r="F86" s="16"/>
      <c r="G86" s="16"/>
      <c r="H86" s="93">
        <v>106353</v>
      </c>
      <c r="J86" s="93">
        <v>0</v>
      </c>
      <c r="K86" s="93">
        <v>31218.909410347998</v>
      </c>
      <c r="M86" s="93">
        <v>45.15</v>
      </c>
      <c r="N86" s="93">
        <v>7.57</v>
      </c>
    </row>
    <row r="87" spans="2:14">
      <c r="B87" t="s">
        <v>1812</v>
      </c>
      <c r="C87" t="s">
        <v>1813</v>
      </c>
      <c r="D87" t="s">
        <v>1363</v>
      </c>
      <c r="E87" t="s">
        <v>1814</v>
      </c>
      <c r="F87" t="s">
        <v>1485</v>
      </c>
      <c r="G87" t="s">
        <v>113</v>
      </c>
      <c r="H87" s="91">
        <v>2713</v>
      </c>
      <c r="I87" s="91">
        <v>21453</v>
      </c>
      <c r="J87" s="91">
        <v>0</v>
      </c>
      <c r="K87" s="91">
        <v>2497.7965599240001</v>
      </c>
      <c r="L87" s="91">
        <v>0.16</v>
      </c>
      <c r="M87" s="91">
        <v>3.61</v>
      </c>
      <c r="N87" s="91">
        <v>0.61</v>
      </c>
    </row>
    <row r="88" spans="2:14">
      <c r="B88" t="s">
        <v>1815</v>
      </c>
      <c r="C88" t="s">
        <v>1816</v>
      </c>
      <c r="D88" t="s">
        <v>1363</v>
      </c>
      <c r="E88" t="s">
        <v>1702</v>
      </c>
      <c r="F88" t="s">
        <v>1485</v>
      </c>
      <c r="G88" t="s">
        <v>113</v>
      </c>
      <c r="H88" s="91">
        <v>2371</v>
      </c>
      <c r="I88" s="91">
        <v>18734</v>
      </c>
      <c r="J88" s="91">
        <v>0</v>
      </c>
      <c r="K88" s="91">
        <v>1906.256363624</v>
      </c>
      <c r="L88" s="91">
        <v>0.23</v>
      </c>
      <c r="M88" s="91">
        <v>2.76</v>
      </c>
      <c r="N88" s="91">
        <v>0.46</v>
      </c>
    </row>
    <row r="89" spans="2:14">
      <c r="B89" t="s">
        <v>1817</v>
      </c>
      <c r="C89" t="s">
        <v>1818</v>
      </c>
      <c r="D89" t="s">
        <v>1363</v>
      </c>
      <c r="E89" t="s">
        <v>1819</v>
      </c>
      <c r="F89" t="s">
        <v>1485</v>
      </c>
      <c r="G89" t="s">
        <v>109</v>
      </c>
      <c r="H89" s="91">
        <v>5335</v>
      </c>
      <c r="I89" s="91">
        <v>10813</v>
      </c>
      <c r="J89" s="91">
        <v>0</v>
      </c>
      <c r="K89" s="91">
        <v>2162.1220653999999</v>
      </c>
      <c r="L89" s="91">
        <v>0.01</v>
      </c>
      <c r="M89" s="91">
        <v>3.13</v>
      </c>
      <c r="N89" s="91">
        <v>0.52</v>
      </c>
    </row>
    <row r="90" spans="2:14">
      <c r="B90" t="s">
        <v>1820</v>
      </c>
      <c r="C90" t="s">
        <v>1821</v>
      </c>
      <c r="D90" t="s">
        <v>1363</v>
      </c>
      <c r="E90" t="s">
        <v>1739</v>
      </c>
      <c r="F90" t="s">
        <v>1485</v>
      </c>
      <c r="G90" t="s">
        <v>109</v>
      </c>
      <c r="H90" s="91">
        <v>6092</v>
      </c>
      <c r="I90" s="91">
        <v>9465.5</v>
      </c>
      <c r="J90" s="91">
        <v>0</v>
      </c>
      <c r="K90" s="91">
        <v>2161.2401984799999</v>
      </c>
      <c r="L90" s="91">
        <v>0.18</v>
      </c>
      <c r="M90" s="91">
        <v>3.13</v>
      </c>
      <c r="N90" s="91">
        <v>0.52</v>
      </c>
    </row>
    <row r="91" spans="2:14">
      <c r="B91" t="s">
        <v>1822</v>
      </c>
      <c r="C91" t="s">
        <v>1823</v>
      </c>
      <c r="D91" t="s">
        <v>1363</v>
      </c>
      <c r="E91" t="s">
        <v>1757</v>
      </c>
      <c r="F91" t="s">
        <v>1485</v>
      </c>
      <c r="G91" t="s">
        <v>109</v>
      </c>
      <c r="H91" s="91">
        <v>4182</v>
      </c>
      <c r="I91" s="91">
        <v>9675</v>
      </c>
      <c r="J91" s="91">
        <v>0</v>
      </c>
      <c r="K91" s="91">
        <v>1516.4726579999999</v>
      </c>
      <c r="L91" s="91">
        <v>0.01</v>
      </c>
      <c r="M91" s="91">
        <v>2.19</v>
      </c>
      <c r="N91" s="91">
        <v>0.37</v>
      </c>
    </row>
    <row r="92" spans="2:14">
      <c r="B92" t="s">
        <v>1824</v>
      </c>
      <c r="C92" t="s">
        <v>1825</v>
      </c>
      <c r="D92" t="s">
        <v>1363</v>
      </c>
      <c r="E92" t="s">
        <v>1787</v>
      </c>
      <c r="F92" t="s">
        <v>1485</v>
      </c>
      <c r="G92" t="s">
        <v>109</v>
      </c>
      <c r="H92" s="91">
        <v>6935</v>
      </c>
      <c r="I92" s="91">
        <v>3359</v>
      </c>
      <c r="J92" s="91">
        <v>0</v>
      </c>
      <c r="K92" s="91">
        <v>873.08404419999999</v>
      </c>
      <c r="L92" s="91">
        <v>0</v>
      </c>
      <c r="M92" s="91">
        <v>1.26</v>
      </c>
      <c r="N92" s="91">
        <v>0.21</v>
      </c>
    </row>
    <row r="93" spans="2:14">
      <c r="B93" t="s">
        <v>1826</v>
      </c>
      <c r="C93" t="s">
        <v>1827</v>
      </c>
      <c r="D93" t="s">
        <v>1363</v>
      </c>
      <c r="E93" t="s">
        <v>1828</v>
      </c>
      <c r="F93" t="s">
        <v>1485</v>
      </c>
      <c r="G93" t="s">
        <v>109</v>
      </c>
      <c r="H93" s="91">
        <v>16577</v>
      </c>
      <c r="I93" s="91">
        <v>3304</v>
      </c>
      <c r="J93" s="91">
        <v>0</v>
      </c>
      <c r="K93" s="91">
        <v>2052.7948918400002</v>
      </c>
      <c r="L93" s="91">
        <v>0.01</v>
      </c>
      <c r="M93" s="91">
        <v>2.97</v>
      </c>
      <c r="N93" s="91">
        <v>0.5</v>
      </c>
    </row>
    <row r="94" spans="2:14">
      <c r="B94" t="s">
        <v>1829</v>
      </c>
      <c r="C94" t="s">
        <v>1830</v>
      </c>
      <c r="D94" t="s">
        <v>1363</v>
      </c>
      <c r="E94" t="s">
        <v>1828</v>
      </c>
      <c r="F94" t="s">
        <v>1485</v>
      </c>
      <c r="G94" t="s">
        <v>109</v>
      </c>
      <c r="H94" s="91">
        <v>3079</v>
      </c>
      <c r="I94" s="91">
        <v>6880</v>
      </c>
      <c r="J94" s="91">
        <v>0</v>
      </c>
      <c r="K94" s="91">
        <v>793.95832959999996</v>
      </c>
      <c r="L94" s="91">
        <v>0.01</v>
      </c>
      <c r="M94" s="91">
        <v>1.1499999999999999</v>
      </c>
      <c r="N94" s="91">
        <v>0.19</v>
      </c>
    </row>
    <row r="95" spans="2:14">
      <c r="B95" t="s">
        <v>1831</v>
      </c>
      <c r="C95" t="s">
        <v>1832</v>
      </c>
      <c r="D95" t="s">
        <v>1363</v>
      </c>
      <c r="E95" t="s">
        <v>1798</v>
      </c>
      <c r="F95" t="s">
        <v>1485</v>
      </c>
      <c r="G95" t="s">
        <v>109</v>
      </c>
      <c r="H95" s="91">
        <v>59069</v>
      </c>
      <c r="I95" s="91">
        <v>7794</v>
      </c>
      <c r="J95" s="91">
        <v>0</v>
      </c>
      <c r="K95" s="91">
        <v>17255.184299280001</v>
      </c>
      <c r="L95" s="91">
        <v>0.02</v>
      </c>
      <c r="M95" s="91">
        <v>24.96</v>
      </c>
      <c r="N95" s="91">
        <v>4.1900000000000004</v>
      </c>
    </row>
    <row r="96" spans="2:14">
      <c r="B96" s="92" t="s">
        <v>1063</v>
      </c>
      <c r="D96" s="16"/>
      <c r="E96" s="16"/>
      <c r="F96" s="16"/>
      <c r="G96" s="16"/>
      <c r="H96" s="93">
        <v>0</v>
      </c>
      <c r="J96" s="93">
        <v>0</v>
      </c>
      <c r="K96" s="93">
        <v>0</v>
      </c>
      <c r="M96" s="93">
        <v>0</v>
      </c>
      <c r="N96" s="93">
        <v>0</v>
      </c>
    </row>
    <row r="97" spans="2:14">
      <c r="B97" t="s">
        <v>245</v>
      </c>
      <c r="C97" t="s">
        <v>245</v>
      </c>
      <c r="D97" s="16"/>
      <c r="E97" s="16"/>
      <c r="F97" t="s">
        <v>245</v>
      </c>
      <c r="G97" t="s">
        <v>245</v>
      </c>
      <c r="H97" s="91">
        <v>0</v>
      </c>
      <c r="I97" s="91">
        <v>0</v>
      </c>
      <c r="K97" s="91">
        <v>0</v>
      </c>
      <c r="L97" s="91">
        <v>0</v>
      </c>
      <c r="M97" s="91">
        <v>0</v>
      </c>
      <c r="N97" s="91">
        <v>0</v>
      </c>
    </row>
    <row r="98" spans="2:14">
      <c r="B98" s="92" t="s">
        <v>1689</v>
      </c>
      <c r="D98" s="16"/>
      <c r="E98" s="16"/>
      <c r="F98" s="16"/>
      <c r="G98" s="16"/>
      <c r="H98" s="93">
        <v>0</v>
      </c>
      <c r="J98" s="93">
        <v>0</v>
      </c>
      <c r="K98" s="93">
        <v>0</v>
      </c>
      <c r="M98" s="93">
        <v>0</v>
      </c>
      <c r="N98" s="93">
        <v>0</v>
      </c>
    </row>
    <row r="99" spans="2:14">
      <c r="B99" t="s">
        <v>245</v>
      </c>
      <c r="C99" t="s">
        <v>245</v>
      </c>
      <c r="D99" s="16"/>
      <c r="E99" s="16"/>
      <c r="F99" t="s">
        <v>245</v>
      </c>
      <c r="G99" t="s">
        <v>245</v>
      </c>
      <c r="H99" s="91">
        <v>0</v>
      </c>
      <c r="I99" s="91">
        <v>0</v>
      </c>
      <c r="K99" s="91">
        <v>0</v>
      </c>
      <c r="L99" s="91">
        <v>0</v>
      </c>
      <c r="M99" s="91">
        <v>0</v>
      </c>
      <c r="N99" s="91">
        <v>0</v>
      </c>
    </row>
    <row r="100" spans="2:14">
      <c r="B100" t="s">
        <v>253</v>
      </c>
      <c r="D100" s="16"/>
      <c r="E100" s="16"/>
      <c r="F100" s="16"/>
      <c r="G100" s="16"/>
    </row>
    <row r="101" spans="2:14">
      <c r="B101" t="s">
        <v>341</v>
      </c>
      <c r="D101" s="16"/>
      <c r="E101" s="16"/>
      <c r="F101" s="16"/>
      <c r="G101" s="16"/>
    </row>
    <row r="102" spans="2:14">
      <c r="B102" t="s">
        <v>342</v>
      </c>
      <c r="D102" s="16"/>
      <c r="E102" s="16"/>
      <c r="F102" s="16"/>
      <c r="G102" s="16"/>
    </row>
    <row r="103" spans="2:14">
      <c r="B103" t="s">
        <v>343</v>
      </c>
      <c r="D103" s="16"/>
      <c r="E103" s="16"/>
      <c r="F103" s="16"/>
      <c r="G103" s="16"/>
    </row>
    <row r="104" spans="2:14">
      <c r="B104" t="s">
        <v>344</v>
      </c>
      <c r="D104" s="16"/>
      <c r="E104" s="16"/>
      <c r="F104" s="16"/>
      <c r="G104" s="16"/>
    </row>
    <row r="105" spans="2:14">
      <c r="D105" s="16"/>
      <c r="E105" s="16"/>
      <c r="F105" s="16"/>
      <c r="G105" s="16"/>
    </row>
    <row r="106" spans="2:14">
      <c r="D106" s="16"/>
      <c r="E106" s="16"/>
      <c r="F106" s="16"/>
      <c r="G106" s="16"/>
    </row>
    <row r="107" spans="2:14">
      <c r="D107" s="16"/>
      <c r="E107" s="16"/>
      <c r="F107" s="16"/>
      <c r="G107" s="16"/>
    </row>
    <row r="108" spans="2:14"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4">
        <v>43465</v>
      </c>
      <c r="E1" s="16"/>
    </row>
    <row r="2" spans="2:65">
      <c r="B2" s="2" t="s">
        <v>1</v>
      </c>
      <c r="C2" s="12" t="s">
        <v>2377</v>
      </c>
      <c r="E2" s="16"/>
    </row>
    <row r="3" spans="2:65">
      <c r="B3" s="2" t="s">
        <v>2</v>
      </c>
      <c r="C3" s="26" t="s">
        <v>2378</v>
      </c>
      <c r="E3" s="16"/>
    </row>
    <row r="4" spans="2:65">
      <c r="B4" s="2" t="s">
        <v>3</v>
      </c>
      <c r="C4" s="95" t="s">
        <v>218</v>
      </c>
      <c r="E4" s="16"/>
    </row>
    <row r="5" spans="2:65">
      <c r="B5" s="89" t="s">
        <v>219</v>
      </c>
      <c r="C5" t="s">
        <v>220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86950.86</v>
      </c>
      <c r="K11" s="7"/>
      <c r="L11" s="90">
        <v>13131.415278150596</v>
      </c>
      <c r="M11" s="7"/>
      <c r="N11" s="90">
        <v>100</v>
      </c>
      <c r="O11" s="90">
        <v>3.19</v>
      </c>
      <c r="P11" s="35"/>
      <c r="BG11" s="16"/>
      <c r="BH11" s="19"/>
      <c r="BI11" s="16"/>
      <c r="BM11" s="16"/>
    </row>
    <row r="12" spans="2:65">
      <c r="B12" s="92" t="s">
        <v>227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1833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245</v>
      </c>
      <c r="C14" t="s">
        <v>245</v>
      </c>
      <c r="D14" s="16"/>
      <c r="E14" s="16"/>
      <c r="F14" t="s">
        <v>245</v>
      </c>
      <c r="G14" t="s">
        <v>245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1834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245</v>
      </c>
      <c r="C16" t="s">
        <v>245</v>
      </c>
      <c r="D16" s="16"/>
      <c r="E16" s="16"/>
      <c r="F16" t="s">
        <v>245</v>
      </c>
      <c r="G16" t="s">
        <v>245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245</v>
      </c>
      <c r="C18" t="s">
        <v>245</v>
      </c>
      <c r="D18" s="16"/>
      <c r="E18" s="16"/>
      <c r="F18" t="s">
        <v>245</v>
      </c>
      <c r="G18" t="s">
        <v>245</v>
      </c>
      <c r="I18" t="s">
        <v>245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1063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245</v>
      </c>
      <c r="C20" t="s">
        <v>245</v>
      </c>
      <c r="D20" s="16"/>
      <c r="E20" s="16"/>
      <c r="F20" t="s">
        <v>245</v>
      </c>
      <c r="G20" t="s">
        <v>245</v>
      </c>
      <c r="I20" t="s">
        <v>245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251</v>
      </c>
      <c r="C21" s="16"/>
      <c r="D21" s="16"/>
      <c r="E21" s="16"/>
      <c r="J21" s="93">
        <v>86950.86</v>
      </c>
      <c r="L21" s="93">
        <v>13131.415278150596</v>
      </c>
      <c r="N21" s="93">
        <v>100</v>
      </c>
      <c r="O21" s="93">
        <v>3.19</v>
      </c>
    </row>
    <row r="22" spans="2:15">
      <c r="B22" s="92" t="s">
        <v>1833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245</v>
      </c>
      <c r="C23" t="s">
        <v>245</v>
      </c>
      <c r="D23" s="16"/>
      <c r="E23" s="16"/>
      <c r="F23" t="s">
        <v>245</v>
      </c>
      <c r="G23" t="s">
        <v>245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1834</v>
      </c>
      <c r="C24" s="16"/>
      <c r="D24" s="16"/>
      <c r="E24" s="16"/>
      <c r="J24" s="93">
        <v>31355.97</v>
      </c>
      <c r="L24" s="93">
        <v>6914.0845515168003</v>
      </c>
      <c r="N24" s="93">
        <v>52.65</v>
      </c>
      <c r="O24" s="93">
        <v>1.68</v>
      </c>
    </row>
    <row r="25" spans="2:15">
      <c r="B25" t="s">
        <v>1835</v>
      </c>
      <c r="C25" t="s">
        <v>1836</v>
      </c>
      <c r="D25" t="s">
        <v>126</v>
      </c>
      <c r="E25" t="s">
        <v>1837</v>
      </c>
      <c r="F25" t="s">
        <v>1485</v>
      </c>
      <c r="G25" t="s">
        <v>245</v>
      </c>
      <c r="H25" t="s">
        <v>246</v>
      </c>
      <c r="I25" t="s">
        <v>109</v>
      </c>
      <c r="J25" s="91">
        <v>1411</v>
      </c>
      <c r="K25" s="91">
        <v>28345.72</v>
      </c>
      <c r="L25" s="91">
        <v>1499.0429932816</v>
      </c>
      <c r="M25" s="91">
        <v>0.01</v>
      </c>
      <c r="N25" s="91">
        <v>11.42</v>
      </c>
      <c r="O25" s="91">
        <v>0.36</v>
      </c>
    </row>
    <row r="26" spans="2:15">
      <c r="B26" t="s">
        <v>1838</v>
      </c>
      <c r="C26" t="s">
        <v>1839</v>
      </c>
      <c r="D26" t="s">
        <v>126</v>
      </c>
      <c r="E26" t="s">
        <v>1840</v>
      </c>
      <c r="F26" t="s">
        <v>1485</v>
      </c>
      <c r="G26" t="s">
        <v>245</v>
      </c>
      <c r="H26" t="s">
        <v>246</v>
      </c>
      <c r="I26" t="s">
        <v>109</v>
      </c>
      <c r="J26" s="91">
        <v>19450</v>
      </c>
      <c r="K26" s="91">
        <v>1551</v>
      </c>
      <c r="L26" s="91">
        <v>1130.6572860000001</v>
      </c>
      <c r="M26" s="91">
        <v>0</v>
      </c>
      <c r="N26" s="91">
        <v>8.61</v>
      </c>
      <c r="O26" s="91">
        <v>0.27</v>
      </c>
    </row>
    <row r="27" spans="2:15">
      <c r="B27" t="s">
        <v>1841</v>
      </c>
      <c r="C27" t="s">
        <v>1842</v>
      </c>
      <c r="D27" t="s">
        <v>126</v>
      </c>
      <c r="E27" t="s">
        <v>1843</v>
      </c>
      <c r="F27" t="s">
        <v>1485</v>
      </c>
      <c r="G27" t="s">
        <v>245</v>
      </c>
      <c r="H27" t="s">
        <v>246</v>
      </c>
      <c r="I27" t="s">
        <v>109</v>
      </c>
      <c r="J27" s="91">
        <v>10494.97</v>
      </c>
      <c r="K27" s="91">
        <v>10892</v>
      </c>
      <c r="L27" s="91">
        <v>4284.3842722352001</v>
      </c>
      <c r="M27" s="91">
        <v>0.38</v>
      </c>
      <c r="N27" s="91">
        <v>32.630000000000003</v>
      </c>
      <c r="O27" s="91">
        <v>1.04</v>
      </c>
    </row>
    <row r="28" spans="2:15">
      <c r="B28" s="92" t="s">
        <v>93</v>
      </c>
      <c r="C28" s="16"/>
      <c r="D28" s="16"/>
      <c r="E28" s="16"/>
      <c r="J28" s="93">
        <v>55594.89</v>
      </c>
      <c r="L28" s="93">
        <v>6217.330726633797</v>
      </c>
      <c r="N28" s="93">
        <v>47.35</v>
      </c>
      <c r="O28" s="93">
        <v>1.51</v>
      </c>
    </row>
    <row r="29" spans="2:15">
      <c r="B29" t="s">
        <v>1844</v>
      </c>
      <c r="C29" t="s">
        <v>1845</v>
      </c>
      <c r="D29" t="s">
        <v>126</v>
      </c>
      <c r="E29" t="s">
        <v>1846</v>
      </c>
      <c r="F29" t="s">
        <v>1485</v>
      </c>
      <c r="G29" t="s">
        <v>245</v>
      </c>
      <c r="H29" t="s">
        <v>246</v>
      </c>
      <c r="I29" t="s">
        <v>113</v>
      </c>
      <c r="J29" s="91">
        <v>68</v>
      </c>
      <c r="K29" s="91">
        <v>145704</v>
      </c>
      <c r="L29" s="91">
        <v>425.206234752</v>
      </c>
      <c r="M29" s="91">
        <v>0</v>
      </c>
      <c r="N29" s="91">
        <v>3.24</v>
      </c>
      <c r="O29" s="91">
        <v>0.1</v>
      </c>
    </row>
    <row r="30" spans="2:15">
      <c r="B30" t="s">
        <v>1847</v>
      </c>
      <c r="C30" t="s">
        <v>1848</v>
      </c>
      <c r="D30" t="s">
        <v>126</v>
      </c>
      <c r="E30" t="s">
        <v>1849</v>
      </c>
      <c r="F30" t="s">
        <v>1485</v>
      </c>
      <c r="G30" t="s">
        <v>245</v>
      </c>
      <c r="H30" t="s">
        <v>246</v>
      </c>
      <c r="I30" t="s">
        <v>113</v>
      </c>
      <c r="J30" s="91">
        <v>1088</v>
      </c>
      <c r="K30" s="91">
        <v>2255</v>
      </c>
      <c r="L30" s="91">
        <v>105.29183104000001</v>
      </c>
      <c r="M30" s="91">
        <v>0</v>
      </c>
      <c r="N30" s="91">
        <v>0.8</v>
      </c>
      <c r="O30" s="91">
        <v>0.03</v>
      </c>
    </row>
    <row r="31" spans="2:15">
      <c r="B31" t="s">
        <v>1850</v>
      </c>
      <c r="C31" t="s">
        <v>1851</v>
      </c>
      <c r="D31" t="s">
        <v>126</v>
      </c>
      <c r="E31" t="s">
        <v>1852</v>
      </c>
      <c r="F31" t="s">
        <v>1485</v>
      </c>
      <c r="G31" t="s">
        <v>245</v>
      </c>
      <c r="H31" t="s">
        <v>246</v>
      </c>
      <c r="I31" t="s">
        <v>113</v>
      </c>
      <c r="J31" s="91">
        <v>278</v>
      </c>
      <c r="K31" s="91">
        <v>108148</v>
      </c>
      <c r="L31" s="91">
        <v>1290.275719904</v>
      </c>
      <c r="M31" s="91">
        <v>0</v>
      </c>
      <c r="N31" s="91">
        <v>9.83</v>
      </c>
      <c r="O31" s="91">
        <v>0.31</v>
      </c>
    </row>
    <row r="32" spans="2:15">
      <c r="B32" t="s">
        <v>1853</v>
      </c>
      <c r="C32" t="s">
        <v>1854</v>
      </c>
      <c r="D32" t="s">
        <v>126</v>
      </c>
      <c r="E32" t="s">
        <v>1855</v>
      </c>
      <c r="F32" t="s">
        <v>1485</v>
      </c>
      <c r="G32" t="s">
        <v>245</v>
      </c>
      <c r="H32" t="s">
        <v>246</v>
      </c>
      <c r="I32" t="s">
        <v>109</v>
      </c>
      <c r="J32" s="91">
        <v>1954</v>
      </c>
      <c r="K32" s="91">
        <v>1943</v>
      </c>
      <c r="L32" s="91">
        <v>142.29739255999999</v>
      </c>
      <c r="M32" s="91">
        <v>0</v>
      </c>
      <c r="N32" s="91">
        <v>1.08</v>
      </c>
      <c r="O32" s="91">
        <v>0.03</v>
      </c>
    </row>
    <row r="33" spans="2:15">
      <c r="B33" t="s">
        <v>1856</v>
      </c>
      <c r="C33" t="s">
        <v>1857</v>
      </c>
      <c r="D33" t="s">
        <v>126</v>
      </c>
      <c r="E33" t="s">
        <v>1858</v>
      </c>
      <c r="F33" t="s">
        <v>1485</v>
      </c>
      <c r="G33" t="s">
        <v>245</v>
      </c>
      <c r="H33" t="s">
        <v>246</v>
      </c>
      <c r="I33" t="s">
        <v>113</v>
      </c>
      <c r="J33" s="91">
        <v>93</v>
      </c>
      <c r="K33" s="91">
        <v>25290</v>
      </c>
      <c r="L33" s="91">
        <v>100.93714452</v>
      </c>
      <c r="M33" s="91">
        <v>0</v>
      </c>
      <c r="N33" s="91">
        <v>0.77</v>
      </c>
      <c r="O33" s="91">
        <v>0.02</v>
      </c>
    </row>
    <row r="34" spans="2:15">
      <c r="B34" t="s">
        <v>1859</v>
      </c>
      <c r="C34" t="s">
        <v>1860</v>
      </c>
      <c r="D34" t="s">
        <v>126</v>
      </c>
      <c r="E34" t="s">
        <v>1861</v>
      </c>
      <c r="F34" t="s">
        <v>1485</v>
      </c>
      <c r="G34" t="s">
        <v>245</v>
      </c>
      <c r="H34" t="s">
        <v>246</v>
      </c>
      <c r="I34" t="s">
        <v>109</v>
      </c>
      <c r="J34" s="91">
        <v>38388</v>
      </c>
      <c r="K34" s="91">
        <v>881.2</v>
      </c>
      <c r="L34" s="91">
        <v>1267.8549098880001</v>
      </c>
      <c r="M34" s="91">
        <v>0</v>
      </c>
      <c r="N34" s="91">
        <v>9.66</v>
      </c>
      <c r="O34" s="91">
        <v>0.31</v>
      </c>
    </row>
    <row r="35" spans="2:15">
      <c r="B35" t="s">
        <v>1862</v>
      </c>
      <c r="C35" t="s">
        <v>1863</v>
      </c>
      <c r="D35" t="s">
        <v>126</v>
      </c>
      <c r="E35" t="s">
        <v>1864</v>
      </c>
      <c r="F35" t="s">
        <v>1485</v>
      </c>
      <c r="G35" t="s">
        <v>245</v>
      </c>
      <c r="H35" t="s">
        <v>246</v>
      </c>
      <c r="I35" t="s">
        <v>109</v>
      </c>
      <c r="J35" s="91">
        <v>28.89</v>
      </c>
      <c r="K35" s="91">
        <v>83447.66</v>
      </c>
      <c r="L35" s="91">
        <v>90.356892594551994</v>
      </c>
      <c r="M35" s="91">
        <v>0</v>
      </c>
      <c r="N35" s="91">
        <v>0.69</v>
      </c>
      <c r="O35" s="91">
        <v>0.02</v>
      </c>
    </row>
    <row r="36" spans="2:15">
      <c r="B36" t="s">
        <v>1865</v>
      </c>
      <c r="C36" t="s">
        <v>1866</v>
      </c>
      <c r="D36" t="s">
        <v>126</v>
      </c>
      <c r="E36" t="s">
        <v>1867</v>
      </c>
      <c r="F36" t="s">
        <v>1485</v>
      </c>
      <c r="G36" t="s">
        <v>245</v>
      </c>
      <c r="H36" t="s">
        <v>246</v>
      </c>
      <c r="I36" t="s">
        <v>109</v>
      </c>
      <c r="J36" s="91">
        <v>5074</v>
      </c>
      <c r="K36" s="91">
        <v>1726</v>
      </c>
      <c r="L36" s="91">
        <v>328.23949551999999</v>
      </c>
      <c r="M36" s="91">
        <v>0</v>
      </c>
      <c r="N36" s="91">
        <v>2.5</v>
      </c>
      <c r="O36" s="91">
        <v>0.08</v>
      </c>
    </row>
    <row r="37" spans="2:15">
      <c r="B37" t="s">
        <v>1868</v>
      </c>
      <c r="C37" t="s">
        <v>1869</v>
      </c>
      <c r="D37" t="s">
        <v>126</v>
      </c>
      <c r="E37" t="s">
        <v>1870</v>
      </c>
      <c r="F37" t="s">
        <v>1485</v>
      </c>
      <c r="G37" t="s">
        <v>245</v>
      </c>
      <c r="H37" t="s">
        <v>246</v>
      </c>
      <c r="I37" t="s">
        <v>109</v>
      </c>
      <c r="J37" s="91">
        <v>4043</v>
      </c>
      <c r="K37" s="91">
        <v>2126.77</v>
      </c>
      <c r="L37" s="91">
        <v>322.27294600279998</v>
      </c>
      <c r="M37" s="91">
        <v>0</v>
      </c>
      <c r="N37" s="91">
        <v>2.4500000000000002</v>
      </c>
      <c r="O37" s="91">
        <v>0.08</v>
      </c>
    </row>
    <row r="38" spans="2:15">
      <c r="B38" t="s">
        <v>1871</v>
      </c>
      <c r="C38" t="s">
        <v>1872</v>
      </c>
      <c r="D38" t="s">
        <v>126</v>
      </c>
      <c r="E38" t="s">
        <v>1873</v>
      </c>
      <c r="F38" t="s">
        <v>1485</v>
      </c>
      <c r="G38" t="s">
        <v>245</v>
      </c>
      <c r="H38" t="s">
        <v>246</v>
      </c>
      <c r="I38" t="s">
        <v>223</v>
      </c>
      <c r="J38" s="91">
        <v>391</v>
      </c>
      <c r="K38" s="91">
        <v>834800</v>
      </c>
      <c r="L38" s="91">
        <v>111.347151684</v>
      </c>
      <c r="M38" s="91">
        <v>0</v>
      </c>
      <c r="N38" s="91">
        <v>0.85</v>
      </c>
      <c r="O38" s="91">
        <v>0.03</v>
      </c>
    </row>
    <row r="39" spans="2:15">
      <c r="B39" t="s">
        <v>1874</v>
      </c>
      <c r="C39" t="s">
        <v>1875</v>
      </c>
      <c r="D39" t="s">
        <v>126</v>
      </c>
      <c r="E39" t="s">
        <v>1876</v>
      </c>
      <c r="F39" t="s">
        <v>1485</v>
      </c>
      <c r="G39" t="s">
        <v>245</v>
      </c>
      <c r="H39" t="s">
        <v>246</v>
      </c>
      <c r="I39" t="s">
        <v>223</v>
      </c>
      <c r="J39" s="91">
        <v>2031</v>
      </c>
      <c r="K39" s="91">
        <v>923851.5</v>
      </c>
      <c r="L39" s="91">
        <v>640.07668171804505</v>
      </c>
      <c r="M39" s="91">
        <v>0</v>
      </c>
      <c r="N39" s="91">
        <v>4.87</v>
      </c>
      <c r="O39" s="91">
        <v>0.16</v>
      </c>
    </row>
    <row r="40" spans="2:15">
      <c r="B40" t="s">
        <v>1877</v>
      </c>
      <c r="C40" t="s">
        <v>1878</v>
      </c>
      <c r="D40" t="s">
        <v>126</v>
      </c>
      <c r="E40" t="s">
        <v>1798</v>
      </c>
      <c r="F40" t="s">
        <v>1485</v>
      </c>
      <c r="G40" t="s">
        <v>245</v>
      </c>
      <c r="H40" t="s">
        <v>246</v>
      </c>
      <c r="I40" t="s">
        <v>109</v>
      </c>
      <c r="J40" s="91">
        <v>2158</v>
      </c>
      <c r="K40" s="91">
        <v>17224.810000000001</v>
      </c>
      <c r="L40" s="91">
        <v>1393.1743264504</v>
      </c>
      <c r="M40" s="91">
        <v>0</v>
      </c>
      <c r="N40" s="91">
        <v>10.61</v>
      </c>
      <c r="O40" s="91">
        <v>0.34</v>
      </c>
    </row>
    <row r="41" spans="2:15">
      <c r="B41" s="92" t="s">
        <v>1063</v>
      </c>
      <c r="C41" s="16"/>
      <c r="D41" s="16"/>
      <c r="E41" s="16"/>
      <c r="J41" s="93">
        <v>0</v>
      </c>
      <c r="L41" s="93">
        <v>0</v>
      </c>
      <c r="N41" s="93">
        <v>0</v>
      </c>
      <c r="O41" s="93">
        <v>0</v>
      </c>
    </row>
    <row r="42" spans="2:15">
      <c r="B42" t="s">
        <v>245</v>
      </c>
      <c r="C42" t="s">
        <v>245</v>
      </c>
      <c r="D42" s="16"/>
      <c r="E42" s="16"/>
      <c r="F42" t="s">
        <v>245</v>
      </c>
      <c r="G42" t="s">
        <v>245</v>
      </c>
      <c r="I42" t="s">
        <v>245</v>
      </c>
      <c r="J42" s="91">
        <v>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</row>
    <row r="43" spans="2:15">
      <c r="B43" t="s">
        <v>253</v>
      </c>
      <c r="C43" s="16"/>
      <c r="D43" s="16"/>
      <c r="E43" s="16"/>
    </row>
    <row r="44" spans="2:15">
      <c r="B44" t="s">
        <v>341</v>
      </c>
      <c r="C44" s="16"/>
      <c r="D44" s="16"/>
      <c r="E44" s="16"/>
    </row>
    <row r="45" spans="2:15">
      <c r="B45" t="s">
        <v>342</v>
      </c>
      <c r="C45" s="16"/>
      <c r="D45" s="16"/>
      <c r="E45" s="16"/>
    </row>
    <row r="46" spans="2:15">
      <c r="B46" t="s">
        <v>343</v>
      </c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43465</v>
      </c>
      <c r="E1" s="16"/>
    </row>
    <row r="2" spans="2:60">
      <c r="B2" s="2" t="s">
        <v>1</v>
      </c>
      <c r="C2" s="12" t="s">
        <v>2377</v>
      </c>
      <c r="E2" s="16"/>
    </row>
    <row r="3" spans="2:60">
      <c r="B3" s="2" t="s">
        <v>2</v>
      </c>
      <c r="C3" s="26" t="s">
        <v>2378</v>
      </c>
      <c r="E3" s="16"/>
    </row>
    <row r="4" spans="2:60">
      <c r="B4" s="2" t="s">
        <v>3</v>
      </c>
      <c r="C4" s="95" t="s">
        <v>218</v>
      </c>
      <c r="E4" s="16"/>
    </row>
    <row r="5" spans="2:60">
      <c r="B5" s="89" t="s">
        <v>219</v>
      </c>
      <c r="C5" t="s">
        <v>220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3065.2</v>
      </c>
      <c r="H11" s="7"/>
      <c r="I11" s="90">
        <v>0.88437195999999996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227</v>
      </c>
      <c r="D12" s="16"/>
      <c r="E12" s="16"/>
      <c r="G12" s="93">
        <v>3065.2</v>
      </c>
      <c r="I12" s="93">
        <v>0.88437195999999996</v>
      </c>
      <c r="K12" s="93">
        <v>100</v>
      </c>
      <c r="L12" s="93">
        <v>0</v>
      </c>
    </row>
    <row r="13" spans="2:60">
      <c r="B13" s="92" t="s">
        <v>1879</v>
      </c>
      <c r="D13" s="16"/>
      <c r="E13" s="16"/>
      <c r="G13" s="93">
        <v>3065.2</v>
      </c>
      <c r="I13" s="93">
        <v>0.88437195999999996</v>
      </c>
      <c r="K13" s="93">
        <v>100</v>
      </c>
      <c r="L13" s="93">
        <v>0</v>
      </c>
    </row>
    <row r="14" spans="2:60">
      <c r="B14" t="s">
        <v>1880</v>
      </c>
      <c r="C14" t="s">
        <v>1881</v>
      </c>
      <c r="D14" t="s">
        <v>103</v>
      </c>
      <c r="E14" t="s">
        <v>126</v>
      </c>
      <c r="F14" t="s">
        <v>105</v>
      </c>
      <c r="G14" s="91">
        <v>645.37</v>
      </c>
      <c r="H14" s="91">
        <v>5.8</v>
      </c>
      <c r="I14" s="91">
        <v>3.743146E-2</v>
      </c>
      <c r="J14" s="91">
        <v>0.05</v>
      </c>
      <c r="K14" s="91">
        <v>4.2300000000000004</v>
      </c>
      <c r="L14" s="91">
        <v>0</v>
      </c>
    </row>
    <row r="15" spans="2:60">
      <c r="B15" t="s">
        <v>1882</v>
      </c>
      <c r="C15" t="s">
        <v>1883</v>
      </c>
      <c r="D15" t="s">
        <v>103</v>
      </c>
      <c r="E15" t="s">
        <v>1302</v>
      </c>
      <c r="F15" t="s">
        <v>105</v>
      </c>
      <c r="G15" s="91">
        <v>2419.83</v>
      </c>
      <c r="H15" s="91">
        <v>35</v>
      </c>
      <c r="I15" s="91">
        <v>0.84694049999999999</v>
      </c>
      <c r="J15" s="91">
        <v>0.04</v>
      </c>
      <c r="K15" s="91">
        <v>95.77</v>
      </c>
      <c r="L15" s="91">
        <v>0</v>
      </c>
    </row>
    <row r="16" spans="2:60">
      <c r="B16" s="92" t="s">
        <v>251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1884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245</v>
      </c>
      <c r="C18" t="s">
        <v>245</v>
      </c>
      <c r="D18" s="16"/>
      <c r="E18" t="s">
        <v>245</v>
      </c>
      <c r="F18" t="s">
        <v>245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253</v>
      </c>
      <c r="D19" s="16"/>
      <c r="E19" s="16"/>
    </row>
    <row r="20" spans="2:12">
      <c r="B20" t="s">
        <v>341</v>
      </c>
      <c r="D20" s="16"/>
      <c r="E20" s="16"/>
    </row>
    <row r="21" spans="2:12">
      <c r="B21" t="s">
        <v>342</v>
      </c>
      <c r="D21" s="16"/>
      <c r="E21" s="16"/>
    </row>
    <row r="22" spans="2:12">
      <c r="B22" t="s">
        <v>343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0174338-349E-4BB5-B53B-FC64C6965ED1}"/>
</file>

<file path=customXml/itemProps2.xml><?xml version="1.0" encoding="utf-8"?>
<ds:datastoreItem xmlns:ds="http://schemas.openxmlformats.org/officeDocument/2006/customXml" ds:itemID="{65D5BEAC-E925-4857-AA3F-A6EF54FF1773}"/>
</file>

<file path=customXml/itemProps3.xml><?xml version="1.0" encoding="utf-8"?>
<ds:datastoreItem xmlns:ds="http://schemas.openxmlformats.org/officeDocument/2006/customXml" ds:itemID="{EBDBB425-9154-44C3-A548-0CCD5D9169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