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F:\תפעול נכסים\דוחות לאוצר\דוחות רבעוניים\IBI\03.2019\דוחות מתוקנים 03.2019\"/>
    </mc:Choice>
  </mc:AlternateContent>
  <bookViews>
    <workbookView xWindow="480" yWindow="15" windowWidth="15120" windowHeight="9285" tabRatio="752" firstSheet="15" activeTab="2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עלות מתואמת אג&quot;ח קונצרני סחיר" sheetId="27" r:id="rId27"/>
    <sheet name="עלות מתואמת אג&quot;ח קונצרני ל.סחיר" sheetId="28" r:id="rId28"/>
    <sheet name="עלות מתואמת מסגרות אשראי ללווים" sheetId="29" r:id="rId29"/>
    <sheet name="יתרת התחייבות להשקעה" sheetId="30" r:id="rId30"/>
  </sheets>
  <calcPr calcId="162913"/>
  <webPublishing codePage="1252"/>
</workbook>
</file>

<file path=xl/calcChain.xml><?xml version="1.0" encoding="utf-8"?>
<calcChain xmlns="http://schemas.openxmlformats.org/spreadsheetml/2006/main">
  <c r="L11" i="6" l="1"/>
  <c r="L12" i="6"/>
  <c r="L13" i="6"/>
  <c r="L42" i="6"/>
</calcChain>
</file>

<file path=xl/sharedStrings.xml><?xml version="1.0" encoding="utf-8"?>
<sst xmlns="http://schemas.openxmlformats.org/spreadsheetml/2006/main" count="2363" uniqueCount="774">
  <si>
    <t>תאריך דיווח</t>
  </si>
  <si>
    <t>31/03/2019</t>
  </si>
  <si>
    <t xml:space="preserve">החברה המדווחת </t>
  </si>
  <si>
    <t>אי בי אי גמל בע"מ</t>
  </si>
  <si>
    <t xml:space="preserve">שם מסלול </t>
  </si>
  <si>
    <t>מניות</t>
  </si>
  <si>
    <t>מספר מסלול</t>
  </si>
  <si>
    <t>סכום נכסי ההשקעה:</t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</si>
  <si>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</si>
  <si>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</si>
  <si>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</si>
  <si>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</si>
  <si>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</si>
  <si>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</si>
  <si>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</si>
  <si>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</si>
  <si>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</si>
  <si>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</si>
  <si>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0</t>
  </si>
  <si>
    <t>0.00%</t>
  </si>
  <si>
    <t>(2) תעודות חוב מסחריות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</si>
  <si>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</si>
  <si>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</si>
  <si>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</si>
  <si>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</si>
  <si>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</si>
  <si>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</si>
  <si>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</si>
  <si>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</si>
  <si>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</si>
  <si>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</si>
  <si>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</si>
  <si>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</si>
  <si>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</si>
  <si>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</si>
  <si>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</si>
  <si>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</si>
  <si>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</si>
  <si>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</si>
  <si>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</si>
  <si>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</si>
  <si>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</si>
  <si>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</si>
  <si>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</si>
  <si>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</si>
  <si>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יתרות התחייבות להשקעה</t>
  </si>
  <si>
    <t>מטבע</t>
  </si>
  <si>
    <t>שער חליפין</t>
  </si>
  <si>
    <t>שקל חדש</t>
  </si>
  <si>
    <t>דולר אמריקאי</t>
  </si>
  <si>
    <t>אירו</t>
  </si>
  <si>
    <t>לירה שטרלינג</t>
  </si>
  <si>
    <t>דולר קנדי</t>
  </si>
  <si>
    <t>דולר אוסטרלי</t>
  </si>
  <si>
    <t>דולר הונג קונג</t>
  </si>
  <si>
    <t>דולר ניו זילנד</t>
  </si>
  <si>
    <t>כתר דני</t>
  </si>
  <si>
    <t>כתר שבדי</t>
  </si>
  <si>
    <t>יין יפני</t>
  </si>
  <si>
    <t>מקסיקו פזו</t>
  </si>
  <si>
    <t>פרנק שווצרי</t>
  </si>
  <si>
    <t>ריאל ברזילאי</t>
  </si>
  <si>
    <t>ראנד ד. אפריקאי</t>
  </si>
  <si>
    <r>
      <rPr>
        <sz val="10"/>
        <color theme="1"/>
        <rFont val="Tahoma"/>
        <family val="2"/>
      </rPr>
      <t>07:28:33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11/04/2019</t>
    </r>
  </si>
  <si>
    <t>בתאריך</t>
  </si>
  <si>
    <t xml:space="preserve"> הופק ע"י</t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</si>
  <si>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</si>
  <si>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</si>
  <si>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</si>
  <si>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</si>
  <si>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</si>
  <si>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</si>
  <si>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</si>
  <si>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</si>
  <si>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</si>
  <si>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</si>
  <si>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</si>
  <si>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</si>
  <si>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</si>
  <si>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</si>
  <si>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</si>
  <si>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</si>
  <si>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</si>
  <si>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</si>
  <si>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</si>
  <si>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</si>
  <si>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</si>
  <si>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</si>
  <si>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</si>
  <si>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>מזומן ש"ח</t>
  </si>
  <si>
    <t>100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</si>
  <si>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</si>
  <si>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t>EURO       יורו</t>
  </si>
  <si>
    <t>99119</t>
  </si>
  <si>
    <t>דולר ארה"ב</t>
  </si>
  <si>
    <t>99028</t>
  </si>
  <si>
    <t>יורו בטחונות</t>
  </si>
  <si>
    <t>99112</t>
  </si>
  <si>
    <t>99077</t>
  </si>
  <si>
    <t>ליש"ט</t>
  </si>
  <si>
    <t>99069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</si>
  <si>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</si>
  <si>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t>פח"ק בבנק</t>
  </si>
  <si>
    <t>9999905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</si>
  <si>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</si>
  <si>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</si>
  <si>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עד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</si>
  <si>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</si>
  <si>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</si>
  <si>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</si>
  <si>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</si>
  <si>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</si>
  <si>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</si>
  <si>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</si>
  <si>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</si>
  <si>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</si>
  <si>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</si>
  <si>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</si>
  <si>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פדיון/ ריבית לקבל</t>
  </si>
  <si>
    <t>שעור מערך נקוב מונפק</t>
  </si>
  <si>
    <t xml:space="preserve">שעור מסך נכסי ההשקעה </t>
  </si>
  <si>
    <t>תאריך</t>
  </si>
  <si>
    <t>שנים</t>
  </si>
  <si>
    <t>יחידות</t>
  </si>
  <si>
    <t>אגורות</t>
  </si>
  <si>
    <t>(11)</t>
  </si>
  <si>
    <t>(12)</t>
  </si>
  <si>
    <t>(13)</t>
  </si>
  <si>
    <t>(14)</t>
  </si>
  <si>
    <t>(15)</t>
  </si>
  <si>
    <t>(16)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</si>
  <si>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</si>
  <si>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</si>
  <si>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</si>
  <si>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גליל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</si>
  <si>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</si>
  <si>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</si>
  <si>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גילון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</si>
  <si>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מלווה קצר מועד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</si>
  <si>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</si>
  <si>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</si>
  <si>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</si>
  <si>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</si>
  <si>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סחירות שהנפיקו ממשלות זרות בחו"ל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</si>
  <si>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</si>
  <si>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</si>
  <si>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</si>
  <si>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</si>
  <si>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</si>
  <si>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</si>
  <si>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(17)</t>
  </si>
  <si>
    <t>(18)</t>
  </si>
  <si>
    <t>(19)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</si>
  <si>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</si>
  <si>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</si>
  <si>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</si>
  <si>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</si>
  <si>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</si>
  <si>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</si>
  <si>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</si>
  <si>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</si>
  <si>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</si>
  <si>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</si>
  <si>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</si>
  <si>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</si>
  <si>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</si>
  <si>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</si>
  <si>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</si>
  <si>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</si>
  <si>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</si>
  <si>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</si>
  <si>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</si>
  <si>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</si>
  <si>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</si>
  <si>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  <r>
      <rPr>
        <b/>
        <sz val="10"/>
        <color theme="1"/>
        <rFont val="Tahoma"/>
        <family val="2"/>
      </rPr>
      <t xml:space="preserve">  </t>
    </r>
  </si>
  <si>
    <t>פדיון/דיבידנד לקבל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</si>
  <si>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</si>
  <si>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</si>
  <si>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35</t>
    </r>
  </si>
  <si>
    <t>בזן-בתי זקוק לנפט</t>
  </si>
  <si>
    <t>2590248</t>
  </si>
  <si>
    <t>TASE</t>
  </si>
  <si>
    <t>בורסה ת"א</t>
  </si>
  <si>
    <t>אנרגיה</t>
  </si>
  <si>
    <t>פז נפט 5 ש"ח ע"נ</t>
  </si>
  <si>
    <t>1100007</t>
  </si>
  <si>
    <t>הפניקס</t>
  </si>
  <si>
    <t>767012</t>
  </si>
  <si>
    <t>ביטוח</t>
  </si>
  <si>
    <t>הראל השקעות</t>
  </si>
  <si>
    <t>585018</t>
  </si>
  <si>
    <t>אלביט מערכות</t>
  </si>
  <si>
    <t>1081124</t>
  </si>
  <si>
    <t>ביטחוניות</t>
  </si>
  <si>
    <t>בל"ל סטוק רגיל 1 ש"ח</t>
  </si>
  <si>
    <t>604611</t>
  </si>
  <si>
    <t>בנקים</t>
  </si>
  <si>
    <t>בנק הפועלים מ"ר 1 ש"ח</t>
  </si>
  <si>
    <t>662577</t>
  </si>
  <si>
    <t>דיסקונט א</t>
  </si>
  <si>
    <t>691212</t>
  </si>
  <si>
    <t>הבינלאומי 0.05 ש"ח</t>
  </si>
  <si>
    <t>593038</t>
  </si>
  <si>
    <t>מזרחי טפחות ע'ש</t>
  </si>
  <si>
    <t>695437</t>
  </si>
  <si>
    <t>חברה לישראל 1 ש'ח</t>
  </si>
  <si>
    <t>576017</t>
  </si>
  <si>
    <t>השקעה ואחזקות</t>
  </si>
  <si>
    <t>קבוצת דלק</t>
  </si>
  <si>
    <t>1084128</t>
  </si>
  <si>
    <t>דלק קידוחים יהש 1 ש"ח</t>
  </si>
  <si>
    <t>475020</t>
  </si>
  <si>
    <t>חיפושי נפט וגז</t>
  </si>
  <si>
    <t>ישראמקו 0.01 ש"ח</t>
  </si>
  <si>
    <t>232017</t>
  </si>
  <si>
    <t>כימיקלים לישראל 1 ש"ח</t>
  </si>
  <si>
    <t>281014</t>
  </si>
  <si>
    <t>כימיה, גומי ופלסטיק</t>
  </si>
  <si>
    <t>טאואר</t>
  </si>
  <si>
    <t>1082379</t>
  </si>
  <si>
    <t>מוליכים למחצה</t>
  </si>
  <si>
    <t>שטראוס גרופ 1 ש"ח</t>
  </si>
  <si>
    <t>746016</t>
  </si>
  <si>
    <t>מזון</t>
  </si>
  <si>
    <t>פתאל החזקות</t>
  </si>
  <si>
    <t>1143429</t>
  </si>
  <si>
    <t>מלונות ותיירות</t>
  </si>
  <si>
    <t>שופרסל ב' 0.1 ש"ח</t>
  </si>
  <si>
    <t>777037</t>
  </si>
  <si>
    <t>מסחר</t>
  </si>
  <si>
    <t>שפיר הנדסה</t>
  </si>
  <si>
    <t>1133875</t>
  </si>
  <si>
    <t>מתכת</t>
  </si>
  <si>
    <t>אירפורט סיטי 0.01 ש"ח</t>
  </si>
  <si>
    <t>1095835</t>
  </si>
  <si>
    <t>נדלן בינוי</t>
  </si>
  <si>
    <t>אלוני חץ מר 1 שח</t>
  </si>
  <si>
    <t>390013</t>
  </si>
  <si>
    <t>אמות</t>
  </si>
  <si>
    <t>1097278</t>
  </si>
  <si>
    <t>גזית גלוב</t>
  </si>
  <si>
    <t>126011</t>
  </si>
  <si>
    <t>מליסרון מר 1 שח</t>
  </si>
  <si>
    <t>323014</t>
  </si>
  <si>
    <t>עזריאלי קבוצה</t>
  </si>
  <si>
    <t>1119478</t>
  </si>
  <si>
    <t>טבע מר</t>
  </si>
  <si>
    <t>629014</t>
  </si>
  <si>
    <t>פארמה</t>
  </si>
  <si>
    <t>פריגו מ"ר 0.001 אירו</t>
  </si>
  <si>
    <t>1130699</t>
  </si>
  <si>
    <t>אורמת טכנו</t>
  </si>
  <si>
    <t>1134402</t>
  </si>
  <si>
    <t>קלינטק</t>
  </si>
  <si>
    <t>נייס מ"ר 1 ש"ח</t>
  </si>
  <si>
    <t>273011</t>
  </si>
  <si>
    <t>תוכנה מאינטרנט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</si>
  <si>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90</t>
    </r>
  </si>
  <si>
    <t>דלתא גליל</t>
  </si>
  <si>
    <t>627034</t>
  </si>
  <si>
    <t>אופנה והלבשה</t>
  </si>
  <si>
    <t>פוקס מ"ר 0.01 ש"ח</t>
  </si>
  <si>
    <t>1087022</t>
  </si>
  <si>
    <t>מיטרוניקס מ"ר 0.1 ש"ח</t>
  </si>
  <si>
    <t>1091065</t>
  </si>
  <si>
    <t>אלקטרוניקה ואופטיקה</t>
  </si>
  <si>
    <t>דור אלון 1 ש"ח</t>
  </si>
  <si>
    <t>1093202</t>
  </si>
  <si>
    <t>מוניציפל בנק</t>
  </si>
  <si>
    <t>711010</t>
  </si>
  <si>
    <t>פ.י.ב.י. 0.05 שח</t>
  </si>
  <si>
    <t>763011</t>
  </si>
  <si>
    <t>איי אי אס מר 1 שח</t>
  </si>
  <si>
    <t>431015</t>
  </si>
  <si>
    <t>אלקטרה 1 ש"ח</t>
  </si>
  <si>
    <t>739037</t>
  </si>
  <si>
    <t>קנון</t>
  </si>
  <si>
    <t>1134139</t>
  </si>
  <si>
    <t>רציו יחידות השתתפות</t>
  </si>
  <si>
    <t>394015</t>
  </si>
  <si>
    <t>נובה מ"ר 0.01 ש"ח</t>
  </si>
  <si>
    <t>1084557</t>
  </si>
  <si>
    <t>סקופ מר 1 שח</t>
  </si>
  <si>
    <t>288019</t>
  </si>
  <si>
    <t>רמי לוי</t>
  </si>
  <si>
    <t>1104249</t>
  </si>
  <si>
    <t>GENER בראק אן וי מ"ר 0.01</t>
  </si>
  <si>
    <t>1121607</t>
  </si>
  <si>
    <t>אפריקה נכסים מ"ר 1 ש"ח</t>
  </si>
  <si>
    <t>1091354</t>
  </si>
  <si>
    <t>אשטרום נכסים מר 1 שח</t>
  </si>
  <si>
    <t>251017</t>
  </si>
  <si>
    <t>אשטרום קבוצה</t>
  </si>
  <si>
    <t>1132315</t>
  </si>
  <si>
    <t>ביג</t>
  </si>
  <si>
    <t>1097260</t>
  </si>
  <si>
    <t>גב-ים</t>
  </si>
  <si>
    <t>759019</t>
  </si>
  <si>
    <t>דמרי מ"ר 1 ש"ח</t>
  </si>
  <si>
    <t>1090315</t>
  </si>
  <si>
    <t>חברה כלכלית לירושלים 1 שח</t>
  </si>
  <si>
    <t>198010</t>
  </si>
  <si>
    <t>ישרס השקעות 1 ש"ח</t>
  </si>
  <si>
    <t>613034</t>
  </si>
  <si>
    <t>מבני תעשיה 1 ש'ח</t>
  </si>
  <si>
    <t>226019</t>
  </si>
  <si>
    <t>סלע נדלן</t>
  </si>
  <si>
    <t>1109644</t>
  </si>
  <si>
    <t>רבוע נדל"ן</t>
  </si>
  <si>
    <t>1098565</t>
  </si>
  <si>
    <t>ריט 1 מ"ר 1 ש"ח</t>
  </si>
  <si>
    <t>1098920</t>
  </si>
  <si>
    <t>גילת לווין מ"ר 0.2 ש"ח</t>
  </si>
  <si>
    <t>1082510</t>
  </si>
  <si>
    <t>ציוד תקשורת</t>
  </si>
  <si>
    <t>חילן</t>
  </si>
  <si>
    <t>1084698</t>
  </si>
  <si>
    <t>שירותי מידע</t>
  </si>
  <si>
    <t>מטריקס מר 1 שח</t>
  </si>
  <si>
    <t>445015</t>
  </si>
  <si>
    <t>פורמולה מערכות 1 ש"ח</t>
  </si>
  <si>
    <t>256016</t>
  </si>
  <si>
    <t>דנאל  מר 1 שח</t>
  </si>
  <si>
    <t>314013</t>
  </si>
  <si>
    <t>שרותים</t>
  </si>
  <si>
    <t>נאוי    0.01 ש'ח</t>
  </si>
  <si>
    <t>208017</t>
  </si>
  <si>
    <t>שרותים פיננסים</t>
  </si>
  <si>
    <t>סלקום ישראל</t>
  </si>
  <si>
    <t>1101534</t>
  </si>
  <si>
    <t>תקשורת ומדיה</t>
  </si>
  <si>
    <t>פרטנר מ"ר 0.01 ש"ח</t>
  </si>
  <si>
    <t>1083484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</si>
  <si>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ת"א All-Share</t>
    </r>
  </si>
  <si>
    <t>פריורטק בע"מ</t>
  </si>
  <si>
    <t>328013</t>
  </si>
  <si>
    <t>ג'י.פי. גלובל פאוור</t>
  </si>
  <si>
    <t>1144781</t>
  </si>
  <si>
    <t>איילון אחזקות 1 ש"ח</t>
  </si>
  <si>
    <t>209015</t>
  </si>
  <si>
    <t>אלמור חשמל</t>
  </si>
  <si>
    <t>1142454</t>
  </si>
  <si>
    <t>חשמל</t>
  </si>
  <si>
    <t>פלסטו קרגל מ"ר 1 ש"ח</t>
  </si>
  <si>
    <t>727016</t>
  </si>
  <si>
    <t>בריינסוויי 0.04 ש"ח</t>
  </si>
  <si>
    <t>1100718</t>
  </si>
  <si>
    <t>מיכשור רפואי</t>
  </si>
  <si>
    <t>ויתניה</t>
  </si>
  <si>
    <t>1109966</t>
  </si>
  <si>
    <t>יעקובי קבוצה</t>
  </si>
  <si>
    <t>1142421</t>
  </si>
  <si>
    <t>לסיכו</t>
  </si>
  <si>
    <t>1140946</t>
  </si>
  <si>
    <t>על בד מר 1 שח</t>
  </si>
  <si>
    <t>625012</t>
  </si>
  <si>
    <t>עץ נייר ודפוס</t>
  </si>
  <si>
    <t>פוינטר</t>
  </si>
  <si>
    <t>1138189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</si>
  <si>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זרות הנסחרות בארץ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</si>
  <si>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אופציות 001 call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</si>
  <si>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</si>
  <si>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</si>
  <si>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t>ELBIT SYSTEMS LTD</t>
  </si>
  <si>
    <t>IL0010811243</t>
  </si>
  <si>
    <t>NASDAQ</t>
  </si>
  <si>
    <t>Bloomberg</t>
  </si>
  <si>
    <t>Electronics</t>
  </si>
  <si>
    <t>ITURAN LOCATION</t>
  </si>
  <si>
    <t>IL0010818685</t>
  </si>
  <si>
    <t>INTEC PHARMA LTD</t>
  </si>
  <si>
    <t>IL0011177958</t>
  </si>
  <si>
    <t>Pharmaceuticals</t>
  </si>
  <si>
    <t>GILAT SATELLITE NETWORKS</t>
  </si>
  <si>
    <t>IL0010825102</t>
  </si>
  <si>
    <t>Semiconductors</t>
  </si>
  <si>
    <t>MELLANOX TECHNOLOGIS LTD</t>
  </si>
  <si>
    <t>IL0011017329</t>
  </si>
  <si>
    <t>POINTER TELOCATION</t>
  </si>
  <si>
    <t>IL0010826274</t>
  </si>
  <si>
    <t>TEVA PHARMACEUTICAL-SP AD</t>
  </si>
  <si>
    <t>US8816242098</t>
  </si>
  <si>
    <t>NYSE</t>
  </si>
  <si>
    <t>WIX.COM LTD</t>
  </si>
  <si>
    <t>IL0011301780</t>
  </si>
  <si>
    <t>Software &amp; Services</t>
  </si>
  <si>
    <t>NICE LTD - SPON ADR</t>
  </si>
  <si>
    <t>US6536561086</t>
  </si>
  <si>
    <t>Telecommunications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</si>
  <si>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</si>
  <si>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t>ALIBABA GROUP HOLDINGS</t>
  </si>
  <si>
    <t>US01609W1027</t>
  </si>
  <si>
    <t>BRISTOL-MYERS SQUIBB CO</t>
  </si>
  <si>
    <t>US1101221083</t>
  </si>
  <si>
    <t>MERCK &amp; CO.,  INC</t>
  </si>
  <si>
    <t>US58933Y1055</t>
  </si>
  <si>
    <t>PPHE HOTEL GROUP LTD</t>
  </si>
  <si>
    <t>GG00B1Z5FH87</t>
  </si>
  <si>
    <t>LSE</t>
  </si>
  <si>
    <t>Tencent Holdings</t>
  </si>
  <si>
    <t>KYG875721634</t>
  </si>
  <si>
    <t>HKSE</t>
  </si>
  <si>
    <t>NUTRIEN LTD</t>
  </si>
  <si>
    <t>CA67077M1086</t>
  </si>
  <si>
    <t>Basic Materials</t>
  </si>
  <si>
    <t>MOSAIC CO/THE</t>
  </si>
  <si>
    <t>US61945C1036</t>
  </si>
  <si>
    <t>Chemicals</t>
  </si>
  <si>
    <t>SOLAREDGE TECHNOLOGIES IN</t>
  </si>
  <si>
    <t>US83417M1045</t>
  </si>
  <si>
    <t>Energy-Alternate Sources</t>
  </si>
  <si>
    <t>MYLAN LAB</t>
  </si>
  <si>
    <t>NL0011031208</t>
  </si>
  <si>
    <t>PERRIGO COMPANY</t>
  </si>
  <si>
    <t>IE00BGH1M568</t>
  </si>
  <si>
    <t>AROUNDTOWN PROPERTY HOLDI</t>
  </si>
  <si>
    <t>LU1673108939</t>
  </si>
  <si>
    <t>FWB</t>
  </si>
  <si>
    <t>Real Estate</t>
  </si>
  <si>
    <t>888 HOLDINGS PLC</t>
  </si>
  <si>
    <t>GI000A0F6407</t>
  </si>
  <si>
    <t>MICROSOFT CORP</t>
  </si>
  <si>
    <t>US5949181045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</si>
  <si>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</si>
  <si>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</si>
  <si>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סל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</si>
  <si>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</si>
  <si>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בארץ</t>
    </r>
  </si>
  <si>
    <t>הראל סל תא 125</t>
  </si>
  <si>
    <t>1148899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</si>
  <si>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בחו"ל</t>
    </r>
  </si>
  <si>
    <t>הראל סל SP500 ממ</t>
  </si>
  <si>
    <t>1149137</t>
  </si>
  <si>
    <t>פסגות SP 500 ETF ממ</t>
  </si>
  <si>
    <t>1148436</t>
  </si>
  <si>
    <t>פסגות STOXX 600 ETF מא</t>
  </si>
  <si>
    <t>1147909</t>
  </si>
  <si>
    <t>קסם EU STOX DIV30 ETF ממ</t>
  </si>
  <si>
    <t>1147115</t>
  </si>
  <si>
    <t>קסם SP500 ETF ממ</t>
  </si>
  <si>
    <t>1146604</t>
  </si>
  <si>
    <t>תכלית סל SP500 ממ</t>
  </si>
  <si>
    <t>1143817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</si>
  <si>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בארץ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</si>
  <si>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</si>
  <si>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</si>
  <si>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</si>
  <si>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</si>
  <si>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</t>
    </r>
  </si>
  <si>
    <t>ISHARES CORE MSCI PACIF X</t>
  </si>
  <si>
    <t>IE00B52MJY50</t>
  </si>
  <si>
    <t>אחר</t>
  </si>
  <si>
    <t>Amundi ETF MSCI Emerging</t>
  </si>
  <si>
    <t>LU1681045453</t>
  </si>
  <si>
    <t>CAC</t>
  </si>
  <si>
    <t>FIRST TRUST NASDQ 100 TEC</t>
  </si>
  <si>
    <t>US3373451026</t>
  </si>
  <si>
    <t>ISHA CURR HEDGED MSCI JAP</t>
  </si>
  <si>
    <t>US46434V8862</t>
  </si>
  <si>
    <t>AMEX</t>
  </si>
  <si>
    <t>ISHARES BRAZ SMALL CAP FD</t>
  </si>
  <si>
    <t>US4642891315</t>
  </si>
  <si>
    <t>ISHARES CORE EM IMI UCITS</t>
  </si>
  <si>
    <t>IE00BKM4GZ66</t>
  </si>
  <si>
    <t>SIX</t>
  </si>
  <si>
    <t>ISHARES DJ US HOME CONSTR</t>
  </si>
  <si>
    <t>US4642887529</t>
  </si>
  <si>
    <t>ISHARES S&amp;P 500 INDEX FUN</t>
  </si>
  <si>
    <t>US4642872000</t>
  </si>
  <si>
    <t>ISHARES S&amp;P INDIA NIFTY 5</t>
  </si>
  <si>
    <t>US4642895290</t>
  </si>
  <si>
    <t>KRANESH BOSERA MSCI CHINA</t>
  </si>
  <si>
    <t>US5007674055</t>
  </si>
  <si>
    <t>MARKET VECTORS GOLD MINER</t>
  </si>
  <si>
    <t>US9229083632</t>
  </si>
  <si>
    <t>NOMURA ETF - TOPIX</t>
  </si>
  <si>
    <t>JP3027630007</t>
  </si>
  <si>
    <t>TSE</t>
  </si>
  <si>
    <t>SOURCE MORNINGSTAR US ENE</t>
  </si>
  <si>
    <t>IE00B94ZB998</t>
  </si>
  <si>
    <t>SPDR TRUST SERIES 1</t>
  </si>
  <si>
    <t>US78462F1030</t>
  </si>
  <si>
    <t>UTILITIES SPDR</t>
  </si>
  <si>
    <t>US81369Y8865</t>
  </si>
  <si>
    <t>VANGUARD TOT WORLD STK IN</t>
  </si>
  <si>
    <t>US9220427424</t>
  </si>
  <si>
    <t>WISDOMTREE INDIA EARNINGS</t>
  </si>
  <si>
    <t>US97717W4226</t>
  </si>
  <si>
    <t>WISDOMTREE JAPAN DIVIDEND</t>
  </si>
  <si>
    <t>US97717W8516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</si>
  <si>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</si>
  <si>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</si>
  <si>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</si>
  <si>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</si>
  <si>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</si>
  <si>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</si>
  <si>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</si>
  <si>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</si>
  <si>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</si>
  <si>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</si>
  <si>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</si>
  <si>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</si>
  <si>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</si>
  <si>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</si>
  <si>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</si>
  <si>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t>COMGEUI ID</t>
  </si>
  <si>
    <t>IE00BHWQNN83</t>
  </si>
  <si>
    <t>מניה - לא סחיר</t>
  </si>
  <si>
    <t>GCCOIDR KY</t>
  </si>
  <si>
    <t>KYG4087A3149</t>
  </si>
  <si>
    <t>GOLDMAN SACHS INDIA EQUIT</t>
  </si>
  <si>
    <t>LU0333811072</t>
  </si>
  <si>
    <t>PICTET VH-SW MI</t>
  </si>
  <si>
    <t>CH0019087177</t>
  </si>
  <si>
    <t>RICOMEI ID</t>
  </si>
  <si>
    <t>IE00B138F130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</si>
  <si>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</si>
  <si>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</si>
  <si>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</si>
  <si>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</si>
  <si>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</si>
  <si>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</si>
  <si>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</si>
  <si>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</si>
  <si>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</si>
  <si>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</si>
  <si>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</si>
  <si>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</si>
  <si>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t>C0357.5M904-דלר</t>
  </si>
  <si>
    <t>82663436</t>
  </si>
  <si>
    <t>P0357.5M904-דלר</t>
  </si>
  <si>
    <t>82663576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</si>
  <si>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</si>
  <si>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</si>
  <si>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</si>
  <si>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</si>
  <si>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</si>
  <si>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</si>
  <si>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סחירות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</si>
  <si>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</si>
  <si>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</si>
  <si>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</si>
  <si>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</si>
  <si>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</si>
  <si>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</si>
  <si>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</si>
  <si>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</si>
  <si>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</si>
  <si>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</si>
  <si>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</si>
  <si>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</si>
  <si>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</si>
  <si>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</si>
  <si>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</si>
  <si>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</si>
  <si>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</si>
  <si>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</si>
  <si>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</si>
  <si>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</si>
  <si>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</si>
  <si>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</si>
  <si>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</si>
  <si>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</si>
  <si>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</si>
  <si>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</si>
  <si>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</si>
  <si>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</si>
  <si>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</si>
  <si>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</si>
  <si>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</si>
  <si>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</si>
  <si>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</si>
  <si>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</si>
  <si>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</si>
  <si>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</si>
  <si>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</si>
  <si>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ממשלות זרות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</si>
  <si>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</si>
  <si>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</si>
  <si>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</si>
  <si>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</si>
  <si>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</si>
  <si>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</si>
  <si>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</si>
  <si>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</si>
  <si>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</si>
  <si>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</si>
  <si>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</si>
  <si>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</si>
  <si>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</si>
  <si>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</si>
  <si>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</si>
  <si>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</si>
  <si>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</si>
  <si>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</si>
  <si>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</si>
  <si>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</si>
  <si>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</si>
  <si>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</si>
  <si>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</si>
  <si>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</si>
  <si>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</si>
  <si>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</si>
  <si>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</si>
  <si>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</si>
  <si>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זרות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</si>
  <si>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ישראליות שנסחרות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</si>
  <si>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</si>
  <si>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</si>
  <si>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</si>
  <si>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</si>
  <si>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</si>
  <si>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</t>
    </r>
  </si>
  <si>
    <t>קרן טריו שותפות</t>
  </si>
  <si>
    <t>11017156</t>
  </si>
  <si>
    <t>קרן נוקד אקוויטי שותפות מ</t>
  </si>
  <si>
    <t>11016889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</si>
  <si>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</si>
  <si>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</si>
  <si>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</si>
  <si>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</si>
  <si>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</si>
  <si>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</si>
  <si>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</si>
  <si>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</si>
  <si>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</si>
  <si>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</si>
  <si>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</si>
  <si>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</si>
  <si>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</si>
  <si>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</si>
  <si>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</si>
  <si>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</si>
  <si>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</si>
  <si>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</si>
  <si>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מט"ח/מט"ח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</si>
  <si>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</si>
  <si>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</si>
  <si>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</si>
  <si>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</si>
  <si>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</si>
  <si>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</si>
  <si>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סחורות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</si>
  <si>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</si>
  <si>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</si>
  <si>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</si>
  <si>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</si>
  <si>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</si>
  <si>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</si>
  <si>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</si>
  <si>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</si>
  <si>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</si>
  <si>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</si>
  <si>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</si>
  <si>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</si>
  <si>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</si>
  <si>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</si>
  <si>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</si>
  <si>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</si>
  <si>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</si>
  <si>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</si>
  <si>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</si>
  <si>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</si>
  <si>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</si>
  <si>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</si>
  <si>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</si>
  <si>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</si>
  <si>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</si>
  <si>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</si>
  <si>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</si>
  <si>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</si>
  <si>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</si>
  <si>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</si>
  <si>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</si>
  <si>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</si>
  <si>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</si>
  <si>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</si>
  <si>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</si>
  <si>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</si>
  <si>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</si>
  <si>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</si>
  <si>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</si>
  <si>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</si>
  <si>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קונסורציום כן / לא</t>
  </si>
  <si>
    <t>שיעור ריבית ממוצע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</si>
  <si>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הלוואות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</si>
  <si>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</si>
  <si>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כנגד חסכון עמיתים/מבוטחים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</si>
  <si>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</si>
  <si>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ערבות בנקאית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</si>
  <si>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</si>
  <si>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</si>
  <si>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</si>
  <si>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</si>
  <si>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בערבות בנקאית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</si>
  <si>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</si>
  <si>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</si>
  <si>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</si>
  <si>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</si>
  <si>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</si>
  <si>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</si>
  <si>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</si>
  <si>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</si>
  <si>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</si>
  <si>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</si>
  <si>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</si>
  <si>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</si>
  <si>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רלוונטי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</si>
  <si>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</si>
  <si>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</si>
  <si>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</si>
  <si>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</si>
  <si>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</si>
  <si>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כתובת הנכס</t>
  </si>
  <si>
    <t xml:space="preserve">כתובת 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</si>
  <si>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זכויות מקרקעין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</si>
  <si>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</si>
  <si>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</si>
  <si>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</si>
  <si>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</si>
  <si>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</si>
  <si>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</si>
  <si>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</si>
  <si>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</si>
  <si>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</si>
  <si>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</si>
  <si>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</si>
  <si>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</si>
  <si>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השקעות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</si>
  <si>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</si>
  <si>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t>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</si>
  <si>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</si>
  <si>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</si>
  <si>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2.א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</si>
  <si>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</si>
  <si>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 xml:space="preserve">ריבית אפקטיבית </t>
  </si>
  <si>
    <t>עלות מתואמת</t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</si>
  <si>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</si>
  <si>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</si>
  <si>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</si>
  <si>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</si>
  <si>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</si>
  <si>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</si>
  <si>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</si>
  <si>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</si>
  <si>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לא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</si>
  <si>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</si>
  <si>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</si>
  <si>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</si>
  <si>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</si>
  <si>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</si>
  <si>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</si>
  <si>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</si>
  <si>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</si>
  <si>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</si>
  <si>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מסגרות אשראי מנוצלות ללווים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</si>
  <si>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</si>
  <si>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</si>
  <si>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</si>
  <si>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</si>
  <si>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</si>
  <si>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</si>
  <si>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</si>
  <si>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</si>
  <si>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</si>
  <si>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1.ט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</si>
  <si>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  </t>
    </r>
  </si>
  <si>
    <t>סכום ההתחייבות</t>
  </si>
  <si>
    <t>תאריך סיום ההתחייבות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</si>
  <si>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</si>
  <si>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</si>
  <si>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</si>
  <si>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t>Internet</t>
  </si>
  <si>
    <t>Lodging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</si>
</sst>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0"/>
    <numFmt numFmtId="165" formatCode="#,##0.00;#,##0.00&quot;-&quot;"/>
    <numFmt numFmtId="166" formatCode="#,##0.00%"/>
    <numFmt numFmtId="167" formatCode="#,##0.####"/>
    <numFmt numFmtId="168" formatCode="#0.####"/>
    <numFmt numFmtId="169" formatCode="#,##0.00;\-#,##0.00;\ "/>
  </numFmts>
  <fonts count="5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0" fillId="0" borderId="1" xfId="0" applyBorder="1"/>
    <xf numFmtId="165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7" fontId="1" fillId="0" borderId="1" xfId="0" applyNumberFormat="1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top"/>
    </xf>
    <xf numFmtId="169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vertical="top"/>
    </xf>
    <xf numFmtId="4" fontId="3" fillId="3" borderId="1" xfId="0" applyNumberFormat="1" applyFont="1" applyFill="1" applyBorder="1" applyAlignment="1">
      <alignment horizontal="center" vertical="top"/>
    </xf>
    <xf numFmtId="169" fontId="1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vertical="center"/>
    </xf>
    <xf numFmtId="21" fontId="1" fillId="0" borderId="0" xfId="0" applyNumberFormat="1" applyFont="1" applyAlignment="1">
      <alignment horizontal="righ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indent="3"/>
    </xf>
    <xf numFmtId="3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164" fontId="3" fillId="2" borderId="2" xfId="0" applyNumberFormat="1" applyFont="1" applyFill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0" fontId="4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61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rightToLeft="1" workbookViewId="0"/>
  </sheetViews>
  <sheetFormatPr defaultRowHeight="12.75" customHeight="1" x14ac:dyDescent="0.2"/>
  <cols>
    <col min="1" max="1" width="26.42578125" bestFit="1" customWidth="1"/>
    <col min="2" max="2" width="46.7109375" bestFit="1" customWidth="1"/>
    <col min="3" max="3" width="18.7109375" bestFit="1" customWidth="1"/>
    <col min="4" max="4" width="26.42578125" bestFit="1" customWidth="1"/>
  </cols>
  <sheetData>
    <row r="1" spans="1:5" x14ac:dyDescent="0.2">
      <c r="B1" s="1" t="s">
        <v>0</v>
      </c>
      <c r="C1" s="1" t="s">
        <v>1</v>
      </c>
    </row>
    <row r="2" spans="1:5" x14ac:dyDescent="0.2">
      <c r="B2" s="1" t="s">
        <v>2</v>
      </c>
      <c r="C2" s="1" t="s">
        <v>3</v>
      </c>
    </row>
    <row r="3" spans="1:5" x14ac:dyDescent="0.2">
      <c r="B3" s="1" t="s">
        <v>4</v>
      </c>
      <c r="C3" s="1" t="s">
        <v>5</v>
      </c>
    </row>
    <row r="4" spans="1:5" x14ac:dyDescent="0.2">
      <c r="B4" s="1" t="s">
        <v>6</v>
      </c>
      <c r="C4" s="2">
        <v>7975</v>
      </c>
    </row>
    <row r="6" spans="1:5" ht="21" customHeight="1" x14ac:dyDescent="0.2">
      <c r="A6" s="41" t="s">
        <v>7</v>
      </c>
      <c r="B6" s="37"/>
      <c r="C6" s="37"/>
      <c r="D6" s="37"/>
      <c r="E6" s="37"/>
    </row>
    <row r="7" spans="1:5" x14ac:dyDescent="0.2">
      <c r="B7" s="3"/>
      <c r="C7" s="4" t="s">
        <v>8</v>
      </c>
      <c r="D7" s="4" t="s">
        <v>9</v>
      </c>
    </row>
    <row r="8" spans="1:5" x14ac:dyDescent="0.2">
      <c r="B8" s="3"/>
      <c r="C8" s="4" t="s">
        <v>10</v>
      </c>
      <c r="D8" s="4" t="s">
        <v>11</v>
      </c>
    </row>
    <row r="9" spans="1:5" x14ac:dyDescent="0.2">
      <c r="B9" s="5"/>
      <c r="C9" s="6" t="s">
        <v>12</v>
      </c>
      <c r="D9" s="6" t="s">
        <v>13</v>
      </c>
    </row>
    <row r="10" spans="1:5" x14ac:dyDescent="0.2">
      <c r="B10" s="7" t="s">
        <v>14</v>
      </c>
      <c r="C10" s="3"/>
      <c r="D10" s="3"/>
    </row>
    <row r="11" spans="1:5" x14ac:dyDescent="0.2">
      <c r="B11" s="8" t="s">
        <v>15</v>
      </c>
      <c r="C11" s="10">
        <v>921.65213000000006</v>
      </c>
      <c r="D11" s="11">
        <v>4.3614235445000003E-2</v>
      </c>
    </row>
    <row r="12" spans="1:5" x14ac:dyDescent="0.2">
      <c r="B12" s="8" t="s">
        <v>16</v>
      </c>
      <c r="C12" s="9"/>
      <c r="D12" s="9"/>
    </row>
    <row r="13" spans="1:5" x14ac:dyDescent="0.2">
      <c r="B13" s="7" t="s">
        <v>17</v>
      </c>
      <c r="C13" s="12" t="s">
        <v>18</v>
      </c>
      <c r="D13" s="12" t="s">
        <v>19</v>
      </c>
    </row>
    <row r="14" spans="1:5" x14ac:dyDescent="0.2">
      <c r="B14" s="7" t="s">
        <v>20</v>
      </c>
      <c r="C14" s="12" t="s">
        <v>18</v>
      </c>
      <c r="D14" s="12" t="s">
        <v>19</v>
      </c>
    </row>
    <row r="15" spans="1:5" x14ac:dyDescent="0.2">
      <c r="B15" s="7" t="s">
        <v>21</v>
      </c>
      <c r="C15" s="12" t="s">
        <v>18</v>
      </c>
      <c r="D15" s="12" t="s">
        <v>19</v>
      </c>
    </row>
    <row r="16" spans="1:5" x14ac:dyDescent="0.2">
      <c r="B16" s="7" t="s">
        <v>22</v>
      </c>
      <c r="C16" s="13">
        <v>9906.3666000000012</v>
      </c>
      <c r="D16" s="14">
        <v>0.468776723816</v>
      </c>
    </row>
    <row r="17" spans="2:4" x14ac:dyDescent="0.2">
      <c r="B17" s="7" t="s">
        <v>23</v>
      </c>
      <c r="C17" s="13">
        <v>9835.8658500000001</v>
      </c>
      <c r="D17" s="14">
        <v>0.46545085182599999</v>
      </c>
    </row>
    <row r="18" spans="2:4" x14ac:dyDescent="0.2">
      <c r="B18" s="7" t="s">
        <v>24</v>
      </c>
      <c r="C18" s="13">
        <v>244.18627000000001</v>
      </c>
      <c r="D18" s="14">
        <v>1.1555333217000001E-2</v>
      </c>
    </row>
    <row r="19" spans="2:4" x14ac:dyDescent="0.2">
      <c r="B19" s="7" t="s">
        <v>25</v>
      </c>
      <c r="C19" s="12" t="s">
        <v>18</v>
      </c>
      <c r="D19" s="12" t="s">
        <v>19</v>
      </c>
    </row>
    <row r="20" spans="2:4" x14ac:dyDescent="0.2">
      <c r="B20" s="7" t="s">
        <v>26</v>
      </c>
      <c r="C20" s="13">
        <v>-36.555999999999997</v>
      </c>
      <c r="D20" s="14">
        <v>-1.729895628E-3</v>
      </c>
    </row>
    <row r="21" spans="2:4" x14ac:dyDescent="0.2">
      <c r="B21" s="7" t="s">
        <v>27</v>
      </c>
      <c r="C21" s="12" t="s">
        <v>18</v>
      </c>
      <c r="D21" s="12" t="s">
        <v>19</v>
      </c>
    </row>
    <row r="22" spans="2:4" x14ac:dyDescent="0.2">
      <c r="B22" s="7" t="s">
        <v>28</v>
      </c>
      <c r="C22" s="12" t="s">
        <v>18</v>
      </c>
      <c r="D22" s="12" t="s">
        <v>19</v>
      </c>
    </row>
    <row r="23" spans="2:4" x14ac:dyDescent="0.2">
      <c r="B23" s="8" t="s">
        <v>29</v>
      </c>
      <c r="C23" s="9"/>
      <c r="D23" s="9"/>
    </row>
    <row r="24" spans="2:4" x14ac:dyDescent="0.2">
      <c r="B24" s="7" t="s">
        <v>17</v>
      </c>
      <c r="C24" s="12" t="s">
        <v>18</v>
      </c>
      <c r="D24" s="12" t="s">
        <v>19</v>
      </c>
    </row>
    <row r="25" spans="2:4" x14ac:dyDescent="0.2">
      <c r="B25" s="7" t="s">
        <v>20</v>
      </c>
      <c r="C25" s="12" t="s">
        <v>18</v>
      </c>
      <c r="D25" s="12" t="s">
        <v>19</v>
      </c>
    </row>
    <row r="26" spans="2:4" x14ac:dyDescent="0.2">
      <c r="B26" s="7" t="s">
        <v>21</v>
      </c>
      <c r="C26" s="12" t="s">
        <v>18</v>
      </c>
      <c r="D26" s="12" t="s">
        <v>19</v>
      </c>
    </row>
    <row r="27" spans="2:4" x14ac:dyDescent="0.2">
      <c r="B27" s="7" t="s">
        <v>22</v>
      </c>
      <c r="C27" s="12" t="s">
        <v>18</v>
      </c>
      <c r="D27" s="12" t="s">
        <v>19</v>
      </c>
    </row>
    <row r="28" spans="2:4" x14ac:dyDescent="0.2">
      <c r="B28" s="7" t="s">
        <v>30</v>
      </c>
      <c r="C28" s="13">
        <v>260.39587999999998</v>
      </c>
      <c r="D28" s="14">
        <v>1.2322401098000001E-2</v>
      </c>
    </row>
    <row r="29" spans="2:4" x14ac:dyDescent="0.2">
      <c r="B29" s="7" t="s">
        <v>31</v>
      </c>
      <c r="C29" s="12" t="s">
        <v>18</v>
      </c>
      <c r="D29" s="12" t="s">
        <v>19</v>
      </c>
    </row>
    <row r="30" spans="2:4" x14ac:dyDescent="0.2">
      <c r="B30" s="7" t="s">
        <v>32</v>
      </c>
      <c r="C30" s="12" t="s">
        <v>18</v>
      </c>
      <c r="D30" s="12" t="s">
        <v>19</v>
      </c>
    </row>
    <row r="31" spans="2:4" x14ac:dyDescent="0.2">
      <c r="B31" s="7" t="s">
        <v>33</v>
      </c>
      <c r="C31" s="12" t="s">
        <v>18</v>
      </c>
      <c r="D31" s="12" t="s">
        <v>19</v>
      </c>
    </row>
    <row r="32" spans="2:4" x14ac:dyDescent="0.2">
      <c r="B32" s="7" t="s">
        <v>34</v>
      </c>
      <c r="C32" s="12" t="s">
        <v>18</v>
      </c>
      <c r="D32" s="12" t="s">
        <v>19</v>
      </c>
    </row>
    <row r="33" spans="1:5" x14ac:dyDescent="0.2">
      <c r="B33" s="8" t="s">
        <v>35</v>
      </c>
      <c r="C33" s="15" t="s">
        <v>18</v>
      </c>
      <c r="D33" s="15" t="s">
        <v>19</v>
      </c>
    </row>
    <row r="34" spans="1:5" x14ac:dyDescent="0.2">
      <c r="B34" s="8" t="s">
        <v>36</v>
      </c>
      <c r="C34" s="15" t="s">
        <v>18</v>
      </c>
      <c r="D34" s="15" t="s">
        <v>19</v>
      </c>
    </row>
    <row r="35" spans="1:5" x14ac:dyDescent="0.2">
      <c r="B35" s="8" t="s">
        <v>37</v>
      </c>
      <c r="C35" s="15" t="s">
        <v>18</v>
      </c>
      <c r="D35" s="15" t="s">
        <v>19</v>
      </c>
    </row>
    <row r="36" spans="1:5" x14ac:dyDescent="0.2">
      <c r="B36" s="8" t="s">
        <v>38</v>
      </c>
      <c r="C36" s="15" t="s">
        <v>18</v>
      </c>
      <c r="D36" s="15" t="s">
        <v>19</v>
      </c>
    </row>
    <row r="37" spans="1:5" x14ac:dyDescent="0.2">
      <c r="B37" s="8" t="s">
        <v>39</v>
      </c>
      <c r="C37" s="15" t="s">
        <v>18</v>
      </c>
      <c r="D37" s="11">
        <v>1.0350223545544999E-5</v>
      </c>
    </row>
    <row r="38" spans="1:5" x14ac:dyDescent="0.2">
      <c r="B38" s="7" t="s">
        <v>40</v>
      </c>
      <c r="C38" s="3"/>
      <c r="D38" s="3"/>
    </row>
    <row r="39" spans="1:5" x14ac:dyDescent="0.2">
      <c r="B39" s="8" t="s">
        <v>41</v>
      </c>
      <c r="C39" s="15" t="s">
        <v>18</v>
      </c>
      <c r="D39" s="15" t="s">
        <v>19</v>
      </c>
    </row>
    <row r="40" spans="1:5" x14ac:dyDescent="0.2">
      <c r="B40" s="8" t="s">
        <v>42</v>
      </c>
      <c r="C40" s="15" t="s">
        <v>18</v>
      </c>
      <c r="D40" s="15" t="s">
        <v>19</v>
      </c>
    </row>
    <row r="41" spans="1:5" x14ac:dyDescent="0.2">
      <c r="B41" s="8" t="s">
        <v>43</v>
      </c>
      <c r="C41" s="15" t="s">
        <v>18</v>
      </c>
      <c r="D41" s="15" t="s">
        <v>19</v>
      </c>
    </row>
    <row r="42" spans="1:5" x14ac:dyDescent="0.2">
      <c r="B42" s="7" t="s">
        <v>44</v>
      </c>
      <c r="C42" s="10">
        <v>21131.91073</v>
      </c>
      <c r="D42" s="11">
        <v>1</v>
      </c>
    </row>
    <row r="43" spans="1:5" x14ac:dyDescent="0.2">
      <c r="B43" s="7" t="s">
        <v>45</v>
      </c>
      <c r="C43" s="9"/>
      <c r="D43" s="9"/>
    </row>
    <row r="45" spans="1:5" ht="12.75" customHeight="1" x14ac:dyDescent="0.2">
      <c r="C45" s="37"/>
      <c r="D45" s="37"/>
    </row>
    <row r="46" spans="1:5" x14ac:dyDescent="0.2">
      <c r="A46" s="37"/>
      <c r="B46" s="37"/>
      <c r="C46" s="16" t="s">
        <v>46</v>
      </c>
      <c r="D46" s="16" t="s">
        <v>47</v>
      </c>
      <c r="E46" s="37"/>
    </row>
    <row r="47" spans="1:5" x14ac:dyDescent="0.2">
      <c r="A47" s="37"/>
      <c r="B47" s="37"/>
      <c r="C47" s="12" t="s">
        <v>48</v>
      </c>
      <c r="D47" s="17">
        <v>1</v>
      </c>
      <c r="E47" s="37"/>
    </row>
    <row r="48" spans="1:5" x14ac:dyDescent="0.2">
      <c r="A48" s="37"/>
      <c r="B48" s="37"/>
      <c r="C48" s="12" t="s">
        <v>49</v>
      </c>
      <c r="D48" s="17">
        <v>3.6320000000000001</v>
      </c>
      <c r="E48" s="37"/>
    </row>
    <row r="49" spans="1:5" x14ac:dyDescent="0.2">
      <c r="A49" s="37"/>
      <c r="B49" s="37"/>
      <c r="C49" s="12" t="s">
        <v>50</v>
      </c>
      <c r="D49" s="17">
        <v>4.0781999999999998</v>
      </c>
      <c r="E49" s="37"/>
    </row>
    <row r="50" spans="1:5" x14ac:dyDescent="0.2">
      <c r="A50" s="37"/>
      <c r="B50" s="37"/>
      <c r="C50" s="12" t="s">
        <v>51</v>
      </c>
      <c r="D50" s="17">
        <v>4.7325999999999997</v>
      </c>
      <c r="E50" s="37"/>
    </row>
    <row r="51" spans="1:5" x14ac:dyDescent="0.2">
      <c r="A51" s="37"/>
      <c r="B51" s="37"/>
      <c r="C51" s="12" t="s">
        <v>52</v>
      </c>
      <c r="D51" s="17">
        <v>2.7052</v>
      </c>
      <c r="E51" s="37"/>
    </row>
    <row r="52" spans="1:5" x14ac:dyDescent="0.2">
      <c r="A52" s="37"/>
      <c r="B52" s="37"/>
      <c r="C52" s="12" t="s">
        <v>53</v>
      </c>
      <c r="D52" s="17">
        <v>2.5729000000000002</v>
      </c>
      <c r="E52" s="37"/>
    </row>
    <row r="53" spans="1:5" x14ac:dyDescent="0.2">
      <c r="A53" s="37"/>
      <c r="B53" s="37"/>
      <c r="C53" s="12" t="s">
        <v>54</v>
      </c>
      <c r="D53" s="17">
        <v>0.4627</v>
      </c>
      <c r="E53" s="37"/>
    </row>
    <row r="54" spans="1:5" x14ac:dyDescent="0.2">
      <c r="A54" s="37"/>
      <c r="B54" s="37"/>
      <c r="C54" s="12" t="s">
        <v>55</v>
      </c>
      <c r="D54" s="17">
        <v>2.4664999999999999</v>
      </c>
      <c r="E54" s="37"/>
    </row>
    <row r="55" spans="1:5" x14ac:dyDescent="0.2">
      <c r="A55" s="37"/>
      <c r="B55" s="37"/>
      <c r="C55" s="12" t="s">
        <v>56</v>
      </c>
      <c r="D55" s="17">
        <v>0.54620000000000002</v>
      </c>
      <c r="E55" s="37"/>
    </row>
    <row r="56" spans="1:5" x14ac:dyDescent="0.2">
      <c r="A56" s="37"/>
      <c r="B56" s="37"/>
      <c r="C56" s="12" t="s">
        <v>57</v>
      </c>
      <c r="D56" s="17">
        <v>0.39090000000000003</v>
      </c>
      <c r="E56" s="37"/>
    </row>
    <row r="57" spans="1:5" x14ac:dyDescent="0.2">
      <c r="A57" s="37"/>
      <c r="B57" s="37"/>
      <c r="C57" s="12" t="s">
        <v>58</v>
      </c>
      <c r="D57" s="17">
        <v>3.2778000000000002E-2</v>
      </c>
      <c r="E57" s="37"/>
    </row>
    <row r="58" spans="1:5" x14ac:dyDescent="0.2">
      <c r="A58" s="37"/>
      <c r="B58" s="37"/>
      <c r="C58" s="12" t="s">
        <v>59</v>
      </c>
      <c r="D58" s="17">
        <v>0.18729999999999999</v>
      </c>
      <c r="E58" s="37"/>
    </row>
    <row r="59" spans="1:5" x14ac:dyDescent="0.2">
      <c r="A59" s="37"/>
      <c r="B59" s="37"/>
      <c r="C59" s="12" t="s">
        <v>60</v>
      </c>
      <c r="D59" s="17">
        <v>3.6494</v>
      </c>
      <c r="E59" s="37"/>
    </row>
    <row r="60" spans="1:5" x14ac:dyDescent="0.2">
      <c r="A60" s="37"/>
      <c r="B60" s="37"/>
      <c r="C60" s="12" t="s">
        <v>61</v>
      </c>
      <c r="D60" s="17">
        <v>0.9173</v>
      </c>
      <c r="E60" s="37"/>
    </row>
    <row r="61" spans="1:5" x14ac:dyDescent="0.2">
      <c r="A61" s="37"/>
      <c r="B61" s="37"/>
      <c r="C61" s="12" t="s">
        <v>62</v>
      </c>
      <c r="D61" s="17">
        <v>0.24929999999999999</v>
      </c>
      <c r="E61" s="37"/>
    </row>
    <row r="62" spans="1:5" x14ac:dyDescent="0.2">
      <c r="A62" s="36" t="s">
        <v>63</v>
      </c>
      <c r="B62" s="38" t="s">
        <v>64</v>
      </c>
      <c r="C62" s="39" t="s">
        <v>65</v>
      </c>
      <c r="D62" s="40">
        <v>1</v>
      </c>
      <c r="E62" s="37"/>
    </row>
    <row r="63" spans="1:5" ht="12.75" customHeight="1" x14ac:dyDescent="0.2">
      <c r="A63" s="37"/>
      <c r="B63" s="37"/>
      <c r="C63" s="37"/>
      <c r="D63" s="37"/>
      <c r="E63" s="37"/>
    </row>
  </sheetData>
  <mergeCells count="10">
    <mergeCell ref="A6:E6"/>
    <mergeCell ref="C45:D45"/>
    <mergeCell ref="A46:A61"/>
    <mergeCell ref="B46:B61"/>
    <mergeCell ref="E46:E61"/>
    <mergeCell ref="A62:A63"/>
    <mergeCell ref="B62:B63"/>
    <mergeCell ref="C62:C63"/>
    <mergeCell ref="D62:D63"/>
    <mergeCell ref="E62:E6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>
      <selection sqref="A1:XFD1048576"/>
    </sheetView>
  </sheetViews>
  <sheetFormatPr defaultRowHeight="12.75" customHeight="1" x14ac:dyDescent="0.2"/>
  <cols>
    <col min="2" max="2" width="25.85546875" bestFit="1" customWidth="1"/>
    <col min="3" max="3" width="16.140625" bestFit="1" customWidth="1"/>
    <col min="4" max="4" width="11.28515625" bestFit="1" customWidth="1"/>
    <col min="5" max="5" width="10.7109375" bestFit="1" customWidth="1"/>
    <col min="6" max="6" width="10.28515625" bestFit="1" customWidth="1"/>
    <col min="7" max="7" width="9.5703125" bestFit="1" customWidth="1"/>
    <col min="8" max="8" width="7.5703125" bestFit="1" customWidth="1"/>
    <col min="9" max="9" width="10.28515625" bestFit="1" customWidth="1"/>
    <col min="10" max="10" width="23" bestFit="1" customWidth="1"/>
    <col min="11" max="11" width="27.28515625" bestFit="1" customWidth="1"/>
    <col min="12" max="12" width="24.28515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7975</v>
      </c>
    </row>
    <row r="6" spans="2:12" ht="12.75" customHeight="1" x14ac:dyDescent="0.2">
      <c r="B6" s="42" t="s">
        <v>522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2.75" customHeight="1" x14ac:dyDescent="0.2">
      <c r="B7" s="45" t="s">
        <v>523</v>
      </c>
      <c r="C7" s="46"/>
      <c r="D7" s="46"/>
      <c r="E7" s="46"/>
      <c r="F7" s="46"/>
      <c r="G7" s="46"/>
      <c r="H7" s="46"/>
      <c r="I7" s="46"/>
      <c r="J7" s="46"/>
      <c r="K7" s="46"/>
      <c r="L7" s="47"/>
    </row>
    <row r="8" spans="2:12" ht="12.75" customHeight="1" x14ac:dyDescent="0.2">
      <c r="B8" s="4" t="s">
        <v>67</v>
      </c>
      <c r="C8" s="4" t="s">
        <v>68</v>
      </c>
      <c r="D8" s="4" t="s">
        <v>113</v>
      </c>
      <c r="E8" s="4" t="s">
        <v>147</v>
      </c>
      <c r="F8" s="4" t="s">
        <v>72</v>
      </c>
      <c r="G8" s="4" t="s">
        <v>116</v>
      </c>
      <c r="H8" s="4" t="s">
        <v>117</v>
      </c>
      <c r="I8" s="4" t="s">
        <v>75</v>
      </c>
      <c r="J8" s="4" t="s">
        <v>119</v>
      </c>
      <c r="K8" s="4" t="s">
        <v>76</v>
      </c>
      <c r="L8" s="4" t="s">
        <v>149</v>
      </c>
    </row>
    <row r="9" spans="2:12" ht="12.75" customHeight="1" x14ac:dyDescent="0.2">
      <c r="B9" s="5"/>
      <c r="C9" s="5"/>
      <c r="D9" s="5"/>
      <c r="E9" s="5"/>
      <c r="F9" s="5"/>
      <c r="G9" s="6" t="s">
        <v>123</v>
      </c>
      <c r="H9" s="6" t="s">
        <v>124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524</v>
      </c>
      <c r="C11" s="9"/>
      <c r="D11" s="9"/>
      <c r="E11" s="9"/>
      <c r="F11" s="9"/>
      <c r="G11" s="9"/>
      <c r="H11" s="9"/>
      <c r="I11" s="20">
        <v>-36.555999999999997</v>
      </c>
      <c r="J11" s="9"/>
      <c r="K11" s="20">
        <v>100</v>
      </c>
      <c r="L11" s="20">
        <v>-0.172989562879</v>
      </c>
    </row>
    <row r="12" spans="2:12" ht="12.75" customHeight="1" x14ac:dyDescent="0.2">
      <c r="B12" s="18" t="s">
        <v>525</v>
      </c>
      <c r="C12" s="9"/>
      <c r="D12" s="9"/>
      <c r="E12" s="9"/>
      <c r="F12" s="9"/>
      <c r="G12" s="9"/>
      <c r="H12" s="9"/>
      <c r="I12" s="20">
        <v>-36.555999999999997</v>
      </c>
      <c r="J12" s="9"/>
      <c r="K12" s="20">
        <v>100</v>
      </c>
      <c r="L12" s="20">
        <v>-0.172989562879</v>
      </c>
    </row>
    <row r="13" spans="2:12" ht="12.75" customHeight="1" x14ac:dyDescent="0.2">
      <c r="B13" s="18" t="s">
        <v>526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ht="12.75" customHeight="1" x14ac:dyDescent="0.2">
      <c r="B14" s="18" t="s">
        <v>527</v>
      </c>
      <c r="C14" s="9"/>
      <c r="D14" s="9"/>
      <c r="E14" s="9"/>
      <c r="F14" s="9"/>
      <c r="G14" s="9"/>
      <c r="H14" s="9"/>
      <c r="I14" s="20">
        <v>-36.555999999999997</v>
      </c>
      <c r="J14" s="9"/>
      <c r="K14" s="20">
        <v>100</v>
      </c>
      <c r="L14" s="20">
        <v>-0.172989562879</v>
      </c>
    </row>
    <row r="15" spans="2:12" ht="12.75" customHeight="1" x14ac:dyDescent="0.2">
      <c r="B15" s="21" t="s">
        <v>528</v>
      </c>
      <c r="C15" s="12" t="s">
        <v>529</v>
      </c>
      <c r="D15" s="12" t="s">
        <v>181</v>
      </c>
      <c r="E15" s="9"/>
      <c r="F15" s="12" t="s">
        <v>48</v>
      </c>
      <c r="G15" s="17">
        <v>-76</v>
      </c>
      <c r="H15" s="22">
        <v>514</v>
      </c>
      <c r="I15" s="17">
        <v>-39.064</v>
      </c>
      <c r="J15" s="9"/>
      <c r="K15" s="17">
        <v>106.860706860707</v>
      </c>
      <c r="L15" s="17">
        <v>-0.184857869688</v>
      </c>
    </row>
    <row r="16" spans="2:12" ht="12.75" customHeight="1" x14ac:dyDescent="0.2">
      <c r="B16" s="21" t="s">
        <v>530</v>
      </c>
      <c r="C16" s="12" t="s">
        <v>531</v>
      </c>
      <c r="D16" s="12" t="s">
        <v>181</v>
      </c>
      <c r="E16" s="9"/>
      <c r="F16" s="12" t="s">
        <v>48</v>
      </c>
      <c r="G16" s="17">
        <v>76</v>
      </c>
      <c r="H16" s="22">
        <v>33</v>
      </c>
      <c r="I16" s="17">
        <v>2.508</v>
      </c>
      <c r="J16" s="9"/>
      <c r="K16" s="17">
        <v>-6.8607068607060002</v>
      </c>
      <c r="L16" s="17">
        <v>1.1868306808000001E-2</v>
      </c>
    </row>
    <row r="17" spans="2:12" ht="12.75" customHeight="1" x14ac:dyDescent="0.2">
      <c r="B17" s="18" t="s">
        <v>532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12.75" customHeight="1" x14ac:dyDescent="0.2">
      <c r="B18" s="18" t="s">
        <v>533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ht="12.75" customHeight="1" x14ac:dyDescent="0.2">
      <c r="B19" s="18" t="s">
        <v>534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ht="12.75" customHeight="1" x14ac:dyDescent="0.2">
      <c r="B20" s="18" t="s">
        <v>535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2.75" customHeight="1" x14ac:dyDescent="0.2">
      <c r="B21" s="18" t="s">
        <v>536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ht="12.75" customHeight="1" x14ac:dyDescent="0.2">
      <c r="B22" s="18" t="s">
        <v>537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ht="12.75" customHeight="1" x14ac:dyDescent="0.2">
      <c r="B23" s="18" t="s">
        <v>538</v>
      </c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2:12" ht="12.75" customHeight="1" x14ac:dyDescent="0.2">
      <c r="B24" s="18" t="s">
        <v>539</v>
      </c>
      <c r="C24" s="9"/>
      <c r="D24" s="9"/>
      <c r="E24" s="9"/>
      <c r="F24" s="9"/>
      <c r="G24" s="9"/>
      <c r="H24" s="9"/>
      <c r="I24" s="9"/>
      <c r="J24" s="9"/>
      <c r="K24" s="9"/>
      <c r="L24" s="9"/>
    </row>
  </sheetData>
  <mergeCells count="2">
    <mergeCell ref="B6:L6"/>
    <mergeCell ref="B7:L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rightToLeft="1" workbookViewId="0">
      <selection activeCell="C16" sqref="C16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4" width="1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8.85546875" bestFit="1" customWidth="1"/>
    <col min="11" max="11" width="34" bestFit="1" customWidth="1"/>
    <col min="12" max="12" width="30.28515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7975</v>
      </c>
    </row>
    <row r="6" spans="2:12" ht="12.75" customHeight="1" x14ac:dyDescent="0.2">
      <c r="B6" s="42" t="s">
        <v>540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2.75" customHeight="1" x14ac:dyDescent="0.2">
      <c r="B7" s="45" t="s">
        <v>541</v>
      </c>
      <c r="C7" s="46"/>
      <c r="D7" s="46"/>
      <c r="E7" s="46"/>
      <c r="F7" s="46"/>
      <c r="G7" s="46"/>
      <c r="H7" s="46"/>
      <c r="I7" s="46"/>
      <c r="J7" s="46"/>
      <c r="K7" s="46"/>
      <c r="L7" s="47"/>
    </row>
    <row r="8" spans="2:12" ht="12.75" customHeight="1" x14ac:dyDescent="0.2">
      <c r="B8" s="4" t="s">
        <v>67</v>
      </c>
      <c r="C8" s="4" t="s">
        <v>68</v>
      </c>
      <c r="D8" s="4" t="s">
        <v>113</v>
      </c>
      <c r="E8" s="4" t="s">
        <v>147</v>
      </c>
      <c r="F8" s="4" t="s">
        <v>72</v>
      </c>
      <c r="G8" s="4" t="s">
        <v>116</v>
      </c>
      <c r="H8" s="4" t="s">
        <v>117</v>
      </c>
      <c r="I8" s="4" t="s">
        <v>75</v>
      </c>
      <c r="J8" s="4" t="s">
        <v>119</v>
      </c>
      <c r="K8" s="4" t="s">
        <v>76</v>
      </c>
      <c r="L8" s="4" t="s">
        <v>149</v>
      </c>
    </row>
    <row r="9" spans="2:12" ht="12.75" customHeight="1" x14ac:dyDescent="0.2">
      <c r="B9" s="5"/>
      <c r="C9" s="5"/>
      <c r="D9" s="5"/>
      <c r="E9" s="5"/>
      <c r="F9" s="5"/>
      <c r="G9" s="6" t="s">
        <v>123</v>
      </c>
      <c r="H9" s="6" t="s">
        <v>124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542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ht="12.75" customHeight="1" x14ac:dyDescent="0.2">
      <c r="B12" s="18" t="s">
        <v>543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2.75" customHeight="1" x14ac:dyDescent="0.2">
      <c r="B13" s="18" t="s">
        <v>544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>
      <selection activeCell="C16" sqref="C16"/>
    </sheetView>
  </sheetViews>
  <sheetFormatPr defaultRowHeight="12.75" customHeight="1" x14ac:dyDescent="0.2"/>
  <cols>
    <col min="2" max="2" width="69.42578125" bestFit="1" customWidth="1"/>
    <col min="3" max="3" width="18.7109375" bestFit="1" customWidth="1"/>
    <col min="4" max="4" width="1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17.5703125" bestFit="1" customWidth="1"/>
    <col min="12" max="12" width="12.42578125" bestFit="1" customWidth="1"/>
    <col min="13" max="13" width="10" bestFit="1" customWidth="1"/>
    <col min="14" max="14" width="13.7109375" bestFit="1" customWidth="1"/>
    <col min="15" max="15" width="28.85546875" bestFit="1" customWidth="1"/>
    <col min="16" max="16" width="34" bestFit="1" customWidth="1"/>
    <col min="17" max="17" width="30.28515625" bestFit="1" customWidth="1"/>
  </cols>
  <sheetData>
    <row r="1" spans="2:17" ht="12.75" customHeight="1" x14ac:dyDescent="0.2">
      <c r="B1" s="1" t="s">
        <v>0</v>
      </c>
      <c r="C1" s="1" t="s">
        <v>1</v>
      </c>
    </row>
    <row r="2" spans="2:17" ht="12.75" customHeight="1" x14ac:dyDescent="0.2">
      <c r="B2" s="1" t="s">
        <v>2</v>
      </c>
      <c r="C2" s="1" t="s">
        <v>3</v>
      </c>
    </row>
    <row r="3" spans="2:17" ht="12.75" customHeight="1" x14ac:dyDescent="0.2">
      <c r="B3" s="1" t="s">
        <v>4</v>
      </c>
      <c r="C3" s="1" t="s">
        <v>5</v>
      </c>
    </row>
    <row r="4" spans="2:17" ht="12.75" customHeight="1" x14ac:dyDescent="0.2">
      <c r="B4" s="1" t="s">
        <v>6</v>
      </c>
      <c r="C4" s="2">
        <v>7975</v>
      </c>
    </row>
    <row r="6" spans="2:17" ht="12.75" customHeight="1" x14ac:dyDescent="0.2">
      <c r="B6" s="42" t="s">
        <v>545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7" spans="2:17" ht="12.75" customHeight="1" x14ac:dyDescent="0.2">
      <c r="B7" s="45" t="s">
        <v>546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7"/>
    </row>
    <row r="8" spans="2:17" ht="12.75" customHeight="1" x14ac:dyDescent="0.2">
      <c r="B8" s="4" t="s">
        <v>67</v>
      </c>
      <c r="C8" s="4" t="s">
        <v>68</v>
      </c>
      <c r="D8" s="4" t="s">
        <v>547</v>
      </c>
      <c r="E8" s="4" t="s">
        <v>70</v>
      </c>
      <c r="F8" s="4" t="s">
        <v>71</v>
      </c>
      <c r="G8" s="4" t="s">
        <v>114</v>
      </c>
      <c r="H8" s="4" t="s">
        <v>115</v>
      </c>
      <c r="I8" s="4" t="s">
        <v>72</v>
      </c>
      <c r="J8" s="4" t="s">
        <v>73</v>
      </c>
      <c r="K8" s="4" t="s">
        <v>163</v>
      </c>
      <c r="L8" s="4" t="s">
        <v>116</v>
      </c>
      <c r="M8" s="4" t="s">
        <v>117</v>
      </c>
      <c r="N8" s="4" t="s">
        <v>75</v>
      </c>
      <c r="O8" s="4" t="s">
        <v>119</v>
      </c>
      <c r="P8" s="4" t="s">
        <v>76</v>
      </c>
      <c r="Q8" s="4" t="s">
        <v>149</v>
      </c>
    </row>
    <row r="9" spans="2:17" ht="12.75" customHeight="1" x14ac:dyDescent="0.2">
      <c r="B9" s="5"/>
      <c r="C9" s="5"/>
      <c r="D9" s="5"/>
      <c r="E9" s="5"/>
      <c r="F9" s="5"/>
      <c r="G9" s="6" t="s">
        <v>121</v>
      </c>
      <c r="H9" s="6" t="s">
        <v>122</v>
      </c>
      <c r="I9" s="5"/>
      <c r="J9" s="6" t="s">
        <v>11</v>
      </c>
      <c r="K9" s="6" t="s">
        <v>11</v>
      </c>
      <c r="L9" s="6" t="s">
        <v>123</v>
      </c>
      <c r="M9" s="6" t="s">
        <v>124</v>
      </c>
      <c r="N9" s="6" t="s">
        <v>10</v>
      </c>
      <c r="O9" s="6" t="s">
        <v>11</v>
      </c>
      <c r="P9" s="6" t="s">
        <v>11</v>
      </c>
      <c r="Q9" s="6" t="s">
        <v>11</v>
      </c>
    </row>
    <row r="10" spans="2:17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83</v>
      </c>
      <c r="J10" s="6" t="s">
        <v>84</v>
      </c>
      <c r="K10" s="6" t="s">
        <v>85</v>
      </c>
      <c r="L10" s="6" t="s">
        <v>125</v>
      </c>
      <c r="M10" s="6" t="s">
        <v>126</v>
      </c>
      <c r="N10" s="6" t="s">
        <v>127</v>
      </c>
      <c r="O10" s="6" t="s">
        <v>128</v>
      </c>
      <c r="P10" s="6" t="s">
        <v>129</v>
      </c>
      <c r="Q10" s="6" t="s">
        <v>130</v>
      </c>
    </row>
    <row r="11" spans="2:17" ht="12.75" customHeight="1" x14ac:dyDescent="0.2">
      <c r="B11" s="18" t="s">
        <v>548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ht="12.75" customHeight="1" x14ac:dyDescent="0.2">
      <c r="B12" s="18" t="s">
        <v>549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ht="12.75" customHeight="1" x14ac:dyDescent="0.2">
      <c r="B13" s="18" t="s">
        <v>550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ht="12.75" customHeight="1" x14ac:dyDescent="0.2">
      <c r="B14" s="18" t="s">
        <v>551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ht="12.75" customHeight="1" x14ac:dyDescent="0.2">
      <c r="B15" s="18" t="s">
        <v>552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ht="12.75" customHeight="1" x14ac:dyDescent="0.2">
      <c r="B16" s="18" t="s">
        <v>553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ht="12.75" customHeight="1" x14ac:dyDescent="0.2">
      <c r="B17" s="18" t="s">
        <v>554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ht="12.75" customHeight="1" x14ac:dyDescent="0.2">
      <c r="B18" s="18" t="s">
        <v>555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ht="12.75" customHeight="1" x14ac:dyDescent="0.2">
      <c r="B19" s="18" t="s">
        <v>556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ht="12.75" customHeight="1" x14ac:dyDescent="0.2">
      <c r="B20" s="18" t="s">
        <v>557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ht="12.75" customHeight="1" x14ac:dyDescent="0.2">
      <c r="B21" s="18" t="s">
        <v>558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ht="12.75" customHeight="1" x14ac:dyDescent="0.2">
      <c r="B22" s="18" t="s">
        <v>559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ht="12.75" customHeight="1" x14ac:dyDescent="0.2">
      <c r="B23" s="18" t="s">
        <v>560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ht="12.75" customHeight="1" x14ac:dyDescent="0.2">
      <c r="B24" s="18" t="s">
        <v>561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ht="12.75" customHeight="1" x14ac:dyDescent="0.2">
      <c r="B25" s="18" t="s">
        <v>562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2:17" ht="12.75" customHeight="1" x14ac:dyDescent="0.2">
      <c r="B26" s="18" t="s">
        <v>563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2:17" ht="12.75" customHeight="1" x14ac:dyDescent="0.2">
      <c r="B27" s="18" t="s">
        <v>564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2:17" ht="12.75" customHeight="1" x14ac:dyDescent="0.2">
      <c r="B28" s="18" t="s">
        <v>565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 ht="12.75" customHeight="1" x14ac:dyDescent="0.2">
      <c r="B29" s="18" t="s">
        <v>566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17" ht="12.75" customHeight="1" x14ac:dyDescent="0.2">
      <c r="B30" s="18" t="s">
        <v>567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ht="12.75" customHeight="1" x14ac:dyDescent="0.2">
      <c r="B31" s="18" t="s">
        <v>568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mergeCells count="2">
    <mergeCell ref="B6:Q6"/>
    <mergeCell ref="B7:Q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rightToLeft="1" workbookViewId="0">
      <selection activeCell="C16" sqref="C16"/>
    </sheetView>
  </sheetViews>
  <sheetFormatPr defaultRowHeight="12.75" customHeight="1" x14ac:dyDescent="0.2"/>
  <cols>
    <col min="2" max="2" width="75.7109375" bestFit="1" customWidth="1"/>
    <col min="3" max="3" width="18.710937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8.71093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8.85546875" bestFit="1" customWidth="1"/>
    <col min="15" max="15" width="34" bestFit="1" customWidth="1"/>
    <col min="16" max="16" width="32.710937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7975</v>
      </c>
    </row>
    <row r="6" spans="2:16" ht="12.75" customHeight="1" x14ac:dyDescent="0.2">
      <c r="B6" s="42" t="s">
        <v>569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2:16" ht="12.75" customHeight="1" x14ac:dyDescent="0.2">
      <c r="B7" s="45" t="s">
        <v>570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7"/>
    </row>
    <row r="8" spans="2:16" ht="12.75" customHeight="1" x14ac:dyDescent="0.2">
      <c r="B8" s="4" t="s">
        <v>67</v>
      </c>
      <c r="C8" s="4" t="s">
        <v>68</v>
      </c>
      <c r="D8" s="4" t="s">
        <v>70</v>
      </c>
      <c r="E8" s="4" t="s">
        <v>71</v>
      </c>
      <c r="F8" s="4" t="s">
        <v>114</v>
      </c>
      <c r="G8" s="4" t="s">
        <v>115</v>
      </c>
      <c r="H8" s="4" t="s">
        <v>72</v>
      </c>
      <c r="I8" s="4" t="s">
        <v>73</v>
      </c>
      <c r="J8" s="4" t="s">
        <v>74</v>
      </c>
      <c r="K8" s="4" t="s">
        <v>116</v>
      </c>
      <c r="L8" s="4" t="s">
        <v>117</v>
      </c>
      <c r="M8" s="4" t="s">
        <v>75</v>
      </c>
      <c r="N8" s="4" t="s">
        <v>119</v>
      </c>
      <c r="O8" s="4" t="s">
        <v>76</v>
      </c>
      <c r="P8" s="4" t="s">
        <v>120</v>
      </c>
    </row>
    <row r="9" spans="2:16" ht="12.75" customHeight="1" x14ac:dyDescent="0.2">
      <c r="B9" s="5"/>
      <c r="C9" s="5"/>
      <c r="D9" s="5"/>
      <c r="E9" s="5"/>
      <c r="F9" s="6" t="s">
        <v>121</v>
      </c>
      <c r="G9" s="6" t="s">
        <v>122</v>
      </c>
      <c r="H9" s="5"/>
      <c r="I9" s="6" t="s">
        <v>11</v>
      </c>
      <c r="J9" s="6" t="s">
        <v>11</v>
      </c>
      <c r="K9" s="6" t="s">
        <v>123</v>
      </c>
      <c r="L9" s="6" t="s">
        <v>124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125</v>
      </c>
      <c r="M10" s="6" t="s">
        <v>126</v>
      </c>
      <c r="N10" s="6" t="s">
        <v>127</v>
      </c>
      <c r="O10" s="6" t="s">
        <v>128</v>
      </c>
      <c r="P10" s="6" t="s">
        <v>129</v>
      </c>
    </row>
    <row r="11" spans="2:16" ht="12.75" customHeight="1" x14ac:dyDescent="0.2">
      <c r="B11" s="18" t="s">
        <v>571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18" t="s">
        <v>572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18" t="s">
        <v>573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18" t="s">
        <v>574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18" t="s">
        <v>575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18" t="s">
        <v>576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</sheetData>
  <mergeCells count="2">
    <mergeCell ref="B6:P6"/>
    <mergeCell ref="B7:P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rightToLeft="1" workbookViewId="0">
      <selection activeCell="C16" sqref="C16"/>
    </sheetView>
  </sheetViews>
  <sheetFormatPr defaultRowHeight="12.75" customHeight="1" x14ac:dyDescent="0.2"/>
  <cols>
    <col min="2" max="2" width="63.140625" bestFit="1" customWidth="1"/>
    <col min="3" max="3" width="18.710937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5" bestFit="1" customWidth="1"/>
    <col min="13" max="13" width="18.710937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8.85546875" bestFit="1" customWidth="1"/>
    <col min="18" max="18" width="34" bestFit="1" customWidth="1"/>
    <col min="19" max="19" width="30.28515625" bestFit="1" customWidth="1"/>
  </cols>
  <sheetData>
    <row r="1" spans="2:19" ht="12.75" customHeight="1" x14ac:dyDescent="0.2">
      <c r="B1" s="1" t="s">
        <v>0</v>
      </c>
      <c r="C1" s="1" t="s">
        <v>1</v>
      </c>
    </row>
    <row r="2" spans="2:19" ht="12.75" customHeight="1" x14ac:dyDescent="0.2">
      <c r="B2" s="1" t="s">
        <v>2</v>
      </c>
      <c r="C2" s="1" t="s">
        <v>3</v>
      </c>
    </row>
    <row r="3" spans="2:19" ht="12.75" customHeight="1" x14ac:dyDescent="0.2">
      <c r="B3" s="1" t="s">
        <v>4</v>
      </c>
      <c r="C3" s="1" t="s">
        <v>5</v>
      </c>
    </row>
    <row r="4" spans="2:19" ht="12.75" customHeight="1" x14ac:dyDescent="0.2">
      <c r="B4" s="1" t="s">
        <v>6</v>
      </c>
      <c r="C4" s="2">
        <v>7975</v>
      </c>
    </row>
    <row r="6" spans="2:19" ht="12.75" customHeight="1" x14ac:dyDescent="0.2">
      <c r="B6" s="42" t="s">
        <v>577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4"/>
    </row>
    <row r="7" spans="2:19" ht="12.75" customHeight="1" x14ac:dyDescent="0.2">
      <c r="B7" s="45" t="s">
        <v>578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7"/>
    </row>
    <row r="8" spans="2:19" ht="12.75" customHeight="1" x14ac:dyDescent="0.2">
      <c r="B8" s="4" t="s">
        <v>67</v>
      </c>
      <c r="C8" s="4" t="s">
        <v>68</v>
      </c>
      <c r="D8" s="4" t="s">
        <v>146</v>
      </c>
      <c r="E8" s="4" t="s">
        <v>69</v>
      </c>
      <c r="F8" s="4" t="s">
        <v>147</v>
      </c>
      <c r="G8" s="4" t="s">
        <v>70</v>
      </c>
      <c r="H8" s="4" t="s">
        <v>71</v>
      </c>
      <c r="I8" s="4" t="s">
        <v>114</v>
      </c>
      <c r="J8" s="4" t="s">
        <v>115</v>
      </c>
      <c r="K8" s="4" t="s">
        <v>72</v>
      </c>
      <c r="L8" s="4" t="s">
        <v>148</v>
      </c>
      <c r="M8" s="4" t="s">
        <v>74</v>
      </c>
      <c r="N8" s="4" t="s">
        <v>116</v>
      </c>
      <c r="O8" s="4" t="s">
        <v>117</v>
      </c>
      <c r="P8" s="4" t="s">
        <v>75</v>
      </c>
      <c r="Q8" s="4" t="s">
        <v>119</v>
      </c>
      <c r="R8" s="4" t="s">
        <v>76</v>
      </c>
      <c r="S8" s="4" t="s">
        <v>149</v>
      </c>
    </row>
    <row r="9" spans="2:19" ht="12.75" customHeight="1" x14ac:dyDescent="0.2">
      <c r="B9" s="5"/>
      <c r="C9" s="5"/>
      <c r="D9" s="5"/>
      <c r="E9" s="5"/>
      <c r="F9" s="5"/>
      <c r="G9" s="5"/>
      <c r="H9" s="5"/>
      <c r="I9" s="6" t="s">
        <v>121</v>
      </c>
      <c r="J9" s="6" t="s">
        <v>122</v>
      </c>
      <c r="K9" s="5"/>
      <c r="L9" s="6" t="s">
        <v>11</v>
      </c>
      <c r="M9" s="6" t="s">
        <v>11</v>
      </c>
      <c r="N9" s="6" t="s">
        <v>123</v>
      </c>
      <c r="O9" s="6" t="s">
        <v>124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  <c r="R10" s="6" t="s">
        <v>130</v>
      </c>
      <c r="S10" s="6" t="s">
        <v>150</v>
      </c>
    </row>
    <row r="11" spans="2:19" ht="12.75" customHeight="1" x14ac:dyDescent="0.2">
      <c r="B11" s="28" t="s">
        <v>579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ht="12.75" customHeight="1" x14ac:dyDescent="0.2">
      <c r="B12" s="28" t="s">
        <v>580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ht="12.75" customHeight="1" x14ac:dyDescent="0.2">
      <c r="B13" s="28" t="s">
        <v>581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ht="12.75" customHeight="1" x14ac:dyDescent="0.2">
      <c r="B14" s="28" t="s">
        <v>582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ht="12.75" customHeight="1" x14ac:dyDescent="0.2">
      <c r="B15" s="28" t="s">
        <v>583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ht="12.75" customHeight="1" x14ac:dyDescent="0.2">
      <c r="B16" s="28" t="s">
        <v>584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ht="12.75" customHeight="1" x14ac:dyDescent="0.2">
      <c r="B17" s="28" t="s">
        <v>585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ht="12.75" customHeight="1" x14ac:dyDescent="0.2">
      <c r="B18" s="28" t="s">
        <v>586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</sheetData>
  <mergeCells count="2">
    <mergeCell ref="B6:S6"/>
    <mergeCell ref="B7:S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rightToLeft="1" workbookViewId="0">
      <selection activeCell="C16" sqref="C16"/>
    </sheetView>
  </sheetViews>
  <sheetFormatPr defaultRowHeight="12.75" customHeight="1" x14ac:dyDescent="0.2"/>
  <cols>
    <col min="2" max="2" width="65.7109375" bestFit="1" customWidth="1"/>
    <col min="3" max="3" width="18.710937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6.28515625" bestFit="1" customWidth="1"/>
    <col min="13" max="13" width="17.570312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8.85546875" bestFit="1" customWidth="1"/>
    <col min="18" max="18" width="34" bestFit="1" customWidth="1"/>
    <col min="19" max="19" width="30.28515625" bestFit="1" customWidth="1"/>
  </cols>
  <sheetData>
    <row r="1" spans="2:19" ht="12.75" customHeight="1" x14ac:dyDescent="0.2">
      <c r="B1" s="1" t="s">
        <v>0</v>
      </c>
      <c r="C1" s="1" t="s">
        <v>1</v>
      </c>
    </row>
    <row r="2" spans="2:19" ht="12.75" customHeight="1" x14ac:dyDescent="0.2">
      <c r="B2" s="1" t="s">
        <v>2</v>
      </c>
      <c r="C2" s="1" t="s">
        <v>3</v>
      </c>
    </row>
    <row r="3" spans="2:19" ht="12.75" customHeight="1" x14ac:dyDescent="0.2">
      <c r="B3" s="1" t="s">
        <v>4</v>
      </c>
      <c r="C3" s="1" t="s">
        <v>5</v>
      </c>
    </row>
    <row r="4" spans="2:19" ht="12.75" customHeight="1" x14ac:dyDescent="0.2">
      <c r="B4" s="1" t="s">
        <v>6</v>
      </c>
      <c r="C4" s="2">
        <v>7975</v>
      </c>
    </row>
    <row r="6" spans="2:19" ht="12.75" customHeight="1" x14ac:dyDescent="0.2">
      <c r="B6" s="42" t="s">
        <v>587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4"/>
    </row>
    <row r="7" spans="2:19" ht="12.75" customHeight="1" x14ac:dyDescent="0.2">
      <c r="B7" s="45" t="s">
        <v>588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7"/>
    </row>
    <row r="8" spans="2:19" ht="12.75" customHeight="1" x14ac:dyDescent="0.2">
      <c r="B8" s="4" t="s">
        <v>67</v>
      </c>
      <c r="C8" s="4" t="s">
        <v>68</v>
      </c>
      <c r="D8" s="4" t="s">
        <v>146</v>
      </c>
      <c r="E8" s="4" t="s">
        <v>69</v>
      </c>
      <c r="F8" s="4" t="s">
        <v>147</v>
      </c>
      <c r="G8" s="4" t="s">
        <v>70</v>
      </c>
      <c r="H8" s="4" t="s">
        <v>71</v>
      </c>
      <c r="I8" s="4" t="s">
        <v>114</v>
      </c>
      <c r="J8" s="4" t="s">
        <v>115</v>
      </c>
      <c r="K8" s="4" t="s">
        <v>72</v>
      </c>
      <c r="L8" s="4" t="s">
        <v>73</v>
      </c>
      <c r="M8" s="4" t="s">
        <v>163</v>
      </c>
      <c r="N8" s="4" t="s">
        <v>116</v>
      </c>
      <c r="O8" s="4" t="s">
        <v>117</v>
      </c>
      <c r="P8" s="4" t="s">
        <v>75</v>
      </c>
      <c r="Q8" s="4" t="s">
        <v>119</v>
      </c>
      <c r="R8" s="4" t="s">
        <v>76</v>
      </c>
      <c r="S8" s="4" t="s">
        <v>149</v>
      </c>
    </row>
    <row r="9" spans="2:19" ht="12.75" customHeight="1" x14ac:dyDescent="0.2">
      <c r="B9" s="5"/>
      <c r="C9" s="5"/>
      <c r="D9" s="5"/>
      <c r="E9" s="5"/>
      <c r="F9" s="5"/>
      <c r="G9" s="5"/>
      <c r="H9" s="5"/>
      <c r="I9" s="6" t="s">
        <v>121</v>
      </c>
      <c r="J9" s="6" t="s">
        <v>122</v>
      </c>
      <c r="K9" s="5"/>
      <c r="L9" s="6" t="s">
        <v>11</v>
      </c>
      <c r="M9" s="6" t="s">
        <v>11</v>
      </c>
      <c r="N9" s="6" t="s">
        <v>123</v>
      </c>
      <c r="O9" s="6" t="s">
        <v>124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  <c r="R10" s="6" t="s">
        <v>130</v>
      </c>
      <c r="S10" s="6" t="s">
        <v>150</v>
      </c>
    </row>
    <row r="11" spans="2:19" ht="12.75" customHeight="1" x14ac:dyDescent="0.2">
      <c r="B11" s="18" t="s">
        <v>589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ht="12.75" customHeight="1" x14ac:dyDescent="0.2">
      <c r="B12" s="18" t="s">
        <v>590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ht="12.75" customHeight="1" x14ac:dyDescent="0.2">
      <c r="B13" s="18" t="s">
        <v>591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ht="12.75" customHeight="1" x14ac:dyDescent="0.2">
      <c r="B14" s="18" t="s">
        <v>592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ht="12.75" customHeight="1" x14ac:dyDescent="0.2">
      <c r="B15" s="18" t="s">
        <v>593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ht="12.75" customHeight="1" x14ac:dyDescent="0.2">
      <c r="B16" s="18" t="s">
        <v>594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ht="12.75" customHeight="1" x14ac:dyDescent="0.2">
      <c r="B17" s="18" t="s">
        <v>595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ht="12.75" customHeight="1" x14ac:dyDescent="0.2">
      <c r="B18" s="18" t="s">
        <v>596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2:19" ht="12.75" customHeight="1" x14ac:dyDescent="0.2">
      <c r="B19" s="18" t="s">
        <v>597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2:19" ht="12.75" customHeight="1" x14ac:dyDescent="0.2">
      <c r="B20" s="18" t="s">
        <v>598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</sheetData>
  <mergeCells count="2">
    <mergeCell ref="B6:S6"/>
    <mergeCell ref="B7:S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rightToLeft="1" workbookViewId="0">
      <selection activeCell="C16" sqref="C16"/>
    </sheetView>
  </sheetViews>
  <sheetFormatPr defaultRowHeight="12.75" customHeight="1" x14ac:dyDescent="0.2"/>
  <cols>
    <col min="2" max="2" width="73.28515625" bestFit="1" customWidth="1"/>
    <col min="3" max="3" width="18.7109375" bestFit="1" customWidth="1"/>
    <col min="4" max="4" width="13.7109375" bestFit="1" customWidth="1"/>
    <col min="5" max="5" width="16.28515625" bestFit="1" customWidth="1"/>
    <col min="6" max="7" width="13.7109375" bestFit="1" customWidth="1"/>
    <col min="8" max="8" width="12.42578125" bestFit="1" customWidth="1"/>
    <col min="9" max="9" width="10" bestFit="1" customWidth="1"/>
    <col min="10" max="10" width="13.7109375" bestFit="1" customWidth="1"/>
    <col min="11" max="11" width="28.85546875" bestFit="1" customWidth="1"/>
    <col min="12" max="12" width="34" bestFit="1" customWidth="1"/>
    <col min="13" max="13" width="30.28515625" bestFit="1" customWidth="1"/>
  </cols>
  <sheetData>
    <row r="1" spans="2:13" ht="12.75" customHeight="1" x14ac:dyDescent="0.2">
      <c r="B1" s="1" t="s">
        <v>0</v>
      </c>
      <c r="C1" s="1" t="s">
        <v>1</v>
      </c>
    </row>
    <row r="2" spans="2:13" ht="12.75" customHeight="1" x14ac:dyDescent="0.2">
      <c r="B2" s="1" t="s">
        <v>2</v>
      </c>
      <c r="C2" s="1" t="s">
        <v>3</v>
      </c>
    </row>
    <row r="3" spans="2:13" ht="12.75" customHeight="1" x14ac:dyDescent="0.2">
      <c r="B3" s="1" t="s">
        <v>4</v>
      </c>
      <c r="C3" s="1" t="s">
        <v>5</v>
      </c>
    </row>
    <row r="4" spans="2:13" ht="12.75" customHeight="1" x14ac:dyDescent="0.2">
      <c r="B4" s="1" t="s">
        <v>6</v>
      </c>
      <c r="C4" s="2">
        <v>7975</v>
      </c>
    </row>
    <row r="6" spans="2:13" ht="12.75" customHeight="1" x14ac:dyDescent="0.2">
      <c r="B6" s="42" t="s">
        <v>599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2:13" ht="12.75" customHeight="1" x14ac:dyDescent="0.2">
      <c r="B7" s="45" t="s">
        <v>600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2:13" ht="12.75" customHeight="1" x14ac:dyDescent="0.2">
      <c r="B8" s="4" t="s">
        <v>67</v>
      </c>
      <c r="C8" s="4" t="s">
        <v>68</v>
      </c>
      <c r="D8" s="4" t="s">
        <v>146</v>
      </c>
      <c r="E8" s="4" t="s">
        <v>69</v>
      </c>
      <c r="F8" s="4" t="s">
        <v>147</v>
      </c>
      <c r="G8" s="4" t="s">
        <v>72</v>
      </c>
      <c r="H8" s="4" t="s">
        <v>116</v>
      </c>
      <c r="I8" s="4" t="s">
        <v>117</v>
      </c>
      <c r="J8" s="4" t="s">
        <v>75</v>
      </c>
      <c r="K8" s="4" t="s">
        <v>119</v>
      </c>
      <c r="L8" s="4" t="s">
        <v>76</v>
      </c>
      <c r="M8" s="4" t="s">
        <v>149</v>
      </c>
    </row>
    <row r="9" spans="2:13" ht="12.75" customHeight="1" x14ac:dyDescent="0.2">
      <c r="B9" s="5"/>
      <c r="C9" s="5"/>
      <c r="D9" s="5"/>
      <c r="E9" s="5"/>
      <c r="F9" s="5"/>
      <c r="G9" s="5"/>
      <c r="H9" s="6" t="s">
        <v>123</v>
      </c>
      <c r="I9" s="6" t="s">
        <v>124</v>
      </c>
      <c r="J9" s="6" t="s">
        <v>10</v>
      </c>
      <c r="K9" s="6" t="s">
        <v>11</v>
      </c>
      <c r="L9" s="6" t="s">
        <v>11</v>
      </c>
      <c r="M9" s="6" t="s">
        <v>11</v>
      </c>
    </row>
    <row r="10" spans="2:13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</row>
    <row r="11" spans="2:13" ht="12.75" customHeight="1" x14ac:dyDescent="0.2">
      <c r="B11" s="18" t="s">
        <v>601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3" ht="12.75" customHeight="1" x14ac:dyDescent="0.2">
      <c r="B12" s="18" t="s">
        <v>602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ht="12.75" customHeight="1" x14ac:dyDescent="0.2">
      <c r="B13" s="18" t="s">
        <v>603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ht="12.75" customHeight="1" x14ac:dyDescent="0.2">
      <c r="B14" s="18" t="s">
        <v>604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ht="12.75" customHeight="1" x14ac:dyDescent="0.2">
      <c r="B15" s="18" t="s">
        <v>605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2:13" ht="12.75" customHeight="1" x14ac:dyDescent="0.2">
      <c r="B16" s="18" t="s">
        <v>606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2">
    <mergeCell ref="B6:M6"/>
    <mergeCell ref="B7:M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>
      <selection activeCell="I15" sqref="I15"/>
    </sheetView>
  </sheetViews>
  <sheetFormatPr defaultRowHeight="12.75" customHeight="1" x14ac:dyDescent="0.2"/>
  <cols>
    <col min="2" max="2" width="29.7109375" bestFit="1" customWidth="1"/>
    <col min="3" max="3" width="16.140625" bestFit="1" customWidth="1"/>
    <col min="4" max="4" width="10.28515625" bestFit="1" customWidth="1"/>
    <col min="5" max="5" width="14.140625" bestFit="1" customWidth="1"/>
    <col min="6" max="6" width="10.140625" bestFit="1" customWidth="1"/>
    <col min="7" max="7" width="7.5703125" bestFit="1" customWidth="1"/>
    <col min="8" max="8" width="10.28515625" bestFit="1" customWidth="1"/>
    <col min="9" max="9" width="23" bestFit="1" customWidth="1"/>
    <col min="10" max="10" width="27.28515625" bestFit="1" customWidth="1"/>
    <col min="11" max="11" width="24.28515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7975</v>
      </c>
    </row>
    <row r="6" spans="2:11" ht="12.75" customHeight="1" x14ac:dyDescent="0.2">
      <c r="B6" s="42" t="s">
        <v>607</v>
      </c>
      <c r="C6" s="43"/>
      <c r="D6" s="43"/>
      <c r="E6" s="43"/>
      <c r="F6" s="43"/>
      <c r="G6" s="43"/>
      <c r="H6" s="43"/>
      <c r="I6" s="43"/>
      <c r="J6" s="43"/>
      <c r="K6" s="44"/>
    </row>
    <row r="7" spans="2:11" ht="12.75" customHeight="1" x14ac:dyDescent="0.2">
      <c r="B7" s="45" t="s">
        <v>608</v>
      </c>
      <c r="C7" s="46"/>
      <c r="D7" s="46"/>
      <c r="E7" s="46"/>
      <c r="F7" s="46"/>
      <c r="G7" s="46"/>
      <c r="H7" s="46"/>
      <c r="I7" s="46"/>
      <c r="J7" s="46"/>
      <c r="K7" s="47"/>
    </row>
    <row r="8" spans="2:11" ht="12.75" customHeight="1" x14ac:dyDescent="0.2">
      <c r="B8" s="4" t="s">
        <v>67</v>
      </c>
      <c r="C8" s="4" t="s">
        <v>68</v>
      </c>
      <c r="D8" s="4" t="s">
        <v>72</v>
      </c>
      <c r="E8" s="4" t="s">
        <v>114</v>
      </c>
      <c r="F8" s="4" t="s">
        <v>116</v>
      </c>
      <c r="G8" s="4" t="s">
        <v>117</v>
      </c>
      <c r="H8" s="4" t="s">
        <v>75</v>
      </c>
      <c r="I8" s="4" t="s">
        <v>119</v>
      </c>
      <c r="J8" s="4" t="s">
        <v>76</v>
      </c>
      <c r="K8" s="4" t="s">
        <v>149</v>
      </c>
    </row>
    <row r="9" spans="2:11" ht="12.75" customHeight="1" x14ac:dyDescent="0.2">
      <c r="B9" s="5"/>
      <c r="C9" s="5"/>
      <c r="D9" s="5"/>
      <c r="E9" s="6" t="s">
        <v>121</v>
      </c>
      <c r="F9" s="6" t="s">
        <v>123</v>
      </c>
      <c r="G9" s="6" t="s">
        <v>124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ht="12.75" customHeight="1" x14ac:dyDescent="0.2">
      <c r="B11" s="18" t="s">
        <v>609</v>
      </c>
      <c r="C11" s="9"/>
      <c r="D11" s="9"/>
      <c r="E11" s="9"/>
      <c r="F11" s="9"/>
      <c r="G11" s="9"/>
      <c r="H11" s="20">
        <v>260.39587999999998</v>
      </c>
      <c r="I11" s="9"/>
      <c r="J11" s="20">
        <v>100</v>
      </c>
      <c r="K11" s="20">
        <v>1.2322401098839999</v>
      </c>
    </row>
    <row r="12" spans="2:11" ht="12.75" customHeight="1" x14ac:dyDescent="0.2">
      <c r="B12" s="18" t="s">
        <v>610</v>
      </c>
      <c r="C12" s="9"/>
      <c r="D12" s="9"/>
      <c r="E12" s="9"/>
      <c r="F12" s="9"/>
      <c r="G12" s="9"/>
      <c r="H12" s="20">
        <v>260.39587999999998</v>
      </c>
      <c r="I12" s="9"/>
      <c r="J12" s="20">
        <v>100</v>
      </c>
      <c r="K12" s="20">
        <v>1.2322401098839999</v>
      </c>
    </row>
    <row r="13" spans="2:11" ht="12.75" customHeight="1" x14ac:dyDescent="0.2">
      <c r="B13" s="18" t="s">
        <v>611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ht="12.75" customHeight="1" x14ac:dyDescent="0.2">
      <c r="B14" s="18" t="s">
        <v>612</v>
      </c>
      <c r="C14" s="9"/>
      <c r="D14" s="9"/>
      <c r="E14" s="9"/>
      <c r="F14" s="9"/>
      <c r="G14" s="9"/>
      <c r="H14" s="20">
        <v>260.39587999999998</v>
      </c>
      <c r="I14" s="9"/>
      <c r="J14" s="20">
        <v>100</v>
      </c>
      <c r="K14" s="20">
        <v>1.2322401098839999</v>
      </c>
    </row>
    <row r="15" spans="2:11" ht="12.75" customHeight="1" x14ac:dyDescent="0.2">
      <c r="B15" s="21" t="s">
        <v>613</v>
      </c>
      <c r="C15" s="12" t="s">
        <v>614</v>
      </c>
      <c r="D15" s="12" t="s">
        <v>48</v>
      </c>
      <c r="E15" s="29">
        <v>43072</v>
      </c>
      <c r="F15" s="17">
        <v>18957.41</v>
      </c>
      <c r="G15" s="27">
        <v>288.61</v>
      </c>
      <c r="H15" s="17">
        <v>54.712980000000002</v>
      </c>
      <c r="I15" s="9">
        <v>0</v>
      </c>
      <c r="J15" s="17">
        <v>21.011461471663001</v>
      </c>
      <c r="K15" s="17">
        <v>0.25891165592600002</v>
      </c>
    </row>
    <row r="16" spans="2:11" ht="12.75" customHeight="1" x14ac:dyDescent="0.2">
      <c r="B16" s="21" t="s">
        <v>615</v>
      </c>
      <c r="C16" s="12" t="s">
        <v>616</v>
      </c>
      <c r="D16" s="12" t="s">
        <v>48</v>
      </c>
      <c r="E16" s="29">
        <v>42879</v>
      </c>
      <c r="F16" s="17">
        <v>148603</v>
      </c>
      <c r="G16" s="27">
        <v>138.411</v>
      </c>
      <c r="H16" s="17">
        <v>205.68289999999999</v>
      </c>
      <c r="I16" s="9">
        <v>0</v>
      </c>
      <c r="J16" s="17">
        <v>78.988538528335994</v>
      </c>
      <c r="K16" s="17">
        <v>0.97332845395699996</v>
      </c>
    </row>
    <row r="17" spans="2:11" ht="12.75" customHeight="1" x14ac:dyDescent="0.2">
      <c r="B17" s="18" t="s">
        <v>617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ht="12.75" customHeight="1" x14ac:dyDescent="0.2">
      <c r="B18" s="18" t="s">
        <v>618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ht="12.75" customHeight="1" x14ac:dyDescent="0.2">
      <c r="B19" s="18" t="s">
        <v>619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ht="12.75" customHeight="1" x14ac:dyDescent="0.2">
      <c r="B20" s="18" t="s">
        <v>620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ht="12.75" customHeight="1" x14ac:dyDescent="0.2">
      <c r="B21" s="18" t="s">
        <v>621</v>
      </c>
      <c r="C21" s="9"/>
      <c r="D21" s="9"/>
      <c r="E21" s="9"/>
      <c r="F21" s="9"/>
      <c r="G21" s="9"/>
      <c r="H21" s="9"/>
      <c r="I21" s="9"/>
      <c r="J21" s="9"/>
      <c r="K21" s="9"/>
    </row>
    <row r="22" spans="2:11" ht="12.75" customHeight="1" x14ac:dyDescent="0.2">
      <c r="B22" s="18" t="s">
        <v>622</v>
      </c>
      <c r="C22" s="9"/>
      <c r="D22" s="9"/>
      <c r="E22" s="9"/>
      <c r="F22" s="9"/>
      <c r="G22" s="9"/>
      <c r="H22" s="9"/>
      <c r="I22" s="9"/>
      <c r="J22" s="9"/>
      <c r="K22" s="9"/>
    </row>
    <row r="23" spans="2:11" ht="12.75" customHeight="1" x14ac:dyDescent="0.2">
      <c r="B23" s="18" t="s">
        <v>623</v>
      </c>
      <c r="C23" s="9"/>
      <c r="D23" s="9"/>
      <c r="E23" s="9"/>
      <c r="F23" s="9"/>
      <c r="G23" s="9"/>
      <c r="H23" s="9"/>
      <c r="I23" s="9"/>
      <c r="J23" s="9"/>
      <c r="K23" s="9"/>
    </row>
  </sheetData>
  <mergeCells count="2">
    <mergeCell ref="B6:K6"/>
    <mergeCell ref="B7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rightToLeft="1" workbookViewId="0">
      <selection activeCell="C16" sqref="C16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8.85546875" bestFit="1" customWidth="1"/>
    <col min="10" max="10" width="34" bestFit="1" customWidth="1"/>
    <col min="11" max="11" width="30.28515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7975</v>
      </c>
    </row>
    <row r="6" spans="2:11" ht="12.75" customHeight="1" x14ac:dyDescent="0.2">
      <c r="B6" s="42" t="s">
        <v>624</v>
      </c>
      <c r="C6" s="43"/>
      <c r="D6" s="43"/>
      <c r="E6" s="43"/>
      <c r="F6" s="43"/>
      <c r="G6" s="43"/>
      <c r="H6" s="43"/>
      <c r="I6" s="43"/>
      <c r="J6" s="43"/>
      <c r="K6" s="44"/>
    </row>
    <row r="7" spans="2:11" ht="12.75" customHeight="1" x14ac:dyDescent="0.2">
      <c r="B7" s="45" t="s">
        <v>625</v>
      </c>
      <c r="C7" s="46"/>
      <c r="D7" s="46"/>
      <c r="E7" s="46"/>
      <c r="F7" s="46"/>
      <c r="G7" s="46"/>
      <c r="H7" s="46"/>
      <c r="I7" s="46"/>
      <c r="J7" s="46"/>
      <c r="K7" s="47"/>
    </row>
    <row r="8" spans="2:11" ht="12.75" customHeight="1" x14ac:dyDescent="0.2">
      <c r="B8" s="4" t="s">
        <v>67</v>
      </c>
      <c r="C8" s="4" t="s">
        <v>68</v>
      </c>
      <c r="D8" s="4" t="s">
        <v>147</v>
      </c>
      <c r="E8" s="4" t="s">
        <v>72</v>
      </c>
      <c r="F8" s="4" t="s">
        <v>116</v>
      </c>
      <c r="G8" s="4" t="s">
        <v>117</v>
      </c>
      <c r="H8" s="4" t="s">
        <v>75</v>
      </c>
      <c r="I8" s="4" t="s">
        <v>119</v>
      </c>
      <c r="J8" s="4" t="s">
        <v>76</v>
      </c>
      <c r="K8" s="4" t="s">
        <v>149</v>
      </c>
    </row>
    <row r="9" spans="2:11" ht="12.75" customHeight="1" x14ac:dyDescent="0.2">
      <c r="B9" s="5"/>
      <c r="C9" s="5"/>
      <c r="D9" s="5"/>
      <c r="E9" s="5"/>
      <c r="F9" s="6" t="s">
        <v>123</v>
      </c>
      <c r="G9" s="6" t="s">
        <v>124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ht="12.75" customHeight="1" x14ac:dyDescent="0.2">
      <c r="B11" s="18" t="s">
        <v>626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ht="12.75" customHeight="1" x14ac:dyDescent="0.2">
      <c r="B12" s="18" t="s">
        <v>627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ht="12.75" customHeight="1" x14ac:dyDescent="0.2">
      <c r="B13" s="18" t="s">
        <v>628</v>
      </c>
      <c r="C13" s="9"/>
      <c r="D13" s="9"/>
      <c r="E13" s="9"/>
      <c r="F13" s="9"/>
      <c r="G13" s="9"/>
      <c r="H13" s="9"/>
      <c r="I13" s="9"/>
      <c r="J13" s="9"/>
      <c r="K13" s="9"/>
    </row>
  </sheetData>
  <mergeCells count="2">
    <mergeCell ref="B6:K6"/>
    <mergeCell ref="B7:K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F39" sqref="F39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5" width="13.7109375" bestFit="1" customWidth="1"/>
    <col min="6" max="6" width="17.570312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8.85546875" bestFit="1" customWidth="1"/>
    <col min="11" max="11" width="34" bestFit="1" customWidth="1"/>
    <col min="12" max="12" width="30.28515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7975</v>
      </c>
    </row>
    <row r="6" spans="2:12" ht="12.75" customHeight="1" x14ac:dyDescent="0.2">
      <c r="B6" s="42" t="s">
        <v>629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2.75" customHeight="1" x14ac:dyDescent="0.2">
      <c r="B7" s="45" t="s">
        <v>630</v>
      </c>
      <c r="C7" s="46"/>
      <c r="D7" s="46"/>
      <c r="E7" s="46"/>
      <c r="F7" s="46"/>
      <c r="G7" s="46"/>
      <c r="H7" s="46"/>
      <c r="I7" s="46"/>
      <c r="J7" s="46"/>
      <c r="K7" s="46"/>
      <c r="L7" s="47"/>
    </row>
    <row r="8" spans="2:12" ht="12.75" customHeight="1" x14ac:dyDescent="0.2">
      <c r="B8" s="4" t="s">
        <v>67</v>
      </c>
      <c r="C8" s="4" t="s">
        <v>68</v>
      </c>
      <c r="D8" s="4" t="s">
        <v>147</v>
      </c>
      <c r="E8" s="4" t="s">
        <v>72</v>
      </c>
      <c r="F8" s="4" t="s">
        <v>114</v>
      </c>
      <c r="G8" s="4" t="s">
        <v>116</v>
      </c>
      <c r="H8" s="4" t="s">
        <v>117</v>
      </c>
      <c r="I8" s="4" t="s">
        <v>75</v>
      </c>
      <c r="J8" s="4" t="s">
        <v>119</v>
      </c>
      <c r="K8" s="4" t="s">
        <v>76</v>
      </c>
      <c r="L8" s="4" t="s">
        <v>149</v>
      </c>
    </row>
    <row r="9" spans="2:12" ht="12.75" customHeight="1" x14ac:dyDescent="0.2">
      <c r="B9" s="5"/>
      <c r="C9" s="5"/>
      <c r="D9" s="5"/>
      <c r="E9" s="5"/>
      <c r="F9" s="6" t="s">
        <v>121</v>
      </c>
      <c r="G9" s="6" t="s">
        <v>123</v>
      </c>
      <c r="H9" s="6" t="s">
        <v>124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631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ht="12.75" customHeight="1" x14ac:dyDescent="0.2">
      <c r="B12" s="18" t="s">
        <v>632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2.75" customHeight="1" x14ac:dyDescent="0.2">
      <c r="B13" s="18" t="s">
        <v>633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ht="12.75" customHeight="1" x14ac:dyDescent="0.2">
      <c r="B14" s="18" t="s">
        <v>634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ht="12.75" customHeight="1" x14ac:dyDescent="0.2">
      <c r="B15" s="18" t="s">
        <v>635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ht="12.75" customHeight="1" x14ac:dyDescent="0.2">
      <c r="B16" s="18" t="s">
        <v>636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ht="12.75" customHeight="1" x14ac:dyDescent="0.2">
      <c r="B17" s="18" t="s">
        <v>637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12.75" customHeight="1" x14ac:dyDescent="0.2">
      <c r="B18" s="18" t="s">
        <v>638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ht="12.75" customHeight="1" x14ac:dyDescent="0.2">
      <c r="B19" s="18" t="s">
        <v>639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ht="12.75" customHeight="1" x14ac:dyDescent="0.2">
      <c r="B20" s="18" t="s">
        <v>640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2.75" customHeight="1" x14ac:dyDescent="0.2">
      <c r="B21" s="18" t="s">
        <v>641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ht="12.75" customHeight="1" x14ac:dyDescent="0.2">
      <c r="B22" s="18" t="s">
        <v>642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ht="12.75" customHeight="1" x14ac:dyDescent="0.2">
      <c r="B23" s="18" t="s">
        <v>643</v>
      </c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2">
    <mergeCell ref="B6:L6"/>
    <mergeCell ref="B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zoomScale="85" zoomScaleNormal="85" workbookViewId="0">
      <selection activeCell="B19" sqref="B19"/>
    </sheetView>
  </sheetViews>
  <sheetFormatPr defaultRowHeight="12.75" customHeight="1" x14ac:dyDescent="0.2"/>
  <cols>
    <col min="2" max="2" width="53.5703125" bestFit="1" customWidth="1"/>
    <col min="3" max="3" width="16.140625" bestFit="1" customWidth="1"/>
    <col min="4" max="4" width="12.7109375" bestFit="1" customWidth="1"/>
    <col min="5" max="5" width="5.7109375" bestFit="1" customWidth="1"/>
    <col min="6" max="6" width="9.5703125" bestFit="1" customWidth="1"/>
    <col min="7" max="7" width="10.28515625" bestFit="1" customWidth="1"/>
    <col min="8" max="8" width="12.5703125" bestFit="1" customWidth="1"/>
    <col min="9" max="9" width="15" bestFit="1" customWidth="1"/>
    <col min="10" max="10" width="10.28515625" bestFit="1" customWidth="1"/>
    <col min="11" max="11" width="27.28515625" bestFit="1" customWidth="1"/>
    <col min="12" max="12" width="24.425781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7975</v>
      </c>
    </row>
    <row r="6" spans="2:12" ht="12.75" customHeight="1" x14ac:dyDescent="0.2">
      <c r="B6" s="42" t="s">
        <v>66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2.75" customHeight="1" x14ac:dyDescent="0.2"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4" t="s">
        <v>76</v>
      </c>
      <c r="L7" s="4" t="s">
        <v>77</v>
      </c>
    </row>
    <row r="8" spans="2:12" ht="12.75" customHeight="1" x14ac:dyDescent="0.2">
      <c r="B8" s="3"/>
      <c r="C8" s="3"/>
      <c r="D8" s="3"/>
      <c r="E8" s="3"/>
      <c r="F8" s="3"/>
      <c r="G8" s="3"/>
      <c r="H8" s="4" t="s">
        <v>11</v>
      </c>
      <c r="I8" s="4" t="s">
        <v>11</v>
      </c>
      <c r="J8" s="4" t="s">
        <v>10</v>
      </c>
      <c r="K8" s="4" t="s">
        <v>11</v>
      </c>
      <c r="L8" s="4" t="s">
        <v>11</v>
      </c>
    </row>
    <row r="9" spans="2:12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  <c r="L9" s="6" t="s">
        <v>85</v>
      </c>
    </row>
    <row r="10" spans="2:12" ht="12.75" customHeight="1" x14ac:dyDescent="0.2">
      <c r="B10" s="18" t="s">
        <v>86</v>
      </c>
      <c r="C10" s="9"/>
      <c r="D10" s="9"/>
      <c r="E10" s="9"/>
      <c r="F10" s="9"/>
      <c r="G10" s="9"/>
      <c r="H10" s="9"/>
      <c r="I10" s="9"/>
      <c r="J10" s="19">
        <v>921.65213000000006</v>
      </c>
      <c r="K10" s="20">
        <v>100</v>
      </c>
      <c r="L10" s="20">
        <v>4.36142354459</v>
      </c>
    </row>
    <row r="11" spans="2:12" ht="12.75" customHeight="1" x14ac:dyDescent="0.2">
      <c r="B11" s="18" t="s">
        <v>87</v>
      </c>
      <c r="C11" s="9"/>
      <c r="D11" s="9"/>
      <c r="E11" s="9"/>
      <c r="F11" s="9"/>
      <c r="G11" s="9"/>
      <c r="H11" s="9"/>
      <c r="I11" s="9"/>
      <c r="J11" s="19">
        <v>921.65213000000006</v>
      </c>
      <c r="K11" s="20">
        <v>100</v>
      </c>
      <c r="L11" s="20">
        <v>4.36142354459</v>
      </c>
    </row>
    <row r="12" spans="2:12" ht="12.75" customHeight="1" x14ac:dyDescent="0.2">
      <c r="B12" s="18" t="s">
        <v>88</v>
      </c>
      <c r="C12" s="9"/>
      <c r="D12" s="9"/>
      <c r="E12" s="9"/>
      <c r="F12" s="9"/>
      <c r="G12" s="9"/>
      <c r="H12" s="9"/>
      <c r="I12" s="9"/>
      <c r="J12" s="19">
        <v>9.0000000000000006E-5</v>
      </c>
      <c r="K12" s="20">
        <v>9.7650726418871299E-6</v>
      </c>
      <c r="L12" s="20">
        <v>4.2589617734960001E-7</v>
      </c>
    </row>
    <row r="13" spans="2:12" ht="12.75" customHeight="1" x14ac:dyDescent="0.2">
      <c r="B13" s="21" t="s">
        <v>89</v>
      </c>
      <c r="C13" s="12" t="s">
        <v>90</v>
      </c>
      <c r="D13" s="22">
        <v>512199381</v>
      </c>
      <c r="E13" s="9"/>
      <c r="F13" s="9"/>
      <c r="G13" s="12" t="s">
        <v>48</v>
      </c>
      <c r="H13" s="9"/>
      <c r="I13" s="9"/>
      <c r="J13" s="13">
        <v>9.0000000000000006E-5</v>
      </c>
      <c r="K13" s="17">
        <v>9.7650726418871299E-6</v>
      </c>
      <c r="L13" s="17">
        <v>4.2589617734960001E-7</v>
      </c>
    </row>
    <row r="14" spans="2:12" ht="12.75" customHeight="1" x14ac:dyDescent="0.2">
      <c r="B14" s="18" t="s">
        <v>91</v>
      </c>
      <c r="C14" s="9"/>
      <c r="D14" s="9"/>
      <c r="E14" s="9"/>
      <c r="F14" s="9"/>
      <c r="G14" s="9"/>
      <c r="H14" s="9"/>
      <c r="I14" s="9"/>
      <c r="J14" s="19">
        <v>232.13731000000001</v>
      </c>
      <c r="K14" s="20">
        <v>25.187085500468999</v>
      </c>
      <c r="L14" s="20">
        <v>1.0985154772129999</v>
      </c>
    </row>
    <row r="15" spans="2:12" ht="12.75" customHeight="1" x14ac:dyDescent="0.2">
      <c r="B15" s="21" t="s">
        <v>92</v>
      </c>
      <c r="C15" s="12" t="s">
        <v>93</v>
      </c>
      <c r="D15" s="22">
        <v>512199381</v>
      </c>
      <c r="E15" s="9"/>
      <c r="F15" s="9"/>
      <c r="G15" s="12" t="s">
        <v>48</v>
      </c>
      <c r="H15" s="9"/>
      <c r="I15" s="9"/>
      <c r="J15" s="13">
        <v>-30.784859999999998</v>
      </c>
      <c r="K15" s="17">
        <v>-3.340182157448</v>
      </c>
      <c r="L15" s="17">
        <v>-0.14567949104700001</v>
      </c>
    </row>
    <row r="16" spans="2:12" ht="12.75" customHeight="1" x14ac:dyDescent="0.2">
      <c r="B16" s="21" t="s">
        <v>94</v>
      </c>
      <c r="C16" s="12" t="s">
        <v>95</v>
      </c>
      <c r="D16" s="22">
        <v>512199381</v>
      </c>
      <c r="E16" s="9"/>
      <c r="F16" s="9"/>
      <c r="G16" s="12" t="s">
        <v>48</v>
      </c>
      <c r="H16" s="9"/>
      <c r="I16" s="9"/>
      <c r="J16" s="13">
        <v>232.13765000000001</v>
      </c>
      <c r="K16" s="17">
        <v>25.187122390744001</v>
      </c>
      <c r="L16" s="17">
        <v>1.0985170861539999</v>
      </c>
    </row>
    <row r="17" spans="2:12" ht="12.75" customHeight="1" x14ac:dyDescent="0.2">
      <c r="B17" s="21" t="s">
        <v>96</v>
      </c>
      <c r="C17" s="12" t="s">
        <v>97</v>
      </c>
      <c r="D17" s="22">
        <v>512199381</v>
      </c>
      <c r="E17" s="9"/>
      <c r="F17" s="9"/>
      <c r="G17" s="12" t="s">
        <v>48</v>
      </c>
      <c r="H17" s="9"/>
      <c r="I17" s="9"/>
      <c r="J17" s="13">
        <v>30.784990000000001</v>
      </c>
      <c r="K17" s="17">
        <v>3.3401962625519999</v>
      </c>
      <c r="L17" s="17">
        <v>0.14568010622999999</v>
      </c>
    </row>
    <row r="18" spans="2:12" ht="12.75" customHeight="1" x14ac:dyDescent="0.2">
      <c r="B18" s="35" t="s">
        <v>58</v>
      </c>
      <c r="C18" s="12" t="s">
        <v>98</v>
      </c>
      <c r="D18" s="22">
        <v>512199381</v>
      </c>
      <c r="E18" s="9"/>
      <c r="F18" s="9"/>
      <c r="G18" s="12" t="s">
        <v>48</v>
      </c>
      <c r="H18" s="9"/>
      <c r="I18" s="9"/>
      <c r="J18" s="13">
        <v>0</v>
      </c>
      <c r="K18" s="17">
        <v>0</v>
      </c>
      <c r="L18" s="17">
        <v>0</v>
      </c>
    </row>
    <row r="19" spans="2:12" ht="12.75" customHeight="1" x14ac:dyDescent="0.2">
      <c r="B19" s="21" t="s">
        <v>99</v>
      </c>
      <c r="C19" s="12" t="s">
        <v>100</v>
      </c>
      <c r="D19" s="22">
        <v>512199381</v>
      </c>
      <c r="E19" s="9"/>
      <c r="F19" s="9"/>
      <c r="G19" s="12" t="s">
        <v>48</v>
      </c>
      <c r="H19" s="9"/>
      <c r="I19" s="9"/>
      <c r="J19" s="13">
        <v>-4.6999999999999999E-4</v>
      </c>
      <c r="K19" s="17">
        <v>-5.0995379352077199E-5</v>
      </c>
      <c r="L19" s="17">
        <v>-2.2241244817145801E-6</v>
      </c>
    </row>
    <row r="20" spans="2:12" ht="12.75" customHeight="1" x14ac:dyDescent="0.2">
      <c r="B20" s="18" t="s">
        <v>101</v>
      </c>
      <c r="C20" s="9"/>
      <c r="D20" s="9"/>
      <c r="E20" s="9"/>
      <c r="F20" s="9"/>
      <c r="G20" s="9"/>
      <c r="H20" s="9"/>
      <c r="I20" s="9"/>
      <c r="J20" s="19">
        <v>689.51472999999999</v>
      </c>
      <c r="K20" s="20">
        <v>74.812904734457007</v>
      </c>
      <c r="L20" s="20">
        <v>3.26290764148</v>
      </c>
    </row>
    <row r="21" spans="2:12" ht="12.75" customHeight="1" x14ac:dyDescent="0.2">
      <c r="B21" s="21" t="s">
        <v>102</v>
      </c>
      <c r="C21" s="12" t="s">
        <v>103</v>
      </c>
      <c r="D21" s="22">
        <v>512199381</v>
      </c>
      <c r="E21" s="9"/>
      <c r="F21" s="9"/>
      <c r="G21" s="12" t="s">
        <v>48</v>
      </c>
      <c r="H21" s="9"/>
      <c r="I21" s="9"/>
      <c r="J21" s="13">
        <v>689.51472999999999</v>
      </c>
      <c r="K21" s="17">
        <v>74.812904734457007</v>
      </c>
      <c r="L21" s="17">
        <v>3.26290764148</v>
      </c>
    </row>
    <row r="22" spans="2:12" ht="12.75" customHeight="1" x14ac:dyDescent="0.2">
      <c r="B22" s="18" t="s">
        <v>104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ht="12.75" customHeight="1" x14ac:dyDescent="0.2">
      <c r="B23" s="18" t="s">
        <v>105</v>
      </c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2:12" ht="12.75" customHeight="1" x14ac:dyDescent="0.2">
      <c r="B24" s="18" t="s">
        <v>106</v>
      </c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2:12" ht="12.75" customHeight="1" x14ac:dyDescent="0.2">
      <c r="B25" s="18" t="s">
        <v>107</v>
      </c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2:12" ht="12.75" customHeight="1" x14ac:dyDescent="0.2">
      <c r="B26" s="18" t="s">
        <v>108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12.75" customHeight="1" x14ac:dyDescent="0.2">
      <c r="B27" s="18" t="s">
        <v>109</v>
      </c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2:12" ht="12.75" customHeight="1" x14ac:dyDescent="0.2">
      <c r="B28" s="18" t="s">
        <v>110</v>
      </c>
      <c r="C28" s="9"/>
      <c r="D28" s="9"/>
      <c r="E28" s="9"/>
      <c r="F28" s="9"/>
      <c r="G28" s="9"/>
      <c r="H28" s="9"/>
      <c r="I28" s="9"/>
      <c r="J28" s="9"/>
      <c r="K28" s="9"/>
      <c r="L28" s="9"/>
    </row>
  </sheetData>
  <mergeCells count="1">
    <mergeCell ref="B6:L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C16" sqref="C16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5" width="13.7109375" bestFit="1" customWidth="1"/>
    <col min="6" max="6" width="17.570312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34" bestFit="1" customWidth="1"/>
    <col min="11" max="11" width="30.28515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7975</v>
      </c>
    </row>
    <row r="6" spans="2:11" ht="12.75" customHeight="1" x14ac:dyDescent="0.2">
      <c r="B6" s="42" t="s">
        <v>644</v>
      </c>
      <c r="C6" s="43"/>
      <c r="D6" s="43"/>
      <c r="E6" s="43"/>
      <c r="F6" s="43"/>
      <c r="G6" s="43"/>
      <c r="H6" s="43"/>
      <c r="I6" s="43"/>
      <c r="J6" s="43"/>
      <c r="K6" s="44"/>
    </row>
    <row r="7" spans="2:11" ht="12.75" customHeight="1" x14ac:dyDescent="0.2">
      <c r="B7" s="45" t="s">
        <v>645</v>
      </c>
      <c r="C7" s="46"/>
      <c r="D7" s="46"/>
      <c r="E7" s="46"/>
      <c r="F7" s="46"/>
      <c r="G7" s="46"/>
      <c r="H7" s="46"/>
      <c r="I7" s="46"/>
      <c r="J7" s="46"/>
      <c r="K7" s="47"/>
    </row>
    <row r="8" spans="2:11" ht="12.75" customHeight="1" x14ac:dyDescent="0.2">
      <c r="B8" s="4" t="s">
        <v>67</v>
      </c>
      <c r="C8" s="4" t="s">
        <v>68</v>
      </c>
      <c r="D8" s="4" t="s">
        <v>147</v>
      </c>
      <c r="E8" s="4" t="s">
        <v>72</v>
      </c>
      <c r="F8" s="4" t="s">
        <v>114</v>
      </c>
      <c r="G8" s="4" t="s">
        <v>116</v>
      </c>
      <c r="H8" s="4" t="s">
        <v>117</v>
      </c>
      <c r="I8" s="4" t="s">
        <v>75</v>
      </c>
      <c r="J8" s="4" t="s">
        <v>76</v>
      </c>
      <c r="K8" s="4" t="s">
        <v>149</v>
      </c>
    </row>
    <row r="9" spans="2:11" ht="12.75" customHeight="1" x14ac:dyDescent="0.2">
      <c r="B9" s="5"/>
      <c r="C9" s="5"/>
      <c r="D9" s="5"/>
      <c r="E9" s="5"/>
      <c r="F9" s="6" t="s">
        <v>121</v>
      </c>
      <c r="G9" s="6" t="s">
        <v>123</v>
      </c>
      <c r="H9" s="6" t="s">
        <v>124</v>
      </c>
      <c r="I9" s="6" t="s">
        <v>10</v>
      </c>
      <c r="J9" s="6" t="s">
        <v>11</v>
      </c>
      <c r="K9" s="6" t="s">
        <v>11</v>
      </c>
    </row>
    <row r="10" spans="2:1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ht="12.75" customHeight="1" x14ac:dyDescent="0.2">
      <c r="B11" s="18" t="s">
        <v>646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ht="12.75" customHeight="1" x14ac:dyDescent="0.2">
      <c r="B12" s="18" t="s">
        <v>647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ht="12.75" customHeight="1" x14ac:dyDescent="0.2">
      <c r="B13" s="18" t="s">
        <v>648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ht="12.75" customHeight="1" x14ac:dyDescent="0.2">
      <c r="B14" s="18" t="s">
        <v>649</v>
      </c>
      <c r="C14" s="9"/>
      <c r="D14" s="9"/>
      <c r="E14" s="9"/>
      <c r="F14" s="9"/>
      <c r="G14" s="9"/>
      <c r="H14" s="9"/>
      <c r="I14" s="9"/>
      <c r="J14" s="9"/>
      <c r="K14" s="9"/>
    </row>
    <row r="15" spans="2:11" ht="12.75" customHeight="1" x14ac:dyDescent="0.2">
      <c r="B15" s="18" t="s">
        <v>650</v>
      </c>
      <c r="C15" s="9"/>
      <c r="D15" s="9"/>
      <c r="E15" s="9"/>
      <c r="F15" s="9"/>
      <c r="G15" s="9"/>
      <c r="H15" s="9"/>
      <c r="I15" s="9"/>
      <c r="J15" s="9"/>
      <c r="K15" s="9"/>
    </row>
    <row r="16" spans="2:11" ht="12.75" customHeight="1" x14ac:dyDescent="0.2">
      <c r="B16" s="18" t="s">
        <v>651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 ht="12.75" customHeight="1" x14ac:dyDescent="0.2">
      <c r="B17" s="18" t="s">
        <v>652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ht="12.75" customHeight="1" x14ac:dyDescent="0.2">
      <c r="B18" s="18" t="s">
        <v>653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ht="12.75" customHeight="1" x14ac:dyDescent="0.2">
      <c r="B19" s="18" t="s">
        <v>654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ht="12.75" customHeight="1" x14ac:dyDescent="0.2">
      <c r="B20" s="18" t="s">
        <v>655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ht="12.75" customHeight="1" x14ac:dyDescent="0.2">
      <c r="B21" s="18" t="s">
        <v>656</v>
      </c>
      <c r="C21" s="9"/>
      <c r="D21" s="9"/>
      <c r="E21" s="9"/>
      <c r="F21" s="9"/>
      <c r="G21" s="9"/>
      <c r="H21" s="9"/>
      <c r="I21" s="9"/>
      <c r="J21" s="9"/>
      <c r="K21" s="9"/>
    </row>
    <row r="22" spans="2:11" ht="12.75" customHeight="1" x14ac:dyDescent="0.2">
      <c r="B22" s="18" t="s">
        <v>657</v>
      </c>
      <c r="C22" s="9"/>
      <c r="D22" s="9"/>
      <c r="E22" s="9"/>
      <c r="F22" s="9"/>
      <c r="G22" s="9"/>
      <c r="H22" s="9"/>
      <c r="I22" s="9"/>
      <c r="J22" s="9"/>
      <c r="K22" s="9"/>
    </row>
  </sheetData>
  <mergeCells count="2">
    <mergeCell ref="B6:K6"/>
    <mergeCell ref="B7:K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rightToLeft="1" workbookViewId="0">
      <selection activeCell="C16" sqref="C16"/>
    </sheetView>
  </sheetViews>
  <sheetFormatPr defaultRowHeight="12.75" customHeight="1" x14ac:dyDescent="0.2"/>
  <cols>
    <col min="2" max="2" width="68.28515625" bestFit="1" customWidth="1"/>
    <col min="3" max="3" width="18.710937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8.85546875" bestFit="1" customWidth="1"/>
    <col min="15" max="15" width="34" bestFit="1" customWidth="1"/>
    <col min="16" max="16" width="30.28515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7975</v>
      </c>
    </row>
    <row r="6" spans="2:16" ht="12.75" customHeight="1" x14ac:dyDescent="0.2">
      <c r="B6" s="42" t="s">
        <v>658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2:16" ht="12.75" customHeight="1" x14ac:dyDescent="0.2">
      <c r="B7" s="45" t="s">
        <v>659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7"/>
    </row>
    <row r="8" spans="2:16" ht="12.75" customHeight="1" x14ac:dyDescent="0.2">
      <c r="B8" s="4" t="s">
        <v>67</v>
      </c>
      <c r="C8" s="4" t="s">
        <v>68</v>
      </c>
      <c r="D8" s="4" t="s">
        <v>70</v>
      </c>
      <c r="E8" s="4" t="s">
        <v>71</v>
      </c>
      <c r="F8" s="4" t="s">
        <v>114</v>
      </c>
      <c r="G8" s="4" t="s">
        <v>115</v>
      </c>
      <c r="H8" s="4" t="s">
        <v>72</v>
      </c>
      <c r="I8" s="4" t="s">
        <v>73</v>
      </c>
      <c r="J8" s="4" t="s">
        <v>163</v>
      </c>
      <c r="K8" s="4" t="s">
        <v>116</v>
      </c>
      <c r="L8" s="4" t="s">
        <v>117</v>
      </c>
      <c r="M8" s="4" t="s">
        <v>75</v>
      </c>
      <c r="N8" s="4" t="s">
        <v>119</v>
      </c>
      <c r="O8" s="4" t="s">
        <v>76</v>
      </c>
      <c r="P8" s="4" t="s">
        <v>149</v>
      </c>
    </row>
    <row r="9" spans="2:16" ht="12.75" customHeight="1" x14ac:dyDescent="0.2">
      <c r="B9" s="5"/>
      <c r="C9" s="5"/>
      <c r="D9" s="5"/>
      <c r="E9" s="5"/>
      <c r="F9" s="6" t="s">
        <v>121</v>
      </c>
      <c r="G9" s="6" t="s">
        <v>122</v>
      </c>
      <c r="H9" s="5"/>
      <c r="I9" s="6" t="s">
        <v>11</v>
      </c>
      <c r="J9" s="6" t="s">
        <v>11</v>
      </c>
      <c r="K9" s="6" t="s">
        <v>123</v>
      </c>
      <c r="L9" s="6" t="s">
        <v>124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78</v>
      </c>
      <c r="E10" s="6" t="s">
        <v>79</v>
      </c>
      <c r="F10" s="6" t="s">
        <v>80</v>
      </c>
      <c r="G10" s="6" t="s">
        <v>81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125</v>
      </c>
      <c r="M10" s="6" t="s">
        <v>126</v>
      </c>
      <c r="N10" s="6" t="s">
        <v>127</v>
      </c>
      <c r="O10" s="6" t="s">
        <v>128</v>
      </c>
      <c r="P10" s="6" t="s">
        <v>129</v>
      </c>
    </row>
    <row r="11" spans="2:16" ht="12.75" customHeight="1" x14ac:dyDescent="0.2">
      <c r="B11" s="18" t="s">
        <v>660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18" t="s">
        <v>661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18" t="s">
        <v>662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18" t="s">
        <v>663</v>
      </c>
      <c r="C14" s="9"/>
      <c r="D14" s="9"/>
      <c r="E14" s="9"/>
      <c r="F14" s="9"/>
      <c r="G14" s="30">
        <v>0</v>
      </c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18" t="s">
        <v>664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18" t="s">
        <v>665</v>
      </c>
      <c r="C16" s="9"/>
      <c r="D16" s="9"/>
      <c r="E16" s="9"/>
      <c r="F16" s="9"/>
      <c r="G16" s="30">
        <v>0</v>
      </c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18" t="s">
        <v>666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18" t="s">
        <v>667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ht="12.75" customHeight="1" x14ac:dyDescent="0.2">
      <c r="B19" s="18" t="s">
        <v>668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ht="12.75" customHeight="1" x14ac:dyDescent="0.2">
      <c r="B20" s="18" t="s">
        <v>669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ht="12.75" customHeight="1" x14ac:dyDescent="0.2">
      <c r="B21" s="18" t="s">
        <v>670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ht="12.75" customHeight="1" x14ac:dyDescent="0.2">
      <c r="B22" s="18" t="s">
        <v>671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ht="12.75" customHeight="1" x14ac:dyDescent="0.2">
      <c r="B23" s="18" t="s">
        <v>672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ht="12.75" customHeight="1" x14ac:dyDescent="0.2">
      <c r="B24" s="18" t="s">
        <v>673</v>
      </c>
      <c r="C24" s="9"/>
      <c r="D24" s="9"/>
      <c r="E24" s="9"/>
      <c r="F24" s="9"/>
      <c r="G24" s="30">
        <v>0</v>
      </c>
      <c r="H24" s="9"/>
      <c r="I24" s="9"/>
      <c r="J24" s="9"/>
      <c r="K24" s="9"/>
      <c r="L24" s="9"/>
      <c r="M24" s="9"/>
      <c r="N24" s="9"/>
      <c r="O24" s="9"/>
      <c r="P24" s="9"/>
    </row>
    <row r="25" spans="2:16" ht="12.75" customHeight="1" x14ac:dyDescent="0.2">
      <c r="B25" s="18" t="s">
        <v>674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ht="12.75" customHeight="1" x14ac:dyDescent="0.2">
      <c r="B26" s="18" t="s">
        <v>675</v>
      </c>
      <c r="C26" s="9"/>
      <c r="D26" s="9"/>
      <c r="E26" s="9"/>
      <c r="F26" s="9"/>
      <c r="G26" s="30">
        <v>0</v>
      </c>
      <c r="H26" s="9"/>
      <c r="I26" s="9"/>
      <c r="J26" s="9"/>
      <c r="K26" s="9"/>
      <c r="L26" s="9"/>
      <c r="M26" s="9"/>
      <c r="N26" s="9"/>
      <c r="O26" s="9"/>
      <c r="P26" s="9"/>
    </row>
    <row r="27" spans="2:16" ht="12.75" customHeight="1" x14ac:dyDescent="0.2">
      <c r="B27" s="18" t="s">
        <v>676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ht="12.75" customHeight="1" x14ac:dyDescent="0.2">
      <c r="B28" s="18" t="s">
        <v>677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ht="12.75" customHeight="1" x14ac:dyDescent="0.2">
      <c r="B29" s="18" t="s">
        <v>678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ht="12.75" customHeight="1" x14ac:dyDescent="0.2">
      <c r="B30" s="18" t="s">
        <v>679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ht="12.75" customHeight="1" x14ac:dyDescent="0.2">
      <c r="B31" s="18" t="s">
        <v>680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mergeCells count="2">
    <mergeCell ref="B6:P6"/>
    <mergeCell ref="B7:P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rightToLeft="1" workbookViewId="0">
      <selection activeCell="C16" sqref="C16"/>
    </sheetView>
  </sheetViews>
  <sheetFormatPr defaultRowHeight="12.75" customHeight="1" x14ac:dyDescent="0.2"/>
  <cols>
    <col min="2" max="2" width="55.5703125" bestFit="1" customWidth="1"/>
    <col min="3" max="3" width="23.85546875" bestFit="1" customWidth="1"/>
    <col min="4" max="4" width="13.7109375" bestFit="1" customWidth="1"/>
    <col min="5" max="5" width="16.28515625" bestFit="1" customWidth="1"/>
    <col min="6" max="6" width="7.42578125" bestFit="1" customWidth="1"/>
    <col min="7" max="7" width="17.5703125" bestFit="1" customWidth="1"/>
    <col min="8" max="8" width="12.42578125" bestFit="1" customWidth="1"/>
    <col min="9" max="9" width="8.7109375" bestFit="1" customWidth="1"/>
    <col min="10" max="10" width="13.7109375" bestFit="1" customWidth="1"/>
    <col min="11" max="11" width="23.85546875" bestFit="1" customWidth="1"/>
    <col min="12" max="12" width="17.570312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34" bestFit="1" customWidth="1"/>
    <col min="17" max="17" width="30.28515625" bestFit="1" customWidth="1"/>
  </cols>
  <sheetData>
    <row r="1" spans="2:17" ht="12.75" customHeight="1" x14ac:dyDescent="0.2">
      <c r="B1" s="1" t="s">
        <v>0</v>
      </c>
      <c r="C1" s="1" t="s">
        <v>1</v>
      </c>
    </row>
    <row r="2" spans="2:17" ht="12.75" customHeight="1" x14ac:dyDescent="0.2">
      <c r="B2" s="1" t="s">
        <v>2</v>
      </c>
      <c r="C2" s="1" t="s">
        <v>3</v>
      </c>
    </row>
    <row r="3" spans="2:17" ht="12.75" customHeight="1" x14ac:dyDescent="0.2">
      <c r="B3" s="1" t="s">
        <v>4</v>
      </c>
      <c r="C3" s="1" t="s">
        <v>5</v>
      </c>
    </row>
    <row r="4" spans="2:17" ht="12.75" customHeight="1" x14ac:dyDescent="0.2">
      <c r="B4" s="1" t="s">
        <v>6</v>
      </c>
      <c r="C4" s="2">
        <v>7975</v>
      </c>
    </row>
    <row r="6" spans="2:17" ht="12.75" customHeight="1" x14ac:dyDescent="0.2">
      <c r="B6" s="42" t="s">
        <v>681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7" spans="2:17" ht="12.75" customHeight="1" x14ac:dyDescent="0.2">
      <c r="B7" s="48" t="s">
        <v>682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7"/>
    </row>
    <row r="8" spans="2:17" ht="12.75" customHeight="1" x14ac:dyDescent="0.2">
      <c r="B8" s="4" t="s">
        <v>67</v>
      </c>
      <c r="C8" s="4" t="s">
        <v>683</v>
      </c>
      <c r="D8" s="4" t="s">
        <v>68</v>
      </c>
      <c r="E8" s="4" t="s">
        <v>69</v>
      </c>
      <c r="F8" s="4" t="s">
        <v>70</v>
      </c>
      <c r="G8" s="4" t="s">
        <v>114</v>
      </c>
      <c r="H8" s="4" t="s">
        <v>71</v>
      </c>
      <c r="I8" s="4" t="s">
        <v>115</v>
      </c>
      <c r="J8" s="4" t="s">
        <v>72</v>
      </c>
      <c r="K8" s="4" t="s">
        <v>684</v>
      </c>
      <c r="L8" s="4" t="s">
        <v>163</v>
      </c>
      <c r="M8" s="4" t="s">
        <v>116</v>
      </c>
      <c r="N8" s="4" t="s">
        <v>117</v>
      </c>
      <c r="O8" s="4" t="s">
        <v>8</v>
      </c>
      <c r="P8" s="4" t="s">
        <v>76</v>
      </c>
      <c r="Q8" s="4" t="s">
        <v>149</v>
      </c>
    </row>
    <row r="9" spans="2:17" ht="12.75" customHeight="1" x14ac:dyDescent="0.2">
      <c r="B9" s="5"/>
      <c r="C9" s="5"/>
      <c r="D9" s="5"/>
      <c r="E9" s="5"/>
      <c r="F9" s="5"/>
      <c r="G9" s="6" t="s">
        <v>121</v>
      </c>
      <c r="H9" s="5"/>
      <c r="I9" s="6" t="s">
        <v>122</v>
      </c>
      <c r="J9" s="5"/>
      <c r="K9" s="6" t="s">
        <v>11</v>
      </c>
      <c r="L9" s="6" t="s">
        <v>11</v>
      </c>
      <c r="M9" s="6" t="s">
        <v>123</v>
      </c>
      <c r="N9" s="6" t="s">
        <v>124</v>
      </c>
      <c r="O9" s="6" t="s">
        <v>10</v>
      </c>
      <c r="P9" s="6" t="s">
        <v>11</v>
      </c>
      <c r="Q9" s="6" t="s">
        <v>11</v>
      </c>
    </row>
    <row r="10" spans="2:17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</row>
    <row r="11" spans="2:17" ht="12.75" customHeight="1" x14ac:dyDescent="0.2">
      <c r="B11" s="18" t="s">
        <v>685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ht="12.75" customHeight="1" x14ac:dyDescent="0.2">
      <c r="B12" s="18" t="s">
        <v>686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ht="12.75" customHeight="1" x14ac:dyDescent="0.2">
      <c r="B13" s="18" t="s">
        <v>687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ht="12.75" customHeight="1" x14ac:dyDescent="0.2">
      <c r="B14" s="18" t="s">
        <v>688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ht="12.75" customHeight="1" x14ac:dyDescent="0.2">
      <c r="B15" s="18" t="s">
        <v>689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ht="12.75" customHeight="1" x14ac:dyDescent="0.2">
      <c r="B16" s="18" t="s">
        <v>690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ht="12.75" customHeight="1" x14ac:dyDescent="0.2">
      <c r="B17" s="18" t="s">
        <v>691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ht="12.75" customHeight="1" x14ac:dyDescent="0.2">
      <c r="B18" s="18" t="s">
        <v>692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ht="12.75" customHeight="1" x14ac:dyDescent="0.2">
      <c r="B19" s="18" t="s">
        <v>693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ht="12.75" customHeight="1" x14ac:dyDescent="0.2">
      <c r="B20" s="18" t="s">
        <v>694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ht="12.75" customHeight="1" x14ac:dyDescent="0.2">
      <c r="B21" s="18" t="s">
        <v>695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ht="12.75" customHeight="1" x14ac:dyDescent="0.2">
      <c r="B22" s="18" t="s">
        <v>696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</sheetData>
  <mergeCells count="2">
    <mergeCell ref="B6:Q6"/>
    <mergeCell ref="B7:Q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rightToLeft="1" tabSelected="1" workbookViewId="0">
      <selection activeCell="C16" sqref="C16"/>
    </sheetView>
  </sheetViews>
  <sheetFormatPr defaultRowHeight="12.75" customHeight="1" x14ac:dyDescent="0.2"/>
  <cols>
    <col min="2" max="2" width="36.5703125" bestFit="1" customWidth="1"/>
    <col min="3" max="3" width="18.7109375" bestFit="1" customWidth="1"/>
    <col min="4" max="4" width="16.28515625" bestFit="1" customWidth="1"/>
    <col min="5" max="5" width="7.42578125" bestFit="1" customWidth="1"/>
    <col min="6" max="6" width="12.42578125" bestFit="1" customWidth="1"/>
    <col min="7" max="7" width="8.7109375" bestFit="1" customWidth="1"/>
    <col min="8" max="8" width="13.7109375" bestFit="1" customWidth="1"/>
    <col min="9" max="9" width="15" bestFit="1" customWidth="1"/>
    <col min="10" max="10" width="18.71093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34" bestFit="1" customWidth="1"/>
    <col min="15" max="15" width="30.28515625" bestFit="1" customWidth="1"/>
  </cols>
  <sheetData>
    <row r="1" spans="2:15" ht="12.75" customHeight="1" x14ac:dyDescent="0.2">
      <c r="B1" s="1" t="s">
        <v>0</v>
      </c>
      <c r="C1" s="1" t="s">
        <v>1</v>
      </c>
    </row>
    <row r="2" spans="2:15" ht="12.75" customHeight="1" x14ac:dyDescent="0.2">
      <c r="B2" s="1" t="s">
        <v>2</v>
      </c>
      <c r="C2" s="1" t="s">
        <v>3</v>
      </c>
    </row>
    <row r="3" spans="2:15" ht="12.75" customHeight="1" x14ac:dyDescent="0.2">
      <c r="B3" s="1" t="s">
        <v>4</v>
      </c>
      <c r="C3" s="1" t="s">
        <v>5</v>
      </c>
    </row>
    <row r="4" spans="2:15" ht="12.75" customHeight="1" x14ac:dyDescent="0.2">
      <c r="B4" s="1" t="s">
        <v>6</v>
      </c>
      <c r="C4" s="2">
        <v>7975</v>
      </c>
    </row>
    <row r="6" spans="2:15" ht="12.75" customHeight="1" x14ac:dyDescent="0.2">
      <c r="B6" s="42" t="s">
        <v>697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</row>
    <row r="7" spans="2:15" ht="12.75" customHeight="1" x14ac:dyDescent="0.2">
      <c r="B7" s="48" t="s">
        <v>698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2:15" ht="12.75" customHeight="1" x14ac:dyDescent="0.2">
      <c r="B8" s="4" t="s">
        <v>67</v>
      </c>
      <c r="C8" s="4" t="s">
        <v>68</v>
      </c>
      <c r="D8" s="4" t="s">
        <v>69</v>
      </c>
      <c r="E8" s="4" t="s">
        <v>70</v>
      </c>
      <c r="F8" s="4" t="s">
        <v>71</v>
      </c>
      <c r="G8" s="4" t="s">
        <v>115</v>
      </c>
      <c r="H8" s="4" t="s">
        <v>72</v>
      </c>
      <c r="I8" s="4" t="s">
        <v>148</v>
      </c>
      <c r="J8" s="4" t="s">
        <v>74</v>
      </c>
      <c r="K8" s="4" t="s">
        <v>116</v>
      </c>
      <c r="L8" s="4" t="s">
        <v>117</v>
      </c>
      <c r="M8" s="4" t="s">
        <v>75</v>
      </c>
      <c r="N8" s="4" t="s">
        <v>76</v>
      </c>
      <c r="O8" s="4" t="s">
        <v>149</v>
      </c>
    </row>
    <row r="9" spans="2:15" ht="12.75" customHeight="1" x14ac:dyDescent="0.2">
      <c r="B9" s="5"/>
      <c r="C9" s="5"/>
      <c r="D9" s="5"/>
      <c r="E9" s="5"/>
      <c r="F9" s="5"/>
      <c r="G9" s="6" t="s">
        <v>122</v>
      </c>
      <c r="H9" s="5"/>
      <c r="I9" s="6" t="s">
        <v>11</v>
      </c>
      <c r="J9" s="6" t="s">
        <v>11</v>
      </c>
      <c r="K9" s="6" t="s">
        <v>123</v>
      </c>
      <c r="L9" s="6" t="s">
        <v>124</v>
      </c>
      <c r="M9" s="6" t="s">
        <v>10</v>
      </c>
      <c r="N9" s="6" t="s">
        <v>11</v>
      </c>
      <c r="O9" s="6" t="s">
        <v>11</v>
      </c>
    </row>
    <row r="10" spans="2:15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</row>
    <row r="11" spans="2:15" ht="12.75" customHeight="1" x14ac:dyDescent="0.2">
      <c r="B11" s="18" t="s">
        <v>699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ht="12.75" customHeight="1" x14ac:dyDescent="0.2">
      <c r="B12" s="18" t="s">
        <v>700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ht="12.75" customHeight="1" x14ac:dyDescent="0.2">
      <c r="B13" s="18" t="s">
        <v>701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ht="12.75" customHeight="1" x14ac:dyDescent="0.2">
      <c r="B14" s="18" t="s">
        <v>702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ht="12.75" customHeight="1" x14ac:dyDescent="0.2">
      <c r="B15" s="18" t="s">
        <v>703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ht="12.75" customHeight="1" x14ac:dyDescent="0.2">
      <c r="B16" s="18" t="s">
        <v>704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ht="12.75" customHeight="1" x14ac:dyDescent="0.2">
      <c r="B17" s="18" t="s">
        <v>705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ht="12.75" customHeight="1" x14ac:dyDescent="0.2">
      <c r="B18" s="18" t="s">
        <v>706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ht="12.75" customHeight="1" x14ac:dyDescent="0.2">
      <c r="B19" s="18" t="s">
        <v>707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</sheetData>
  <mergeCells count="2">
    <mergeCell ref="B6:O6"/>
    <mergeCell ref="B7:O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rightToLeft="1" workbookViewId="0">
      <selection activeCell="C16" sqref="C16"/>
    </sheetView>
  </sheetViews>
  <sheetFormatPr defaultRowHeight="12.75" customHeight="1" x14ac:dyDescent="0.2"/>
  <cols>
    <col min="2" max="2" width="32.7109375" bestFit="1" customWidth="1"/>
    <col min="3" max="3" width="25.140625" bestFit="1" customWidth="1"/>
    <col min="4" max="4" width="13.7109375" bestFit="1" customWidth="1"/>
    <col min="5" max="5" width="36.5703125" bestFit="1" customWidth="1"/>
    <col min="6" max="6" width="13.7109375" bestFit="1" customWidth="1"/>
    <col min="7" max="7" width="16.28515625" bestFit="1" customWidth="1"/>
    <col min="8" max="8" width="34" bestFit="1" customWidth="1"/>
    <col min="9" max="9" width="30.28515625" bestFit="1" customWidth="1"/>
    <col min="10" max="10" width="16.28515625" bestFit="1" customWidth="1"/>
  </cols>
  <sheetData>
    <row r="1" spans="2:10" ht="12.75" customHeight="1" x14ac:dyDescent="0.2">
      <c r="B1" s="1" t="s">
        <v>0</v>
      </c>
      <c r="C1" s="1" t="s">
        <v>1</v>
      </c>
    </row>
    <row r="2" spans="2:10" ht="12.75" customHeight="1" x14ac:dyDescent="0.2">
      <c r="B2" s="1" t="s">
        <v>2</v>
      </c>
      <c r="C2" s="1" t="s">
        <v>3</v>
      </c>
    </row>
    <row r="3" spans="2:10" ht="12.75" customHeight="1" x14ac:dyDescent="0.2">
      <c r="B3" s="1" t="s">
        <v>4</v>
      </c>
      <c r="C3" s="1" t="s">
        <v>5</v>
      </c>
    </row>
    <row r="4" spans="2:10" ht="12.75" customHeight="1" x14ac:dyDescent="0.2">
      <c r="B4" s="1" t="s">
        <v>6</v>
      </c>
      <c r="C4" s="2">
        <v>7975</v>
      </c>
    </row>
    <row r="6" spans="2:10" ht="12.75" customHeight="1" x14ac:dyDescent="0.2">
      <c r="B6" s="42" t="s">
        <v>708</v>
      </c>
      <c r="C6" s="43"/>
      <c r="D6" s="43"/>
      <c r="E6" s="43"/>
      <c r="F6" s="43"/>
      <c r="G6" s="43"/>
      <c r="H6" s="43"/>
      <c r="I6" s="43"/>
      <c r="J6" s="44"/>
    </row>
    <row r="7" spans="2:10" ht="12.75" customHeight="1" x14ac:dyDescent="0.2">
      <c r="B7" s="4" t="s">
        <v>67</v>
      </c>
      <c r="C7" s="4" t="s">
        <v>709</v>
      </c>
      <c r="D7" s="4" t="s">
        <v>710</v>
      </c>
      <c r="E7" s="4" t="s">
        <v>711</v>
      </c>
      <c r="F7" s="4" t="s">
        <v>72</v>
      </c>
      <c r="G7" s="4" t="s">
        <v>712</v>
      </c>
      <c r="H7" s="4" t="s">
        <v>76</v>
      </c>
      <c r="I7" s="4" t="s">
        <v>149</v>
      </c>
      <c r="J7" s="4" t="s">
        <v>713</v>
      </c>
    </row>
    <row r="8" spans="2:10" ht="12.75" customHeight="1" x14ac:dyDescent="0.2">
      <c r="B8" s="3"/>
      <c r="C8" s="4" t="s">
        <v>121</v>
      </c>
      <c r="D8" s="3"/>
      <c r="E8" s="4" t="s">
        <v>11</v>
      </c>
      <c r="F8" s="3"/>
      <c r="G8" s="4" t="s">
        <v>10</v>
      </c>
      <c r="H8" s="4" t="s">
        <v>11</v>
      </c>
      <c r="I8" s="4" t="s">
        <v>11</v>
      </c>
      <c r="J8" s="4" t="s">
        <v>714</v>
      </c>
    </row>
    <row r="9" spans="2:10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</row>
    <row r="10" spans="2:10" ht="12.75" customHeight="1" x14ac:dyDescent="0.2">
      <c r="B10" s="18" t="s">
        <v>715</v>
      </c>
      <c r="C10" s="9"/>
      <c r="D10" s="9"/>
      <c r="E10" s="9"/>
      <c r="F10" s="9"/>
      <c r="G10" s="9"/>
      <c r="H10" s="9"/>
      <c r="I10" s="9"/>
      <c r="J10" s="9"/>
    </row>
    <row r="11" spans="2:10" ht="12.75" customHeight="1" x14ac:dyDescent="0.2">
      <c r="B11" s="18" t="s">
        <v>716</v>
      </c>
      <c r="C11" s="9"/>
      <c r="D11" s="9"/>
      <c r="E11" s="9"/>
      <c r="F11" s="9"/>
      <c r="G11" s="9"/>
      <c r="H11" s="9"/>
      <c r="I11" s="9"/>
      <c r="J11" s="9"/>
    </row>
    <row r="12" spans="2:10" ht="12.75" customHeight="1" x14ac:dyDescent="0.2">
      <c r="B12" s="18" t="s">
        <v>717</v>
      </c>
      <c r="C12" s="9"/>
      <c r="D12" s="9"/>
      <c r="E12" s="9"/>
      <c r="F12" s="9"/>
      <c r="G12" s="9"/>
      <c r="H12" s="9"/>
      <c r="I12" s="9"/>
      <c r="J12" s="9"/>
    </row>
    <row r="13" spans="2:10" ht="12.75" customHeight="1" x14ac:dyDescent="0.2">
      <c r="B13" s="18" t="s">
        <v>718</v>
      </c>
      <c r="C13" s="9"/>
      <c r="D13" s="9"/>
      <c r="E13" s="9"/>
      <c r="F13" s="9"/>
      <c r="G13" s="9"/>
      <c r="H13" s="9"/>
      <c r="I13" s="9"/>
      <c r="J13" s="9"/>
    </row>
    <row r="14" spans="2:10" ht="12.75" customHeight="1" x14ac:dyDescent="0.2">
      <c r="B14" s="18" t="s">
        <v>719</v>
      </c>
      <c r="C14" s="9"/>
      <c r="D14" s="9"/>
      <c r="E14" s="9"/>
      <c r="F14" s="9"/>
      <c r="G14" s="9"/>
      <c r="H14" s="9"/>
      <c r="I14" s="9"/>
      <c r="J14" s="9"/>
    </row>
    <row r="15" spans="2:10" ht="12.75" customHeight="1" x14ac:dyDescent="0.2">
      <c r="B15" s="18" t="s">
        <v>720</v>
      </c>
      <c r="C15" s="9"/>
      <c r="D15" s="9"/>
      <c r="E15" s="9"/>
      <c r="F15" s="9"/>
      <c r="G15" s="9"/>
      <c r="H15" s="9"/>
      <c r="I15" s="9"/>
      <c r="J15" s="9"/>
    </row>
    <row r="16" spans="2:10" ht="12.75" customHeight="1" x14ac:dyDescent="0.2">
      <c r="B16" s="18" t="s">
        <v>721</v>
      </c>
      <c r="C16" s="9"/>
      <c r="D16" s="9"/>
      <c r="E16" s="9"/>
      <c r="F16" s="9"/>
      <c r="G16" s="9"/>
      <c r="H16" s="9"/>
      <c r="I16" s="9"/>
      <c r="J16" s="9"/>
    </row>
  </sheetData>
  <mergeCells count="1">
    <mergeCell ref="B6:J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rightToLeft="1" workbookViewId="0">
      <selection activeCell="C16" sqref="C16"/>
    </sheetView>
  </sheetViews>
  <sheetFormatPr defaultRowHeight="12.75" customHeight="1" x14ac:dyDescent="0.2"/>
  <cols>
    <col min="2" max="2" width="37.7109375" bestFit="1" customWidth="1"/>
    <col min="3" max="3" width="18.7109375" bestFit="1" customWidth="1"/>
    <col min="4" max="4" width="7.42578125" bestFit="1" customWidth="1"/>
    <col min="5" max="5" width="12.42578125" bestFit="1" customWidth="1"/>
    <col min="6" max="6" width="15" bestFit="1" customWidth="1"/>
    <col min="7" max="7" width="13.7109375" bestFit="1" customWidth="1"/>
    <col min="8" max="8" width="18.7109375" bestFit="1" customWidth="1"/>
    <col min="9" max="9" width="13.7109375" bestFit="1" customWidth="1"/>
    <col min="10" max="10" width="34" bestFit="1" customWidth="1"/>
    <col min="11" max="11" width="30.28515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7975</v>
      </c>
    </row>
    <row r="6" spans="2:11" ht="12.75" customHeight="1" x14ac:dyDescent="0.2">
      <c r="B6" s="42" t="s">
        <v>722</v>
      </c>
      <c r="C6" s="43"/>
      <c r="D6" s="43"/>
      <c r="E6" s="43"/>
      <c r="F6" s="43"/>
      <c r="G6" s="43"/>
      <c r="H6" s="43"/>
      <c r="I6" s="43"/>
      <c r="J6" s="43"/>
      <c r="K6" s="44"/>
    </row>
    <row r="7" spans="2:11" ht="12.75" customHeight="1" x14ac:dyDescent="0.2">
      <c r="B7" s="4" t="s">
        <v>67</v>
      </c>
      <c r="C7" s="4" t="s">
        <v>69</v>
      </c>
      <c r="D7" s="4" t="s">
        <v>70</v>
      </c>
      <c r="E7" s="4" t="s">
        <v>71</v>
      </c>
      <c r="F7" s="4" t="s">
        <v>148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149</v>
      </c>
    </row>
    <row r="8" spans="2:11" ht="12.75" customHeight="1" x14ac:dyDescent="0.2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ht="12.75" customHeight="1" x14ac:dyDescent="0.2">
      <c r="B10" s="18" t="s">
        <v>723</v>
      </c>
      <c r="C10" s="9"/>
      <c r="D10" s="9"/>
      <c r="E10" s="9"/>
      <c r="F10" s="9"/>
      <c r="G10" s="9"/>
      <c r="H10" s="9"/>
      <c r="I10" s="9"/>
      <c r="J10" s="9"/>
      <c r="K10" s="9"/>
    </row>
    <row r="11" spans="2:11" ht="12.75" customHeight="1" x14ac:dyDescent="0.2">
      <c r="B11" s="18" t="s">
        <v>724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ht="12.75" customHeight="1" x14ac:dyDescent="0.2">
      <c r="B12" s="18" t="s">
        <v>725</v>
      </c>
      <c r="C12" s="9"/>
      <c r="D12" s="9"/>
      <c r="E12" s="9"/>
      <c r="F12" s="9"/>
      <c r="G12" s="9"/>
      <c r="H12" s="9"/>
      <c r="I12" s="9"/>
      <c r="J12" s="9"/>
      <c r="K12" s="9"/>
    </row>
  </sheetData>
  <mergeCells count="1">
    <mergeCell ref="B6:K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rightToLeft="1" workbookViewId="0">
      <selection activeCell="C16" sqref="C16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4" width="11.28515625" bestFit="1" customWidth="1"/>
    <col min="5" max="5" width="12.42578125" bestFit="1" customWidth="1"/>
    <col min="6" max="7" width="15" bestFit="1" customWidth="1"/>
    <col min="8" max="8" width="18.7109375" bestFit="1" customWidth="1"/>
    <col min="9" max="9" width="13.7109375" bestFit="1" customWidth="1"/>
    <col min="10" max="10" width="34" bestFit="1" customWidth="1"/>
    <col min="11" max="11" width="30.28515625" bestFit="1" customWidth="1"/>
  </cols>
  <sheetData>
    <row r="1" spans="2:11" ht="12.75" customHeight="1" x14ac:dyDescent="0.2">
      <c r="B1" s="1" t="s">
        <v>0</v>
      </c>
      <c r="C1" s="1" t="s">
        <v>1</v>
      </c>
    </row>
    <row r="2" spans="2:11" ht="12.75" customHeight="1" x14ac:dyDescent="0.2">
      <c r="B2" s="1" t="s">
        <v>2</v>
      </c>
      <c r="C2" s="1" t="s">
        <v>3</v>
      </c>
    </row>
    <row r="3" spans="2:11" ht="12.75" customHeight="1" x14ac:dyDescent="0.2">
      <c r="B3" s="1" t="s">
        <v>4</v>
      </c>
      <c r="C3" s="1" t="s">
        <v>5</v>
      </c>
    </row>
    <row r="4" spans="2:11" ht="12.75" customHeight="1" x14ac:dyDescent="0.2">
      <c r="B4" s="1" t="s">
        <v>6</v>
      </c>
      <c r="C4" s="2">
        <v>7975</v>
      </c>
    </row>
    <row r="6" spans="2:11" ht="12.75" customHeight="1" x14ac:dyDescent="0.2">
      <c r="B6" s="42" t="s">
        <v>726</v>
      </c>
      <c r="C6" s="43"/>
      <c r="D6" s="43"/>
      <c r="E6" s="43"/>
      <c r="F6" s="43"/>
      <c r="G6" s="43"/>
      <c r="H6" s="43"/>
      <c r="I6" s="43"/>
      <c r="J6" s="43"/>
      <c r="K6" s="44"/>
    </row>
    <row r="7" spans="2:11" ht="12.75" customHeight="1" x14ac:dyDescent="0.2">
      <c r="B7" s="4" t="s">
        <v>67</v>
      </c>
      <c r="C7" s="4" t="s">
        <v>727</v>
      </c>
      <c r="D7" s="4" t="s">
        <v>70</v>
      </c>
      <c r="E7" s="4" t="s">
        <v>71</v>
      </c>
      <c r="F7" s="4" t="s">
        <v>148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149</v>
      </c>
    </row>
    <row r="8" spans="2:11" ht="12.75" customHeight="1" x14ac:dyDescent="0.2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ht="12.75" customHeight="1" x14ac:dyDescent="0.2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ht="12.75" customHeight="1" x14ac:dyDescent="0.2">
      <c r="B10" s="31" t="s">
        <v>728</v>
      </c>
      <c r="C10" s="5"/>
      <c r="D10" s="5"/>
      <c r="E10" s="5"/>
      <c r="F10" s="5"/>
      <c r="G10" s="5"/>
      <c r="H10" s="5"/>
      <c r="I10" s="32">
        <v>0.21872</v>
      </c>
      <c r="J10" s="32">
        <v>100</v>
      </c>
      <c r="K10" s="32">
        <v>1.0350223539999999E-3</v>
      </c>
    </row>
    <row r="11" spans="2:11" ht="12.75" customHeight="1" x14ac:dyDescent="0.2">
      <c r="B11" s="18" t="s">
        <v>729</v>
      </c>
      <c r="C11" s="9"/>
      <c r="D11" s="9"/>
      <c r="E11" s="9"/>
      <c r="F11" s="9"/>
      <c r="G11" s="9"/>
      <c r="H11" s="9"/>
      <c r="I11" s="30">
        <v>0.21872</v>
      </c>
      <c r="J11" s="30">
        <v>100</v>
      </c>
      <c r="K11" s="20">
        <v>1.0350223539999999E-3</v>
      </c>
    </row>
    <row r="12" spans="2:11" ht="12.75" customHeight="1" x14ac:dyDescent="0.2">
      <c r="B12" s="9"/>
      <c r="C12" s="12" t="s">
        <v>730</v>
      </c>
      <c r="D12" s="9"/>
      <c r="E12" s="9"/>
      <c r="F12" s="9"/>
      <c r="G12" s="9"/>
      <c r="H12" s="9"/>
      <c r="I12" s="33">
        <v>0</v>
      </c>
      <c r="J12" s="33">
        <v>0</v>
      </c>
      <c r="K12" s="9"/>
    </row>
    <row r="13" spans="2:11" ht="12.75" customHeight="1" x14ac:dyDescent="0.2">
      <c r="B13" s="18" t="s">
        <v>731</v>
      </c>
      <c r="C13" s="9"/>
      <c r="D13" s="9"/>
      <c r="E13" s="9"/>
      <c r="F13" s="9"/>
      <c r="G13" s="9"/>
      <c r="H13" s="9"/>
      <c r="I13" s="30">
        <v>0</v>
      </c>
      <c r="J13" s="30">
        <v>0</v>
      </c>
      <c r="K13" s="20">
        <v>0</v>
      </c>
    </row>
    <row r="14" spans="2:11" ht="12.75" customHeight="1" x14ac:dyDescent="0.2">
      <c r="B14" s="9"/>
      <c r="C14" s="12" t="s">
        <v>730</v>
      </c>
      <c r="D14" s="9"/>
      <c r="E14" s="9"/>
      <c r="F14" s="9"/>
      <c r="G14" s="9"/>
      <c r="H14" s="9"/>
      <c r="I14" s="33">
        <v>0</v>
      </c>
      <c r="J14" s="33">
        <v>0</v>
      </c>
      <c r="K14" s="9"/>
    </row>
    <row r="15" spans="2:11" ht="12.75" customHeight="1" x14ac:dyDescent="0.2">
      <c r="B15" s="18" t="s">
        <v>732</v>
      </c>
      <c r="C15" s="9"/>
      <c r="D15" s="9"/>
      <c r="E15" s="9"/>
      <c r="F15" s="9"/>
      <c r="G15" s="9"/>
      <c r="H15" s="9"/>
      <c r="I15" s="9"/>
      <c r="J15" s="9"/>
      <c r="K15" s="9"/>
    </row>
  </sheetData>
  <mergeCells count="1">
    <mergeCell ref="B6:K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16" sqref="C16"/>
    </sheetView>
  </sheetViews>
  <sheetFormatPr defaultRowHeight="12.75" customHeight="1" x14ac:dyDescent="0.2"/>
  <cols>
    <col min="2" max="2" width="36.5703125" bestFit="1" customWidth="1"/>
    <col min="3" max="3" width="18.710937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7109375" bestFit="1" customWidth="1"/>
    <col min="14" max="14" width="28.85546875" bestFit="1" customWidth="1"/>
    <col min="15" max="15" width="34" bestFit="1" customWidth="1"/>
    <col min="16" max="16" width="30.28515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7975</v>
      </c>
    </row>
    <row r="6" spans="2:16" ht="12.75" customHeight="1" x14ac:dyDescent="0.2">
      <c r="B6" s="42" t="s">
        <v>733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2:16" ht="12.75" customHeight="1" x14ac:dyDescent="0.2">
      <c r="B7" s="48" t="s">
        <v>734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7"/>
    </row>
    <row r="8" spans="2:16" ht="12.75" customHeight="1" x14ac:dyDescent="0.2">
      <c r="B8" s="4" t="s">
        <v>67</v>
      </c>
      <c r="C8" s="4" t="s">
        <v>68</v>
      </c>
      <c r="D8" s="4" t="s">
        <v>147</v>
      </c>
      <c r="E8" s="4" t="s">
        <v>70</v>
      </c>
      <c r="F8" s="4" t="s">
        <v>71</v>
      </c>
      <c r="G8" s="4" t="s">
        <v>114</v>
      </c>
      <c r="H8" s="4" t="s">
        <v>115</v>
      </c>
      <c r="I8" s="4" t="s">
        <v>72</v>
      </c>
      <c r="J8" s="4" t="s">
        <v>73</v>
      </c>
      <c r="K8" s="4" t="s">
        <v>735</v>
      </c>
      <c r="L8" s="4" t="s">
        <v>116</v>
      </c>
      <c r="M8" s="4" t="s">
        <v>736</v>
      </c>
      <c r="N8" s="4" t="s">
        <v>119</v>
      </c>
      <c r="O8" s="4" t="s">
        <v>76</v>
      </c>
      <c r="P8" s="4" t="s">
        <v>149</v>
      </c>
    </row>
    <row r="9" spans="2:16" ht="12.75" customHeight="1" x14ac:dyDescent="0.2">
      <c r="B9" s="5"/>
      <c r="C9" s="5"/>
      <c r="D9" s="5"/>
      <c r="E9" s="5"/>
      <c r="F9" s="5"/>
      <c r="G9" s="6" t="s">
        <v>121</v>
      </c>
      <c r="H9" s="6" t="s">
        <v>122</v>
      </c>
      <c r="I9" s="5"/>
      <c r="J9" s="6" t="s">
        <v>11</v>
      </c>
      <c r="K9" s="6" t="s">
        <v>11</v>
      </c>
      <c r="L9" s="6" t="s">
        <v>123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</row>
    <row r="11" spans="2:16" ht="12.75" customHeight="1" x14ac:dyDescent="0.2">
      <c r="B11" s="23" t="s">
        <v>737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23" t="s">
        <v>738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23" t="s">
        <v>739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23" t="s">
        <v>740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23" t="s">
        <v>741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23" t="s">
        <v>742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23" t="s">
        <v>743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23" t="s">
        <v>744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16" sqref="C16"/>
    </sheetView>
  </sheetViews>
  <sheetFormatPr defaultRowHeight="12.75" customHeight="1" x14ac:dyDescent="0.2"/>
  <cols>
    <col min="2" max="2" width="36.5703125" bestFit="1" customWidth="1"/>
    <col min="3" max="3" width="18.710937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7109375" bestFit="1" customWidth="1"/>
    <col min="14" max="14" width="28.85546875" bestFit="1" customWidth="1"/>
    <col min="15" max="15" width="34" bestFit="1" customWidth="1"/>
    <col min="16" max="16" width="30.28515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7975</v>
      </c>
    </row>
    <row r="6" spans="2:16" ht="12.75" customHeight="1" x14ac:dyDescent="0.2">
      <c r="B6" s="42" t="s">
        <v>745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2:16" ht="12.75" customHeight="1" x14ac:dyDescent="0.2">
      <c r="B7" s="48" t="s">
        <v>746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7"/>
    </row>
    <row r="8" spans="2:16" ht="12.75" customHeight="1" x14ac:dyDescent="0.2">
      <c r="B8" s="4" t="s">
        <v>67</v>
      </c>
      <c r="C8" s="4" t="s">
        <v>68</v>
      </c>
      <c r="D8" s="4" t="s">
        <v>147</v>
      </c>
      <c r="E8" s="4" t="s">
        <v>70</v>
      </c>
      <c r="F8" s="4" t="s">
        <v>71</v>
      </c>
      <c r="G8" s="4" t="s">
        <v>114</v>
      </c>
      <c r="H8" s="4" t="s">
        <v>115</v>
      </c>
      <c r="I8" s="4" t="s">
        <v>72</v>
      </c>
      <c r="J8" s="4" t="s">
        <v>73</v>
      </c>
      <c r="K8" s="4" t="s">
        <v>735</v>
      </c>
      <c r="L8" s="4" t="s">
        <v>116</v>
      </c>
      <c r="M8" s="4" t="s">
        <v>736</v>
      </c>
      <c r="N8" s="4" t="s">
        <v>119</v>
      </c>
      <c r="O8" s="4" t="s">
        <v>76</v>
      </c>
      <c r="P8" s="4" t="s">
        <v>149</v>
      </c>
    </row>
    <row r="9" spans="2:16" ht="12.75" customHeight="1" x14ac:dyDescent="0.2">
      <c r="B9" s="5"/>
      <c r="C9" s="5"/>
      <c r="D9" s="5"/>
      <c r="E9" s="5"/>
      <c r="F9" s="5"/>
      <c r="G9" s="6" t="s">
        <v>121</v>
      </c>
      <c r="H9" s="6" t="s">
        <v>122</v>
      </c>
      <c r="I9" s="5"/>
      <c r="J9" s="6" t="s">
        <v>11</v>
      </c>
      <c r="K9" s="6" t="s">
        <v>11</v>
      </c>
      <c r="L9" s="6" t="s">
        <v>123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</row>
    <row r="11" spans="2:16" ht="12.75" customHeight="1" x14ac:dyDescent="0.2">
      <c r="B11" s="23" t="s">
        <v>747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23" t="s">
        <v>748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23" t="s">
        <v>749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23" t="s">
        <v>750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23" t="s">
        <v>751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23" t="s">
        <v>752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23" t="s">
        <v>753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23" t="s">
        <v>754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16" sqref="C16"/>
    </sheetView>
  </sheetViews>
  <sheetFormatPr defaultRowHeight="12.75" customHeight="1" x14ac:dyDescent="0.2"/>
  <cols>
    <col min="2" max="2" width="36.5703125" bestFit="1" customWidth="1"/>
    <col min="3" max="3" width="18.7109375" bestFit="1" customWidth="1"/>
    <col min="4" max="4" width="13.710937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21.28515625" bestFit="1" customWidth="1"/>
    <col min="12" max="12" width="12.42578125" bestFit="1" customWidth="1"/>
    <col min="13" max="13" width="18.7109375" bestFit="1" customWidth="1"/>
    <col min="14" max="14" width="28.85546875" bestFit="1" customWidth="1"/>
    <col min="15" max="15" width="34" bestFit="1" customWidth="1"/>
    <col min="16" max="16" width="30.28515625" bestFit="1" customWidth="1"/>
  </cols>
  <sheetData>
    <row r="1" spans="2:16" ht="12.75" customHeight="1" x14ac:dyDescent="0.2">
      <c r="B1" s="1" t="s">
        <v>0</v>
      </c>
      <c r="C1" s="1" t="s">
        <v>1</v>
      </c>
    </row>
    <row r="2" spans="2:16" ht="12.75" customHeight="1" x14ac:dyDescent="0.2">
      <c r="B2" s="1" t="s">
        <v>2</v>
      </c>
      <c r="C2" s="1" t="s">
        <v>3</v>
      </c>
    </row>
    <row r="3" spans="2:16" ht="12.75" customHeight="1" x14ac:dyDescent="0.2">
      <c r="B3" s="1" t="s">
        <v>4</v>
      </c>
      <c r="C3" s="1" t="s">
        <v>5</v>
      </c>
    </row>
    <row r="4" spans="2:16" ht="12.75" customHeight="1" x14ac:dyDescent="0.2">
      <c r="B4" s="1" t="s">
        <v>6</v>
      </c>
      <c r="C4" s="2">
        <v>7975</v>
      </c>
    </row>
    <row r="6" spans="2:16" ht="12.75" customHeight="1" x14ac:dyDescent="0.2">
      <c r="B6" s="42" t="s">
        <v>755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2:16" ht="12.75" customHeight="1" x14ac:dyDescent="0.2">
      <c r="B7" s="48" t="s">
        <v>756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7"/>
    </row>
    <row r="8" spans="2:16" ht="12.75" customHeight="1" x14ac:dyDescent="0.2">
      <c r="B8" s="4" t="s">
        <v>67</v>
      </c>
      <c r="C8" s="4" t="s">
        <v>68</v>
      </c>
      <c r="D8" s="4" t="s">
        <v>147</v>
      </c>
      <c r="E8" s="4" t="s">
        <v>70</v>
      </c>
      <c r="F8" s="4" t="s">
        <v>71</v>
      </c>
      <c r="G8" s="4" t="s">
        <v>114</v>
      </c>
      <c r="H8" s="4" t="s">
        <v>115</v>
      </c>
      <c r="I8" s="4" t="s">
        <v>72</v>
      </c>
      <c r="J8" s="4" t="s">
        <v>73</v>
      </c>
      <c r="K8" s="4" t="s">
        <v>735</v>
      </c>
      <c r="L8" s="4" t="s">
        <v>116</v>
      </c>
      <c r="M8" s="4" t="s">
        <v>736</v>
      </c>
      <c r="N8" s="4" t="s">
        <v>119</v>
      </c>
      <c r="O8" s="4" t="s">
        <v>76</v>
      </c>
      <c r="P8" s="4" t="s">
        <v>149</v>
      </c>
    </row>
    <row r="9" spans="2:16" ht="12.75" customHeight="1" x14ac:dyDescent="0.2">
      <c r="B9" s="5"/>
      <c r="C9" s="5"/>
      <c r="D9" s="5"/>
      <c r="E9" s="5"/>
      <c r="F9" s="5"/>
      <c r="G9" s="6" t="s">
        <v>121</v>
      </c>
      <c r="H9" s="6" t="s">
        <v>122</v>
      </c>
      <c r="I9" s="5"/>
      <c r="J9" s="6" t="s">
        <v>11</v>
      </c>
      <c r="K9" s="6" t="s">
        <v>11</v>
      </c>
      <c r="L9" s="6" t="s">
        <v>123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</row>
    <row r="11" spans="2:16" ht="12.75" customHeight="1" x14ac:dyDescent="0.2">
      <c r="B11" s="23" t="s">
        <v>757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2.75" customHeight="1" x14ac:dyDescent="0.2">
      <c r="B12" s="23" t="s">
        <v>758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2.75" customHeight="1" x14ac:dyDescent="0.2">
      <c r="B13" s="23" t="s">
        <v>759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2.75" customHeight="1" x14ac:dyDescent="0.2">
      <c r="B14" s="23" t="s">
        <v>760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2.75" customHeight="1" x14ac:dyDescent="0.2">
      <c r="B15" s="23" t="s">
        <v>761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ht="12.75" customHeight="1" x14ac:dyDescent="0.2">
      <c r="B16" s="23" t="s">
        <v>762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ht="12.75" customHeight="1" x14ac:dyDescent="0.2">
      <c r="B17" s="23" t="s">
        <v>763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ht="12.75" customHeight="1" x14ac:dyDescent="0.2">
      <c r="B18" s="23" t="s">
        <v>764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rightToLeft="1" workbookViewId="0">
      <selection activeCell="C16" sqref="C16"/>
    </sheetView>
  </sheetViews>
  <sheetFormatPr defaultRowHeight="12.75" customHeight="1" x14ac:dyDescent="0.2"/>
  <cols>
    <col min="2" max="2" width="65.7109375" bestFit="1" customWidth="1"/>
    <col min="3" max="3" width="18.7109375" bestFit="1" customWidth="1"/>
    <col min="4" max="4" width="15" bestFit="1" customWidth="1"/>
    <col min="5" max="5" width="7.42578125" bestFit="1" customWidth="1"/>
    <col min="6" max="6" width="12.42578125" bestFit="1" customWidth="1"/>
    <col min="7" max="7" width="17.5703125" bestFit="1" customWidth="1"/>
    <col min="8" max="8" width="8.7109375" bestFit="1" customWidth="1"/>
    <col min="9" max="9" width="13.7109375" bestFit="1" customWidth="1"/>
    <col min="10" max="10" width="16.28515625" bestFit="1" customWidth="1"/>
    <col min="11" max="11" width="18.7109375" bestFit="1" customWidth="1"/>
    <col min="12" max="12" width="12.42578125" bestFit="1" customWidth="1"/>
    <col min="13" max="13" width="10" bestFit="1" customWidth="1"/>
    <col min="14" max="14" width="23.85546875" bestFit="1" customWidth="1"/>
    <col min="15" max="15" width="13.7109375" bestFit="1" customWidth="1"/>
    <col min="16" max="16" width="28.85546875" bestFit="1" customWidth="1"/>
    <col min="17" max="17" width="34" bestFit="1" customWidth="1"/>
    <col min="18" max="18" width="32.7109375" bestFit="1" customWidth="1"/>
  </cols>
  <sheetData>
    <row r="1" spans="2:18" ht="12.75" customHeight="1" x14ac:dyDescent="0.2">
      <c r="B1" s="1" t="s">
        <v>0</v>
      </c>
      <c r="C1" s="1" t="s">
        <v>1</v>
      </c>
    </row>
    <row r="2" spans="2:18" ht="12.75" customHeight="1" x14ac:dyDescent="0.2">
      <c r="B2" s="1" t="s">
        <v>2</v>
      </c>
      <c r="C2" s="1" t="s">
        <v>3</v>
      </c>
    </row>
    <row r="3" spans="2:18" ht="12.75" customHeight="1" x14ac:dyDescent="0.2">
      <c r="B3" s="1" t="s">
        <v>4</v>
      </c>
      <c r="C3" s="1" t="s">
        <v>5</v>
      </c>
    </row>
    <row r="4" spans="2:18" ht="12.75" customHeight="1" x14ac:dyDescent="0.2">
      <c r="B4" s="1" t="s">
        <v>6</v>
      </c>
      <c r="C4" s="2">
        <v>7975</v>
      </c>
    </row>
    <row r="6" spans="2:18" ht="12.75" customHeight="1" x14ac:dyDescent="0.2">
      <c r="B6" s="42" t="s">
        <v>111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</row>
    <row r="7" spans="2:18" ht="12.75" customHeight="1" x14ac:dyDescent="0.2">
      <c r="B7" s="45" t="s">
        <v>112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</row>
    <row r="8" spans="2:18" ht="12.75" customHeight="1" x14ac:dyDescent="0.2">
      <c r="B8" s="4" t="s">
        <v>67</v>
      </c>
      <c r="C8" s="4" t="s">
        <v>68</v>
      </c>
      <c r="D8" s="4" t="s">
        <v>113</v>
      </c>
      <c r="E8" s="4" t="s">
        <v>70</v>
      </c>
      <c r="F8" s="4" t="s">
        <v>71</v>
      </c>
      <c r="G8" s="4" t="s">
        <v>114</v>
      </c>
      <c r="H8" s="4" t="s">
        <v>115</v>
      </c>
      <c r="I8" s="4" t="s">
        <v>72</v>
      </c>
      <c r="J8" s="4" t="s">
        <v>73</v>
      </c>
      <c r="K8" s="4" t="s">
        <v>74</v>
      </c>
      <c r="L8" s="4" t="s">
        <v>116</v>
      </c>
      <c r="M8" s="4" t="s">
        <v>117</v>
      </c>
      <c r="N8" s="4" t="s">
        <v>118</v>
      </c>
      <c r="O8" s="4" t="s">
        <v>75</v>
      </c>
      <c r="P8" s="4" t="s">
        <v>119</v>
      </c>
      <c r="Q8" s="4" t="s">
        <v>76</v>
      </c>
      <c r="R8" s="4" t="s">
        <v>120</v>
      </c>
    </row>
    <row r="9" spans="2:18" ht="12.75" customHeight="1" x14ac:dyDescent="0.2">
      <c r="B9" s="5"/>
      <c r="C9" s="5"/>
      <c r="D9" s="5"/>
      <c r="E9" s="5"/>
      <c r="F9" s="5"/>
      <c r="G9" s="6" t="s">
        <v>121</v>
      </c>
      <c r="H9" s="6" t="s">
        <v>122</v>
      </c>
      <c r="I9" s="5"/>
      <c r="J9" s="6" t="s">
        <v>11</v>
      </c>
      <c r="K9" s="6" t="s">
        <v>11</v>
      </c>
      <c r="L9" s="6" t="s">
        <v>123</v>
      </c>
      <c r="M9" s="6" t="s">
        <v>124</v>
      </c>
      <c r="N9" s="6" t="s">
        <v>10</v>
      </c>
      <c r="O9" s="6" t="s">
        <v>10</v>
      </c>
      <c r="P9" s="6" t="s">
        <v>11</v>
      </c>
      <c r="Q9" s="6" t="s">
        <v>11</v>
      </c>
      <c r="R9" s="6" t="s">
        <v>11</v>
      </c>
    </row>
    <row r="10" spans="2:18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  <c r="R10" s="6" t="s">
        <v>130</v>
      </c>
    </row>
    <row r="11" spans="2:18" ht="12.75" customHeight="1" x14ac:dyDescent="0.2">
      <c r="B11" s="18" t="s">
        <v>131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2:18" ht="12.75" customHeight="1" x14ac:dyDescent="0.2">
      <c r="B12" s="18" t="s">
        <v>132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2:18" ht="12.75" customHeight="1" x14ac:dyDescent="0.2">
      <c r="B13" s="18" t="s">
        <v>133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2:18" ht="12.75" customHeight="1" x14ac:dyDescent="0.2">
      <c r="B14" s="18" t="s">
        <v>134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 ht="12.75" customHeight="1" x14ac:dyDescent="0.2">
      <c r="B15" s="18" t="s">
        <v>135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8" ht="12.75" customHeight="1" x14ac:dyDescent="0.2">
      <c r="B16" s="18" t="s">
        <v>136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2:18" ht="12.75" customHeight="1" x14ac:dyDescent="0.2">
      <c r="B17" s="18" t="s">
        <v>137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2:18" ht="12.75" customHeight="1" x14ac:dyDescent="0.2">
      <c r="B18" s="18" t="s">
        <v>138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2:18" ht="12.75" customHeight="1" x14ac:dyDescent="0.2">
      <c r="B19" s="18" t="s">
        <v>139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2:18" ht="12.75" customHeight="1" x14ac:dyDescent="0.2">
      <c r="B20" s="18" t="s">
        <v>140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8" ht="12.75" customHeight="1" x14ac:dyDescent="0.2">
      <c r="B21" s="18" t="s">
        <v>141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2:18" ht="12.75" customHeight="1" x14ac:dyDescent="0.2">
      <c r="B22" s="18" t="s">
        <v>142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2:18" ht="12.75" customHeight="1" x14ac:dyDescent="0.2">
      <c r="B23" s="18" t="s">
        <v>143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</sheetData>
  <mergeCells count="2">
    <mergeCell ref="B6:R6"/>
    <mergeCell ref="B7:R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rightToLeft="1" workbookViewId="0">
      <selection activeCell="C16" sqref="C16"/>
    </sheetView>
  </sheetViews>
  <sheetFormatPr defaultRowHeight="12.75" customHeight="1" x14ac:dyDescent="0.2"/>
  <cols>
    <col min="2" max="2" width="39.140625" bestFit="1" customWidth="1"/>
    <col min="3" max="3" width="21.28515625" bestFit="1" customWidth="1"/>
    <col min="4" max="4" width="28.85546875" bestFit="1" customWidth="1"/>
  </cols>
  <sheetData>
    <row r="1" spans="2:4" ht="12.75" customHeight="1" x14ac:dyDescent="0.2">
      <c r="B1" s="1" t="s">
        <v>0</v>
      </c>
      <c r="C1" s="1" t="s">
        <v>1</v>
      </c>
    </row>
    <row r="2" spans="2:4" ht="12.75" customHeight="1" x14ac:dyDescent="0.2">
      <c r="B2" s="1" t="s">
        <v>2</v>
      </c>
      <c r="C2" s="1" t="s">
        <v>3</v>
      </c>
    </row>
    <row r="3" spans="2:4" ht="12.75" customHeight="1" x14ac:dyDescent="0.2">
      <c r="B3" s="1" t="s">
        <v>4</v>
      </c>
      <c r="C3" s="1" t="s">
        <v>5</v>
      </c>
    </row>
    <row r="4" spans="2:4" ht="12.75" customHeight="1" x14ac:dyDescent="0.2">
      <c r="B4" s="1" t="s">
        <v>6</v>
      </c>
      <c r="C4" s="2">
        <v>7975</v>
      </c>
    </row>
    <row r="6" spans="2:4" ht="12.75" customHeight="1" x14ac:dyDescent="0.2">
      <c r="B6" s="42" t="s">
        <v>765</v>
      </c>
      <c r="C6" s="43"/>
      <c r="D6" s="44"/>
    </row>
    <row r="7" spans="2:4" ht="12.75" customHeight="1" x14ac:dyDescent="0.2">
      <c r="B7" s="48" t="s">
        <v>766</v>
      </c>
      <c r="C7" s="46"/>
      <c r="D7" s="47"/>
    </row>
    <row r="8" spans="2:4" ht="12.75" customHeight="1" x14ac:dyDescent="0.2">
      <c r="B8" s="4" t="s">
        <v>67</v>
      </c>
      <c r="C8" s="4" t="s">
        <v>767</v>
      </c>
      <c r="D8" s="4" t="s">
        <v>768</v>
      </c>
    </row>
    <row r="9" spans="2:4" ht="12.75" customHeight="1" x14ac:dyDescent="0.2">
      <c r="B9" s="5"/>
      <c r="C9" s="6" t="s">
        <v>10</v>
      </c>
      <c r="D9" s="6" t="s">
        <v>121</v>
      </c>
    </row>
    <row r="10" spans="2:4" ht="12.75" customHeight="1" x14ac:dyDescent="0.2">
      <c r="B10" s="5"/>
      <c r="C10" s="6" t="s">
        <v>12</v>
      </c>
      <c r="D10" s="6" t="s">
        <v>13</v>
      </c>
    </row>
    <row r="11" spans="2:4" ht="12.75" customHeight="1" x14ac:dyDescent="0.2">
      <c r="B11" s="23" t="s">
        <v>769</v>
      </c>
      <c r="C11" s="9"/>
      <c r="D11" s="9"/>
    </row>
    <row r="12" spans="2:4" ht="12.75" customHeight="1" x14ac:dyDescent="0.2">
      <c r="B12" s="23" t="s">
        <v>770</v>
      </c>
      <c r="C12" s="9"/>
      <c r="D12" s="9"/>
    </row>
    <row r="13" spans="2:4" ht="12.75" customHeight="1" x14ac:dyDescent="0.2">
      <c r="B13" s="23" t="s">
        <v>771</v>
      </c>
      <c r="C13" s="9"/>
      <c r="D13" s="9"/>
    </row>
  </sheetData>
  <mergeCells count="2">
    <mergeCell ref="B6:D6"/>
    <mergeCell ref="B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"/>
  <sheetViews>
    <sheetView rightToLeft="1" workbookViewId="0">
      <selection activeCell="C16" sqref="C16"/>
    </sheetView>
  </sheetViews>
  <sheetFormatPr defaultRowHeight="12.75" customHeight="1" x14ac:dyDescent="0.2"/>
  <cols>
    <col min="2" max="2" width="63.140625" bestFit="1" customWidth="1"/>
    <col min="3" max="3" width="18.7109375" bestFit="1" customWidth="1"/>
    <col min="4" max="4" width="15" bestFit="1" customWidth="1"/>
    <col min="5" max="5" width="13.7109375" bestFit="1" customWidth="1"/>
    <col min="6" max="6" width="16.28515625" bestFit="1" customWidth="1"/>
    <col min="7" max="7" width="13.7109375" bestFit="1" customWidth="1"/>
    <col min="8" max="8" width="7.42578125" bestFit="1" customWidth="1"/>
    <col min="9" max="9" width="12.42578125" bestFit="1" customWidth="1"/>
    <col min="10" max="10" width="17.5703125" bestFit="1" customWidth="1"/>
    <col min="11" max="11" width="8.7109375" bestFit="1" customWidth="1"/>
    <col min="12" max="12" width="13.7109375" bestFit="1" customWidth="1"/>
    <col min="13" max="13" width="15" bestFit="1" customWidth="1"/>
    <col min="14" max="14" width="18.7109375" bestFit="1" customWidth="1"/>
    <col min="15" max="15" width="12.42578125" bestFit="1" customWidth="1"/>
    <col min="16" max="16" width="10" bestFit="1" customWidth="1"/>
    <col min="17" max="17" width="23.85546875" bestFit="1" customWidth="1"/>
    <col min="18" max="18" width="13.7109375" bestFit="1" customWidth="1"/>
    <col min="19" max="19" width="28.85546875" bestFit="1" customWidth="1"/>
    <col min="20" max="20" width="34" bestFit="1" customWidth="1"/>
    <col min="21" max="21" width="30.28515625" bestFit="1" customWidth="1"/>
  </cols>
  <sheetData>
    <row r="1" spans="2:21" ht="12.75" customHeight="1" x14ac:dyDescent="0.2">
      <c r="B1" s="1" t="s">
        <v>0</v>
      </c>
      <c r="C1" s="1" t="s">
        <v>1</v>
      </c>
    </row>
    <row r="2" spans="2:21" ht="12.75" customHeight="1" x14ac:dyDescent="0.2">
      <c r="B2" s="1" t="s">
        <v>2</v>
      </c>
      <c r="C2" s="1" t="s">
        <v>3</v>
      </c>
    </row>
    <row r="3" spans="2:21" ht="12.75" customHeight="1" x14ac:dyDescent="0.2">
      <c r="B3" s="1" t="s">
        <v>4</v>
      </c>
      <c r="C3" s="1" t="s">
        <v>5</v>
      </c>
    </row>
    <row r="4" spans="2:21" ht="12.75" customHeight="1" x14ac:dyDescent="0.2">
      <c r="B4" s="1" t="s">
        <v>6</v>
      </c>
      <c r="C4" s="2">
        <v>7975</v>
      </c>
    </row>
    <row r="6" spans="2:21" ht="12.75" customHeight="1" x14ac:dyDescent="0.2">
      <c r="B6" s="42" t="s">
        <v>144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4"/>
    </row>
    <row r="7" spans="2:21" ht="12.75" customHeight="1" x14ac:dyDescent="0.2">
      <c r="B7" s="45" t="s">
        <v>145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7"/>
    </row>
    <row r="8" spans="2:21" ht="12.75" customHeight="1" x14ac:dyDescent="0.2">
      <c r="B8" s="4" t="s">
        <v>67</v>
      </c>
      <c r="C8" s="4" t="s">
        <v>68</v>
      </c>
      <c r="D8" s="4" t="s">
        <v>113</v>
      </c>
      <c r="E8" s="4" t="s">
        <v>146</v>
      </c>
      <c r="F8" s="4" t="s">
        <v>69</v>
      </c>
      <c r="G8" s="4" t="s">
        <v>147</v>
      </c>
      <c r="H8" s="4" t="s">
        <v>70</v>
      </c>
      <c r="I8" s="4" t="s">
        <v>71</v>
      </c>
      <c r="J8" s="4" t="s">
        <v>114</v>
      </c>
      <c r="K8" s="4" t="s">
        <v>115</v>
      </c>
      <c r="L8" s="4" t="s">
        <v>72</v>
      </c>
      <c r="M8" s="4" t="s">
        <v>148</v>
      </c>
      <c r="N8" s="4" t="s">
        <v>74</v>
      </c>
      <c r="O8" s="4" t="s">
        <v>116</v>
      </c>
      <c r="P8" s="4" t="s">
        <v>117</v>
      </c>
      <c r="Q8" s="4" t="s">
        <v>118</v>
      </c>
      <c r="R8" s="4" t="s">
        <v>75</v>
      </c>
      <c r="S8" s="4" t="s">
        <v>119</v>
      </c>
      <c r="T8" s="4" t="s">
        <v>76</v>
      </c>
      <c r="U8" s="4" t="s">
        <v>149</v>
      </c>
    </row>
    <row r="9" spans="2:21" ht="12.75" customHeight="1" x14ac:dyDescent="0.2">
      <c r="B9" s="5"/>
      <c r="C9" s="5"/>
      <c r="D9" s="5"/>
      <c r="E9" s="5"/>
      <c r="F9" s="5"/>
      <c r="G9" s="5"/>
      <c r="H9" s="5"/>
      <c r="I9" s="5"/>
      <c r="J9" s="6" t="s">
        <v>121</v>
      </c>
      <c r="K9" s="6" t="s">
        <v>122</v>
      </c>
      <c r="L9" s="5"/>
      <c r="M9" s="6" t="s">
        <v>11</v>
      </c>
      <c r="N9" s="6" t="s">
        <v>11</v>
      </c>
      <c r="O9" s="6" t="s">
        <v>123</v>
      </c>
      <c r="P9" s="6" t="s">
        <v>124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  <c r="R10" s="6" t="s">
        <v>130</v>
      </c>
      <c r="S10" s="6" t="s">
        <v>150</v>
      </c>
      <c r="T10" s="6" t="s">
        <v>151</v>
      </c>
      <c r="U10" s="6" t="s">
        <v>152</v>
      </c>
    </row>
    <row r="11" spans="2:21" ht="12.75" customHeight="1" x14ac:dyDescent="0.2">
      <c r="B11" s="23" t="s">
        <v>153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ht="12.75" customHeight="1" x14ac:dyDescent="0.2">
      <c r="B12" s="23" t="s">
        <v>154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ht="12.75" customHeight="1" x14ac:dyDescent="0.2">
      <c r="B13" s="23" t="s">
        <v>155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ht="12.75" customHeight="1" x14ac:dyDescent="0.2">
      <c r="B14" s="23" t="s">
        <v>156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ht="12.75" customHeight="1" x14ac:dyDescent="0.2">
      <c r="B15" s="23" t="s">
        <v>157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ht="12.75" customHeight="1" x14ac:dyDescent="0.2">
      <c r="B16" s="23" t="s">
        <v>158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ht="12.75" customHeight="1" x14ac:dyDescent="0.2">
      <c r="B17" s="23" t="s">
        <v>159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ht="12.75" customHeight="1" x14ac:dyDescent="0.2">
      <c r="B18" s="23" t="s">
        <v>160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</sheetData>
  <mergeCells count="2">
    <mergeCell ref="B6:U6"/>
    <mergeCell ref="B7:U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"/>
  <sheetViews>
    <sheetView rightToLeft="1" workbookViewId="0">
      <selection activeCell="C16" sqref="C16"/>
    </sheetView>
  </sheetViews>
  <sheetFormatPr defaultRowHeight="12.75" customHeight="1" x14ac:dyDescent="0.2"/>
  <cols>
    <col min="2" max="2" width="65.7109375" bestFit="1" customWidth="1"/>
    <col min="3" max="3" width="18.7109375" bestFit="1" customWidth="1"/>
    <col min="4" max="4" width="15" bestFit="1" customWidth="1"/>
    <col min="5" max="5" width="13.7109375" bestFit="1" customWidth="1"/>
    <col min="6" max="6" width="16.28515625" bestFit="1" customWidth="1"/>
    <col min="7" max="7" width="13.7109375" bestFit="1" customWidth="1"/>
    <col min="8" max="8" width="7.42578125" bestFit="1" customWidth="1"/>
    <col min="9" max="9" width="12.42578125" bestFit="1" customWidth="1"/>
    <col min="10" max="10" width="17.5703125" bestFit="1" customWidth="1"/>
    <col min="11" max="11" width="8.7109375" bestFit="1" customWidth="1"/>
    <col min="12" max="12" width="13.7109375" bestFit="1" customWidth="1"/>
    <col min="13" max="13" width="16.28515625" bestFit="1" customWidth="1"/>
    <col min="14" max="14" width="17.5703125" bestFit="1" customWidth="1"/>
    <col min="15" max="15" width="12.42578125" bestFit="1" customWidth="1"/>
    <col min="16" max="16" width="10" bestFit="1" customWidth="1"/>
    <col min="17" max="17" width="23.85546875" bestFit="1" customWidth="1"/>
    <col min="18" max="18" width="13.7109375" bestFit="1" customWidth="1"/>
    <col min="19" max="19" width="28.85546875" bestFit="1" customWidth="1"/>
    <col min="20" max="20" width="34" bestFit="1" customWidth="1"/>
    <col min="21" max="21" width="30.28515625" bestFit="1" customWidth="1"/>
  </cols>
  <sheetData>
    <row r="1" spans="2:21" ht="12.75" customHeight="1" x14ac:dyDescent="0.2">
      <c r="B1" s="1" t="s">
        <v>0</v>
      </c>
      <c r="C1" s="1" t="s">
        <v>1</v>
      </c>
    </row>
    <row r="2" spans="2:21" ht="12.75" customHeight="1" x14ac:dyDescent="0.2">
      <c r="B2" s="1" t="s">
        <v>2</v>
      </c>
      <c r="C2" s="1" t="s">
        <v>3</v>
      </c>
    </row>
    <row r="3" spans="2:21" ht="12.75" customHeight="1" x14ac:dyDescent="0.2">
      <c r="B3" s="1" t="s">
        <v>4</v>
      </c>
      <c r="C3" s="1" t="s">
        <v>5</v>
      </c>
    </row>
    <row r="4" spans="2:21" ht="12.75" customHeight="1" x14ac:dyDescent="0.2">
      <c r="B4" s="1" t="s">
        <v>6</v>
      </c>
      <c r="C4" s="2">
        <v>7975</v>
      </c>
    </row>
    <row r="6" spans="2:21" ht="12.75" customHeight="1" x14ac:dyDescent="0.2">
      <c r="B6" s="42" t="s">
        <v>161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4"/>
    </row>
    <row r="7" spans="2:21" ht="12.75" customHeight="1" x14ac:dyDescent="0.2">
      <c r="B7" s="45" t="s">
        <v>162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7"/>
    </row>
    <row r="8" spans="2:21" ht="12.75" customHeight="1" x14ac:dyDescent="0.2">
      <c r="B8" s="4" t="s">
        <v>67</v>
      </c>
      <c r="C8" s="4" t="s">
        <v>68</v>
      </c>
      <c r="D8" s="4" t="s">
        <v>113</v>
      </c>
      <c r="E8" s="4" t="s">
        <v>146</v>
      </c>
      <c r="F8" s="4" t="s">
        <v>69</v>
      </c>
      <c r="G8" s="4" t="s">
        <v>147</v>
      </c>
      <c r="H8" s="4" t="s">
        <v>70</v>
      </c>
      <c r="I8" s="4" t="s">
        <v>71</v>
      </c>
      <c r="J8" s="4" t="s">
        <v>114</v>
      </c>
      <c r="K8" s="4" t="s">
        <v>115</v>
      </c>
      <c r="L8" s="4" t="s">
        <v>72</v>
      </c>
      <c r="M8" s="4" t="s">
        <v>73</v>
      </c>
      <c r="N8" s="4" t="s">
        <v>163</v>
      </c>
      <c r="O8" s="4" t="s">
        <v>116</v>
      </c>
      <c r="P8" s="4" t="s">
        <v>117</v>
      </c>
      <c r="Q8" s="4" t="s">
        <v>118</v>
      </c>
      <c r="R8" s="4" t="s">
        <v>75</v>
      </c>
      <c r="S8" s="4" t="s">
        <v>119</v>
      </c>
      <c r="T8" s="4" t="s">
        <v>76</v>
      </c>
      <c r="U8" s="4" t="s">
        <v>149</v>
      </c>
    </row>
    <row r="9" spans="2:21" ht="12.75" customHeight="1" x14ac:dyDescent="0.2">
      <c r="B9" s="5"/>
      <c r="C9" s="5"/>
      <c r="D9" s="5"/>
      <c r="E9" s="5"/>
      <c r="F9" s="5"/>
      <c r="G9" s="5"/>
      <c r="H9" s="5"/>
      <c r="I9" s="5"/>
      <c r="J9" s="6" t="s">
        <v>121</v>
      </c>
      <c r="K9" s="6" t="s">
        <v>122</v>
      </c>
      <c r="L9" s="5"/>
      <c r="M9" s="6" t="s">
        <v>11</v>
      </c>
      <c r="N9" s="6" t="s">
        <v>11</v>
      </c>
      <c r="O9" s="6" t="s">
        <v>123</v>
      </c>
      <c r="P9" s="6" t="s">
        <v>124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  <c r="P10" s="6" t="s">
        <v>128</v>
      </c>
      <c r="Q10" s="6" t="s">
        <v>129</v>
      </c>
      <c r="R10" s="6" t="s">
        <v>130</v>
      </c>
      <c r="S10" s="6" t="s">
        <v>150</v>
      </c>
      <c r="T10" s="6" t="s">
        <v>151</v>
      </c>
      <c r="U10" s="6" t="s">
        <v>152</v>
      </c>
    </row>
    <row r="11" spans="2:21" ht="12.75" customHeight="1" x14ac:dyDescent="0.2">
      <c r="B11" s="23" t="s">
        <v>164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ht="12.75" customHeight="1" x14ac:dyDescent="0.2">
      <c r="B12" s="23" t="s">
        <v>165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ht="12.75" customHeight="1" x14ac:dyDescent="0.2">
      <c r="B13" s="23" t="s">
        <v>166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ht="12.75" customHeight="1" x14ac:dyDescent="0.2">
      <c r="B14" s="23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ht="12.75" customHeight="1" x14ac:dyDescent="0.2">
      <c r="B15" s="23" t="s">
        <v>168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ht="12.75" customHeight="1" x14ac:dyDescent="0.2">
      <c r="B16" s="23" t="s">
        <v>169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ht="12.75" customHeight="1" x14ac:dyDescent="0.2">
      <c r="B17" s="23" t="s">
        <v>170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ht="12.75" customHeight="1" x14ac:dyDescent="0.2">
      <c r="B18" s="23" t="s">
        <v>171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2:21" ht="12.75" customHeight="1" x14ac:dyDescent="0.2">
      <c r="B19" s="23" t="s">
        <v>172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</sheetData>
  <mergeCells count="2">
    <mergeCell ref="B6:U6"/>
    <mergeCell ref="B7:U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7"/>
  <sheetViews>
    <sheetView rightToLeft="1" topLeftCell="A31" zoomScale="85" zoomScaleNormal="85" workbookViewId="0">
      <selection activeCell="B52" sqref="B52"/>
    </sheetView>
  </sheetViews>
  <sheetFormatPr defaultRowHeight="12.75" customHeight="1" x14ac:dyDescent="0.2"/>
  <cols>
    <col min="2" max="2" width="30.140625" bestFit="1" customWidth="1"/>
    <col min="3" max="3" width="16.140625" bestFit="1" customWidth="1"/>
    <col min="4" max="4" width="11.28515625" bestFit="1" customWidth="1"/>
    <col min="5" max="5" width="10.42578125" bestFit="1" customWidth="1"/>
    <col min="6" max="6" width="12.7109375" bestFit="1" customWidth="1"/>
    <col min="7" max="7" width="22.28515625" bestFit="1" customWidth="1"/>
    <col min="8" max="8" width="12.7109375" bestFit="1" customWidth="1"/>
    <col min="9" max="9" width="10.140625" bestFit="1" customWidth="1"/>
    <col min="10" max="10" width="11.140625" bestFit="1" customWidth="1"/>
    <col min="11" max="11" width="19.85546875" bestFit="1" customWidth="1"/>
    <col min="12" max="12" width="10.28515625" bestFit="1" customWidth="1"/>
    <col min="13" max="13" width="23" bestFit="1" customWidth="1"/>
    <col min="14" max="14" width="27.28515625" bestFit="1" customWidth="1"/>
    <col min="15" max="15" width="24.28515625" bestFit="1" customWidth="1"/>
  </cols>
  <sheetData>
    <row r="1" spans="2:15" ht="12.75" customHeight="1" x14ac:dyDescent="0.2">
      <c r="B1" s="1" t="s">
        <v>0</v>
      </c>
      <c r="C1" s="1" t="s">
        <v>1</v>
      </c>
    </row>
    <row r="2" spans="2:15" ht="12.75" customHeight="1" x14ac:dyDescent="0.2">
      <c r="B2" s="1" t="s">
        <v>2</v>
      </c>
      <c r="C2" s="1" t="s">
        <v>3</v>
      </c>
    </row>
    <row r="3" spans="2:15" ht="12.75" customHeight="1" x14ac:dyDescent="0.2">
      <c r="B3" s="1" t="s">
        <v>4</v>
      </c>
      <c r="C3" s="1" t="s">
        <v>5</v>
      </c>
    </row>
    <row r="4" spans="2:15" ht="12.75" customHeight="1" x14ac:dyDescent="0.2">
      <c r="B4" s="1" t="s">
        <v>6</v>
      </c>
      <c r="C4" s="2">
        <v>7975</v>
      </c>
    </row>
    <row r="6" spans="2:15" ht="12.75" customHeight="1" x14ac:dyDescent="0.2">
      <c r="B6" s="42" t="s">
        <v>173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</row>
    <row r="7" spans="2:15" ht="12.75" customHeight="1" x14ac:dyDescent="0.2">
      <c r="B7" s="45" t="s">
        <v>174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2:15" ht="12.75" customHeight="1" x14ac:dyDescent="0.2">
      <c r="B8" s="4" t="s">
        <v>67</v>
      </c>
      <c r="C8" s="4" t="s">
        <v>68</v>
      </c>
      <c r="D8" s="4" t="s">
        <v>113</v>
      </c>
      <c r="E8" s="4" t="s">
        <v>146</v>
      </c>
      <c r="F8" s="4" t="s">
        <v>69</v>
      </c>
      <c r="G8" s="4" t="s">
        <v>147</v>
      </c>
      <c r="H8" s="4" t="s">
        <v>72</v>
      </c>
      <c r="I8" s="4" t="s">
        <v>116</v>
      </c>
      <c r="J8" s="4" t="s">
        <v>117</v>
      </c>
      <c r="K8" s="4" t="s">
        <v>175</v>
      </c>
      <c r="L8" s="4" t="s">
        <v>75</v>
      </c>
      <c r="M8" s="4" t="s">
        <v>119</v>
      </c>
      <c r="N8" s="4" t="s">
        <v>76</v>
      </c>
      <c r="O8" s="4" t="s">
        <v>149</v>
      </c>
    </row>
    <row r="9" spans="2:15" ht="12.75" customHeight="1" x14ac:dyDescent="0.2">
      <c r="B9" s="5"/>
      <c r="C9" s="5"/>
      <c r="D9" s="5"/>
      <c r="E9" s="5"/>
      <c r="F9" s="5"/>
      <c r="G9" s="5"/>
      <c r="H9" s="5"/>
      <c r="I9" s="6" t="s">
        <v>123</v>
      </c>
      <c r="J9" s="6" t="s">
        <v>124</v>
      </c>
      <c r="K9" s="6" t="s">
        <v>10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</row>
    <row r="11" spans="2:15" ht="12.75" customHeight="1" x14ac:dyDescent="0.2">
      <c r="B11" s="23" t="s">
        <v>176</v>
      </c>
      <c r="C11" s="9"/>
      <c r="D11" s="9"/>
      <c r="E11" s="9"/>
      <c r="F11" s="9"/>
      <c r="G11" s="9"/>
      <c r="H11" s="9"/>
      <c r="I11" s="9"/>
      <c r="J11" s="9"/>
      <c r="K11" s="9"/>
      <c r="L11" s="20">
        <f>9906.14788+0.21872</f>
        <v>9906.3666000000012</v>
      </c>
      <c r="M11" s="9"/>
      <c r="N11" s="20">
        <v>100</v>
      </c>
      <c r="O11" s="20">
        <v>46.877672381686999</v>
      </c>
    </row>
    <row r="12" spans="2:15" ht="12.75" customHeight="1" x14ac:dyDescent="0.2">
      <c r="B12" s="23" t="s">
        <v>177</v>
      </c>
      <c r="C12" s="9"/>
      <c r="D12" s="9"/>
      <c r="E12" s="9"/>
      <c r="F12" s="9"/>
      <c r="G12" s="9"/>
      <c r="H12" s="9"/>
      <c r="I12" s="9"/>
      <c r="J12" s="9"/>
      <c r="K12" s="9"/>
      <c r="L12" s="20">
        <f>8496.94986+0.21872</f>
        <v>8497.1685800000014</v>
      </c>
      <c r="M12" s="9"/>
      <c r="N12" s="20">
        <v>85.774510565856005</v>
      </c>
      <c r="O12" s="20">
        <v>40.209094050057999</v>
      </c>
    </row>
    <row r="13" spans="2:15" ht="12.75" customHeight="1" x14ac:dyDescent="0.2">
      <c r="B13" s="23" t="s">
        <v>178</v>
      </c>
      <c r="C13" s="9"/>
      <c r="D13" s="9"/>
      <c r="E13" s="9"/>
      <c r="F13" s="9"/>
      <c r="G13" s="9"/>
      <c r="H13" s="9"/>
      <c r="I13" s="9"/>
      <c r="J13" s="9"/>
      <c r="K13" s="9"/>
      <c r="L13" s="20">
        <f>6114.35242+0.21872</f>
        <v>6114.57114</v>
      </c>
      <c r="M13" s="9"/>
      <c r="N13" s="20">
        <v>61.722805817835003</v>
      </c>
      <c r="O13" s="20">
        <v>28.934214696068999</v>
      </c>
    </row>
    <row r="14" spans="2:15" ht="12.75" customHeight="1" x14ac:dyDescent="0.2">
      <c r="B14" s="24" t="s">
        <v>179</v>
      </c>
      <c r="C14" s="12" t="s">
        <v>180</v>
      </c>
      <c r="D14" s="12" t="s">
        <v>181</v>
      </c>
      <c r="E14" s="12" t="s">
        <v>182</v>
      </c>
      <c r="F14" s="22">
        <v>520036658</v>
      </c>
      <c r="G14" s="12" t="s">
        <v>183</v>
      </c>
      <c r="H14" s="12" t="s">
        <v>48</v>
      </c>
      <c r="I14" s="17">
        <v>140761</v>
      </c>
      <c r="J14" s="25">
        <v>179.3</v>
      </c>
      <c r="K14" s="17">
        <v>0</v>
      </c>
      <c r="L14" s="17">
        <v>252.38446999999999</v>
      </c>
      <c r="M14" s="17">
        <v>4.3921536369999998E-3</v>
      </c>
      <c r="N14" s="17">
        <v>2.5477559295219998</v>
      </c>
      <c r="O14" s="17">
        <v>1.194328677726</v>
      </c>
    </row>
    <row r="15" spans="2:15" ht="12.75" customHeight="1" x14ac:dyDescent="0.2">
      <c r="B15" s="24" t="s">
        <v>184</v>
      </c>
      <c r="C15" s="12" t="s">
        <v>185</v>
      </c>
      <c r="D15" s="12" t="s">
        <v>181</v>
      </c>
      <c r="E15" s="12" t="s">
        <v>182</v>
      </c>
      <c r="F15" s="22">
        <v>510216054</v>
      </c>
      <c r="G15" s="12" t="s">
        <v>183</v>
      </c>
      <c r="H15" s="12" t="s">
        <v>48</v>
      </c>
      <c r="I15" s="17">
        <v>666</v>
      </c>
      <c r="J15" s="26">
        <v>54120</v>
      </c>
      <c r="K15" s="17">
        <v>0</v>
      </c>
      <c r="L15" s="17">
        <v>360.43920000000003</v>
      </c>
      <c r="M15" s="17">
        <v>6.550501811E-3</v>
      </c>
      <c r="N15" s="17">
        <v>3.6385404737160001</v>
      </c>
      <c r="O15" s="17">
        <v>1.7056630827429999</v>
      </c>
    </row>
    <row r="16" spans="2:15" ht="12.75" customHeight="1" x14ac:dyDescent="0.2">
      <c r="B16" s="24" t="s">
        <v>186</v>
      </c>
      <c r="C16" s="12" t="s">
        <v>187</v>
      </c>
      <c r="D16" s="12" t="s">
        <v>181</v>
      </c>
      <c r="E16" s="12" t="s">
        <v>182</v>
      </c>
      <c r="F16" s="22">
        <v>520017450</v>
      </c>
      <c r="G16" s="12" t="s">
        <v>188</v>
      </c>
      <c r="H16" s="12" t="s">
        <v>48</v>
      </c>
      <c r="I16" s="17">
        <v>3746</v>
      </c>
      <c r="J16" s="26">
        <v>1955</v>
      </c>
      <c r="K16" s="17">
        <v>0</v>
      </c>
      <c r="L16" s="17">
        <v>73.234300000000005</v>
      </c>
      <c r="M16" s="17">
        <v>1.4627367399999999E-3</v>
      </c>
      <c r="N16" s="17">
        <v>0.73928131183900003</v>
      </c>
      <c r="O16" s="17">
        <v>0.34655787134299998</v>
      </c>
    </row>
    <row r="17" spans="2:15" ht="12.75" customHeight="1" x14ac:dyDescent="0.2">
      <c r="B17" s="24" t="s">
        <v>189</v>
      </c>
      <c r="C17" s="12" t="s">
        <v>190</v>
      </c>
      <c r="D17" s="12" t="s">
        <v>181</v>
      </c>
      <c r="E17" s="12" t="s">
        <v>182</v>
      </c>
      <c r="F17" s="22">
        <v>520033986</v>
      </c>
      <c r="G17" s="12" t="s">
        <v>188</v>
      </c>
      <c r="H17" s="12" t="s">
        <v>48</v>
      </c>
      <c r="I17" s="17">
        <v>5040</v>
      </c>
      <c r="J17" s="26">
        <v>2484</v>
      </c>
      <c r="K17" s="17">
        <v>0</v>
      </c>
      <c r="L17" s="17">
        <v>125.1936</v>
      </c>
      <c r="M17" s="17">
        <v>2.3509790299999999E-3</v>
      </c>
      <c r="N17" s="17">
        <v>1.2637970027959999</v>
      </c>
      <c r="O17" s="17">
        <v>0.59243861854000002</v>
      </c>
    </row>
    <row r="18" spans="2:15" ht="12.75" customHeight="1" x14ac:dyDescent="0.2">
      <c r="B18" s="24" t="s">
        <v>191</v>
      </c>
      <c r="C18" s="12" t="s">
        <v>192</v>
      </c>
      <c r="D18" s="12" t="s">
        <v>181</v>
      </c>
      <c r="E18" s="12" t="s">
        <v>182</v>
      </c>
      <c r="F18" s="22">
        <v>520043027</v>
      </c>
      <c r="G18" s="12" t="s">
        <v>193</v>
      </c>
      <c r="H18" s="12" t="s">
        <v>48</v>
      </c>
      <c r="I18" s="17">
        <v>561</v>
      </c>
      <c r="J18" s="26">
        <v>46960</v>
      </c>
      <c r="K18" s="17">
        <v>0</v>
      </c>
      <c r="L18" s="17">
        <v>263.44560000000001</v>
      </c>
      <c r="M18" s="17">
        <v>1.3121830320000001E-3</v>
      </c>
      <c r="N18" s="17">
        <v>2.6594151752149999</v>
      </c>
      <c r="O18" s="17">
        <v>1.2466719331060001</v>
      </c>
    </row>
    <row r="19" spans="2:15" ht="12.75" customHeight="1" x14ac:dyDescent="0.2">
      <c r="B19" s="24" t="s">
        <v>194</v>
      </c>
      <c r="C19" s="12" t="s">
        <v>195</v>
      </c>
      <c r="D19" s="12" t="s">
        <v>181</v>
      </c>
      <c r="E19" s="12" t="s">
        <v>182</v>
      </c>
      <c r="F19" s="22">
        <v>520018078</v>
      </c>
      <c r="G19" s="12" t="s">
        <v>196</v>
      </c>
      <c r="H19" s="12" t="s">
        <v>48</v>
      </c>
      <c r="I19" s="17">
        <v>30441</v>
      </c>
      <c r="J19" s="26">
        <v>2382</v>
      </c>
      <c r="K19" s="17">
        <v>5.5996600000000001</v>
      </c>
      <c r="L19" s="17">
        <v>730.70428000000004</v>
      </c>
      <c r="M19" s="17">
        <v>2.037393797E-3</v>
      </c>
      <c r="N19" s="17">
        <v>7.3762706639499998</v>
      </c>
      <c r="O19" s="17">
        <v>3.4578239958329999</v>
      </c>
    </row>
    <row r="20" spans="2:15" ht="12.75" customHeight="1" x14ac:dyDescent="0.2">
      <c r="B20" s="24" t="s">
        <v>197</v>
      </c>
      <c r="C20" s="12" t="s">
        <v>198</v>
      </c>
      <c r="D20" s="12" t="s">
        <v>181</v>
      </c>
      <c r="E20" s="12" t="s">
        <v>182</v>
      </c>
      <c r="F20" s="22">
        <v>520000118</v>
      </c>
      <c r="G20" s="12" t="s">
        <v>196</v>
      </c>
      <c r="H20" s="12" t="s">
        <v>48</v>
      </c>
      <c r="I20" s="17">
        <v>21482</v>
      </c>
      <c r="J20" s="26">
        <v>2415</v>
      </c>
      <c r="K20" s="17">
        <v>0</v>
      </c>
      <c r="L20" s="17">
        <v>518.7903</v>
      </c>
      <c r="M20" s="17">
        <v>1.6095957150000001E-3</v>
      </c>
      <c r="N20" s="17">
        <v>5.2370538607380004</v>
      </c>
      <c r="O20" s="17">
        <v>2.4550089512889999</v>
      </c>
    </row>
    <row r="21" spans="2:15" ht="12.75" customHeight="1" x14ac:dyDescent="0.2">
      <c r="B21" s="24" t="s">
        <v>199</v>
      </c>
      <c r="C21" s="12" t="s">
        <v>200</v>
      </c>
      <c r="D21" s="12" t="s">
        <v>181</v>
      </c>
      <c r="E21" s="12" t="s">
        <v>182</v>
      </c>
      <c r="F21" s="22">
        <v>520007030</v>
      </c>
      <c r="G21" s="12" t="s">
        <v>196</v>
      </c>
      <c r="H21" s="12" t="s">
        <v>48</v>
      </c>
      <c r="I21" s="17">
        <v>31395</v>
      </c>
      <c r="J21" s="26">
        <v>1277</v>
      </c>
      <c r="K21" s="17">
        <v>0</v>
      </c>
      <c r="L21" s="17">
        <v>400.91415000000001</v>
      </c>
      <c r="M21" s="17">
        <v>2.6971255730000002E-3</v>
      </c>
      <c r="N21" s="17">
        <v>4.0471246225730004</v>
      </c>
      <c r="O21" s="17">
        <v>1.8971978214480001</v>
      </c>
    </row>
    <row r="22" spans="2:15" ht="12.75" customHeight="1" x14ac:dyDescent="0.2">
      <c r="B22" s="24" t="s">
        <v>201</v>
      </c>
      <c r="C22" s="12" t="s">
        <v>202</v>
      </c>
      <c r="D22" s="12" t="s">
        <v>181</v>
      </c>
      <c r="E22" s="12" t="s">
        <v>182</v>
      </c>
      <c r="F22" s="22">
        <v>520029083</v>
      </c>
      <c r="G22" s="12" t="s">
        <v>196</v>
      </c>
      <c r="H22" s="12" t="s">
        <v>48</v>
      </c>
      <c r="I22" s="17">
        <v>1509</v>
      </c>
      <c r="J22" s="26">
        <v>8642</v>
      </c>
      <c r="K22" s="17">
        <v>0</v>
      </c>
      <c r="L22" s="17">
        <v>130.40778</v>
      </c>
      <c r="M22" s="17">
        <v>1.5040360789999999E-3</v>
      </c>
      <c r="N22" s="17">
        <v>1.3164328009199999</v>
      </c>
      <c r="O22" s="17">
        <v>0.61711305553999996</v>
      </c>
    </row>
    <row r="23" spans="2:15" ht="12.75" customHeight="1" x14ac:dyDescent="0.2">
      <c r="B23" s="24" t="s">
        <v>203</v>
      </c>
      <c r="C23" s="12" t="s">
        <v>204</v>
      </c>
      <c r="D23" s="12" t="s">
        <v>181</v>
      </c>
      <c r="E23" s="12" t="s">
        <v>182</v>
      </c>
      <c r="F23" s="22">
        <v>520000522</v>
      </c>
      <c r="G23" s="12" t="s">
        <v>196</v>
      </c>
      <c r="H23" s="12" t="s">
        <v>48</v>
      </c>
      <c r="I23" s="17">
        <v>5298</v>
      </c>
      <c r="J23" s="26">
        <v>7460</v>
      </c>
      <c r="K23" s="17">
        <v>0</v>
      </c>
      <c r="L23" s="17">
        <v>395.23079999999999</v>
      </c>
      <c r="M23" s="17">
        <v>2.2660896429999998E-3</v>
      </c>
      <c r="N23" s="17">
        <v>3.989752674679</v>
      </c>
      <c r="O23" s="17">
        <v>1.870303187675</v>
      </c>
    </row>
    <row r="24" spans="2:15" ht="12.75" customHeight="1" x14ac:dyDescent="0.2">
      <c r="B24" s="24" t="s">
        <v>205</v>
      </c>
      <c r="C24" s="12" t="s">
        <v>206</v>
      </c>
      <c r="D24" s="12" t="s">
        <v>181</v>
      </c>
      <c r="E24" s="12" t="s">
        <v>182</v>
      </c>
      <c r="F24" s="22">
        <v>520028010</v>
      </c>
      <c r="G24" s="12" t="s">
        <v>207</v>
      </c>
      <c r="H24" s="12" t="s">
        <v>48</v>
      </c>
      <c r="I24" s="17">
        <v>143</v>
      </c>
      <c r="J24" s="26">
        <v>84650</v>
      </c>
      <c r="K24" s="17">
        <v>0</v>
      </c>
      <c r="L24" s="17">
        <v>121.04949999999999</v>
      </c>
      <c r="M24" s="17">
        <v>1.8575126710000001E-3</v>
      </c>
      <c r="N24" s="17">
        <v>1.2219633854280001</v>
      </c>
      <c r="O24" s="17">
        <v>0.57282799244500004</v>
      </c>
    </row>
    <row r="25" spans="2:15" ht="12.75" customHeight="1" x14ac:dyDescent="0.2">
      <c r="B25" s="24" t="s">
        <v>208</v>
      </c>
      <c r="C25" s="12" t="s">
        <v>209</v>
      </c>
      <c r="D25" s="12" t="s">
        <v>181</v>
      </c>
      <c r="E25" s="12" t="s">
        <v>182</v>
      </c>
      <c r="F25" s="22">
        <v>520044322</v>
      </c>
      <c r="G25" s="12" t="s">
        <v>207</v>
      </c>
      <c r="H25" s="12" t="s">
        <v>48</v>
      </c>
      <c r="I25" s="17">
        <v>158</v>
      </c>
      <c r="J25" s="26">
        <v>64110</v>
      </c>
      <c r="K25" s="17">
        <v>0</v>
      </c>
      <c r="L25" s="17">
        <v>101.2938</v>
      </c>
      <c r="M25" s="17">
        <v>1.318469123E-3</v>
      </c>
      <c r="N25" s="17">
        <v>1.022534704983</v>
      </c>
      <c r="O25" s="17">
        <v>0.47934046899100002</v>
      </c>
    </row>
    <row r="26" spans="2:15" ht="12.75" customHeight="1" x14ac:dyDescent="0.2">
      <c r="B26" s="24" t="s">
        <v>210</v>
      </c>
      <c r="C26" s="12" t="s">
        <v>211</v>
      </c>
      <c r="D26" s="12" t="s">
        <v>181</v>
      </c>
      <c r="E26" s="12" t="s">
        <v>182</v>
      </c>
      <c r="F26" s="22">
        <v>550013098</v>
      </c>
      <c r="G26" s="12" t="s">
        <v>212</v>
      </c>
      <c r="H26" s="12" t="s">
        <v>48</v>
      </c>
      <c r="I26" s="17">
        <v>31510</v>
      </c>
      <c r="J26" s="26">
        <v>1121</v>
      </c>
      <c r="K26" s="17">
        <v>0</v>
      </c>
      <c r="L26" s="17">
        <v>353.22710000000001</v>
      </c>
      <c r="M26" s="17">
        <v>2.684410089E-3</v>
      </c>
      <c r="N26" s="17">
        <v>3.5657361900789999</v>
      </c>
      <c r="O26" s="17">
        <v>1.6715341291800001</v>
      </c>
    </row>
    <row r="27" spans="2:15" ht="12.75" customHeight="1" x14ac:dyDescent="0.2">
      <c r="B27" s="24" t="s">
        <v>213</v>
      </c>
      <c r="C27" s="12" t="s">
        <v>214</v>
      </c>
      <c r="D27" s="12" t="s">
        <v>181</v>
      </c>
      <c r="E27" s="12" t="s">
        <v>182</v>
      </c>
      <c r="F27" s="22">
        <v>550010003</v>
      </c>
      <c r="G27" s="12" t="s">
        <v>212</v>
      </c>
      <c r="H27" s="12" t="s">
        <v>48</v>
      </c>
      <c r="I27" s="17">
        <v>450472</v>
      </c>
      <c r="J27" s="25">
        <v>38.700000000000003</v>
      </c>
      <c r="K27" s="17">
        <v>0</v>
      </c>
      <c r="L27" s="17">
        <v>174.33266</v>
      </c>
      <c r="M27" s="17">
        <v>3.4779345840000001E-3</v>
      </c>
      <c r="N27" s="17">
        <v>1.7598431005849999</v>
      </c>
      <c r="O27" s="17">
        <v>0.82497348312399998</v>
      </c>
    </row>
    <row r="28" spans="2:15" ht="12.75" customHeight="1" x14ac:dyDescent="0.2">
      <c r="B28" s="24" t="s">
        <v>215</v>
      </c>
      <c r="C28" s="12" t="s">
        <v>216</v>
      </c>
      <c r="D28" s="12" t="s">
        <v>181</v>
      </c>
      <c r="E28" s="12" t="s">
        <v>182</v>
      </c>
      <c r="F28" s="22">
        <v>520027830</v>
      </c>
      <c r="G28" s="12" t="s">
        <v>217</v>
      </c>
      <c r="H28" s="12" t="s">
        <v>48</v>
      </c>
      <c r="I28" s="17">
        <v>18749</v>
      </c>
      <c r="J28" s="26">
        <v>1919</v>
      </c>
      <c r="K28" s="17">
        <v>0</v>
      </c>
      <c r="L28" s="17">
        <v>359.79331000000002</v>
      </c>
      <c r="M28" s="17">
        <v>1.4644210889999999E-3</v>
      </c>
      <c r="N28" s="17">
        <v>3.6320203812659999</v>
      </c>
      <c r="O28" s="17">
        <v>1.702606615166</v>
      </c>
    </row>
    <row r="29" spans="2:15" ht="12.75" customHeight="1" x14ac:dyDescent="0.2">
      <c r="B29" s="24" t="s">
        <v>218</v>
      </c>
      <c r="C29" s="12" t="s">
        <v>219</v>
      </c>
      <c r="D29" s="12" t="s">
        <v>181</v>
      </c>
      <c r="E29" s="12" t="s">
        <v>182</v>
      </c>
      <c r="F29" s="22">
        <v>520041997</v>
      </c>
      <c r="G29" s="12" t="s">
        <v>220</v>
      </c>
      <c r="H29" s="12" t="s">
        <v>48</v>
      </c>
      <c r="I29" s="17">
        <v>838</v>
      </c>
      <c r="J29" s="26">
        <v>5985</v>
      </c>
      <c r="K29" s="17">
        <v>0</v>
      </c>
      <c r="L29" s="17">
        <v>50.154299999999999</v>
      </c>
      <c r="M29" s="17">
        <v>7.8843686300000002E-4</v>
      </c>
      <c r="N29" s="17">
        <v>0.50629468293299995</v>
      </c>
      <c r="O29" s="17">
        <v>0.237339162751</v>
      </c>
    </row>
    <row r="30" spans="2:15" ht="12.75" customHeight="1" x14ac:dyDescent="0.2">
      <c r="B30" s="24" t="s">
        <v>221</v>
      </c>
      <c r="C30" s="12" t="s">
        <v>222</v>
      </c>
      <c r="D30" s="12" t="s">
        <v>181</v>
      </c>
      <c r="E30" s="12" t="s">
        <v>182</v>
      </c>
      <c r="F30" s="22">
        <v>520003781</v>
      </c>
      <c r="G30" s="12" t="s">
        <v>223</v>
      </c>
      <c r="H30" s="12" t="s">
        <v>48</v>
      </c>
      <c r="I30" s="17">
        <v>755</v>
      </c>
      <c r="J30" s="26">
        <v>8710</v>
      </c>
      <c r="K30" s="17">
        <v>1.31016</v>
      </c>
      <c r="L30" s="17">
        <v>67.070660000000004</v>
      </c>
      <c r="M30" s="17">
        <v>6.54853286E-4</v>
      </c>
      <c r="N30" s="17">
        <v>0.67706096065200005</v>
      </c>
      <c r="O30" s="17">
        <v>0.317390418959</v>
      </c>
    </row>
    <row r="31" spans="2:15" ht="12.75" customHeight="1" x14ac:dyDescent="0.2">
      <c r="B31" s="24" t="s">
        <v>224</v>
      </c>
      <c r="C31" s="12" t="s">
        <v>225</v>
      </c>
      <c r="D31" s="12" t="s">
        <v>181</v>
      </c>
      <c r="E31" s="12" t="s">
        <v>182</v>
      </c>
      <c r="F31" s="22">
        <v>512607888</v>
      </c>
      <c r="G31" s="12" t="s">
        <v>226</v>
      </c>
      <c r="H31" s="12" t="s">
        <v>48</v>
      </c>
      <c r="I31" s="17">
        <v>55</v>
      </c>
      <c r="J31" s="26">
        <v>41370</v>
      </c>
      <c r="K31" s="17">
        <v>0</v>
      </c>
      <c r="L31" s="17">
        <v>22.753499999999999</v>
      </c>
      <c r="M31" s="17">
        <v>3.8083895299999997E-4</v>
      </c>
      <c r="N31" s="17">
        <v>0.22969069587499999</v>
      </c>
      <c r="O31" s="17">
        <v>0.107673651903</v>
      </c>
    </row>
    <row r="32" spans="2:15" ht="12.75" customHeight="1" x14ac:dyDescent="0.2">
      <c r="B32" s="24" t="s">
        <v>227</v>
      </c>
      <c r="C32" s="12" t="s">
        <v>228</v>
      </c>
      <c r="D32" s="12" t="s">
        <v>181</v>
      </c>
      <c r="E32" s="12" t="s">
        <v>182</v>
      </c>
      <c r="F32" s="22">
        <v>520022732</v>
      </c>
      <c r="G32" s="12" t="s">
        <v>229</v>
      </c>
      <c r="H32" s="12" t="s">
        <v>48</v>
      </c>
      <c r="I32" s="17">
        <v>6402</v>
      </c>
      <c r="J32" s="26">
        <v>2398</v>
      </c>
      <c r="K32" s="17">
        <v>4.3010400000000004</v>
      </c>
      <c r="L32" s="17">
        <v>157.821</v>
      </c>
      <c r="M32" s="17">
        <v>2.6881492870000001E-3</v>
      </c>
      <c r="N32" s="17">
        <v>1.593162164665</v>
      </c>
      <c r="O32" s="17">
        <v>0.746837340061</v>
      </c>
    </row>
    <row r="33" spans="2:15" ht="12.75" customHeight="1" x14ac:dyDescent="0.2">
      <c r="B33" s="24" t="s">
        <v>230</v>
      </c>
      <c r="C33" s="12" t="s">
        <v>231</v>
      </c>
      <c r="D33" s="12" t="s">
        <v>181</v>
      </c>
      <c r="E33" s="12" t="s">
        <v>182</v>
      </c>
      <c r="F33" s="22">
        <v>514892801</v>
      </c>
      <c r="G33" s="12" t="s">
        <v>232</v>
      </c>
      <c r="H33" s="12" t="s">
        <v>48</v>
      </c>
      <c r="I33" s="17">
        <v>10136</v>
      </c>
      <c r="J33" s="26">
        <v>1224</v>
      </c>
      <c r="K33" s="17">
        <v>2.0015700000000001</v>
      </c>
      <c r="L33" s="17">
        <v>126.06621</v>
      </c>
      <c r="M33" s="17">
        <v>2.8592804020000002E-3</v>
      </c>
      <c r="N33" s="17">
        <v>1.2726057749899999</v>
      </c>
      <c r="O33" s="17">
        <v>0.59656796591000005</v>
      </c>
    </row>
    <row r="34" spans="2:15" ht="12.75" customHeight="1" x14ac:dyDescent="0.2">
      <c r="B34" s="24" t="s">
        <v>233</v>
      </c>
      <c r="C34" s="12" t="s">
        <v>234</v>
      </c>
      <c r="D34" s="12" t="s">
        <v>181</v>
      </c>
      <c r="E34" s="12" t="s">
        <v>182</v>
      </c>
      <c r="F34" s="22">
        <v>511659401</v>
      </c>
      <c r="G34" s="12" t="s">
        <v>235</v>
      </c>
      <c r="H34" s="12" t="s">
        <v>48</v>
      </c>
      <c r="I34" s="17">
        <v>1786</v>
      </c>
      <c r="J34" s="26">
        <v>5416</v>
      </c>
      <c r="K34" s="17">
        <v>0</v>
      </c>
      <c r="L34" s="17">
        <v>96.729759999999999</v>
      </c>
      <c r="M34" s="17">
        <v>1.3582844969999999E-3</v>
      </c>
      <c r="N34" s="17">
        <v>0.97646190195899996</v>
      </c>
      <c r="O34" s="17">
        <v>0.457742611332</v>
      </c>
    </row>
    <row r="35" spans="2:15" ht="12.75" customHeight="1" x14ac:dyDescent="0.2">
      <c r="B35" s="24" t="s">
        <v>236</v>
      </c>
      <c r="C35" s="12" t="s">
        <v>237</v>
      </c>
      <c r="D35" s="12" t="s">
        <v>181</v>
      </c>
      <c r="E35" s="12" t="s">
        <v>182</v>
      </c>
      <c r="F35" s="22">
        <v>520038506</v>
      </c>
      <c r="G35" s="12" t="s">
        <v>235</v>
      </c>
      <c r="H35" s="12" t="s">
        <v>48</v>
      </c>
      <c r="I35" s="17">
        <v>3593</v>
      </c>
      <c r="J35" s="26">
        <v>4133</v>
      </c>
      <c r="K35" s="17">
        <v>2.5150999999999999</v>
      </c>
      <c r="L35" s="17">
        <v>151.01379</v>
      </c>
      <c r="M35" s="17">
        <v>2.0900409289999998E-3</v>
      </c>
      <c r="N35" s="17">
        <v>1.5244451408290001</v>
      </c>
      <c r="O35" s="17">
        <v>0.71462439875600003</v>
      </c>
    </row>
    <row r="36" spans="2:15" ht="12.75" customHeight="1" x14ac:dyDescent="0.2">
      <c r="B36" s="24" t="s">
        <v>238</v>
      </c>
      <c r="C36" s="12" t="s">
        <v>239</v>
      </c>
      <c r="D36" s="12" t="s">
        <v>181</v>
      </c>
      <c r="E36" s="12" t="s">
        <v>182</v>
      </c>
      <c r="F36" s="22">
        <v>520026683</v>
      </c>
      <c r="G36" s="12" t="s">
        <v>235</v>
      </c>
      <c r="H36" s="12" t="s">
        <v>48</v>
      </c>
      <c r="I36" s="17">
        <v>4683</v>
      </c>
      <c r="J36" s="26">
        <v>2050</v>
      </c>
      <c r="K36" s="17">
        <v>2.4819900000000001</v>
      </c>
      <c r="L36" s="17">
        <v>98.483490000000003</v>
      </c>
      <c r="M36" s="17">
        <v>1.3122082020000001E-3</v>
      </c>
      <c r="N36" s="17">
        <v>0.99416535259700001</v>
      </c>
      <c r="O36" s="17">
        <v>0.46604157692199999</v>
      </c>
    </row>
    <row r="37" spans="2:15" ht="12.75" customHeight="1" x14ac:dyDescent="0.2">
      <c r="B37" s="24" t="s">
        <v>240</v>
      </c>
      <c r="C37" s="12" t="s">
        <v>241</v>
      </c>
      <c r="D37" s="12" t="s">
        <v>181</v>
      </c>
      <c r="E37" s="12" t="s">
        <v>182</v>
      </c>
      <c r="F37" s="22">
        <v>520033234</v>
      </c>
      <c r="G37" s="12" t="s">
        <v>235</v>
      </c>
      <c r="H37" s="12" t="s">
        <v>48</v>
      </c>
      <c r="I37" s="17">
        <v>2462</v>
      </c>
      <c r="J37" s="26">
        <v>2905</v>
      </c>
      <c r="K37" s="17">
        <v>0</v>
      </c>
      <c r="L37" s="17">
        <v>71.521100000000004</v>
      </c>
      <c r="M37" s="17">
        <v>1.3335009069999999E-3</v>
      </c>
      <c r="N37" s="17">
        <v>0.721987001066</v>
      </c>
      <c r="O37" s="17">
        <v>0.33845070099800001</v>
      </c>
    </row>
    <row r="38" spans="2:15" ht="12.75" customHeight="1" x14ac:dyDescent="0.2">
      <c r="B38" s="24" t="s">
        <v>242</v>
      </c>
      <c r="C38" s="12" t="s">
        <v>243</v>
      </c>
      <c r="D38" s="12" t="s">
        <v>181</v>
      </c>
      <c r="E38" s="12" t="s">
        <v>182</v>
      </c>
      <c r="F38" s="22">
        <v>520037789</v>
      </c>
      <c r="G38" s="12" t="s">
        <v>235</v>
      </c>
      <c r="H38" s="12" t="s">
        <v>48</v>
      </c>
      <c r="I38" s="17">
        <v>256</v>
      </c>
      <c r="J38" s="26">
        <v>18410</v>
      </c>
      <c r="K38" s="17">
        <v>0</v>
      </c>
      <c r="L38" s="17">
        <v>47.129600000000003</v>
      </c>
      <c r="M38" s="17">
        <v>5.7132781099999996E-4</v>
      </c>
      <c r="N38" s="17">
        <v>0.47576111896200002</v>
      </c>
      <c r="O38" s="17">
        <v>0.22302573866600001</v>
      </c>
    </row>
    <row r="39" spans="2:15" ht="12.75" customHeight="1" x14ac:dyDescent="0.2">
      <c r="B39" s="24" t="s">
        <v>244</v>
      </c>
      <c r="C39" s="12" t="s">
        <v>245</v>
      </c>
      <c r="D39" s="12" t="s">
        <v>181</v>
      </c>
      <c r="E39" s="12" t="s">
        <v>182</v>
      </c>
      <c r="F39" s="22">
        <v>510960719</v>
      </c>
      <c r="G39" s="12" t="s">
        <v>235</v>
      </c>
      <c r="H39" s="12" t="s">
        <v>48</v>
      </c>
      <c r="I39" s="17">
        <v>629</v>
      </c>
      <c r="J39" s="26">
        <v>21190</v>
      </c>
      <c r="K39" s="17">
        <v>0</v>
      </c>
      <c r="L39" s="17">
        <v>133.2851</v>
      </c>
      <c r="M39" s="17">
        <v>5.1866552700000003E-4</v>
      </c>
      <c r="N39" s="17">
        <v>1.34547860192</v>
      </c>
      <c r="O39" s="17">
        <v>0.63072905097300003</v>
      </c>
    </row>
    <row r="40" spans="2:15" ht="12.75" customHeight="1" x14ac:dyDescent="0.2">
      <c r="B40" s="24" t="s">
        <v>246</v>
      </c>
      <c r="C40" s="12" t="s">
        <v>247</v>
      </c>
      <c r="D40" s="12" t="s">
        <v>181</v>
      </c>
      <c r="E40" s="12" t="s">
        <v>182</v>
      </c>
      <c r="F40" s="22">
        <v>520013954</v>
      </c>
      <c r="G40" s="12" t="s">
        <v>248</v>
      </c>
      <c r="H40" s="12" t="s">
        <v>48</v>
      </c>
      <c r="I40" s="17">
        <v>2533</v>
      </c>
      <c r="J40" s="26">
        <v>5692</v>
      </c>
      <c r="K40" s="17">
        <v>0</v>
      </c>
      <c r="L40" s="17">
        <v>144.17836</v>
      </c>
      <c r="M40" s="17">
        <v>2.3246754200000001E-4</v>
      </c>
      <c r="N40" s="17">
        <v>1.455443243393</v>
      </c>
      <c r="O40" s="17">
        <v>0.68227791533899995</v>
      </c>
    </row>
    <row r="41" spans="2:15" ht="12.75" customHeight="1" x14ac:dyDescent="0.2">
      <c r="B41" s="24" t="s">
        <v>249</v>
      </c>
      <c r="C41" s="12" t="s">
        <v>250</v>
      </c>
      <c r="D41" s="12" t="s">
        <v>181</v>
      </c>
      <c r="E41" s="12" t="s">
        <v>182</v>
      </c>
      <c r="F41" s="22">
        <v>1612</v>
      </c>
      <c r="G41" s="12" t="s">
        <v>248</v>
      </c>
      <c r="H41" s="12" t="s">
        <v>48</v>
      </c>
      <c r="I41" s="17">
        <v>504</v>
      </c>
      <c r="J41" s="26">
        <v>17330</v>
      </c>
      <c r="K41" s="17">
        <v>0</v>
      </c>
      <c r="L41" s="17">
        <v>87.343199999999996</v>
      </c>
      <c r="M41" s="17">
        <v>3.6090929499999998E-4</v>
      </c>
      <c r="N41" s="17">
        <v>0.88170700718399997</v>
      </c>
      <c r="O41" s="17">
        <v>0.41332372219399999</v>
      </c>
    </row>
    <row r="42" spans="2:15" ht="12.75" customHeight="1" x14ac:dyDescent="0.2">
      <c r="B42" s="24" t="s">
        <v>251</v>
      </c>
      <c r="C42" s="12" t="s">
        <v>252</v>
      </c>
      <c r="D42" s="12" t="s">
        <v>181</v>
      </c>
      <c r="E42" s="12" t="s">
        <v>182</v>
      </c>
      <c r="F42" s="22">
        <v>2250</v>
      </c>
      <c r="G42" s="12" t="s">
        <v>253</v>
      </c>
      <c r="H42" s="12" t="s">
        <v>48</v>
      </c>
      <c r="I42" s="17">
        <v>547</v>
      </c>
      <c r="J42" s="26">
        <v>19820</v>
      </c>
      <c r="K42" s="17">
        <v>0.21872</v>
      </c>
      <c r="L42" s="17">
        <f>108.4154+0.21872</f>
        <v>108.63412000000001</v>
      </c>
      <c r="M42" s="17">
        <v>1.0777878920000001E-3</v>
      </c>
      <c r="N42" s="17">
        <v>1.0944254145329999</v>
      </c>
      <c r="O42" s="17">
        <v>0.513041160286</v>
      </c>
    </row>
    <row r="43" spans="2:15" ht="12.75" customHeight="1" x14ac:dyDescent="0.2">
      <c r="B43" s="24" t="s">
        <v>254</v>
      </c>
      <c r="C43" s="12" t="s">
        <v>255</v>
      </c>
      <c r="D43" s="12" t="s">
        <v>181</v>
      </c>
      <c r="E43" s="12" t="s">
        <v>182</v>
      </c>
      <c r="F43" s="22">
        <v>520036872</v>
      </c>
      <c r="G43" s="12" t="s">
        <v>256</v>
      </c>
      <c r="H43" s="12" t="s">
        <v>48</v>
      </c>
      <c r="I43" s="17">
        <v>879</v>
      </c>
      <c r="J43" s="26">
        <v>44590</v>
      </c>
      <c r="K43" s="17">
        <v>0</v>
      </c>
      <c r="L43" s="17">
        <v>391.9461</v>
      </c>
      <c r="M43" s="17">
        <v>1.4171139929999999E-3</v>
      </c>
      <c r="N43" s="17">
        <v>3.9565944779729998</v>
      </c>
      <c r="O43" s="17">
        <v>1.8547593968560001</v>
      </c>
    </row>
    <row r="44" spans="2:15" ht="12.75" customHeight="1" x14ac:dyDescent="0.2">
      <c r="B44" s="23" t="s">
        <v>257</v>
      </c>
      <c r="C44" s="9"/>
      <c r="D44" s="9"/>
      <c r="E44" s="9"/>
      <c r="F44" s="9"/>
      <c r="G44" s="9"/>
      <c r="H44" s="9"/>
      <c r="I44" s="9"/>
      <c r="J44" s="9"/>
      <c r="K44" s="9"/>
      <c r="L44" s="20">
        <v>2052.7433500000002</v>
      </c>
      <c r="M44" s="9"/>
      <c r="N44" s="20">
        <v>20.721913046990998</v>
      </c>
      <c r="O44" s="20">
        <v>9.7139505093860006</v>
      </c>
    </row>
    <row r="45" spans="2:15" ht="12.75" customHeight="1" x14ac:dyDescent="0.2">
      <c r="B45" s="24" t="s">
        <v>258</v>
      </c>
      <c r="C45" s="12" t="s">
        <v>259</v>
      </c>
      <c r="D45" s="12" t="s">
        <v>181</v>
      </c>
      <c r="E45" s="12" t="s">
        <v>182</v>
      </c>
      <c r="F45" s="22">
        <v>520025602</v>
      </c>
      <c r="G45" s="12" t="s">
        <v>260</v>
      </c>
      <c r="H45" s="12" t="s">
        <v>48</v>
      </c>
      <c r="I45" s="17">
        <v>423</v>
      </c>
      <c r="J45" s="26">
        <v>11080</v>
      </c>
      <c r="K45" s="17">
        <v>0</v>
      </c>
      <c r="L45" s="17">
        <v>46.868400000000001</v>
      </c>
      <c r="M45" s="17">
        <v>1.6593330420000001E-3</v>
      </c>
      <c r="N45" s="17">
        <v>0.47312437253799999</v>
      </c>
      <c r="O45" s="17">
        <v>0.22178969331599999</v>
      </c>
    </row>
    <row r="46" spans="2:15" ht="12.75" customHeight="1" x14ac:dyDescent="0.2">
      <c r="B46" s="24" t="s">
        <v>261</v>
      </c>
      <c r="C46" s="12" t="s">
        <v>262</v>
      </c>
      <c r="D46" s="12" t="s">
        <v>181</v>
      </c>
      <c r="E46" s="12" t="s">
        <v>182</v>
      </c>
      <c r="F46" s="22">
        <v>512157603</v>
      </c>
      <c r="G46" s="12" t="s">
        <v>260</v>
      </c>
      <c r="H46" s="12" t="s">
        <v>48</v>
      </c>
      <c r="I46" s="17">
        <v>1088</v>
      </c>
      <c r="J46" s="26">
        <v>11210</v>
      </c>
      <c r="K46" s="17">
        <v>0</v>
      </c>
      <c r="L46" s="17">
        <v>121.9648</v>
      </c>
      <c r="M46" s="17">
        <v>8.049457405E-3</v>
      </c>
      <c r="N46" s="17">
        <v>1.2312031021280001</v>
      </c>
      <c r="O46" s="17">
        <v>0.57715935656799999</v>
      </c>
    </row>
    <row r="47" spans="2:15" ht="12.75" customHeight="1" x14ac:dyDescent="0.2">
      <c r="B47" s="24" t="s">
        <v>263</v>
      </c>
      <c r="C47" s="12" t="s">
        <v>264</v>
      </c>
      <c r="D47" s="12" t="s">
        <v>181</v>
      </c>
      <c r="E47" s="12" t="s">
        <v>182</v>
      </c>
      <c r="F47" s="22">
        <v>511527202</v>
      </c>
      <c r="G47" s="12" t="s">
        <v>265</v>
      </c>
      <c r="H47" s="12" t="s">
        <v>48</v>
      </c>
      <c r="I47" s="17">
        <v>305</v>
      </c>
      <c r="J47" s="26">
        <v>2329</v>
      </c>
      <c r="K47" s="17">
        <v>0</v>
      </c>
      <c r="L47" s="17">
        <v>7.1034499999999996</v>
      </c>
      <c r="M47" s="17">
        <v>2.8328918400000001E-4</v>
      </c>
      <c r="N47" s="17">
        <v>7.1707489994999998E-2</v>
      </c>
      <c r="O47" s="17">
        <v>3.3614802233E-2</v>
      </c>
    </row>
    <row r="48" spans="2:15" ht="12.75" customHeight="1" x14ac:dyDescent="0.2">
      <c r="B48" s="24" t="s">
        <v>266</v>
      </c>
      <c r="C48" s="12" t="s">
        <v>267</v>
      </c>
      <c r="D48" s="12" t="s">
        <v>181</v>
      </c>
      <c r="E48" s="12" t="s">
        <v>182</v>
      </c>
      <c r="F48" s="22">
        <v>520043878</v>
      </c>
      <c r="G48" s="12" t="s">
        <v>183</v>
      </c>
      <c r="H48" s="12" t="s">
        <v>48</v>
      </c>
      <c r="I48" s="17">
        <v>1129</v>
      </c>
      <c r="J48" s="26">
        <v>5614</v>
      </c>
      <c r="K48" s="17">
        <v>0</v>
      </c>
      <c r="L48" s="17">
        <v>63.382060000000003</v>
      </c>
      <c r="M48" s="17">
        <v>7.1105470250000004E-3</v>
      </c>
      <c r="N48" s="17">
        <v>0.63982549794099997</v>
      </c>
      <c r="O48" s="17">
        <v>0.29993530073899999</v>
      </c>
    </row>
    <row r="49" spans="2:15" ht="12.75" customHeight="1" x14ac:dyDescent="0.2">
      <c r="B49" s="24" t="s">
        <v>268</v>
      </c>
      <c r="C49" s="12" t="s">
        <v>269</v>
      </c>
      <c r="D49" s="12" t="s">
        <v>181</v>
      </c>
      <c r="E49" s="12" t="s">
        <v>182</v>
      </c>
      <c r="F49" s="22">
        <v>520019753</v>
      </c>
      <c r="G49" s="12" t="s">
        <v>196</v>
      </c>
      <c r="H49" s="12" t="s">
        <v>48</v>
      </c>
      <c r="I49" s="17">
        <v>144</v>
      </c>
      <c r="J49" s="26">
        <v>68510</v>
      </c>
      <c r="K49" s="17">
        <v>0</v>
      </c>
      <c r="L49" s="17">
        <v>98.654399999999995</v>
      </c>
      <c r="M49" s="17">
        <v>1.6309887868999999E-2</v>
      </c>
      <c r="N49" s="17">
        <v>0.99589064483</v>
      </c>
      <c r="O49" s="17">
        <v>0.46685035376299999</v>
      </c>
    </row>
    <row r="50" spans="2:15" ht="12.75" customHeight="1" x14ac:dyDescent="0.2">
      <c r="B50" s="24" t="s">
        <v>270</v>
      </c>
      <c r="C50" s="12" t="s">
        <v>271</v>
      </c>
      <c r="D50" s="12" t="s">
        <v>181</v>
      </c>
      <c r="E50" s="12" t="s">
        <v>182</v>
      </c>
      <c r="F50" s="22">
        <v>520029026</v>
      </c>
      <c r="G50" s="12" t="s">
        <v>196</v>
      </c>
      <c r="H50" s="12" t="s">
        <v>48</v>
      </c>
      <c r="I50" s="17">
        <v>750</v>
      </c>
      <c r="J50" s="26">
        <v>10240</v>
      </c>
      <c r="K50" s="17">
        <v>1.0513999999999999</v>
      </c>
      <c r="L50" s="17">
        <v>77.851399999999998</v>
      </c>
      <c r="M50" s="17">
        <v>2.115498309E-3</v>
      </c>
      <c r="N50" s="17">
        <v>0.78588974183500004</v>
      </c>
      <c r="O50" s="17">
        <v>0.36840681845899997</v>
      </c>
    </row>
    <row r="51" spans="2:15" ht="12.75" customHeight="1" x14ac:dyDescent="0.2">
      <c r="B51" s="24" t="s">
        <v>272</v>
      </c>
      <c r="C51" s="12" t="s">
        <v>273</v>
      </c>
      <c r="D51" s="12" t="s">
        <v>181</v>
      </c>
      <c r="E51" s="12" t="s">
        <v>182</v>
      </c>
      <c r="F51" s="22">
        <v>520039132</v>
      </c>
      <c r="G51" s="12" t="s">
        <v>207</v>
      </c>
      <c r="H51" s="12" t="s">
        <v>48</v>
      </c>
      <c r="I51" s="17">
        <v>113</v>
      </c>
      <c r="J51" s="26">
        <v>18680</v>
      </c>
      <c r="K51" s="17">
        <v>0</v>
      </c>
      <c r="L51" s="17">
        <v>21.1084</v>
      </c>
      <c r="M51" s="17">
        <v>2.1912164019999999E-3</v>
      </c>
      <c r="N51" s="17">
        <v>0.21308383698300001</v>
      </c>
      <c r="O51" s="17">
        <v>9.9888742998999996E-2</v>
      </c>
    </row>
    <row r="52" spans="2:15" ht="12.75" customHeight="1" x14ac:dyDescent="0.2">
      <c r="B52" s="24" t="s">
        <v>274</v>
      </c>
      <c r="C52" s="12" t="s">
        <v>275</v>
      </c>
      <c r="D52" s="12" t="s">
        <v>181</v>
      </c>
      <c r="E52" s="12" t="s">
        <v>182</v>
      </c>
      <c r="F52" s="22">
        <v>520028911</v>
      </c>
      <c r="G52" s="12" t="s">
        <v>207</v>
      </c>
      <c r="H52" s="12" t="s">
        <v>48</v>
      </c>
      <c r="I52" s="17">
        <v>119</v>
      </c>
      <c r="J52" s="26">
        <v>93000</v>
      </c>
      <c r="K52" s="17">
        <v>0</v>
      </c>
      <c r="L52" s="17">
        <v>110.67</v>
      </c>
      <c r="M52" s="17">
        <v>3.2936563069999999E-3</v>
      </c>
      <c r="N52" s="17">
        <v>1.117185018239</v>
      </c>
      <c r="O52" s="17">
        <v>0.52371033274699996</v>
      </c>
    </row>
    <row r="53" spans="2:15" ht="12.75" customHeight="1" x14ac:dyDescent="0.2">
      <c r="B53" s="24" t="s">
        <v>276</v>
      </c>
      <c r="C53" s="12" t="s">
        <v>277</v>
      </c>
      <c r="D53" s="12" t="s">
        <v>181</v>
      </c>
      <c r="E53" s="12" t="s">
        <v>182</v>
      </c>
      <c r="F53" s="22">
        <v>1635</v>
      </c>
      <c r="G53" s="12" t="s">
        <v>207</v>
      </c>
      <c r="H53" s="12" t="s">
        <v>48</v>
      </c>
      <c r="I53" s="17">
        <v>1876</v>
      </c>
      <c r="J53" s="26">
        <v>6981</v>
      </c>
      <c r="K53" s="17">
        <v>0</v>
      </c>
      <c r="L53" s="17">
        <v>130.96356</v>
      </c>
      <c r="M53" s="17">
        <v>3.483924936E-3</v>
      </c>
      <c r="N53" s="17">
        <v>1.3220432562319999</v>
      </c>
      <c r="O53" s="17">
        <v>0.61974310640100005</v>
      </c>
    </row>
    <row r="54" spans="2:15" ht="12.75" customHeight="1" x14ac:dyDescent="0.2">
      <c r="B54" s="24" t="s">
        <v>278</v>
      </c>
      <c r="C54" s="12" t="s">
        <v>279</v>
      </c>
      <c r="D54" s="12" t="s">
        <v>181</v>
      </c>
      <c r="E54" s="12" t="s">
        <v>182</v>
      </c>
      <c r="F54" s="22">
        <v>550012777</v>
      </c>
      <c r="G54" s="12" t="s">
        <v>212</v>
      </c>
      <c r="H54" s="12" t="s">
        <v>48</v>
      </c>
      <c r="I54" s="17">
        <v>55208</v>
      </c>
      <c r="J54" s="25">
        <v>270.8</v>
      </c>
      <c r="K54" s="17">
        <v>0</v>
      </c>
      <c r="L54" s="17">
        <v>149.50326000000001</v>
      </c>
      <c r="M54" s="17">
        <v>4.9125424359999998E-3</v>
      </c>
      <c r="N54" s="17">
        <v>1.509196731272</v>
      </c>
      <c r="O54" s="17">
        <v>0.70747629928099998</v>
      </c>
    </row>
    <row r="55" spans="2:15" ht="12.75" customHeight="1" x14ac:dyDescent="0.2">
      <c r="B55" s="24" t="s">
        <v>280</v>
      </c>
      <c r="C55" s="12" t="s">
        <v>281</v>
      </c>
      <c r="D55" s="12" t="s">
        <v>181</v>
      </c>
      <c r="E55" s="12" t="s">
        <v>182</v>
      </c>
      <c r="F55" s="22">
        <v>511812463</v>
      </c>
      <c r="G55" s="12" t="s">
        <v>220</v>
      </c>
      <c r="H55" s="12" t="s">
        <v>48</v>
      </c>
      <c r="I55" s="17">
        <v>59</v>
      </c>
      <c r="J55" s="26">
        <v>9165</v>
      </c>
      <c r="K55" s="17">
        <v>0</v>
      </c>
      <c r="L55" s="17">
        <v>5.4073500000000001</v>
      </c>
      <c r="M55" s="17">
        <v>2.1133693700000001E-4</v>
      </c>
      <c r="N55" s="17">
        <v>5.4585799297999997E-2</v>
      </c>
      <c r="O55" s="17">
        <v>2.5588552162000001E-2</v>
      </c>
    </row>
    <row r="56" spans="2:15" ht="12.75" customHeight="1" x14ac:dyDescent="0.2">
      <c r="B56" s="24" t="s">
        <v>282</v>
      </c>
      <c r="C56" s="12" t="s">
        <v>283</v>
      </c>
      <c r="D56" s="12" t="s">
        <v>181</v>
      </c>
      <c r="E56" s="12" t="s">
        <v>182</v>
      </c>
      <c r="F56" s="22">
        <v>520037425</v>
      </c>
      <c r="G56" s="12" t="s">
        <v>229</v>
      </c>
      <c r="H56" s="12" t="s">
        <v>48</v>
      </c>
      <c r="I56" s="17">
        <v>1</v>
      </c>
      <c r="J56" s="26">
        <v>9567</v>
      </c>
      <c r="K56" s="17">
        <v>0</v>
      </c>
      <c r="L56" s="17">
        <v>9.5670000000000005E-2</v>
      </c>
      <c r="M56" s="17">
        <v>9.1794726429684505E-6</v>
      </c>
      <c r="N56" s="17">
        <v>9.6576389800000001E-4</v>
      </c>
      <c r="O56" s="17">
        <v>4.52727636E-4</v>
      </c>
    </row>
    <row r="57" spans="2:15" ht="12.75" customHeight="1" x14ac:dyDescent="0.2">
      <c r="B57" s="24" t="s">
        <v>284</v>
      </c>
      <c r="C57" s="12" t="s">
        <v>285</v>
      </c>
      <c r="D57" s="12" t="s">
        <v>181</v>
      </c>
      <c r="E57" s="12" t="s">
        <v>182</v>
      </c>
      <c r="F57" s="22">
        <v>513770669</v>
      </c>
      <c r="G57" s="12" t="s">
        <v>229</v>
      </c>
      <c r="H57" s="12" t="s">
        <v>48</v>
      </c>
      <c r="I57" s="17">
        <v>511</v>
      </c>
      <c r="J57" s="26">
        <v>19400</v>
      </c>
      <c r="K57" s="17">
        <v>0</v>
      </c>
      <c r="L57" s="17">
        <v>99.134</v>
      </c>
      <c r="M57" s="17">
        <v>3.7094618789999998E-3</v>
      </c>
      <c r="N57" s="17">
        <v>1.000732082751</v>
      </c>
      <c r="O57" s="17">
        <v>0.46911990717000002</v>
      </c>
    </row>
    <row r="58" spans="2:15" ht="12.75" customHeight="1" x14ac:dyDescent="0.2">
      <c r="B58" s="24" t="s">
        <v>286</v>
      </c>
      <c r="C58" s="12" t="s">
        <v>287</v>
      </c>
      <c r="D58" s="12" t="s">
        <v>181</v>
      </c>
      <c r="E58" s="12" t="s">
        <v>182</v>
      </c>
      <c r="F58" s="22">
        <v>1560</v>
      </c>
      <c r="G58" s="12" t="s">
        <v>235</v>
      </c>
      <c r="H58" s="12" t="s">
        <v>48</v>
      </c>
      <c r="I58" s="17">
        <v>122.12</v>
      </c>
      <c r="J58" s="26">
        <v>39850</v>
      </c>
      <c r="K58" s="17">
        <v>0</v>
      </c>
      <c r="L58" s="17">
        <v>48.664819999999999</v>
      </c>
      <c r="M58" s="17">
        <v>1.5796400789999999E-3</v>
      </c>
      <c r="N58" s="17">
        <v>0.49125876768100002</v>
      </c>
      <c r="O58" s="17">
        <v>0.23029067566</v>
      </c>
    </row>
    <row r="59" spans="2:15" ht="12.75" customHeight="1" x14ac:dyDescent="0.2">
      <c r="B59" s="24" t="s">
        <v>288</v>
      </c>
      <c r="C59" s="12" t="s">
        <v>289</v>
      </c>
      <c r="D59" s="12" t="s">
        <v>181</v>
      </c>
      <c r="E59" s="12" t="s">
        <v>182</v>
      </c>
      <c r="F59" s="22">
        <v>510560188</v>
      </c>
      <c r="G59" s="12" t="s">
        <v>235</v>
      </c>
      <c r="H59" s="12" t="s">
        <v>48</v>
      </c>
      <c r="I59" s="17">
        <v>1460</v>
      </c>
      <c r="J59" s="26">
        <v>10170</v>
      </c>
      <c r="K59" s="17">
        <v>0</v>
      </c>
      <c r="L59" s="17">
        <v>148.482</v>
      </c>
      <c r="M59" s="17">
        <v>5.1238796159999997E-3</v>
      </c>
      <c r="N59" s="17">
        <v>1.4988873757850001</v>
      </c>
      <c r="O59" s="17">
        <v>0.70264351339099995</v>
      </c>
    </row>
    <row r="60" spans="2:15" ht="12.75" customHeight="1" x14ac:dyDescent="0.2">
      <c r="B60" s="24" t="s">
        <v>290</v>
      </c>
      <c r="C60" s="12" t="s">
        <v>291</v>
      </c>
      <c r="D60" s="12" t="s">
        <v>181</v>
      </c>
      <c r="E60" s="12" t="s">
        <v>182</v>
      </c>
      <c r="F60" s="22">
        <v>520036617</v>
      </c>
      <c r="G60" s="12" t="s">
        <v>235</v>
      </c>
      <c r="H60" s="12" t="s">
        <v>48</v>
      </c>
      <c r="I60" s="17">
        <v>27</v>
      </c>
      <c r="J60" s="26">
        <v>1763</v>
      </c>
      <c r="K60" s="17">
        <v>2.0240000000000001E-2</v>
      </c>
      <c r="L60" s="17">
        <v>0.49625000000000002</v>
      </c>
      <c r="M60" s="17">
        <v>3.1131699900697901E-5</v>
      </c>
      <c r="N60" s="17">
        <v>5.0095153629999998E-3</v>
      </c>
      <c r="O60" s="17">
        <v>2.3483442000000001E-3</v>
      </c>
    </row>
    <row r="61" spans="2:15" ht="12.75" customHeight="1" x14ac:dyDescent="0.2">
      <c r="B61" s="24" t="s">
        <v>292</v>
      </c>
      <c r="C61" s="12" t="s">
        <v>293</v>
      </c>
      <c r="D61" s="12" t="s">
        <v>181</v>
      </c>
      <c r="E61" s="12" t="s">
        <v>182</v>
      </c>
      <c r="F61" s="22">
        <v>510381601</v>
      </c>
      <c r="G61" s="12" t="s">
        <v>235</v>
      </c>
      <c r="H61" s="12" t="s">
        <v>48</v>
      </c>
      <c r="I61" s="17">
        <v>1316</v>
      </c>
      <c r="J61" s="26">
        <v>2192</v>
      </c>
      <c r="K61" s="17">
        <v>0</v>
      </c>
      <c r="L61" s="17">
        <v>28.846720000000001</v>
      </c>
      <c r="M61" s="17">
        <v>1.593459589E-3</v>
      </c>
      <c r="N61" s="17">
        <v>0.29120017537999998</v>
      </c>
      <c r="O61" s="17">
        <v>0.13650786418899999</v>
      </c>
    </row>
    <row r="62" spans="2:15" ht="12.75" customHeight="1" x14ac:dyDescent="0.2">
      <c r="B62" s="24" t="s">
        <v>294</v>
      </c>
      <c r="C62" s="12" t="s">
        <v>295</v>
      </c>
      <c r="D62" s="12" t="s">
        <v>181</v>
      </c>
      <c r="E62" s="12" t="s">
        <v>182</v>
      </c>
      <c r="F62" s="22">
        <v>513623314</v>
      </c>
      <c r="G62" s="12" t="s">
        <v>235</v>
      </c>
      <c r="H62" s="12" t="s">
        <v>48</v>
      </c>
      <c r="I62" s="17">
        <v>112</v>
      </c>
      <c r="J62" s="26">
        <v>24870</v>
      </c>
      <c r="K62" s="17">
        <v>0</v>
      </c>
      <c r="L62" s="17">
        <v>27.854399999999998</v>
      </c>
      <c r="M62" s="17">
        <v>8.1699012600000001E-4</v>
      </c>
      <c r="N62" s="17">
        <v>0.28118296170599999</v>
      </c>
      <c r="O62" s="17">
        <v>0.131812027581</v>
      </c>
    </row>
    <row r="63" spans="2:15" ht="12.75" customHeight="1" x14ac:dyDescent="0.2">
      <c r="B63" s="24" t="s">
        <v>296</v>
      </c>
      <c r="C63" s="12" t="s">
        <v>297</v>
      </c>
      <c r="D63" s="12" t="s">
        <v>181</v>
      </c>
      <c r="E63" s="12" t="s">
        <v>182</v>
      </c>
      <c r="F63" s="22">
        <v>520001736</v>
      </c>
      <c r="G63" s="12" t="s">
        <v>235</v>
      </c>
      <c r="H63" s="12" t="s">
        <v>48</v>
      </c>
      <c r="I63" s="17">
        <v>31</v>
      </c>
      <c r="J63" s="26">
        <v>173600</v>
      </c>
      <c r="K63" s="17">
        <v>2.9016000000000002</v>
      </c>
      <c r="L63" s="17">
        <v>56.717599999999997</v>
      </c>
      <c r="M63" s="17">
        <v>1.4507980550000001E-3</v>
      </c>
      <c r="N63" s="17">
        <v>0.57254949842299996</v>
      </c>
      <c r="O63" s="17">
        <v>0.26839787809299998</v>
      </c>
    </row>
    <row r="64" spans="2:15" ht="12.75" customHeight="1" x14ac:dyDescent="0.2">
      <c r="B64" s="24" t="s">
        <v>298</v>
      </c>
      <c r="C64" s="12" t="s">
        <v>299</v>
      </c>
      <c r="D64" s="12" t="s">
        <v>181</v>
      </c>
      <c r="E64" s="12" t="s">
        <v>182</v>
      </c>
      <c r="F64" s="22">
        <v>511399388</v>
      </c>
      <c r="G64" s="12" t="s">
        <v>235</v>
      </c>
      <c r="H64" s="12" t="s">
        <v>48</v>
      </c>
      <c r="I64" s="17">
        <v>268</v>
      </c>
      <c r="J64" s="26">
        <v>5933</v>
      </c>
      <c r="K64" s="17">
        <v>0</v>
      </c>
      <c r="L64" s="17">
        <v>15.90044</v>
      </c>
      <c r="M64" s="17">
        <v>1.494267838E-3</v>
      </c>
      <c r="N64" s="17">
        <v>0.16051082815000001</v>
      </c>
      <c r="O64" s="17">
        <v>7.5243740157E-2</v>
      </c>
    </row>
    <row r="65" spans="2:15" ht="12.75" customHeight="1" x14ac:dyDescent="0.2">
      <c r="B65" s="24" t="s">
        <v>300</v>
      </c>
      <c r="C65" s="12" t="s">
        <v>301</v>
      </c>
      <c r="D65" s="12" t="s">
        <v>181</v>
      </c>
      <c r="E65" s="12" t="s">
        <v>182</v>
      </c>
      <c r="F65" s="22">
        <v>520017070</v>
      </c>
      <c r="G65" s="12" t="s">
        <v>235</v>
      </c>
      <c r="H65" s="12" t="s">
        <v>48</v>
      </c>
      <c r="I65" s="17">
        <v>10738</v>
      </c>
      <c r="J65" s="26">
        <v>1146</v>
      </c>
      <c r="K65" s="17">
        <v>0</v>
      </c>
      <c r="L65" s="17">
        <v>123.05748</v>
      </c>
      <c r="M65" s="17">
        <v>3.647391816E-3</v>
      </c>
      <c r="N65" s="17">
        <v>1.242233424038</v>
      </c>
      <c r="O65" s="17">
        <v>0.58233011473600005</v>
      </c>
    </row>
    <row r="66" spans="2:15" ht="12.75" customHeight="1" x14ac:dyDescent="0.2">
      <c r="B66" s="24" t="s">
        <v>302</v>
      </c>
      <c r="C66" s="12" t="s">
        <v>303</v>
      </c>
      <c r="D66" s="12" t="s">
        <v>181</v>
      </c>
      <c r="E66" s="12" t="s">
        <v>182</v>
      </c>
      <c r="F66" s="22">
        <v>520017807</v>
      </c>
      <c r="G66" s="12" t="s">
        <v>235</v>
      </c>
      <c r="H66" s="12" t="s">
        <v>48</v>
      </c>
      <c r="I66" s="17">
        <v>36</v>
      </c>
      <c r="J66" s="26">
        <v>50880</v>
      </c>
      <c r="K66" s="17">
        <v>0</v>
      </c>
      <c r="L66" s="17">
        <v>18.316800000000001</v>
      </c>
      <c r="M66" s="17">
        <v>6.6618602500000004E-4</v>
      </c>
      <c r="N66" s="17">
        <v>0.18490335720600001</v>
      </c>
      <c r="O66" s="17">
        <v>8.6678390014000004E-2</v>
      </c>
    </row>
    <row r="67" spans="2:15" ht="12.75" customHeight="1" x14ac:dyDescent="0.2">
      <c r="B67" s="24" t="s">
        <v>304</v>
      </c>
      <c r="C67" s="12" t="s">
        <v>305</v>
      </c>
      <c r="D67" s="12" t="s">
        <v>181</v>
      </c>
      <c r="E67" s="12" t="s">
        <v>182</v>
      </c>
      <c r="F67" s="22">
        <v>520024126</v>
      </c>
      <c r="G67" s="12" t="s">
        <v>235</v>
      </c>
      <c r="H67" s="12" t="s">
        <v>48</v>
      </c>
      <c r="I67" s="17">
        <v>8925</v>
      </c>
      <c r="J67" s="25">
        <v>588.5</v>
      </c>
      <c r="K67" s="17">
        <v>0</v>
      </c>
      <c r="L67" s="17">
        <v>52.523620000000001</v>
      </c>
      <c r="M67" s="17">
        <v>1.9961203999999998E-3</v>
      </c>
      <c r="N67" s="17">
        <v>0.53021235536</v>
      </c>
      <c r="O67" s="17">
        <v>0.24855121087199999</v>
      </c>
    </row>
    <row r="68" spans="2:15" ht="12.75" customHeight="1" x14ac:dyDescent="0.2">
      <c r="B68" s="24" t="s">
        <v>306</v>
      </c>
      <c r="C68" s="12" t="s">
        <v>307</v>
      </c>
      <c r="D68" s="12" t="s">
        <v>181</v>
      </c>
      <c r="E68" s="12" t="s">
        <v>182</v>
      </c>
      <c r="F68" s="22">
        <v>513992529</v>
      </c>
      <c r="G68" s="12" t="s">
        <v>235</v>
      </c>
      <c r="H68" s="12" t="s">
        <v>48</v>
      </c>
      <c r="I68" s="17">
        <v>6082</v>
      </c>
      <c r="J68" s="26">
        <v>649</v>
      </c>
      <c r="K68" s="17">
        <v>0</v>
      </c>
      <c r="L68" s="17">
        <v>39.472180000000002</v>
      </c>
      <c r="M68" s="17">
        <v>3.173423735E-3</v>
      </c>
      <c r="N68" s="17">
        <v>0.39846144513600001</v>
      </c>
      <c r="O68" s="17">
        <v>0.186789450818</v>
      </c>
    </row>
    <row r="69" spans="2:15" ht="12.75" customHeight="1" x14ac:dyDescent="0.2">
      <c r="B69" s="24" t="s">
        <v>308</v>
      </c>
      <c r="C69" s="12" t="s">
        <v>309</v>
      </c>
      <c r="D69" s="12" t="s">
        <v>181</v>
      </c>
      <c r="E69" s="12" t="s">
        <v>182</v>
      </c>
      <c r="F69" s="22">
        <v>513765859</v>
      </c>
      <c r="G69" s="12" t="s">
        <v>235</v>
      </c>
      <c r="H69" s="12" t="s">
        <v>48</v>
      </c>
      <c r="I69" s="17">
        <v>2</v>
      </c>
      <c r="J69" s="26">
        <v>14290</v>
      </c>
      <c r="K69" s="17">
        <v>0</v>
      </c>
      <c r="L69" s="17">
        <v>0.2858</v>
      </c>
      <c r="M69" s="17">
        <v>1.7263747769739599E-5</v>
      </c>
      <c r="N69" s="17">
        <v>2.885077059E-3</v>
      </c>
      <c r="O69" s="17">
        <v>1.3524569719999999E-3</v>
      </c>
    </row>
    <row r="70" spans="2:15" ht="12.75" customHeight="1" x14ac:dyDescent="0.2">
      <c r="B70" s="24" t="s">
        <v>310</v>
      </c>
      <c r="C70" s="12" t="s">
        <v>311</v>
      </c>
      <c r="D70" s="12" t="s">
        <v>181</v>
      </c>
      <c r="E70" s="12" t="s">
        <v>182</v>
      </c>
      <c r="F70" s="22">
        <v>513821488</v>
      </c>
      <c r="G70" s="12" t="s">
        <v>235</v>
      </c>
      <c r="H70" s="12" t="s">
        <v>48</v>
      </c>
      <c r="I70" s="17">
        <v>7722</v>
      </c>
      <c r="J70" s="26">
        <v>1598</v>
      </c>
      <c r="K70" s="17">
        <v>0</v>
      </c>
      <c r="L70" s="17">
        <v>123.39756</v>
      </c>
      <c r="M70" s="17">
        <v>4.3765925610000003E-3</v>
      </c>
      <c r="N70" s="17">
        <v>1.2456664436539999</v>
      </c>
      <c r="O70" s="17">
        <v>0.58393943442499996</v>
      </c>
    </row>
    <row r="71" spans="2:15" ht="12.75" customHeight="1" x14ac:dyDescent="0.2">
      <c r="B71" s="24" t="s">
        <v>312</v>
      </c>
      <c r="C71" s="12" t="s">
        <v>313</v>
      </c>
      <c r="D71" s="12" t="s">
        <v>181</v>
      </c>
      <c r="E71" s="12" t="s">
        <v>182</v>
      </c>
      <c r="F71" s="22">
        <v>520038936</v>
      </c>
      <c r="G71" s="12" t="s">
        <v>314</v>
      </c>
      <c r="H71" s="12" t="s">
        <v>48</v>
      </c>
      <c r="I71" s="17">
        <v>480</v>
      </c>
      <c r="J71" s="26">
        <v>2978</v>
      </c>
      <c r="K71" s="17">
        <v>0.78451000000000004</v>
      </c>
      <c r="L71" s="17">
        <v>15.07891</v>
      </c>
      <c r="M71" s="17">
        <v>8.6994176600000003E-4</v>
      </c>
      <c r="N71" s="17">
        <v>0.15221769533999999</v>
      </c>
      <c r="O71" s="17">
        <v>7.1356112528000004E-2</v>
      </c>
    </row>
    <row r="72" spans="2:15" ht="12.75" customHeight="1" x14ac:dyDescent="0.2">
      <c r="B72" s="24" t="s">
        <v>315</v>
      </c>
      <c r="C72" s="12" t="s">
        <v>316</v>
      </c>
      <c r="D72" s="12" t="s">
        <v>181</v>
      </c>
      <c r="E72" s="12" t="s">
        <v>182</v>
      </c>
      <c r="F72" s="22">
        <v>520039942</v>
      </c>
      <c r="G72" s="12" t="s">
        <v>317</v>
      </c>
      <c r="H72" s="12" t="s">
        <v>48</v>
      </c>
      <c r="I72" s="17">
        <v>479</v>
      </c>
      <c r="J72" s="26">
        <v>10110</v>
      </c>
      <c r="K72" s="17">
        <v>0</v>
      </c>
      <c r="L72" s="17">
        <v>48.426900000000003</v>
      </c>
      <c r="M72" s="17">
        <v>2.130529206E-3</v>
      </c>
      <c r="N72" s="17">
        <v>0.48885702683400001</v>
      </c>
      <c r="O72" s="17">
        <v>0.22916479545400001</v>
      </c>
    </row>
    <row r="73" spans="2:15" ht="12.75" customHeight="1" x14ac:dyDescent="0.2">
      <c r="B73" s="24" t="s">
        <v>318</v>
      </c>
      <c r="C73" s="12" t="s">
        <v>319</v>
      </c>
      <c r="D73" s="12" t="s">
        <v>181</v>
      </c>
      <c r="E73" s="12" t="s">
        <v>182</v>
      </c>
      <c r="F73" s="22">
        <v>520039413</v>
      </c>
      <c r="G73" s="12" t="s">
        <v>317</v>
      </c>
      <c r="H73" s="12" t="s">
        <v>48</v>
      </c>
      <c r="I73" s="17">
        <v>850</v>
      </c>
      <c r="J73" s="26">
        <v>4616</v>
      </c>
      <c r="K73" s="17">
        <v>0</v>
      </c>
      <c r="L73" s="17">
        <v>39.235999999999997</v>
      </c>
      <c r="M73" s="17">
        <v>1.369078965E-3</v>
      </c>
      <c r="N73" s="17">
        <v>0.39607726913899999</v>
      </c>
      <c r="O73" s="17">
        <v>0.18567180460499999</v>
      </c>
    </row>
    <row r="74" spans="2:15" ht="12.75" customHeight="1" x14ac:dyDescent="0.2">
      <c r="B74" s="24" t="s">
        <v>320</v>
      </c>
      <c r="C74" s="12" t="s">
        <v>321</v>
      </c>
      <c r="D74" s="12" t="s">
        <v>181</v>
      </c>
      <c r="E74" s="12" t="s">
        <v>182</v>
      </c>
      <c r="F74" s="22">
        <v>520036690</v>
      </c>
      <c r="G74" s="12" t="s">
        <v>317</v>
      </c>
      <c r="H74" s="12" t="s">
        <v>48</v>
      </c>
      <c r="I74" s="17">
        <v>534</v>
      </c>
      <c r="J74" s="26">
        <v>16920</v>
      </c>
      <c r="K74" s="17">
        <v>0</v>
      </c>
      <c r="L74" s="17">
        <v>90.352800000000002</v>
      </c>
      <c r="M74" s="17">
        <v>3.4915043650000002E-3</v>
      </c>
      <c r="N74" s="17">
        <v>0.91208814056099996</v>
      </c>
      <c r="O74" s="17">
        <v>0.427565690364</v>
      </c>
    </row>
    <row r="75" spans="2:15" ht="12.75" customHeight="1" x14ac:dyDescent="0.2">
      <c r="B75" s="24" t="s">
        <v>322</v>
      </c>
      <c r="C75" s="12" t="s">
        <v>323</v>
      </c>
      <c r="D75" s="12" t="s">
        <v>181</v>
      </c>
      <c r="E75" s="12" t="s">
        <v>182</v>
      </c>
      <c r="F75" s="22">
        <v>520037565</v>
      </c>
      <c r="G75" s="12" t="s">
        <v>324</v>
      </c>
      <c r="H75" s="12" t="s">
        <v>48</v>
      </c>
      <c r="I75" s="17">
        <v>360</v>
      </c>
      <c r="J75" s="26">
        <v>19360</v>
      </c>
      <c r="K75" s="17">
        <v>0.99</v>
      </c>
      <c r="L75" s="17">
        <v>70.686000000000007</v>
      </c>
      <c r="M75" s="17">
        <v>6.8323576659999998E-3</v>
      </c>
      <c r="N75" s="17">
        <v>0.71355688261700001</v>
      </c>
      <c r="O75" s="17">
        <v>0.33449885768999998</v>
      </c>
    </row>
    <row r="76" spans="2:15" ht="12.75" customHeight="1" x14ac:dyDescent="0.2">
      <c r="B76" s="24" t="s">
        <v>325</v>
      </c>
      <c r="C76" s="12" t="s">
        <v>326</v>
      </c>
      <c r="D76" s="12" t="s">
        <v>181</v>
      </c>
      <c r="E76" s="12" t="s">
        <v>182</v>
      </c>
      <c r="F76" s="22">
        <v>520036070</v>
      </c>
      <c r="G76" s="12" t="s">
        <v>327</v>
      </c>
      <c r="H76" s="12" t="s">
        <v>48</v>
      </c>
      <c r="I76" s="17">
        <v>5968</v>
      </c>
      <c r="J76" s="26">
        <v>1958</v>
      </c>
      <c r="K76" s="17">
        <v>0</v>
      </c>
      <c r="L76" s="17">
        <v>116.85344000000001</v>
      </c>
      <c r="M76" s="17">
        <v>1.8233766416999999E-2</v>
      </c>
      <c r="N76" s="17">
        <v>1.1796052453029999</v>
      </c>
      <c r="O76" s="17">
        <v>0.55297148229000004</v>
      </c>
    </row>
    <row r="77" spans="2:15" ht="12.75" customHeight="1" x14ac:dyDescent="0.2">
      <c r="B77" s="24" t="s">
        <v>328</v>
      </c>
      <c r="C77" s="12" t="s">
        <v>329</v>
      </c>
      <c r="D77" s="12" t="s">
        <v>181</v>
      </c>
      <c r="E77" s="12" t="s">
        <v>182</v>
      </c>
      <c r="F77" s="22">
        <v>511930125</v>
      </c>
      <c r="G77" s="12" t="s">
        <v>330</v>
      </c>
      <c r="H77" s="12" t="s">
        <v>48</v>
      </c>
      <c r="I77" s="17">
        <v>2956</v>
      </c>
      <c r="J77" s="26">
        <v>1324</v>
      </c>
      <c r="K77" s="17">
        <v>0</v>
      </c>
      <c r="L77" s="17">
        <v>39.137439999999998</v>
      </c>
      <c r="M77" s="17">
        <v>2.5439614559999999E-3</v>
      </c>
      <c r="N77" s="17">
        <v>0.39508233143799998</v>
      </c>
      <c r="O77" s="17">
        <v>0.18520540096900001</v>
      </c>
    </row>
    <row r="78" spans="2:15" x14ac:dyDescent="0.2">
      <c r="B78" s="24" t="s">
        <v>331</v>
      </c>
      <c r="C78" s="12" t="s">
        <v>332</v>
      </c>
      <c r="D78" s="12" t="s">
        <v>181</v>
      </c>
      <c r="E78" s="12" t="s">
        <v>182</v>
      </c>
      <c r="F78" s="22">
        <v>520044314</v>
      </c>
      <c r="G78" s="12" t="s">
        <v>330</v>
      </c>
      <c r="H78" s="12" t="s">
        <v>48</v>
      </c>
      <c r="I78" s="17">
        <v>1164</v>
      </c>
      <c r="J78" s="26">
        <v>1396</v>
      </c>
      <c r="K78" s="17">
        <v>0</v>
      </c>
      <c r="L78" s="17">
        <v>16.24944</v>
      </c>
      <c r="M78" s="17">
        <v>7.1278786200000002E-4</v>
      </c>
      <c r="N78" s="17">
        <v>0.164033892859</v>
      </c>
      <c r="O78" s="17">
        <v>7.6895270889E-2</v>
      </c>
    </row>
    <row r="79" spans="2:15" x14ac:dyDescent="0.2">
      <c r="B79" s="23" t="s">
        <v>333</v>
      </c>
      <c r="C79" s="9"/>
      <c r="D79" s="9"/>
      <c r="E79" s="9"/>
      <c r="F79" s="9"/>
      <c r="G79" s="9"/>
      <c r="H79" s="9"/>
      <c r="I79" s="9"/>
      <c r="J79" s="9"/>
      <c r="K79" s="9"/>
      <c r="L79" s="20">
        <v>329.85408999999999</v>
      </c>
      <c r="M79" s="9"/>
      <c r="N79" s="20">
        <v>3.32979170103</v>
      </c>
      <c r="O79" s="20">
        <v>1.5609288446009999</v>
      </c>
    </row>
    <row r="80" spans="2:15" x14ac:dyDescent="0.2">
      <c r="B80" s="24" t="s">
        <v>334</v>
      </c>
      <c r="C80" s="12" t="s">
        <v>335</v>
      </c>
      <c r="D80" s="12" t="s">
        <v>181</v>
      </c>
      <c r="E80" s="12" t="s">
        <v>182</v>
      </c>
      <c r="F80" s="22">
        <v>520037797</v>
      </c>
      <c r="G80" s="12" t="s">
        <v>265</v>
      </c>
      <c r="H80" s="12" t="s">
        <v>48</v>
      </c>
      <c r="I80" s="17">
        <v>933</v>
      </c>
      <c r="J80" s="26">
        <v>3433</v>
      </c>
      <c r="K80" s="17">
        <v>0</v>
      </c>
      <c r="L80" s="17">
        <v>32.029890000000002</v>
      </c>
      <c r="M80" s="17">
        <v>8.1594023639999999E-3</v>
      </c>
      <c r="N80" s="17">
        <v>0.32333345300299998</v>
      </c>
      <c r="O80" s="17">
        <v>0.151571196799</v>
      </c>
    </row>
    <row r="81" spans="2:15" x14ac:dyDescent="0.2">
      <c r="B81" s="24" t="s">
        <v>336</v>
      </c>
      <c r="C81" s="12" t="s">
        <v>337</v>
      </c>
      <c r="D81" s="12" t="s">
        <v>181</v>
      </c>
      <c r="E81" s="12" t="s">
        <v>182</v>
      </c>
      <c r="F81" s="22">
        <v>512821216</v>
      </c>
      <c r="G81" s="12" t="s">
        <v>183</v>
      </c>
      <c r="H81" s="12" t="s">
        <v>48</v>
      </c>
      <c r="I81" s="17">
        <v>2857</v>
      </c>
      <c r="J81" s="25">
        <v>628.4</v>
      </c>
      <c r="K81" s="17">
        <v>0</v>
      </c>
      <c r="L81" s="17">
        <v>17.953389999999999</v>
      </c>
      <c r="M81" s="17">
        <v>1.5767893081E-2</v>
      </c>
      <c r="N81" s="17">
        <v>0.18123482727500001</v>
      </c>
      <c r="O81" s="17">
        <v>8.4958668570999998E-2</v>
      </c>
    </row>
    <row r="82" spans="2:15" x14ac:dyDescent="0.2">
      <c r="B82" s="24" t="s">
        <v>338</v>
      </c>
      <c r="C82" s="12" t="s">
        <v>339</v>
      </c>
      <c r="D82" s="12" t="s">
        <v>181</v>
      </c>
      <c r="E82" s="12" t="s">
        <v>182</v>
      </c>
      <c r="F82" s="22">
        <v>520030677</v>
      </c>
      <c r="G82" s="12" t="s">
        <v>188</v>
      </c>
      <c r="H82" s="12" t="s">
        <v>48</v>
      </c>
      <c r="I82" s="17">
        <v>600</v>
      </c>
      <c r="J82" s="26">
        <v>2251</v>
      </c>
      <c r="K82" s="17">
        <v>0</v>
      </c>
      <c r="L82" s="17">
        <v>13.506</v>
      </c>
      <c r="M82" s="17">
        <v>3.2971018469999998E-3</v>
      </c>
      <c r="N82" s="17">
        <v>0.13633957582299999</v>
      </c>
      <c r="O82" s="17">
        <v>6.3912819679999996E-2</v>
      </c>
    </row>
    <row r="83" spans="2:15" x14ac:dyDescent="0.2">
      <c r="B83" s="24" t="s">
        <v>340</v>
      </c>
      <c r="C83" s="12" t="s">
        <v>341</v>
      </c>
      <c r="D83" s="12" t="s">
        <v>181</v>
      </c>
      <c r="E83" s="12" t="s">
        <v>182</v>
      </c>
      <c r="F83" s="22">
        <v>511164907</v>
      </c>
      <c r="G83" s="12" t="s">
        <v>342</v>
      </c>
      <c r="H83" s="12" t="s">
        <v>48</v>
      </c>
      <c r="I83" s="17">
        <v>4025</v>
      </c>
      <c r="J83" s="25">
        <v>598.4</v>
      </c>
      <c r="K83" s="17">
        <v>0</v>
      </c>
      <c r="L83" s="17">
        <v>24.085599999999999</v>
      </c>
      <c r="M83" s="17">
        <v>1.3117884973E-2</v>
      </c>
      <c r="N83" s="17">
        <v>0.24313790074300001</v>
      </c>
      <c r="O83" s="17">
        <v>0.11397738854599999</v>
      </c>
    </row>
    <row r="84" spans="2:15" x14ac:dyDescent="0.2">
      <c r="B84" s="24" t="s">
        <v>343</v>
      </c>
      <c r="C84" s="12" t="s">
        <v>344</v>
      </c>
      <c r="D84" s="12" t="s">
        <v>181</v>
      </c>
      <c r="E84" s="12" t="s">
        <v>182</v>
      </c>
      <c r="F84" s="22">
        <v>520041161</v>
      </c>
      <c r="G84" s="12" t="s">
        <v>217</v>
      </c>
      <c r="H84" s="12" t="s">
        <v>48</v>
      </c>
      <c r="I84" s="17">
        <v>5418</v>
      </c>
      <c r="J84" s="25">
        <v>354.7</v>
      </c>
      <c r="K84" s="17">
        <v>0</v>
      </c>
      <c r="L84" s="17">
        <v>19.217649999999999</v>
      </c>
      <c r="M84" s="17">
        <v>1.5850762003E-2</v>
      </c>
      <c r="N84" s="17">
        <v>0.193997204895</v>
      </c>
      <c r="O84" s="17">
        <v>9.0941374140000003E-2</v>
      </c>
    </row>
    <row r="85" spans="2:15" x14ac:dyDescent="0.2">
      <c r="B85" s="24" t="s">
        <v>345</v>
      </c>
      <c r="C85" s="12" t="s">
        <v>346</v>
      </c>
      <c r="D85" s="12" t="s">
        <v>181</v>
      </c>
      <c r="E85" s="12" t="s">
        <v>182</v>
      </c>
      <c r="F85" s="22">
        <v>513890764</v>
      </c>
      <c r="G85" s="12" t="s">
        <v>347</v>
      </c>
      <c r="H85" s="12" t="s">
        <v>48</v>
      </c>
      <c r="I85" s="17">
        <v>4704</v>
      </c>
      <c r="J85" s="26">
        <v>2246</v>
      </c>
      <c r="K85" s="17">
        <v>0</v>
      </c>
      <c r="L85" s="17">
        <v>105.65184000000001</v>
      </c>
      <c r="M85" s="17">
        <v>2.8268473092E-2</v>
      </c>
      <c r="N85" s="17">
        <v>1.066527991302</v>
      </c>
      <c r="O85" s="17">
        <v>0.49996349762100001</v>
      </c>
    </row>
    <row r="86" spans="2:15" x14ac:dyDescent="0.2">
      <c r="B86" s="24" t="s">
        <v>348</v>
      </c>
      <c r="C86" s="12" t="s">
        <v>349</v>
      </c>
      <c r="D86" s="12" t="s">
        <v>181</v>
      </c>
      <c r="E86" s="12" t="s">
        <v>182</v>
      </c>
      <c r="F86" s="22">
        <v>512096793</v>
      </c>
      <c r="G86" s="12" t="s">
        <v>235</v>
      </c>
      <c r="H86" s="12" t="s">
        <v>48</v>
      </c>
      <c r="I86" s="17">
        <v>429</v>
      </c>
      <c r="J86" s="26">
        <v>1451</v>
      </c>
      <c r="K86" s="17">
        <v>0</v>
      </c>
      <c r="L86" s="17">
        <v>6.2247899999999996</v>
      </c>
      <c r="M86" s="17">
        <v>9.11346583E-4</v>
      </c>
      <c r="N86" s="17">
        <v>6.2837644615999999E-2</v>
      </c>
      <c r="O86" s="17">
        <v>2.9456825175E-2</v>
      </c>
    </row>
    <row r="87" spans="2:15" x14ac:dyDescent="0.2">
      <c r="B87" s="24" t="s">
        <v>350</v>
      </c>
      <c r="C87" s="12" t="s">
        <v>351</v>
      </c>
      <c r="D87" s="12" t="s">
        <v>181</v>
      </c>
      <c r="E87" s="12" t="s">
        <v>182</v>
      </c>
      <c r="F87" s="22">
        <v>514010081</v>
      </c>
      <c r="G87" s="12" t="s">
        <v>235</v>
      </c>
      <c r="H87" s="12" t="s">
        <v>48</v>
      </c>
      <c r="I87" s="17">
        <v>21514</v>
      </c>
      <c r="J87" s="25">
        <v>84.7</v>
      </c>
      <c r="K87" s="17">
        <v>0</v>
      </c>
      <c r="L87" s="17">
        <v>18.222359999999998</v>
      </c>
      <c r="M87" s="17">
        <v>1.6152415617E-2</v>
      </c>
      <c r="N87" s="17">
        <v>0.18395000983900001</v>
      </c>
      <c r="O87" s="17">
        <v>8.6231482957999997E-2</v>
      </c>
    </row>
    <row r="88" spans="2:15" x14ac:dyDescent="0.2">
      <c r="B88" s="24" t="s">
        <v>352</v>
      </c>
      <c r="C88" s="12" t="s">
        <v>353</v>
      </c>
      <c r="D88" s="12" t="s">
        <v>181</v>
      </c>
      <c r="E88" s="12" t="s">
        <v>182</v>
      </c>
      <c r="F88" s="22">
        <v>510512056</v>
      </c>
      <c r="G88" s="12" t="s">
        <v>235</v>
      </c>
      <c r="H88" s="12" t="s">
        <v>48</v>
      </c>
      <c r="I88" s="17">
        <v>5015</v>
      </c>
      <c r="J88" s="25">
        <v>461.8</v>
      </c>
      <c r="K88" s="17">
        <v>0</v>
      </c>
      <c r="L88" s="17">
        <v>23.159269999999999</v>
      </c>
      <c r="M88" s="17">
        <v>1.1034406885999999E-2</v>
      </c>
      <c r="N88" s="17">
        <v>0.23378683904700001</v>
      </c>
      <c r="O88" s="17">
        <v>0.10959382848</v>
      </c>
    </row>
    <row r="89" spans="2:15" x14ac:dyDescent="0.2">
      <c r="B89" s="24" t="s">
        <v>354</v>
      </c>
      <c r="C89" s="12" t="s">
        <v>355</v>
      </c>
      <c r="D89" s="12" t="s">
        <v>181</v>
      </c>
      <c r="E89" s="12" t="s">
        <v>182</v>
      </c>
      <c r="F89" s="22">
        <v>520040205</v>
      </c>
      <c r="G89" s="12" t="s">
        <v>356</v>
      </c>
      <c r="H89" s="12" t="s">
        <v>48</v>
      </c>
      <c r="I89" s="17">
        <v>215</v>
      </c>
      <c r="J89" s="26">
        <v>3035</v>
      </c>
      <c r="K89" s="17">
        <v>0</v>
      </c>
      <c r="L89" s="17">
        <v>6.5252499999999998</v>
      </c>
      <c r="M89" s="17">
        <v>2.0416411219999998E-3</v>
      </c>
      <c r="N89" s="17">
        <v>6.5870710582999994E-2</v>
      </c>
      <c r="O89" s="17">
        <v>3.0878655902E-2</v>
      </c>
    </row>
    <row r="90" spans="2:15" x14ac:dyDescent="0.2">
      <c r="B90" s="24" t="s">
        <v>357</v>
      </c>
      <c r="C90" s="12" t="s">
        <v>358</v>
      </c>
      <c r="D90" s="12" t="s">
        <v>181</v>
      </c>
      <c r="E90" s="12" t="s">
        <v>182</v>
      </c>
      <c r="F90" s="22">
        <v>520041476</v>
      </c>
      <c r="G90" s="12" t="s">
        <v>314</v>
      </c>
      <c r="H90" s="12" t="s">
        <v>48</v>
      </c>
      <c r="I90" s="17">
        <v>1133</v>
      </c>
      <c r="J90" s="26">
        <v>5585</v>
      </c>
      <c r="K90" s="17">
        <v>0</v>
      </c>
      <c r="L90" s="17">
        <v>63.27805</v>
      </c>
      <c r="M90" s="17">
        <v>1.3932632463E-2</v>
      </c>
      <c r="N90" s="17">
        <v>0.63877554389900004</v>
      </c>
      <c r="O90" s="17">
        <v>0.29944310672300001</v>
      </c>
    </row>
    <row r="91" spans="2:15" x14ac:dyDescent="0.2">
      <c r="B91" s="23" t="s">
        <v>359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2:15" x14ac:dyDescent="0.2">
      <c r="B92" s="23" t="s">
        <v>360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2:15" x14ac:dyDescent="0.2">
      <c r="B93" s="23" t="s">
        <v>361</v>
      </c>
      <c r="C93" s="9"/>
      <c r="D93" s="9"/>
      <c r="E93" s="9"/>
      <c r="F93" s="9"/>
      <c r="G93" s="9"/>
      <c r="H93" s="9"/>
      <c r="I93" s="9"/>
      <c r="J93" s="9"/>
      <c r="K93" s="9"/>
      <c r="L93" s="20">
        <v>1409.19802</v>
      </c>
      <c r="M93" s="9"/>
      <c r="N93" s="20">
        <v>14.225489434143</v>
      </c>
      <c r="O93" s="20">
        <v>6.6685783316289999</v>
      </c>
    </row>
    <row r="94" spans="2:15" x14ac:dyDescent="0.2">
      <c r="B94" s="23" t="s">
        <v>362</v>
      </c>
      <c r="C94" s="9"/>
      <c r="D94" s="9"/>
      <c r="E94" s="9"/>
      <c r="F94" s="9"/>
      <c r="G94" s="9"/>
      <c r="H94" s="9"/>
      <c r="I94" s="9"/>
      <c r="J94" s="9"/>
      <c r="K94" s="9"/>
      <c r="L94" s="20">
        <v>534.72275000000002</v>
      </c>
      <c r="M94" s="9"/>
      <c r="N94" s="20">
        <v>5.3978878215570001</v>
      </c>
      <c r="O94" s="20">
        <v>2.5304041685200001</v>
      </c>
    </row>
    <row r="95" spans="2:15" x14ac:dyDescent="0.2">
      <c r="B95" s="24" t="s">
        <v>363</v>
      </c>
      <c r="C95" s="12" t="s">
        <v>364</v>
      </c>
      <c r="D95" s="12" t="s">
        <v>365</v>
      </c>
      <c r="E95" s="12" t="s">
        <v>366</v>
      </c>
      <c r="F95" s="22">
        <v>0</v>
      </c>
      <c r="G95" s="12" t="s">
        <v>367</v>
      </c>
      <c r="H95" s="12" t="s">
        <v>49</v>
      </c>
      <c r="I95" s="17">
        <v>74</v>
      </c>
      <c r="J95" s="26">
        <v>12900</v>
      </c>
      <c r="K95" s="17">
        <v>8.8690000000000005E-2</v>
      </c>
      <c r="L95" s="17">
        <v>34.75976</v>
      </c>
      <c r="M95" s="17">
        <v>1.73086531E-4</v>
      </c>
      <c r="N95" s="17">
        <v>0.35089078439999999</v>
      </c>
      <c r="O95" s="17">
        <v>0.16448943232800001</v>
      </c>
    </row>
    <row r="96" spans="2:15" x14ac:dyDescent="0.2">
      <c r="B96" s="24" t="s">
        <v>368</v>
      </c>
      <c r="C96" s="12" t="s">
        <v>369</v>
      </c>
      <c r="D96" s="12" t="s">
        <v>365</v>
      </c>
      <c r="E96" s="12" t="s">
        <v>366</v>
      </c>
      <c r="F96" s="22">
        <v>0</v>
      </c>
      <c r="G96" s="12" t="s">
        <v>367</v>
      </c>
      <c r="H96" s="12" t="s">
        <v>49</v>
      </c>
      <c r="I96" s="17">
        <v>301</v>
      </c>
      <c r="J96" s="26">
        <v>3415</v>
      </c>
      <c r="K96" s="17">
        <v>0.18856999999999999</v>
      </c>
      <c r="L96" s="17">
        <v>37.522440000000003</v>
      </c>
      <c r="M96" s="17">
        <v>1.4103905759999999E-3</v>
      </c>
      <c r="N96" s="17">
        <v>0.37877932425900002</v>
      </c>
      <c r="O96" s="17">
        <v>0.17756293067500001</v>
      </c>
    </row>
    <row r="97" spans="2:15" x14ac:dyDescent="0.2">
      <c r="B97" s="24" t="s">
        <v>370</v>
      </c>
      <c r="C97" s="12" t="s">
        <v>371</v>
      </c>
      <c r="D97" s="12" t="s">
        <v>365</v>
      </c>
      <c r="E97" s="12" t="s">
        <v>366</v>
      </c>
      <c r="F97" s="22">
        <v>0</v>
      </c>
      <c r="G97" s="12" t="s">
        <v>372</v>
      </c>
      <c r="H97" s="12" t="s">
        <v>49</v>
      </c>
      <c r="I97" s="17">
        <v>1879</v>
      </c>
      <c r="J97" s="26">
        <v>733</v>
      </c>
      <c r="K97" s="17">
        <v>0</v>
      </c>
      <c r="L97" s="17">
        <v>50.023789999999998</v>
      </c>
      <c r="M97" s="17">
        <v>5.6540206369999997E-3</v>
      </c>
      <c r="N97" s="17">
        <v>0.50497721824800001</v>
      </c>
      <c r="O97" s="17">
        <v>0.236721565972</v>
      </c>
    </row>
    <row r="98" spans="2:15" x14ac:dyDescent="0.2">
      <c r="B98" s="24" t="s">
        <v>373</v>
      </c>
      <c r="C98" s="12" t="s">
        <v>374</v>
      </c>
      <c r="D98" s="12" t="s">
        <v>365</v>
      </c>
      <c r="E98" s="12" t="s">
        <v>366</v>
      </c>
      <c r="F98" s="22">
        <v>0</v>
      </c>
      <c r="G98" s="12" t="s">
        <v>375</v>
      </c>
      <c r="H98" s="12" t="s">
        <v>49</v>
      </c>
      <c r="I98" s="17">
        <v>161</v>
      </c>
      <c r="J98" s="26">
        <v>840</v>
      </c>
      <c r="K98" s="17">
        <v>0.19736000000000001</v>
      </c>
      <c r="L98" s="17">
        <v>5.10928</v>
      </c>
      <c r="M98" s="17">
        <v>2.9179296700000001E-4</v>
      </c>
      <c r="N98" s="17">
        <v>5.1576859762999999E-2</v>
      </c>
      <c r="O98" s="17">
        <v>2.4178031344000001E-2</v>
      </c>
    </row>
    <row r="99" spans="2:15" x14ac:dyDescent="0.2">
      <c r="B99" s="24" t="s">
        <v>376</v>
      </c>
      <c r="C99" s="12" t="s">
        <v>377</v>
      </c>
      <c r="D99" s="12" t="s">
        <v>365</v>
      </c>
      <c r="E99" s="12" t="s">
        <v>366</v>
      </c>
      <c r="F99" s="22">
        <v>0</v>
      </c>
      <c r="G99" s="12" t="s">
        <v>375</v>
      </c>
      <c r="H99" s="12" t="s">
        <v>49</v>
      </c>
      <c r="I99" s="17">
        <v>533</v>
      </c>
      <c r="J99" s="26">
        <v>11836</v>
      </c>
      <c r="K99" s="17">
        <v>0</v>
      </c>
      <c r="L99" s="17">
        <v>229.12791999999999</v>
      </c>
      <c r="M99" s="17">
        <v>9.7769612800000004E-4</v>
      </c>
      <c r="N99" s="17">
        <v>2.3129870740429999</v>
      </c>
      <c r="O99" s="17">
        <v>1.0842745028</v>
      </c>
    </row>
    <row r="100" spans="2:15" x14ac:dyDescent="0.2">
      <c r="B100" s="24" t="s">
        <v>378</v>
      </c>
      <c r="C100" s="12" t="s">
        <v>379</v>
      </c>
      <c r="D100" s="12" t="s">
        <v>365</v>
      </c>
      <c r="E100" s="12" t="s">
        <v>366</v>
      </c>
      <c r="F100" s="22">
        <v>0</v>
      </c>
      <c r="G100" s="12" t="s">
        <v>375</v>
      </c>
      <c r="H100" s="12" t="s">
        <v>49</v>
      </c>
      <c r="I100" s="17">
        <v>116</v>
      </c>
      <c r="J100" s="26">
        <v>1564</v>
      </c>
      <c r="K100" s="17">
        <v>0</v>
      </c>
      <c r="L100" s="17">
        <v>6.5893199999999998</v>
      </c>
      <c r="M100" s="17">
        <v>1.421496855E-3</v>
      </c>
      <c r="N100" s="17">
        <v>6.6517480657E-2</v>
      </c>
      <c r="O100" s="17">
        <v>3.1181846659E-2</v>
      </c>
    </row>
    <row r="101" spans="2:15" x14ac:dyDescent="0.2">
      <c r="B101" s="24" t="s">
        <v>380</v>
      </c>
      <c r="C101" s="12" t="s">
        <v>381</v>
      </c>
      <c r="D101" s="12" t="s">
        <v>382</v>
      </c>
      <c r="E101" s="12" t="s">
        <v>366</v>
      </c>
      <c r="F101" s="22">
        <v>0</v>
      </c>
      <c r="G101" s="12" t="s">
        <v>375</v>
      </c>
      <c r="H101" s="12" t="s">
        <v>49</v>
      </c>
      <c r="I101" s="17">
        <v>371</v>
      </c>
      <c r="J101" s="26">
        <v>1568</v>
      </c>
      <c r="K101" s="17">
        <v>0</v>
      </c>
      <c r="L101" s="17">
        <v>21.128360000000001</v>
      </c>
      <c r="M101" s="17">
        <v>3.4055797050934299E-5</v>
      </c>
      <c r="N101" s="17">
        <v>0.21328532801899999</v>
      </c>
      <c r="O101" s="17">
        <v>9.9983197307000005E-2</v>
      </c>
    </row>
    <row r="102" spans="2:15" x14ac:dyDescent="0.2">
      <c r="B102" s="24" t="s">
        <v>383</v>
      </c>
      <c r="C102" s="12" t="s">
        <v>384</v>
      </c>
      <c r="D102" s="12" t="s">
        <v>365</v>
      </c>
      <c r="E102" s="12" t="s">
        <v>366</v>
      </c>
      <c r="F102" s="22">
        <v>0</v>
      </c>
      <c r="G102" s="12" t="s">
        <v>385</v>
      </c>
      <c r="H102" s="12" t="s">
        <v>49</v>
      </c>
      <c r="I102" s="17">
        <v>62</v>
      </c>
      <c r="J102" s="26">
        <v>12083</v>
      </c>
      <c r="K102" s="17">
        <v>0</v>
      </c>
      <c r="L102" s="17">
        <v>27.20898</v>
      </c>
      <c r="M102" s="17">
        <v>1.24927901E-4</v>
      </c>
      <c r="N102" s="17">
        <v>0.27466761378400001</v>
      </c>
      <c r="O102" s="17">
        <v>0.12875778412800001</v>
      </c>
    </row>
    <row r="103" spans="2:15" x14ac:dyDescent="0.2">
      <c r="B103" s="24" t="s">
        <v>386</v>
      </c>
      <c r="C103" s="12" t="s">
        <v>387</v>
      </c>
      <c r="D103" s="12" t="s">
        <v>365</v>
      </c>
      <c r="E103" s="12" t="s">
        <v>366</v>
      </c>
      <c r="F103" s="22">
        <v>0</v>
      </c>
      <c r="G103" s="12" t="s">
        <v>388</v>
      </c>
      <c r="H103" s="12" t="s">
        <v>49</v>
      </c>
      <c r="I103" s="17">
        <v>277</v>
      </c>
      <c r="J103" s="26">
        <v>12251</v>
      </c>
      <c r="K103" s="17">
        <v>0</v>
      </c>
      <c r="L103" s="17">
        <v>123.2529</v>
      </c>
      <c r="M103" s="17">
        <v>4.4657630899999997E-4</v>
      </c>
      <c r="N103" s="17">
        <v>1.24420613838</v>
      </c>
      <c r="O103" s="17">
        <v>0.58325487730199999</v>
      </c>
    </row>
    <row r="104" spans="2:15" x14ac:dyDescent="0.2">
      <c r="B104" s="23" t="s">
        <v>389</v>
      </c>
      <c r="C104" s="9"/>
      <c r="D104" s="9"/>
      <c r="E104" s="9"/>
      <c r="F104" s="9"/>
      <c r="G104" s="9"/>
      <c r="H104" s="9"/>
      <c r="I104" s="9"/>
      <c r="J104" s="9"/>
      <c r="K104" s="9"/>
      <c r="L104" s="20">
        <v>874.47527000000002</v>
      </c>
      <c r="M104" s="9"/>
      <c r="N104" s="20">
        <v>8.8276016125849992</v>
      </c>
      <c r="O104" s="20">
        <v>4.1381741631080002</v>
      </c>
    </row>
    <row r="105" spans="2:15" x14ac:dyDescent="0.2">
      <c r="B105" s="24" t="s">
        <v>390</v>
      </c>
      <c r="C105" s="12" t="s">
        <v>391</v>
      </c>
      <c r="D105" s="12" t="s">
        <v>382</v>
      </c>
      <c r="E105" s="12" t="s">
        <v>366</v>
      </c>
      <c r="F105" s="22">
        <v>0</v>
      </c>
      <c r="G105" s="34" t="s">
        <v>772</v>
      </c>
      <c r="H105" s="12" t="s">
        <v>49</v>
      </c>
      <c r="I105" s="17">
        <v>33</v>
      </c>
      <c r="J105" s="26">
        <v>18245</v>
      </c>
      <c r="K105" s="17">
        <v>0</v>
      </c>
      <c r="L105" s="17">
        <v>21.867730000000002</v>
      </c>
      <c r="M105" s="17">
        <v>1.2763381174365299E-6</v>
      </c>
      <c r="N105" s="17">
        <v>0.22074907688500001</v>
      </c>
      <c r="O105" s="17">
        <v>0.103482029047</v>
      </c>
    </row>
    <row r="106" spans="2:15" x14ac:dyDescent="0.2">
      <c r="B106" s="24" t="s">
        <v>392</v>
      </c>
      <c r="C106" s="12" t="s">
        <v>393</v>
      </c>
      <c r="D106" s="12" t="s">
        <v>382</v>
      </c>
      <c r="E106" s="12" t="s">
        <v>366</v>
      </c>
      <c r="F106" s="22">
        <v>0</v>
      </c>
      <c r="G106" s="34" t="s">
        <v>372</v>
      </c>
      <c r="H106" s="12" t="s">
        <v>49</v>
      </c>
      <c r="I106" s="17">
        <v>204</v>
      </c>
      <c r="J106" s="26">
        <v>4771</v>
      </c>
      <c r="K106" s="17">
        <v>0</v>
      </c>
      <c r="L106" s="17">
        <v>35.349670000000003</v>
      </c>
      <c r="M106" s="9"/>
      <c r="N106" s="17">
        <v>0.35684577323299999</v>
      </c>
      <c r="O106" s="17">
        <v>0.167280992484</v>
      </c>
    </row>
    <row r="107" spans="2:15" x14ac:dyDescent="0.2">
      <c r="B107" s="24" t="s">
        <v>394</v>
      </c>
      <c r="C107" s="12" t="s">
        <v>395</v>
      </c>
      <c r="D107" s="12" t="s">
        <v>382</v>
      </c>
      <c r="E107" s="12" t="s">
        <v>366</v>
      </c>
      <c r="F107" s="22">
        <v>0</v>
      </c>
      <c r="G107" s="34" t="s">
        <v>372</v>
      </c>
      <c r="H107" s="12" t="s">
        <v>49</v>
      </c>
      <c r="I107" s="17">
        <v>108</v>
      </c>
      <c r="J107" s="26">
        <v>8317</v>
      </c>
      <c r="K107" s="17">
        <v>0.16181000000000001</v>
      </c>
      <c r="L107" s="17">
        <v>32.785739999999997</v>
      </c>
      <c r="M107" s="17">
        <v>4.1810631089905704E-6</v>
      </c>
      <c r="N107" s="17">
        <v>0.330963563204</v>
      </c>
      <c r="O107" s="17">
        <v>0.15514801486099999</v>
      </c>
    </row>
    <row r="108" spans="2:15" x14ac:dyDescent="0.2">
      <c r="B108" s="24" t="s">
        <v>396</v>
      </c>
      <c r="C108" s="12" t="s">
        <v>397</v>
      </c>
      <c r="D108" s="12" t="s">
        <v>398</v>
      </c>
      <c r="E108" s="12" t="s">
        <v>366</v>
      </c>
      <c r="F108" s="22">
        <v>0</v>
      </c>
      <c r="G108" s="34" t="s">
        <v>773</v>
      </c>
      <c r="H108" s="12" t="s">
        <v>51</v>
      </c>
      <c r="I108" s="17">
        <v>3033</v>
      </c>
      <c r="J108" s="26">
        <v>1645</v>
      </c>
      <c r="K108" s="17">
        <v>0</v>
      </c>
      <c r="L108" s="17">
        <v>236.12289999999999</v>
      </c>
      <c r="M108" s="17">
        <v>7.1536076020000004E-3</v>
      </c>
      <c r="N108" s="17">
        <v>2.3835995874510001</v>
      </c>
      <c r="O108" s="17">
        <v>1.117376005496</v>
      </c>
    </row>
    <row r="109" spans="2:15" x14ac:dyDescent="0.2">
      <c r="B109" s="24" t="s">
        <v>399</v>
      </c>
      <c r="C109" s="12" t="s">
        <v>400</v>
      </c>
      <c r="D109" s="12" t="s">
        <v>401</v>
      </c>
      <c r="E109" s="12" t="s">
        <v>366</v>
      </c>
      <c r="F109" s="22">
        <v>0</v>
      </c>
      <c r="G109" s="34" t="s">
        <v>772</v>
      </c>
      <c r="H109" s="12" t="s">
        <v>54</v>
      </c>
      <c r="I109" s="17">
        <v>120</v>
      </c>
      <c r="J109" s="25">
        <v>36115.604099999997</v>
      </c>
      <c r="K109" s="17">
        <v>0</v>
      </c>
      <c r="L109" s="17">
        <v>20.05283</v>
      </c>
      <c r="M109" s="9"/>
      <c r="N109" s="17">
        <v>0.20242813092299999</v>
      </c>
      <c r="O109" s="17">
        <v>9.4893596021999996E-2</v>
      </c>
    </row>
    <row r="110" spans="2:15" x14ac:dyDescent="0.2">
      <c r="B110" s="24" t="s">
        <v>402</v>
      </c>
      <c r="C110" s="12" t="s">
        <v>403</v>
      </c>
      <c r="D110" s="12" t="s">
        <v>382</v>
      </c>
      <c r="E110" s="12" t="s">
        <v>366</v>
      </c>
      <c r="F110" s="22">
        <v>0</v>
      </c>
      <c r="G110" s="12" t="s">
        <v>404</v>
      </c>
      <c r="H110" s="12" t="s">
        <v>49</v>
      </c>
      <c r="I110" s="17">
        <v>411</v>
      </c>
      <c r="J110" s="26">
        <v>5276</v>
      </c>
      <c r="K110" s="17">
        <v>0.48142000000000001</v>
      </c>
      <c r="L110" s="17">
        <v>79.239019999999996</v>
      </c>
      <c r="M110" s="17">
        <v>6.8072142644774093E-5</v>
      </c>
      <c r="N110" s="17">
        <v>0.79989740673999998</v>
      </c>
      <c r="O110" s="17">
        <v>0.37497328572100003</v>
      </c>
    </row>
    <row r="111" spans="2:15" x14ac:dyDescent="0.2">
      <c r="B111" s="24" t="s">
        <v>405</v>
      </c>
      <c r="C111" s="12" t="s">
        <v>406</v>
      </c>
      <c r="D111" s="12" t="s">
        <v>382</v>
      </c>
      <c r="E111" s="12" t="s">
        <v>366</v>
      </c>
      <c r="F111" s="22">
        <v>0</v>
      </c>
      <c r="G111" s="12" t="s">
        <v>407</v>
      </c>
      <c r="H111" s="12" t="s">
        <v>49</v>
      </c>
      <c r="I111" s="17">
        <v>274</v>
      </c>
      <c r="J111" s="26">
        <v>2731</v>
      </c>
      <c r="K111" s="17">
        <v>0</v>
      </c>
      <c r="L111" s="17">
        <v>27.178039999999999</v>
      </c>
      <c r="M111" s="17">
        <v>7.1081963655018906E-5</v>
      </c>
      <c r="N111" s="17">
        <v>0.27435528248899999</v>
      </c>
      <c r="O111" s="17">
        <v>0.128611370487</v>
      </c>
    </row>
    <row r="112" spans="2:15" x14ac:dyDescent="0.2">
      <c r="B112" s="24" t="s">
        <v>408</v>
      </c>
      <c r="C112" s="12" t="s">
        <v>409</v>
      </c>
      <c r="D112" s="12" t="s">
        <v>365</v>
      </c>
      <c r="E112" s="12" t="s">
        <v>366</v>
      </c>
      <c r="F112" s="22">
        <v>0</v>
      </c>
      <c r="G112" s="12" t="s">
        <v>410</v>
      </c>
      <c r="H112" s="12" t="s">
        <v>49</v>
      </c>
      <c r="I112" s="17">
        <v>104</v>
      </c>
      <c r="J112" s="26">
        <v>3768</v>
      </c>
      <c r="K112" s="17">
        <v>0</v>
      </c>
      <c r="L112" s="17">
        <v>14.23279</v>
      </c>
      <c r="M112" s="17">
        <v>2.20081478E-4</v>
      </c>
      <c r="N112" s="17">
        <v>0.14367633284299999</v>
      </c>
      <c r="O112" s="17">
        <v>6.7352120599999996E-2</v>
      </c>
    </row>
    <row r="113" spans="2:15" x14ac:dyDescent="0.2">
      <c r="B113" s="24" t="s">
        <v>411</v>
      </c>
      <c r="C113" s="12" t="s">
        <v>412</v>
      </c>
      <c r="D113" s="12" t="s">
        <v>365</v>
      </c>
      <c r="E113" s="12" t="s">
        <v>366</v>
      </c>
      <c r="F113" s="22">
        <v>0</v>
      </c>
      <c r="G113" s="12" t="s">
        <v>372</v>
      </c>
      <c r="H113" s="12" t="s">
        <v>49</v>
      </c>
      <c r="I113" s="17">
        <v>1322</v>
      </c>
      <c r="J113" s="26">
        <v>2834</v>
      </c>
      <c r="K113" s="17">
        <v>0</v>
      </c>
      <c r="L113" s="17">
        <v>136.07462000000001</v>
      </c>
      <c r="M113" s="17">
        <v>2.5622640499999998E-4</v>
      </c>
      <c r="N113" s="17">
        <v>1.373638084635</v>
      </c>
      <c r="O113" s="17">
        <v>0.64392956102499999</v>
      </c>
    </row>
    <row r="114" spans="2:15" x14ac:dyDescent="0.2">
      <c r="B114" s="24" t="s">
        <v>413</v>
      </c>
      <c r="C114" s="12" t="s">
        <v>414</v>
      </c>
      <c r="D114" s="12" t="s">
        <v>382</v>
      </c>
      <c r="E114" s="12" t="s">
        <v>366</v>
      </c>
      <c r="F114" s="22">
        <v>0</v>
      </c>
      <c r="G114" s="12" t="s">
        <v>372</v>
      </c>
      <c r="H114" s="12" t="s">
        <v>49</v>
      </c>
      <c r="I114" s="17">
        <v>49</v>
      </c>
      <c r="J114" s="26">
        <v>4816</v>
      </c>
      <c r="K114" s="17">
        <v>0</v>
      </c>
      <c r="L114" s="17">
        <v>8.5709400000000002</v>
      </c>
      <c r="M114" s="17">
        <v>3.6063070011320597E-5</v>
      </c>
      <c r="N114" s="17">
        <v>8.6521421885999997E-2</v>
      </c>
      <c r="O114" s="17">
        <v>4.0559228692000002E-2</v>
      </c>
    </row>
    <row r="115" spans="2:15" x14ac:dyDescent="0.2">
      <c r="B115" s="24" t="s">
        <v>415</v>
      </c>
      <c r="C115" s="12" t="s">
        <v>416</v>
      </c>
      <c r="D115" s="12" t="s">
        <v>417</v>
      </c>
      <c r="E115" s="12" t="s">
        <v>366</v>
      </c>
      <c r="F115" s="22">
        <v>0</v>
      </c>
      <c r="G115" s="12" t="s">
        <v>418</v>
      </c>
      <c r="H115" s="12" t="s">
        <v>50</v>
      </c>
      <c r="I115" s="17">
        <v>2790</v>
      </c>
      <c r="J115" s="26">
        <v>735</v>
      </c>
      <c r="K115" s="17">
        <v>0</v>
      </c>
      <c r="L115" s="17">
        <v>83.62961</v>
      </c>
      <c r="M115" s="17">
        <v>2.4721290299999999E-4</v>
      </c>
      <c r="N115" s="17">
        <v>0.84421927688800003</v>
      </c>
      <c r="O115" s="17">
        <v>0.395750346802</v>
      </c>
    </row>
    <row r="116" spans="2:15" x14ac:dyDescent="0.2">
      <c r="B116" s="24" t="s">
        <v>419</v>
      </c>
      <c r="C116" s="12" t="s">
        <v>420</v>
      </c>
      <c r="D116" s="12" t="s">
        <v>398</v>
      </c>
      <c r="E116" s="12" t="s">
        <v>366</v>
      </c>
      <c r="F116" s="22">
        <v>0</v>
      </c>
      <c r="G116" s="12" t="s">
        <v>375</v>
      </c>
      <c r="H116" s="12" t="s">
        <v>51</v>
      </c>
      <c r="I116" s="17">
        <v>4284</v>
      </c>
      <c r="J116" s="26">
        <v>156</v>
      </c>
      <c r="K116" s="17">
        <v>1.2447600000000001</v>
      </c>
      <c r="L116" s="17">
        <v>32.872920000000001</v>
      </c>
      <c r="M116" s="17">
        <v>1.165425288E-3</v>
      </c>
      <c r="N116" s="17">
        <v>0.33184362275000001</v>
      </c>
      <c r="O116" s="17">
        <v>0.15556056629199999</v>
      </c>
    </row>
    <row r="117" spans="2:15" x14ac:dyDescent="0.2">
      <c r="B117" s="24" t="s">
        <v>421</v>
      </c>
      <c r="C117" s="12" t="s">
        <v>422</v>
      </c>
      <c r="D117" s="12" t="s">
        <v>365</v>
      </c>
      <c r="E117" s="12" t="s">
        <v>366</v>
      </c>
      <c r="F117" s="22">
        <v>0</v>
      </c>
      <c r="G117" s="12" t="s">
        <v>385</v>
      </c>
      <c r="H117" s="12" t="s">
        <v>49</v>
      </c>
      <c r="I117" s="17">
        <v>342</v>
      </c>
      <c r="J117" s="26">
        <v>11794</v>
      </c>
      <c r="K117" s="17">
        <v>0</v>
      </c>
      <c r="L117" s="17">
        <v>146.49845999999999</v>
      </c>
      <c r="M117" s="17">
        <v>4.4576444908256002E-6</v>
      </c>
      <c r="N117" s="17">
        <v>1.4788640526529999</v>
      </c>
      <c r="O117" s="17">
        <v>0.69325704557300005</v>
      </c>
    </row>
  </sheetData>
  <mergeCells count="2">
    <mergeCell ref="B6:O6"/>
    <mergeCell ref="B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rightToLeft="1" topLeftCell="A25" zoomScale="85" zoomScaleNormal="85" workbookViewId="0">
      <selection activeCell="C15" sqref="C15"/>
    </sheetView>
  </sheetViews>
  <sheetFormatPr defaultRowHeight="12.75" customHeight="1" x14ac:dyDescent="0.2"/>
  <cols>
    <col min="2" max="2" width="28.85546875" bestFit="1" customWidth="1"/>
    <col min="3" max="3" width="16.140625" bestFit="1" customWidth="1"/>
    <col min="4" max="4" width="11.28515625" bestFit="1" customWidth="1"/>
    <col min="5" max="5" width="12.7109375" bestFit="1" customWidth="1"/>
    <col min="6" max="6" width="10.7109375" bestFit="1" customWidth="1"/>
    <col min="7" max="7" width="12.28515625" bestFit="1" customWidth="1"/>
    <col min="8" max="8" width="9.5703125" bestFit="1" customWidth="1"/>
    <col min="9" max="9" width="7.5703125" bestFit="1" customWidth="1"/>
    <col min="10" max="10" width="18.7109375" bestFit="1" customWidth="1"/>
    <col min="11" max="11" width="10.28515625" bestFit="1" customWidth="1"/>
    <col min="12" max="12" width="23" bestFit="1" customWidth="1"/>
    <col min="13" max="13" width="27.28515625" bestFit="1" customWidth="1"/>
    <col min="14" max="14" width="24.28515625" bestFit="1" customWidth="1"/>
  </cols>
  <sheetData>
    <row r="1" spans="2:14" ht="12.75" customHeight="1" x14ac:dyDescent="0.2">
      <c r="B1" s="1" t="s">
        <v>0</v>
      </c>
      <c r="C1" s="1" t="s">
        <v>1</v>
      </c>
    </row>
    <row r="2" spans="2:14" ht="12.75" customHeight="1" x14ac:dyDescent="0.2">
      <c r="B2" s="1" t="s">
        <v>2</v>
      </c>
      <c r="C2" s="1" t="s">
        <v>3</v>
      </c>
    </row>
    <row r="3" spans="2:14" ht="12.75" customHeight="1" x14ac:dyDescent="0.2">
      <c r="B3" s="1" t="s">
        <v>4</v>
      </c>
      <c r="C3" s="1" t="s">
        <v>5</v>
      </c>
    </row>
    <row r="4" spans="2:14" ht="12.75" customHeight="1" x14ac:dyDescent="0.2">
      <c r="B4" s="1" t="s">
        <v>6</v>
      </c>
      <c r="C4" s="2">
        <v>7975</v>
      </c>
    </row>
    <row r="6" spans="2:14" ht="12.75" customHeight="1" x14ac:dyDescent="0.2">
      <c r="B6" s="42" t="s">
        <v>423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4"/>
    </row>
    <row r="7" spans="2:14" ht="12.75" customHeight="1" x14ac:dyDescent="0.2">
      <c r="B7" s="45" t="s">
        <v>424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</row>
    <row r="8" spans="2:14" ht="12.75" customHeight="1" x14ac:dyDescent="0.2">
      <c r="B8" s="4" t="s">
        <v>67</v>
      </c>
      <c r="C8" s="4" t="s">
        <v>68</v>
      </c>
      <c r="D8" s="4" t="s">
        <v>113</v>
      </c>
      <c r="E8" s="4" t="s">
        <v>69</v>
      </c>
      <c r="F8" s="4" t="s">
        <v>147</v>
      </c>
      <c r="G8" s="4" t="s">
        <v>72</v>
      </c>
      <c r="H8" s="4" t="s">
        <v>116</v>
      </c>
      <c r="I8" s="4" t="s">
        <v>117</v>
      </c>
      <c r="J8" s="4" t="s">
        <v>118</v>
      </c>
      <c r="K8" s="4" t="s">
        <v>75</v>
      </c>
      <c r="L8" s="4" t="s">
        <v>119</v>
      </c>
      <c r="M8" s="4" t="s">
        <v>76</v>
      </c>
      <c r="N8" s="4" t="s">
        <v>149</v>
      </c>
    </row>
    <row r="9" spans="2:14" ht="12.75" customHeight="1" x14ac:dyDescent="0.2">
      <c r="B9" s="5"/>
      <c r="C9" s="5"/>
      <c r="D9" s="5"/>
      <c r="E9" s="5"/>
      <c r="F9" s="5"/>
      <c r="G9" s="5"/>
      <c r="H9" s="6" t="s">
        <v>123</v>
      </c>
      <c r="I9" s="6" t="s">
        <v>124</v>
      </c>
      <c r="J9" s="6" t="s">
        <v>10</v>
      </c>
      <c r="K9" s="6" t="s">
        <v>10</v>
      </c>
      <c r="L9" s="6" t="s">
        <v>11</v>
      </c>
      <c r="M9" s="6" t="s">
        <v>11</v>
      </c>
      <c r="N9" s="6" t="s">
        <v>11</v>
      </c>
    </row>
    <row r="10" spans="2:14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</row>
    <row r="11" spans="2:14" ht="12.75" customHeight="1" x14ac:dyDescent="0.2">
      <c r="B11" s="18" t="s">
        <v>425</v>
      </c>
      <c r="C11" s="9"/>
      <c r="D11" s="9"/>
      <c r="E11" s="9"/>
      <c r="F11" s="9"/>
      <c r="G11" s="9"/>
      <c r="H11" s="9"/>
      <c r="I11" s="9"/>
      <c r="J11" s="9"/>
      <c r="K11" s="20">
        <v>9835.8658500000001</v>
      </c>
      <c r="L11" s="9"/>
      <c r="M11" s="20">
        <v>100</v>
      </c>
      <c r="N11" s="20">
        <v>46.545085182648997</v>
      </c>
    </row>
    <row r="12" spans="2:14" ht="12.75" customHeight="1" x14ac:dyDescent="0.2">
      <c r="B12" s="18" t="s">
        <v>426</v>
      </c>
      <c r="C12" s="9"/>
      <c r="D12" s="9"/>
      <c r="E12" s="9"/>
      <c r="F12" s="9"/>
      <c r="G12" s="9"/>
      <c r="H12" s="9"/>
      <c r="I12" s="9"/>
      <c r="J12" s="9"/>
      <c r="K12" s="20">
        <v>3653.0157599999998</v>
      </c>
      <c r="L12" s="9"/>
      <c r="M12" s="20">
        <v>37.139747691860997</v>
      </c>
      <c r="N12" s="20">
        <v>17.286727199798001</v>
      </c>
    </row>
    <row r="13" spans="2:14" ht="12.75" customHeight="1" x14ac:dyDescent="0.2">
      <c r="B13" s="18" t="s">
        <v>427</v>
      </c>
      <c r="C13" s="9"/>
      <c r="D13" s="9"/>
      <c r="E13" s="9"/>
      <c r="F13" s="9"/>
      <c r="G13" s="9"/>
      <c r="H13" s="9"/>
      <c r="I13" s="9"/>
      <c r="J13" s="9"/>
      <c r="K13" s="20">
        <v>781.72159999999997</v>
      </c>
      <c r="L13" s="9"/>
      <c r="M13" s="20">
        <v>7.9476643126440001</v>
      </c>
      <c r="N13" s="20">
        <v>3.6992471243509999</v>
      </c>
    </row>
    <row r="14" spans="2:14" ht="12.75" customHeight="1" x14ac:dyDescent="0.2">
      <c r="B14" s="21" t="s">
        <v>428</v>
      </c>
      <c r="C14" s="12" t="s">
        <v>429</v>
      </c>
      <c r="D14" s="12" t="s">
        <v>181</v>
      </c>
      <c r="E14" s="22">
        <v>511776783</v>
      </c>
      <c r="F14" s="12" t="s">
        <v>5</v>
      </c>
      <c r="G14" s="12" t="s">
        <v>48</v>
      </c>
      <c r="H14" s="17">
        <v>55520</v>
      </c>
      <c r="I14" s="22">
        <v>1408</v>
      </c>
      <c r="J14" s="17">
        <v>0</v>
      </c>
      <c r="K14" s="17">
        <v>781.72159999999997</v>
      </c>
      <c r="L14" s="17">
        <v>7.244276643E-2</v>
      </c>
      <c r="M14" s="17">
        <v>7.9476643126440001</v>
      </c>
      <c r="N14" s="17">
        <v>3.6992471243509999</v>
      </c>
    </row>
    <row r="15" spans="2:14" ht="12.75" customHeight="1" x14ac:dyDescent="0.2">
      <c r="B15" s="18" t="s">
        <v>430</v>
      </c>
      <c r="C15" s="9"/>
      <c r="D15" s="9"/>
      <c r="E15" s="9"/>
      <c r="F15" s="9"/>
      <c r="G15" s="9"/>
      <c r="H15" s="9"/>
      <c r="I15" s="9"/>
      <c r="J15" s="9"/>
      <c r="K15" s="20">
        <v>2871.2941599999999</v>
      </c>
      <c r="L15" s="9"/>
      <c r="M15" s="20">
        <v>29.192083379216999</v>
      </c>
      <c r="N15" s="20">
        <v>13.587480075447001</v>
      </c>
    </row>
    <row r="16" spans="2:14" ht="12.75" customHeight="1" x14ac:dyDescent="0.2">
      <c r="B16" s="21" t="s">
        <v>431</v>
      </c>
      <c r="C16" s="12" t="s">
        <v>432</v>
      </c>
      <c r="D16" s="12" t="s">
        <v>181</v>
      </c>
      <c r="E16" s="22">
        <v>511776783</v>
      </c>
      <c r="F16" s="12" t="s">
        <v>5</v>
      </c>
      <c r="G16" s="12" t="s">
        <v>48</v>
      </c>
      <c r="H16" s="17">
        <v>11518</v>
      </c>
      <c r="I16" s="22">
        <v>3014</v>
      </c>
      <c r="J16" s="17">
        <v>0</v>
      </c>
      <c r="K16" s="17">
        <v>347.15251999999998</v>
      </c>
      <c r="L16" s="17">
        <v>6.9433811215000002E-2</v>
      </c>
      <c r="M16" s="17">
        <v>3.529455619812</v>
      </c>
      <c r="N16" s="17">
        <v>1.642788124725</v>
      </c>
    </row>
    <row r="17" spans="2:14" ht="12.75" customHeight="1" x14ac:dyDescent="0.2">
      <c r="B17" s="21" t="s">
        <v>433</v>
      </c>
      <c r="C17" s="12" t="s">
        <v>434</v>
      </c>
      <c r="D17" s="12" t="s">
        <v>181</v>
      </c>
      <c r="E17" s="22">
        <v>513865626</v>
      </c>
      <c r="F17" s="12" t="s">
        <v>5</v>
      </c>
      <c r="G17" s="12" t="s">
        <v>48</v>
      </c>
      <c r="H17" s="17">
        <v>13797.05</v>
      </c>
      <c r="I17" s="22">
        <v>4899</v>
      </c>
      <c r="J17" s="17">
        <v>0</v>
      </c>
      <c r="K17" s="17">
        <v>675.91747999999995</v>
      </c>
      <c r="L17" s="17">
        <v>0.178991736727</v>
      </c>
      <c r="M17" s="17">
        <v>6.8719672503459996</v>
      </c>
      <c r="N17" s="17">
        <v>3.1985630103970002</v>
      </c>
    </row>
    <row r="18" spans="2:14" ht="12.75" customHeight="1" x14ac:dyDescent="0.2">
      <c r="B18" s="21" t="s">
        <v>435</v>
      </c>
      <c r="C18" s="12" t="s">
        <v>436</v>
      </c>
      <c r="D18" s="12" t="s">
        <v>181</v>
      </c>
      <c r="E18" s="22">
        <v>513865626</v>
      </c>
      <c r="F18" s="12" t="s">
        <v>5</v>
      </c>
      <c r="G18" s="12" t="s">
        <v>48</v>
      </c>
      <c r="H18" s="17">
        <v>27801</v>
      </c>
      <c r="I18" s="22">
        <v>4173</v>
      </c>
      <c r="J18" s="17">
        <v>0</v>
      </c>
      <c r="K18" s="17">
        <v>1160.13573</v>
      </c>
      <c r="L18" s="17">
        <v>0.20272242042399999</v>
      </c>
      <c r="M18" s="17">
        <v>11.794952754463999</v>
      </c>
      <c r="N18" s="17">
        <v>5.4899708068180004</v>
      </c>
    </row>
    <row r="19" spans="2:14" ht="12.75" customHeight="1" x14ac:dyDescent="0.2">
      <c r="B19" s="21" t="s">
        <v>437</v>
      </c>
      <c r="C19" s="12" t="s">
        <v>438</v>
      </c>
      <c r="D19" s="12" t="s">
        <v>181</v>
      </c>
      <c r="E19" s="22">
        <v>510938608</v>
      </c>
      <c r="F19" s="12" t="s">
        <v>5</v>
      </c>
      <c r="G19" s="12" t="s">
        <v>48</v>
      </c>
      <c r="H19" s="17">
        <v>603</v>
      </c>
      <c r="I19" s="22">
        <v>2178</v>
      </c>
      <c r="J19" s="17">
        <v>0</v>
      </c>
      <c r="K19" s="17">
        <v>13.13334</v>
      </c>
      <c r="L19" s="17">
        <v>4.7013364893000002E-2</v>
      </c>
      <c r="M19" s="17">
        <v>0.13352500125799999</v>
      </c>
      <c r="N19" s="17">
        <v>6.2149325574999997E-2</v>
      </c>
    </row>
    <row r="20" spans="2:14" ht="12.75" customHeight="1" x14ac:dyDescent="0.2">
      <c r="B20" s="21" t="s">
        <v>439</v>
      </c>
      <c r="C20" s="12" t="s">
        <v>440</v>
      </c>
      <c r="D20" s="12" t="s">
        <v>181</v>
      </c>
      <c r="E20" s="22">
        <v>510938608</v>
      </c>
      <c r="F20" s="12" t="s">
        <v>5</v>
      </c>
      <c r="G20" s="12" t="s">
        <v>48</v>
      </c>
      <c r="H20" s="17">
        <v>17028</v>
      </c>
      <c r="I20" s="22">
        <v>3028</v>
      </c>
      <c r="J20" s="17">
        <v>0</v>
      </c>
      <c r="K20" s="17">
        <v>515.60784000000001</v>
      </c>
      <c r="L20" s="17">
        <v>4.4148682953E-2</v>
      </c>
      <c r="M20" s="17">
        <v>5.2421194825460002</v>
      </c>
      <c r="N20" s="17">
        <v>2.4399489785270001</v>
      </c>
    </row>
    <row r="21" spans="2:14" ht="12.75" customHeight="1" x14ac:dyDescent="0.2">
      <c r="B21" s="21" t="s">
        <v>441</v>
      </c>
      <c r="C21" s="12" t="s">
        <v>442</v>
      </c>
      <c r="D21" s="12" t="s">
        <v>181</v>
      </c>
      <c r="E21" s="22">
        <v>513534974</v>
      </c>
      <c r="F21" s="12" t="s">
        <v>5</v>
      </c>
      <c r="G21" s="12" t="s">
        <v>48</v>
      </c>
      <c r="H21" s="17">
        <v>5805</v>
      </c>
      <c r="I21" s="22">
        <v>2745</v>
      </c>
      <c r="J21" s="17">
        <v>0</v>
      </c>
      <c r="K21" s="17">
        <v>159.34725</v>
      </c>
      <c r="L21" s="17">
        <v>1.5043155197E-2</v>
      </c>
      <c r="M21" s="17">
        <v>1.6200632707889999</v>
      </c>
      <c r="N21" s="17">
        <v>0.75405982940100003</v>
      </c>
    </row>
    <row r="22" spans="2:14" ht="12.75" customHeight="1" x14ac:dyDescent="0.2">
      <c r="B22" s="18" t="s">
        <v>443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ht="12.75" customHeight="1" x14ac:dyDescent="0.2">
      <c r="B23" s="18" t="s">
        <v>444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ht="12.75" customHeight="1" x14ac:dyDescent="0.2">
      <c r="B24" s="18" t="s">
        <v>445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ht="12.75" customHeight="1" x14ac:dyDescent="0.2">
      <c r="B25" s="18" t="s">
        <v>446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ht="12.75" customHeight="1" x14ac:dyDescent="0.2">
      <c r="B26" s="18" t="s">
        <v>447</v>
      </c>
      <c r="C26" s="9"/>
      <c r="D26" s="9"/>
      <c r="E26" s="9"/>
      <c r="F26" s="9"/>
      <c r="G26" s="9"/>
      <c r="H26" s="9"/>
      <c r="I26" s="9"/>
      <c r="J26" s="9"/>
      <c r="K26" s="20">
        <v>6182.8500899999999</v>
      </c>
      <c r="L26" s="9"/>
      <c r="M26" s="20">
        <v>62.860252308138001</v>
      </c>
      <c r="N26" s="20">
        <v>29.258357982850999</v>
      </c>
    </row>
    <row r="27" spans="2:14" ht="12.75" customHeight="1" x14ac:dyDescent="0.2">
      <c r="B27" s="18" t="s">
        <v>448</v>
      </c>
      <c r="C27" s="9"/>
      <c r="D27" s="9"/>
      <c r="E27" s="9"/>
      <c r="F27" s="9"/>
      <c r="G27" s="9"/>
      <c r="H27" s="9"/>
      <c r="I27" s="9"/>
      <c r="J27" s="9"/>
      <c r="K27" s="20">
        <v>6182.8500899999999</v>
      </c>
      <c r="L27" s="9"/>
      <c r="M27" s="20">
        <v>62.860252308138001</v>
      </c>
      <c r="N27" s="20">
        <v>29.258357982850999</v>
      </c>
    </row>
    <row r="28" spans="2:14" ht="12.75" customHeight="1" x14ac:dyDescent="0.2">
      <c r="B28" s="21" t="s">
        <v>449</v>
      </c>
      <c r="C28" s="12" t="s">
        <v>450</v>
      </c>
      <c r="D28" s="12" t="s">
        <v>398</v>
      </c>
      <c r="E28" s="22">
        <v>994</v>
      </c>
      <c r="F28" s="12" t="s">
        <v>451</v>
      </c>
      <c r="G28" s="12" t="s">
        <v>49</v>
      </c>
      <c r="H28" s="17">
        <v>796</v>
      </c>
      <c r="I28" s="22">
        <v>14926</v>
      </c>
      <c r="J28" s="17">
        <v>0</v>
      </c>
      <c r="K28" s="17">
        <v>431.52141</v>
      </c>
      <c r="L28" s="9"/>
      <c r="M28" s="17">
        <v>4.3872234186680004</v>
      </c>
      <c r="N28" s="17">
        <v>2.0420368773719999</v>
      </c>
    </row>
    <row r="29" spans="2:14" ht="12.75" customHeight="1" x14ac:dyDescent="0.2">
      <c r="B29" s="21" t="s">
        <v>452</v>
      </c>
      <c r="C29" s="12" t="s">
        <v>453</v>
      </c>
      <c r="D29" s="12" t="s">
        <v>454</v>
      </c>
      <c r="E29" s="22">
        <v>994</v>
      </c>
      <c r="F29" s="12" t="s">
        <v>5</v>
      </c>
      <c r="G29" s="12" t="s">
        <v>49</v>
      </c>
      <c r="H29" s="17">
        <v>10804</v>
      </c>
      <c r="I29" s="27">
        <v>466.35</v>
      </c>
      <c r="J29" s="17">
        <v>0</v>
      </c>
      <c r="K29" s="17">
        <v>182.99634</v>
      </c>
      <c r="L29" s="17">
        <v>1.69521254E-3</v>
      </c>
      <c r="M29" s="17">
        <v>1.8605005679290001</v>
      </c>
      <c r="N29" s="17">
        <v>0.86597157416600001</v>
      </c>
    </row>
    <row r="30" spans="2:14" ht="12.75" customHeight="1" x14ac:dyDescent="0.2">
      <c r="B30" s="21" t="s">
        <v>455</v>
      </c>
      <c r="C30" s="12" t="s">
        <v>456</v>
      </c>
      <c r="D30" s="12" t="s">
        <v>365</v>
      </c>
      <c r="E30" s="22">
        <v>994</v>
      </c>
      <c r="F30" s="12" t="s">
        <v>5</v>
      </c>
      <c r="G30" s="12" t="s">
        <v>49</v>
      </c>
      <c r="H30" s="17">
        <v>216</v>
      </c>
      <c r="I30" s="22">
        <v>8237</v>
      </c>
      <c r="J30" s="17">
        <v>0</v>
      </c>
      <c r="K30" s="17">
        <v>64.620249999999999</v>
      </c>
      <c r="L30" s="17">
        <v>7.35945435E-4</v>
      </c>
      <c r="M30" s="17">
        <v>0.65698588192899998</v>
      </c>
      <c r="N30" s="17">
        <v>0.30579463838100002</v>
      </c>
    </row>
    <row r="31" spans="2:14" ht="12.75" customHeight="1" x14ac:dyDescent="0.2">
      <c r="B31" s="21" t="s">
        <v>457</v>
      </c>
      <c r="C31" s="12" t="s">
        <v>458</v>
      </c>
      <c r="D31" s="12" t="s">
        <v>459</v>
      </c>
      <c r="E31" s="22">
        <v>994</v>
      </c>
      <c r="F31" s="12" t="s">
        <v>5</v>
      </c>
      <c r="G31" s="12" t="s">
        <v>49</v>
      </c>
      <c r="H31" s="17">
        <v>808</v>
      </c>
      <c r="I31" s="22">
        <v>3079</v>
      </c>
      <c r="J31" s="17">
        <v>0</v>
      </c>
      <c r="K31" s="17">
        <v>90.358059999999995</v>
      </c>
      <c r="L31" s="9"/>
      <c r="M31" s="17">
        <v>0.91865893026500001</v>
      </c>
      <c r="N31" s="17">
        <v>0.42759058163000002</v>
      </c>
    </row>
    <row r="32" spans="2:14" ht="12.75" customHeight="1" x14ac:dyDescent="0.2">
      <c r="B32" s="21" t="s">
        <v>460</v>
      </c>
      <c r="C32" s="12" t="s">
        <v>461</v>
      </c>
      <c r="D32" s="12" t="s">
        <v>365</v>
      </c>
      <c r="E32" s="22">
        <v>994</v>
      </c>
      <c r="F32" s="12" t="s">
        <v>5</v>
      </c>
      <c r="G32" s="12" t="s">
        <v>49</v>
      </c>
      <c r="H32" s="17">
        <v>810</v>
      </c>
      <c r="I32" s="22">
        <v>1529</v>
      </c>
      <c r="J32" s="17">
        <v>0</v>
      </c>
      <c r="K32" s="17">
        <v>44.981960000000001</v>
      </c>
      <c r="L32" s="9"/>
      <c r="M32" s="17">
        <v>0.45732587944899999</v>
      </c>
      <c r="N32" s="17">
        <v>0.212862720152</v>
      </c>
    </row>
    <row r="33" spans="2:14" ht="12.75" customHeight="1" x14ac:dyDescent="0.2">
      <c r="B33" s="21" t="s">
        <v>462</v>
      </c>
      <c r="C33" s="12" t="s">
        <v>463</v>
      </c>
      <c r="D33" s="12" t="s">
        <v>464</v>
      </c>
      <c r="E33" s="22">
        <v>994</v>
      </c>
      <c r="F33" s="12" t="s">
        <v>5</v>
      </c>
      <c r="G33" s="12" t="s">
        <v>49</v>
      </c>
      <c r="H33" s="17">
        <v>7468</v>
      </c>
      <c r="I33" s="22">
        <v>2821</v>
      </c>
      <c r="J33" s="17">
        <v>0</v>
      </c>
      <c r="K33" s="17">
        <v>765.16171999999995</v>
      </c>
      <c r="L33" s="9"/>
      <c r="M33" s="17">
        <v>7.7793021140069998</v>
      </c>
      <c r="N33" s="17">
        <v>3.62088279558</v>
      </c>
    </row>
    <row r="34" spans="2:14" ht="12.75" customHeight="1" x14ac:dyDescent="0.2">
      <c r="B34" s="21" t="s">
        <v>465</v>
      </c>
      <c r="C34" s="12" t="s">
        <v>466</v>
      </c>
      <c r="D34" s="12" t="s">
        <v>459</v>
      </c>
      <c r="E34" s="22">
        <v>994</v>
      </c>
      <c r="F34" s="12" t="s">
        <v>5</v>
      </c>
      <c r="G34" s="12" t="s">
        <v>49</v>
      </c>
      <c r="H34" s="17">
        <v>397</v>
      </c>
      <c r="I34" s="22">
        <v>3524</v>
      </c>
      <c r="J34" s="17">
        <v>0</v>
      </c>
      <c r="K34" s="17">
        <v>50.8127</v>
      </c>
      <c r="L34" s="17">
        <v>1.2291021669999999E-3</v>
      </c>
      <c r="M34" s="17">
        <v>0.51660627315200003</v>
      </c>
      <c r="N34" s="17">
        <v>0.24045482989700001</v>
      </c>
    </row>
    <row r="35" spans="2:14" ht="12.75" customHeight="1" x14ac:dyDescent="0.2">
      <c r="B35" s="21" t="s">
        <v>467</v>
      </c>
      <c r="C35" s="12" t="s">
        <v>468</v>
      </c>
      <c r="D35" s="12" t="s">
        <v>459</v>
      </c>
      <c r="E35" s="22">
        <v>994</v>
      </c>
      <c r="F35" s="12" t="s">
        <v>5</v>
      </c>
      <c r="G35" s="12" t="s">
        <v>49</v>
      </c>
      <c r="H35" s="17">
        <v>443</v>
      </c>
      <c r="I35" s="22">
        <v>28456</v>
      </c>
      <c r="J35" s="17">
        <v>0</v>
      </c>
      <c r="K35" s="17">
        <v>457.85021</v>
      </c>
      <c r="L35" s="17">
        <v>7.3508670040653795E-5</v>
      </c>
      <c r="M35" s="17">
        <v>4.6549049873420003</v>
      </c>
      <c r="N35" s="17">
        <v>2.1666294915300002</v>
      </c>
    </row>
    <row r="36" spans="2:14" ht="12.75" customHeight="1" x14ac:dyDescent="0.2">
      <c r="B36" s="21" t="s">
        <v>469</v>
      </c>
      <c r="C36" s="12" t="s">
        <v>470</v>
      </c>
      <c r="D36" s="12" t="s">
        <v>365</v>
      </c>
      <c r="E36" s="22">
        <v>994</v>
      </c>
      <c r="F36" s="12" t="s">
        <v>5</v>
      </c>
      <c r="G36" s="12" t="s">
        <v>49</v>
      </c>
      <c r="H36" s="17">
        <v>321</v>
      </c>
      <c r="I36" s="22">
        <v>3792</v>
      </c>
      <c r="J36" s="17">
        <v>0</v>
      </c>
      <c r="K36" s="17">
        <v>44.209870000000002</v>
      </c>
      <c r="L36" s="17">
        <v>1.4691075510000001E-3</v>
      </c>
      <c r="M36" s="17">
        <v>0.44947613839200001</v>
      </c>
      <c r="N36" s="17">
        <v>0.20920905148999999</v>
      </c>
    </row>
    <row r="37" spans="2:14" ht="12.75" customHeight="1" x14ac:dyDescent="0.2">
      <c r="B37" s="21" t="s">
        <v>471</v>
      </c>
      <c r="C37" s="12" t="s">
        <v>472</v>
      </c>
      <c r="D37" s="12" t="s">
        <v>459</v>
      </c>
      <c r="E37" s="22">
        <v>994</v>
      </c>
      <c r="F37" s="12" t="s">
        <v>5</v>
      </c>
      <c r="G37" s="12" t="s">
        <v>49</v>
      </c>
      <c r="H37" s="17">
        <v>557</v>
      </c>
      <c r="I37" s="22">
        <v>3189</v>
      </c>
      <c r="J37" s="17">
        <v>0</v>
      </c>
      <c r="K37" s="17">
        <v>64.514240000000001</v>
      </c>
      <c r="L37" s="17">
        <v>2.7506172830000001E-3</v>
      </c>
      <c r="M37" s="17">
        <v>0.65590809171099995</v>
      </c>
      <c r="N37" s="17">
        <v>0.30529298000600003</v>
      </c>
    </row>
    <row r="38" spans="2:14" ht="12.75" customHeight="1" x14ac:dyDescent="0.2">
      <c r="B38" s="21" t="s">
        <v>473</v>
      </c>
      <c r="C38" s="12" t="s">
        <v>474</v>
      </c>
      <c r="D38" s="12" t="s">
        <v>459</v>
      </c>
      <c r="E38" s="22">
        <v>994</v>
      </c>
      <c r="F38" s="12" t="s">
        <v>5</v>
      </c>
      <c r="G38" s="12" t="s">
        <v>49</v>
      </c>
      <c r="H38" s="17">
        <v>971</v>
      </c>
      <c r="I38" s="22">
        <v>25954</v>
      </c>
      <c r="J38" s="17">
        <v>0</v>
      </c>
      <c r="K38" s="17">
        <v>915.31245000000001</v>
      </c>
      <c r="L38" s="17">
        <v>2.3388341499999999E-4</v>
      </c>
      <c r="M38" s="17">
        <v>9.3058655329259992</v>
      </c>
      <c r="N38" s="17">
        <v>4.331423039283</v>
      </c>
    </row>
    <row r="39" spans="2:14" ht="12.75" customHeight="1" x14ac:dyDescent="0.2">
      <c r="B39" s="21" t="s">
        <v>475</v>
      </c>
      <c r="C39" s="12" t="s">
        <v>476</v>
      </c>
      <c r="D39" s="12" t="s">
        <v>477</v>
      </c>
      <c r="E39" s="22">
        <v>994</v>
      </c>
      <c r="F39" s="12" t="s">
        <v>5</v>
      </c>
      <c r="G39" s="12" t="s">
        <v>58</v>
      </c>
      <c r="H39" s="17">
        <v>2880</v>
      </c>
      <c r="I39" s="22">
        <v>166100</v>
      </c>
      <c r="J39" s="17">
        <v>0</v>
      </c>
      <c r="K39" s="17">
        <v>156.79946000000001</v>
      </c>
      <c r="L39" s="9"/>
      <c r="M39" s="17">
        <v>1.5941602131549999</v>
      </c>
      <c r="N39" s="17">
        <v>0.74200322916000006</v>
      </c>
    </row>
    <row r="40" spans="2:14" ht="12.75" customHeight="1" x14ac:dyDescent="0.2">
      <c r="B40" s="21" t="s">
        <v>478</v>
      </c>
      <c r="C40" s="12" t="s">
        <v>479</v>
      </c>
      <c r="D40" s="12" t="s">
        <v>398</v>
      </c>
      <c r="E40" s="22">
        <v>994</v>
      </c>
      <c r="F40" s="12" t="s">
        <v>5</v>
      </c>
      <c r="G40" s="12" t="s">
        <v>49</v>
      </c>
      <c r="H40" s="17">
        <v>236</v>
      </c>
      <c r="I40" s="27">
        <v>8043.5</v>
      </c>
      <c r="J40" s="17">
        <v>0</v>
      </c>
      <c r="K40" s="17">
        <v>68.94502</v>
      </c>
      <c r="L40" s="17">
        <v>9.7539483850000008E-3</v>
      </c>
      <c r="M40" s="17">
        <v>0.70095526973800004</v>
      </c>
      <c r="N40" s="17">
        <v>0.326260227392</v>
      </c>
    </row>
    <row r="41" spans="2:14" ht="12.75" customHeight="1" x14ac:dyDescent="0.2">
      <c r="B41" s="21" t="s">
        <v>480</v>
      </c>
      <c r="C41" s="12" t="s">
        <v>481</v>
      </c>
      <c r="D41" s="12" t="s">
        <v>459</v>
      </c>
      <c r="E41" s="22">
        <v>994</v>
      </c>
      <c r="F41" s="12" t="s">
        <v>5</v>
      </c>
      <c r="G41" s="12" t="s">
        <v>49</v>
      </c>
      <c r="H41" s="17">
        <v>1721</v>
      </c>
      <c r="I41" s="22">
        <v>28248</v>
      </c>
      <c r="J41" s="17">
        <v>5.7808000000000002</v>
      </c>
      <c r="K41" s="17">
        <v>1771.47063</v>
      </c>
      <c r="L41" s="17">
        <v>1.8087570599999999E-4</v>
      </c>
      <c r="M41" s="17">
        <v>18.010317108991</v>
      </c>
      <c r="N41" s="17">
        <v>8.3829174400450004</v>
      </c>
    </row>
    <row r="42" spans="2:14" ht="12.75" customHeight="1" x14ac:dyDescent="0.2">
      <c r="B42" s="21" t="s">
        <v>482</v>
      </c>
      <c r="C42" s="12" t="s">
        <v>483</v>
      </c>
      <c r="D42" s="12" t="s">
        <v>459</v>
      </c>
      <c r="E42" s="22">
        <v>994</v>
      </c>
      <c r="F42" s="12" t="s">
        <v>5</v>
      </c>
      <c r="G42" s="12" t="s">
        <v>49</v>
      </c>
      <c r="H42" s="17">
        <v>100</v>
      </c>
      <c r="I42" s="22">
        <v>5817</v>
      </c>
      <c r="J42" s="17">
        <v>0</v>
      </c>
      <c r="K42" s="17">
        <v>21.12734</v>
      </c>
      <c r="L42" s="17">
        <v>6.1022433311023502E-5</v>
      </c>
      <c r="M42" s="17">
        <v>0.21479898487999999</v>
      </c>
      <c r="N42" s="17">
        <v>9.9978370484000004E-2</v>
      </c>
    </row>
    <row r="43" spans="2:14" ht="12.75" customHeight="1" x14ac:dyDescent="0.2">
      <c r="B43" s="21" t="s">
        <v>484</v>
      </c>
      <c r="C43" s="12" t="s">
        <v>485</v>
      </c>
      <c r="D43" s="12" t="s">
        <v>459</v>
      </c>
      <c r="E43" s="22">
        <v>994</v>
      </c>
      <c r="F43" s="12" t="s">
        <v>5</v>
      </c>
      <c r="G43" s="12" t="s">
        <v>49</v>
      </c>
      <c r="H43" s="17">
        <v>3500</v>
      </c>
      <c r="I43" s="22">
        <v>7317</v>
      </c>
      <c r="J43" s="17">
        <v>0</v>
      </c>
      <c r="K43" s="17">
        <v>930.13703999999996</v>
      </c>
      <c r="L43" s="17">
        <v>2.0293282459999998E-3</v>
      </c>
      <c r="M43" s="17">
        <v>9.4565852583269994</v>
      </c>
      <c r="N43" s="17">
        <v>4.4015756638579999</v>
      </c>
    </row>
    <row r="44" spans="2:14" ht="12.75" customHeight="1" x14ac:dyDescent="0.2">
      <c r="B44" s="21" t="s">
        <v>486</v>
      </c>
      <c r="C44" s="12" t="s">
        <v>487</v>
      </c>
      <c r="D44" s="12" t="s">
        <v>459</v>
      </c>
      <c r="E44" s="22">
        <v>994</v>
      </c>
      <c r="F44" s="12" t="s">
        <v>5</v>
      </c>
      <c r="G44" s="12" t="s">
        <v>49</v>
      </c>
      <c r="H44" s="17">
        <v>315</v>
      </c>
      <c r="I44" s="22">
        <v>2633</v>
      </c>
      <c r="J44" s="17">
        <v>0</v>
      </c>
      <c r="K44" s="17">
        <v>30.123629999999999</v>
      </c>
      <c r="L44" s="17">
        <v>6.10465116E-4</v>
      </c>
      <c r="M44" s="17">
        <v>0.306263123749</v>
      </c>
      <c r="N44" s="17">
        <v>0.142550431832</v>
      </c>
    </row>
    <row r="45" spans="2:14" ht="12.75" customHeight="1" x14ac:dyDescent="0.2">
      <c r="B45" s="21" t="s">
        <v>488</v>
      </c>
      <c r="C45" s="12" t="s">
        <v>489</v>
      </c>
      <c r="D45" s="12" t="s">
        <v>459</v>
      </c>
      <c r="E45" s="22">
        <v>994</v>
      </c>
      <c r="F45" s="12" t="s">
        <v>5</v>
      </c>
      <c r="G45" s="12" t="s">
        <v>49</v>
      </c>
      <c r="H45" s="17">
        <v>500</v>
      </c>
      <c r="I45" s="22">
        <v>5061</v>
      </c>
      <c r="J45" s="17">
        <v>0</v>
      </c>
      <c r="K45" s="17">
        <v>91.907759999999996</v>
      </c>
      <c r="L45" s="17">
        <v>7.7700077699999995E-4</v>
      </c>
      <c r="M45" s="17">
        <v>0.93441453352000003</v>
      </c>
      <c r="N45" s="17">
        <v>0.43492404058599998</v>
      </c>
    </row>
    <row r="46" spans="2:14" ht="12.75" customHeight="1" x14ac:dyDescent="0.2">
      <c r="B46" s="18" t="s">
        <v>490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ht="12.75" customHeight="1" x14ac:dyDescent="0.2">
      <c r="B47" s="18" t="s">
        <v>491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ht="12.75" customHeight="1" x14ac:dyDescent="0.2">
      <c r="B48" s="18" t="s">
        <v>492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</sheetData>
  <mergeCells count="2">
    <mergeCell ref="B6:N6"/>
    <mergeCell ref="B7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zoomScale="85" zoomScaleNormal="85" workbookViewId="0">
      <selection activeCell="H23" sqref="H23"/>
    </sheetView>
  </sheetViews>
  <sheetFormatPr defaultRowHeight="12.75" customHeight="1" x14ac:dyDescent="0.2"/>
  <cols>
    <col min="2" max="2" width="35.28515625" bestFit="1" customWidth="1"/>
    <col min="3" max="3" width="16.140625" bestFit="1" customWidth="1"/>
    <col min="4" max="4" width="11.28515625" bestFit="1" customWidth="1"/>
    <col min="5" max="5" width="12.7109375" bestFit="1" customWidth="1"/>
    <col min="6" max="6" width="13.7109375" bestFit="1" customWidth="1"/>
    <col min="7" max="7" width="5.7109375" bestFit="1" customWidth="1"/>
    <col min="8" max="8" width="9.5703125" bestFit="1" customWidth="1"/>
    <col min="9" max="9" width="12.28515625" bestFit="1" customWidth="1"/>
    <col min="10" max="10" width="9.5703125" bestFit="1" customWidth="1"/>
    <col min="11" max="11" width="7.5703125" bestFit="1" customWidth="1"/>
    <col min="12" max="12" width="10.28515625" bestFit="1" customWidth="1"/>
    <col min="13" max="13" width="23" bestFit="1" customWidth="1"/>
    <col min="14" max="14" width="27.28515625" bestFit="1" customWidth="1"/>
    <col min="15" max="15" width="24.28515625" bestFit="1" customWidth="1"/>
  </cols>
  <sheetData>
    <row r="1" spans="2:15" ht="12.75" customHeight="1" x14ac:dyDescent="0.2">
      <c r="B1" s="1" t="s">
        <v>0</v>
      </c>
      <c r="C1" s="1" t="s">
        <v>1</v>
      </c>
    </row>
    <row r="2" spans="2:15" ht="12.75" customHeight="1" x14ac:dyDescent="0.2">
      <c r="B2" s="1" t="s">
        <v>2</v>
      </c>
      <c r="C2" s="1" t="s">
        <v>3</v>
      </c>
    </row>
    <row r="3" spans="2:15" ht="12.75" customHeight="1" x14ac:dyDescent="0.2">
      <c r="B3" s="1" t="s">
        <v>4</v>
      </c>
      <c r="C3" s="1" t="s">
        <v>5</v>
      </c>
    </row>
    <row r="4" spans="2:15" ht="12.75" customHeight="1" x14ac:dyDescent="0.2">
      <c r="B4" s="1" t="s">
        <v>6</v>
      </c>
      <c r="C4" s="2">
        <v>7975</v>
      </c>
    </row>
    <row r="6" spans="2:15" ht="12.75" customHeight="1" x14ac:dyDescent="0.2">
      <c r="B6" s="42" t="s">
        <v>493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</row>
    <row r="7" spans="2:15" ht="12.75" customHeight="1" x14ac:dyDescent="0.2">
      <c r="B7" s="45" t="s">
        <v>494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2:15" ht="12.75" customHeight="1" x14ac:dyDescent="0.2">
      <c r="B8" s="4" t="s">
        <v>67</v>
      </c>
      <c r="C8" s="4" t="s">
        <v>68</v>
      </c>
      <c r="D8" s="4" t="s">
        <v>113</v>
      </c>
      <c r="E8" s="4" t="s">
        <v>69</v>
      </c>
      <c r="F8" s="4" t="s">
        <v>147</v>
      </c>
      <c r="G8" s="4" t="s">
        <v>70</v>
      </c>
      <c r="H8" s="4" t="s">
        <v>71</v>
      </c>
      <c r="I8" s="4" t="s">
        <v>72</v>
      </c>
      <c r="J8" s="4" t="s">
        <v>116</v>
      </c>
      <c r="K8" s="4" t="s">
        <v>117</v>
      </c>
      <c r="L8" s="4" t="s">
        <v>75</v>
      </c>
      <c r="M8" s="4" t="s">
        <v>119</v>
      </c>
      <c r="N8" s="4" t="s">
        <v>76</v>
      </c>
      <c r="O8" s="4" t="s">
        <v>149</v>
      </c>
    </row>
    <row r="9" spans="2:15" ht="12.75" customHeight="1" x14ac:dyDescent="0.2">
      <c r="B9" s="5"/>
      <c r="C9" s="5"/>
      <c r="D9" s="5"/>
      <c r="E9" s="5"/>
      <c r="F9" s="5"/>
      <c r="G9" s="5"/>
      <c r="H9" s="5"/>
      <c r="I9" s="5"/>
      <c r="J9" s="6" t="s">
        <v>123</v>
      </c>
      <c r="K9" s="6" t="s">
        <v>124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125</v>
      </c>
      <c r="N10" s="6" t="s">
        <v>126</v>
      </c>
      <c r="O10" s="6" t="s">
        <v>127</v>
      </c>
    </row>
    <row r="11" spans="2:15" ht="12.75" customHeight="1" x14ac:dyDescent="0.2">
      <c r="B11" s="18" t="s">
        <v>495</v>
      </c>
      <c r="C11" s="9"/>
      <c r="D11" s="9"/>
      <c r="E11" s="9"/>
      <c r="F11" s="9"/>
      <c r="G11" s="9"/>
      <c r="H11" s="9"/>
      <c r="I11" s="9"/>
      <c r="J11" s="9"/>
      <c r="K11" s="9"/>
      <c r="L11" s="20">
        <v>244.18627000000001</v>
      </c>
      <c r="M11" s="9"/>
      <c r="N11" s="20">
        <v>100</v>
      </c>
      <c r="O11" s="20">
        <v>1.1555333217129999</v>
      </c>
    </row>
    <row r="12" spans="2:15" ht="12.75" customHeight="1" x14ac:dyDescent="0.2">
      <c r="B12" s="18" t="s">
        <v>496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ht="12.75" customHeight="1" x14ac:dyDescent="0.2">
      <c r="B13" s="18" t="s">
        <v>497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ht="12.75" customHeight="1" x14ac:dyDescent="0.2">
      <c r="B14" s="18" t="s">
        <v>498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ht="12.75" customHeight="1" x14ac:dyDescent="0.2">
      <c r="B15" s="18" t="s">
        <v>499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0">
        <v>100</v>
      </c>
      <c r="O15" s="20">
        <v>1.1555333217129999</v>
      </c>
    </row>
    <row r="16" spans="2:15" ht="12.75" customHeight="1" x14ac:dyDescent="0.2">
      <c r="B16" s="18" t="s">
        <v>500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ht="12.75" customHeight="1" x14ac:dyDescent="0.2">
      <c r="B17" s="18" t="s">
        <v>501</v>
      </c>
      <c r="C17" s="9"/>
      <c r="D17" s="9"/>
      <c r="E17" s="9"/>
      <c r="F17" s="9"/>
      <c r="G17" s="9"/>
      <c r="H17" s="9"/>
      <c r="I17" s="9"/>
      <c r="J17" s="9"/>
      <c r="K17" s="9"/>
      <c r="L17" s="20">
        <v>244.18627000000001</v>
      </c>
      <c r="M17" s="9"/>
      <c r="N17" s="20">
        <v>100</v>
      </c>
      <c r="O17" s="20">
        <v>1.1555333217129999</v>
      </c>
    </row>
    <row r="18" spans="2:15" ht="12.75" customHeight="1" x14ac:dyDescent="0.2">
      <c r="B18" s="18" t="s">
        <v>502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ht="12.75" customHeight="1" x14ac:dyDescent="0.2">
      <c r="B19" s="18" t="s">
        <v>503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ht="12.75" customHeight="1" x14ac:dyDescent="0.2">
      <c r="B20" s="18" t="s">
        <v>504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20">
        <v>100</v>
      </c>
      <c r="O20" s="20">
        <v>1.1555333217129999</v>
      </c>
    </row>
    <row r="21" spans="2:15" ht="12.75" customHeight="1" x14ac:dyDescent="0.2">
      <c r="B21" s="21" t="s">
        <v>505</v>
      </c>
      <c r="C21" s="12" t="s">
        <v>506</v>
      </c>
      <c r="D21" s="12" t="s">
        <v>451</v>
      </c>
      <c r="E21" s="22">
        <v>0</v>
      </c>
      <c r="F21" s="12" t="s">
        <v>507</v>
      </c>
      <c r="G21" s="9"/>
      <c r="H21" s="9"/>
      <c r="I21" s="12" t="s">
        <v>50</v>
      </c>
      <c r="J21" s="17">
        <v>472</v>
      </c>
      <c r="K21" s="22">
        <v>3543</v>
      </c>
      <c r="L21" s="17">
        <v>68.199579999999997</v>
      </c>
      <c r="M21" s="17">
        <v>3.667249334E-3</v>
      </c>
      <c r="N21" s="17">
        <v>27.929326247540001</v>
      </c>
      <c r="O21" s="17">
        <v>0.32273267132</v>
      </c>
    </row>
    <row r="22" spans="2:15" ht="12.75" customHeight="1" x14ac:dyDescent="0.2">
      <c r="B22" s="21" t="s">
        <v>508</v>
      </c>
      <c r="C22" s="12" t="s">
        <v>509</v>
      </c>
      <c r="D22" s="12" t="s">
        <v>451</v>
      </c>
      <c r="E22" s="22">
        <v>0</v>
      </c>
      <c r="F22" s="12" t="s">
        <v>507</v>
      </c>
      <c r="G22" s="9"/>
      <c r="H22" s="9"/>
      <c r="I22" s="12" t="s">
        <v>49</v>
      </c>
      <c r="J22" s="17">
        <v>31.54</v>
      </c>
      <c r="K22" s="22">
        <v>30145</v>
      </c>
      <c r="L22" s="17">
        <v>34.532089999999997</v>
      </c>
      <c r="M22" s="9"/>
      <c r="N22" s="17">
        <v>14.141700104596</v>
      </c>
      <c r="O22" s="17">
        <v>0.163412056965</v>
      </c>
    </row>
    <row r="23" spans="2:15" ht="12.75" customHeight="1" x14ac:dyDescent="0.2">
      <c r="B23" s="21" t="s">
        <v>510</v>
      </c>
      <c r="C23" s="12" t="s">
        <v>511</v>
      </c>
      <c r="D23" s="12" t="s">
        <v>451</v>
      </c>
      <c r="E23" s="22">
        <v>0</v>
      </c>
      <c r="F23" s="12" t="s">
        <v>507</v>
      </c>
      <c r="G23" s="9"/>
      <c r="H23" s="9"/>
      <c r="I23" s="12" t="s">
        <v>49</v>
      </c>
      <c r="J23" s="17">
        <v>243</v>
      </c>
      <c r="K23" s="22">
        <v>2324</v>
      </c>
      <c r="L23" s="17">
        <v>20.51107</v>
      </c>
      <c r="M23" s="9"/>
      <c r="N23" s="17">
        <v>8.3997638360250004</v>
      </c>
      <c r="O23" s="17">
        <v>9.7062070070000006E-2</v>
      </c>
    </row>
    <row r="24" spans="2:15" ht="12.75" customHeight="1" x14ac:dyDescent="0.2">
      <c r="B24" s="21" t="s">
        <v>512</v>
      </c>
      <c r="C24" s="12" t="s">
        <v>513</v>
      </c>
      <c r="D24" s="12" t="s">
        <v>365</v>
      </c>
      <c r="E24" s="22">
        <v>0</v>
      </c>
      <c r="F24" s="12" t="s">
        <v>507</v>
      </c>
      <c r="G24" s="9"/>
      <c r="H24" s="9"/>
      <c r="I24" s="12" t="s">
        <v>60</v>
      </c>
      <c r="J24" s="17">
        <v>2</v>
      </c>
      <c r="K24" s="22">
        <v>743679</v>
      </c>
      <c r="L24" s="17">
        <v>54.279640000000001</v>
      </c>
      <c r="M24" s="17">
        <v>1.248649897E-3</v>
      </c>
      <c r="N24" s="17">
        <v>22.228784607750001</v>
      </c>
      <c r="O24" s="17">
        <v>0.25686101315400001</v>
      </c>
    </row>
    <row r="25" spans="2:15" ht="12.75" customHeight="1" x14ac:dyDescent="0.2">
      <c r="B25" s="21" t="s">
        <v>514</v>
      </c>
      <c r="C25" s="12" t="s">
        <v>515</v>
      </c>
      <c r="D25" s="12" t="s">
        <v>451</v>
      </c>
      <c r="E25" s="22">
        <v>0</v>
      </c>
      <c r="F25" s="12" t="s">
        <v>507</v>
      </c>
      <c r="G25" s="9"/>
      <c r="H25" s="9"/>
      <c r="I25" s="12" t="s">
        <v>50</v>
      </c>
      <c r="J25" s="17">
        <v>834</v>
      </c>
      <c r="K25" s="22">
        <v>1960</v>
      </c>
      <c r="L25" s="17">
        <v>66.663889999999995</v>
      </c>
      <c r="M25" s="9"/>
      <c r="N25" s="17">
        <v>27.300425204086999</v>
      </c>
      <c r="O25" s="17">
        <v>0.31546551020199998</v>
      </c>
    </row>
    <row r="26" spans="2:15" ht="12.75" customHeight="1" x14ac:dyDescent="0.2">
      <c r="B26" s="18" t="s">
        <v>516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</sheetData>
  <mergeCells count="2">
    <mergeCell ref="B6:O6"/>
    <mergeCell ref="B7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rightToLeft="1" workbookViewId="0">
      <selection activeCell="C16" sqref="C16"/>
    </sheetView>
  </sheetViews>
  <sheetFormatPr defaultRowHeight="12.75" customHeight="1" x14ac:dyDescent="0.2"/>
  <cols>
    <col min="2" max="2" width="32.7109375" bestFit="1" customWidth="1"/>
    <col min="3" max="3" width="18.7109375" bestFit="1" customWidth="1"/>
    <col min="4" max="4" width="1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8.85546875" bestFit="1" customWidth="1"/>
    <col min="11" max="11" width="34" bestFit="1" customWidth="1"/>
    <col min="12" max="12" width="30.28515625" bestFit="1" customWidth="1"/>
  </cols>
  <sheetData>
    <row r="1" spans="2:12" ht="12.75" customHeight="1" x14ac:dyDescent="0.2">
      <c r="B1" s="1" t="s">
        <v>0</v>
      </c>
      <c r="C1" s="1" t="s">
        <v>1</v>
      </c>
    </row>
    <row r="2" spans="2:12" ht="12.75" customHeight="1" x14ac:dyDescent="0.2">
      <c r="B2" s="1" t="s">
        <v>2</v>
      </c>
      <c r="C2" s="1" t="s">
        <v>3</v>
      </c>
    </row>
    <row r="3" spans="2:12" ht="12.75" customHeight="1" x14ac:dyDescent="0.2">
      <c r="B3" s="1" t="s">
        <v>4</v>
      </c>
      <c r="C3" s="1" t="s">
        <v>5</v>
      </c>
    </row>
    <row r="4" spans="2:12" ht="12.75" customHeight="1" x14ac:dyDescent="0.2">
      <c r="B4" s="1" t="s">
        <v>6</v>
      </c>
      <c r="C4" s="2">
        <v>7975</v>
      </c>
    </row>
    <row r="6" spans="2:12" ht="12.75" customHeight="1" x14ac:dyDescent="0.2">
      <c r="B6" s="42" t="s">
        <v>517</v>
      </c>
      <c r="C6" s="43"/>
      <c r="D6" s="43"/>
      <c r="E6" s="43"/>
      <c r="F6" s="43"/>
      <c r="G6" s="43"/>
      <c r="H6" s="43"/>
      <c r="I6" s="43"/>
      <c r="J6" s="43"/>
      <c r="K6" s="43"/>
      <c r="L6" s="44"/>
    </row>
    <row r="7" spans="2:12" ht="12.75" customHeight="1" x14ac:dyDescent="0.2">
      <c r="B7" s="45" t="s">
        <v>518</v>
      </c>
      <c r="C7" s="46"/>
      <c r="D7" s="46"/>
      <c r="E7" s="46"/>
      <c r="F7" s="46"/>
      <c r="G7" s="46"/>
      <c r="H7" s="46"/>
      <c r="I7" s="46"/>
      <c r="J7" s="46"/>
      <c r="K7" s="46"/>
      <c r="L7" s="47"/>
    </row>
    <row r="8" spans="2:12" ht="12.75" customHeight="1" x14ac:dyDescent="0.2">
      <c r="B8" s="4" t="s">
        <v>67</v>
      </c>
      <c r="C8" s="4" t="s">
        <v>68</v>
      </c>
      <c r="D8" s="4" t="s">
        <v>113</v>
      </c>
      <c r="E8" s="4" t="s">
        <v>147</v>
      </c>
      <c r="F8" s="4" t="s">
        <v>72</v>
      </c>
      <c r="G8" s="4" t="s">
        <v>116</v>
      </c>
      <c r="H8" s="4" t="s">
        <v>117</v>
      </c>
      <c r="I8" s="4" t="s">
        <v>75</v>
      </c>
      <c r="J8" s="4" t="s">
        <v>119</v>
      </c>
      <c r="K8" s="4" t="s">
        <v>76</v>
      </c>
      <c r="L8" s="4" t="s">
        <v>149</v>
      </c>
    </row>
    <row r="9" spans="2:12" ht="12.75" customHeight="1" x14ac:dyDescent="0.2">
      <c r="B9" s="5"/>
      <c r="C9" s="5"/>
      <c r="D9" s="5"/>
      <c r="E9" s="5"/>
      <c r="F9" s="5"/>
      <c r="G9" s="6" t="s">
        <v>123</v>
      </c>
      <c r="H9" s="6" t="s">
        <v>124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ht="12.75" customHeight="1" x14ac:dyDescent="0.2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ht="12.75" customHeight="1" x14ac:dyDescent="0.2">
      <c r="B11" s="18" t="s">
        <v>519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ht="12.75" customHeight="1" x14ac:dyDescent="0.2">
      <c r="B12" s="18" t="s">
        <v>520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ht="12.75" customHeight="1" x14ac:dyDescent="0.2">
      <c r="B13" s="18" t="s">
        <v>521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יתרת התחייבות להשקעה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Irena Gofman</cp:lastModifiedBy>
  <dcterms:modified xsi:type="dcterms:W3CDTF">2019-04-15T14:17:03Z</dcterms:modified>
</cp:coreProperties>
</file>