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790" yWindow="0" windowWidth="22260" windowHeight="12645" tabRatio="673" activeTab="7"/>
  </bookViews>
  <sheets>
    <sheet name="料性管理" sheetId="6" r:id="rId1"/>
    <sheet name="渣土字典" sheetId="3" r:id="rId2"/>
    <sheet name="运输车辆管理" sheetId="5" r:id="rId3"/>
    <sheet name="项目管理" sheetId="7" r:id="rId4"/>
    <sheet name="场站管理" sheetId="4" r:id="rId5"/>
    <sheet name="生产计划" sheetId="1" r:id="rId6"/>
    <sheet name="调运去向" sheetId="8" r:id="rId7"/>
    <sheet name="规划路径" sheetId="11" r:id="rId8"/>
    <sheet name="运输任务" sheetId="12" r:id="rId9"/>
    <sheet name="运输记录" sheetId="2" r:id="rId10"/>
    <sheet name="生产强度" sheetId="9" r:id="rId11"/>
    <sheet name="运输统计" sheetId="10"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B3" i="3" s="1"/>
  <c r="B4" i="3" s="1"/>
  <c r="A4" i="3"/>
  <c r="A5" i="3" s="1"/>
  <c r="A6" i="3" s="1"/>
  <c r="A7" i="3" s="1"/>
  <c r="A8" i="3" s="1"/>
  <c r="A9" i="3" s="1"/>
  <c r="A10" i="3" s="1"/>
  <c r="A11" i="3" s="1"/>
  <c r="A12" i="3" s="1"/>
  <c r="A13" i="3" s="1"/>
  <c r="A14" i="3" s="1"/>
  <c r="A15" i="3" s="1"/>
  <c r="A16" i="3" s="1"/>
  <c r="A17" i="3" s="1"/>
  <c r="A18" i="3" s="1"/>
  <c r="A19" i="3" s="1"/>
  <c r="A20" i="3" s="1"/>
  <c r="A21" i="3" s="1"/>
  <c r="A22" i="3" s="1"/>
  <c r="B22" i="3" s="1"/>
  <c r="B7" i="3" l="1"/>
  <c r="B5" i="3"/>
  <c r="B6" i="3" s="1"/>
  <c r="B8" i="3"/>
  <c r="B9" i="3" s="1"/>
  <c r="B10" i="3" s="1"/>
  <c r="B16" i="3"/>
  <c r="B17" i="3" s="1"/>
  <c r="B18" i="3" s="1"/>
  <c r="B19" i="3" s="1"/>
  <c r="B20" i="3" s="1"/>
  <c r="B21" i="3" s="1"/>
  <c r="B13" i="3"/>
  <c r="B11" i="3"/>
  <c r="B14" i="3"/>
  <c r="B15" i="3" s="1"/>
  <c r="B12" i="3"/>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3" i="5"/>
</calcChain>
</file>

<file path=xl/sharedStrings.xml><?xml version="1.0" encoding="utf-8"?>
<sst xmlns="http://schemas.openxmlformats.org/spreadsheetml/2006/main" count="760" uniqueCount="381">
  <si>
    <t>渣土生产计划</t>
  </si>
  <si>
    <t>测试生产及话11</t>
  </si>
  <si>
    <t>渣土生产计划4</t>
  </si>
  <si>
    <t>文一四路工程</t>
    <phoneticPr fontId="2" type="noConversion"/>
  </si>
  <si>
    <t>富阳区银湖街道渣土场</t>
  </si>
  <si>
    <t>渣土</t>
  </si>
  <si>
    <t>m³</t>
  </si>
  <si>
    <t>浙A44444</t>
  </si>
  <si>
    <t>test1</t>
  </si>
  <si>
    <t>已签收</t>
  </si>
  <si>
    <t>项目填报</t>
  </si>
  <si>
    <t>浙A33333</t>
  </si>
  <si>
    <t>运输中</t>
  </si>
  <si>
    <t>浙A22222</t>
  </si>
  <si>
    <t>富阳区渣土场</t>
  </si>
  <si>
    <t>吨</t>
  </si>
  <si>
    <t>公司领导</t>
  </si>
  <si>
    <t>序号</t>
    <phoneticPr fontId="2" type="noConversion"/>
  </si>
  <si>
    <t>生产计划</t>
    <phoneticPr fontId="2" type="noConversion"/>
  </si>
  <si>
    <t>项目出口</t>
    <phoneticPr fontId="2" type="noConversion"/>
  </si>
  <si>
    <t>受纳场站</t>
    <phoneticPr fontId="2" type="noConversion"/>
  </si>
  <si>
    <t>物料料性</t>
    <phoneticPr fontId="2" type="noConversion"/>
  </si>
  <si>
    <t>物料方量</t>
    <phoneticPr fontId="2" type="noConversion"/>
  </si>
  <si>
    <t>物料方量单位</t>
    <phoneticPr fontId="2" type="noConversion"/>
  </si>
  <si>
    <t>运输车辆</t>
    <phoneticPr fontId="2" type="noConversion"/>
  </si>
  <si>
    <t>运输开始时间</t>
    <phoneticPr fontId="2" type="noConversion"/>
  </si>
  <si>
    <t>运输结束时间</t>
    <phoneticPr fontId="2" type="noConversion"/>
  </si>
  <si>
    <t>记录员</t>
    <phoneticPr fontId="2" type="noConversion"/>
  </si>
  <si>
    <t>记录时间</t>
    <phoneticPr fontId="2" type="noConversion"/>
  </si>
  <si>
    <t>运输状态</t>
    <phoneticPr fontId="2" type="noConversion"/>
  </si>
  <si>
    <t>运输类型</t>
    <phoneticPr fontId="2" type="noConversion"/>
  </si>
  <si>
    <t>清淤底泥</t>
  </si>
  <si>
    <t>工程石粉</t>
  </si>
  <si>
    <t>工程渣土</t>
  </si>
  <si>
    <t>废弃泥浆</t>
  </si>
  <si>
    <t>工程垃圾</t>
  </si>
  <si>
    <t>拆除垃圾</t>
  </si>
  <si>
    <t>装修垃圾</t>
  </si>
  <si>
    <t>从化四期南侧场地</t>
  </si>
  <si>
    <t>广东省广州市从化区城郊街道和塘岭街</t>
  </si>
  <si>
    <t>受纳场</t>
  </si>
  <si>
    <t>枢纽1#渣场</t>
  </si>
  <si>
    <t>四川省凉山彝族自治州盐源县龙塘镇龙塘堡</t>
  </si>
  <si>
    <t>从化二期</t>
  </si>
  <si>
    <t>广东省广州市从化区城郊街道禾塘岭</t>
  </si>
  <si>
    <t>浙江省杭州市拱墅区湖墅街道墅园墅林苑</t>
  </si>
  <si>
    <t>浙江省杭州市余杭区五常街道杭州艺韵逸艺术培训有限公司西溪玫瑰</t>
  </si>
  <si>
    <t>料厂</t>
  </si>
  <si>
    <t>测试场站</t>
  </si>
  <si>
    <t>浙江省杭州市西湖区古墩路829</t>
  </si>
  <si>
    <t>富阳银湖街道高桥宋家塘村消纳场</t>
  </si>
  <si>
    <t>珊莎湖水库西侧水务</t>
  </si>
  <si>
    <t>临时堆场</t>
  </si>
  <si>
    <t>富阳区银湖街道</t>
  </si>
  <si>
    <t>序号</t>
    <phoneticPr fontId="2" type="noConversion"/>
  </si>
  <si>
    <t>场站名称</t>
    <phoneticPr fontId="2" type="noConversion"/>
  </si>
  <si>
    <t>场站地址</t>
    <phoneticPr fontId="2" type="noConversion"/>
  </si>
  <si>
    <t>场站类型</t>
    <phoneticPr fontId="2" type="noConversion"/>
  </si>
  <si>
    <t>场站经度</t>
    <phoneticPr fontId="2" type="noConversion"/>
  </si>
  <si>
    <t>场站纬度</t>
    <phoneticPr fontId="2" type="noConversion"/>
  </si>
  <si>
    <t>输出强度限制</t>
    <phoneticPr fontId="2" type="noConversion"/>
  </si>
  <si>
    <t>毛料堆容量限制</t>
    <phoneticPr fontId="2" type="noConversion"/>
  </si>
  <si>
    <t>成品料堆容量限制</t>
    <phoneticPr fontId="2" type="noConversion"/>
  </si>
  <si>
    <t>输入强度限制</t>
    <phoneticPr fontId="2" type="noConversion"/>
  </si>
  <si>
    <t>场站内部料性转换</t>
    <phoneticPr fontId="2" type="noConversion"/>
  </si>
  <si>
    <t>车牌号</t>
    <phoneticPr fontId="2" type="noConversion"/>
  </si>
  <si>
    <t>司机名称</t>
    <phoneticPr fontId="2" type="noConversion"/>
  </si>
  <si>
    <t>车型</t>
    <phoneticPr fontId="2" type="noConversion"/>
  </si>
  <si>
    <t>GNSS编号</t>
    <phoneticPr fontId="2" type="noConversion"/>
  </si>
  <si>
    <t>核定载重</t>
    <phoneticPr fontId="2" type="noConversion"/>
  </si>
  <si>
    <t>名称</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</si>
  <si>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</si>
  <si>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</si>
  <si>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</si>
  <si>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</si>
  <si>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phoneticPr fontId="2" type="noConversion"/>
  </si>
  <si>
    <t>是否是分级终点</t>
    <phoneticPr fontId="2" type="noConversion"/>
  </si>
  <si>
    <t>是否是基本料性</t>
    <phoneticPr fontId="2" type="noConversion"/>
  </si>
  <si>
    <t>是否处理</t>
    <phoneticPr fontId="2" type="noConversion"/>
  </si>
  <si>
    <t>项目名称</t>
    <phoneticPr fontId="2" type="noConversion"/>
  </si>
  <si>
    <t>所属公司</t>
    <phoneticPr fontId="2" type="noConversion"/>
  </si>
  <si>
    <t>项目地址</t>
    <phoneticPr fontId="2" type="noConversion"/>
  </si>
  <si>
    <t>项目经度</t>
    <phoneticPr fontId="2" type="noConversion"/>
  </si>
  <si>
    <t>项目纬度</t>
    <phoneticPr fontId="2" type="noConversion"/>
  </si>
  <si>
    <t>项目类型</t>
    <phoneticPr fontId="2" type="noConversion"/>
  </si>
  <si>
    <t>产生余泥渣土类型</t>
    <phoneticPr fontId="2" type="noConversion"/>
  </si>
  <si>
    <t>项目开始日期</t>
    <phoneticPr fontId="2" type="noConversion"/>
  </si>
  <si>
    <r>
      <rPr>
        <sz val="11"/>
        <color rgb="FF606266"/>
        <rFont val="宋体"/>
        <family val="3"/>
        <charset val="134"/>
      </rPr>
      <t>浙</t>
    </r>
    <r>
      <rPr>
        <sz val="11"/>
        <color rgb="FF606266"/>
        <rFont val="Arial"/>
        <family val="2"/>
      </rPr>
      <t>A44444</t>
    </r>
    <phoneticPr fontId="2" type="noConversion"/>
  </si>
  <si>
    <t>ID</t>
    <phoneticPr fontId="2" type="noConversion"/>
  </si>
  <si>
    <t>浙A05041</t>
  </si>
  <si>
    <t>浙A02012</t>
  </si>
  <si>
    <t>浙A93139</t>
  </si>
  <si>
    <t>浙A30804</t>
  </si>
  <si>
    <t>浙A57154</t>
  </si>
  <si>
    <t>浙A37697</t>
  </si>
  <si>
    <t>浙A16865</t>
  </si>
  <si>
    <t>浙A33870</t>
  </si>
  <si>
    <t>浙A17763</t>
  </si>
  <si>
    <t>浙A61625</t>
  </si>
  <si>
    <t>浙A66763</t>
  </si>
  <si>
    <t>浙A17580</t>
  </si>
  <si>
    <t>浙A65096</t>
  </si>
  <si>
    <t>浙A13300</t>
  </si>
  <si>
    <t>浙A39481</t>
  </si>
  <si>
    <t>浙A27274</t>
  </si>
  <si>
    <t>浙A03014</t>
  </si>
  <si>
    <t>浙A08511</t>
  </si>
  <si>
    <t>浙A69273</t>
  </si>
  <si>
    <t>浙A37815</t>
  </si>
  <si>
    <t>浙A76267</t>
  </si>
  <si>
    <t>浙A47617</t>
  </si>
  <si>
    <t>浙A87470</t>
  </si>
  <si>
    <t>浙A10074</t>
  </si>
  <si>
    <t>浙A06922</t>
  </si>
  <si>
    <t>浙A89688</t>
  </si>
  <si>
    <t>浙A59361</t>
  </si>
  <si>
    <t>浙A51428</t>
  </si>
  <si>
    <t>浙A86954</t>
  </si>
  <si>
    <t>浙A14744</t>
  </si>
  <si>
    <t>蔡建泰</t>
  </si>
  <si>
    <t>李艳发</t>
  </si>
  <si>
    <t>周海松</t>
  </si>
  <si>
    <t>谭作林</t>
  </si>
  <si>
    <t>王遂仁</t>
  </si>
  <si>
    <t>唐作敏</t>
  </si>
  <si>
    <t>姚国平</t>
  </si>
  <si>
    <t>王纪民</t>
  </si>
  <si>
    <t>范学云</t>
  </si>
  <si>
    <t>孟学新</t>
  </si>
  <si>
    <t>王学祥</t>
  </si>
  <si>
    <t>张敏聪</t>
  </si>
  <si>
    <t>周纪强</t>
  </si>
  <si>
    <t>袁敏斌</t>
  </si>
  <si>
    <t>黄朔华</t>
  </si>
  <si>
    <t>王东鸣</t>
  </si>
  <si>
    <t>王钢</t>
  </si>
  <si>
    <t>黄昌</t>
  </si>
  <si>
    <t>张卫勇</t>
  </si>
  <si>
    <t>胡东</t>
  </si>
  <si>
    <t>陈明富</t>
  </si>
  <si>
    <t>黄冰刚</t>
  </si>
  <si>
    <t>赵丹东</t>
  </si>
  <si>
    <t>王建望</t>
  </si>
  <si>
    <t>廖归纲</t>
  </si>
  <si>
    <t>徐万华</t>
  </si>
  <si>
    <t>张建仲</t>
  </si>
  <si>
    <t>蒋来林</t>
  </si>
  <si>
    <t>李万</t>
  </si>
  <si>
    <t>杜万信</t>
  </si>
  <si>
    <t>王官红</t>
  </si>
  <si>
    <t>言烨新</t>
  </si>
  <si>
    <t>马烨忠</t>
  </si>
  <si>
    <t>宋烨</t>
  </si>
  <si>
    <t>雷志平</t>
  </si>
  <si>
    <t>赖立</t>
  </si>
  <si>
    <t>徐立</t>
  </si>
  <si>
    <t>郭启保</t>
  </si>
  <si>
    <t>宋启强</t>
  </si>
  <si>
    <t>贾双权</t>
  </si>
  <si>
    <t>崔涛敏</t>
  </si>
  <si>
    <t>陈德华</t>
  </si>
  <si>
    <t>黄坤</t>
  </si>
  <si>
    <t>田砚清</t>
  </si>
  <si>
    <t>汤德</t>
  </si>
  <si>
    <t>浙A83998</t>
  </si>
  <si>
    <t>浙A60305</t>
  </si>
  <si>
    <t>浙A99960</t>
  </si>
  <si>
    <t>浙A86508</t>
  </si>
  <si>
    <t>浙A86051</t>
  </si>
  <si>
    <t>浙A46345</t>
  </si>
  <si>
    <t>浙A46130</t>
  </si>
  <si>
    <t>浙A03078</t>
  </si>
  <si>
    <t>浙A05252</t>
  </si>
  <si>
    <t>浙A47398</t>
  </si>
  <si>
    <t>浙A91567</t>
  </si>
  <si>
    <t>浙A09295</t>
  </si>
  <si>
    <t>浙A90762</t>
  </si>
  <si>
    <t>浙A66378</t>
  </si>
  <si>
    <t>浙A30782</t>
  </si>
  <si>
    <t>浙A47815</t>
  </si>
  <si>
    <t>浙A38438</t>
  </si>
  <si>
    <t>浙A09338</t>
  </si>
  <si>
    <t>浙A30122</t>
  </si>
  <si>
    <t>浙A36485</t>
  </si>
  <si>
    <t>邹乔</t>
  </si>
  <si>
    <t>杨培方</t>
  </si>
  <si>
    <t>段胜飞</t>
  </si>
  <si>
    <t>刘培飞</t>
  </si>
  <si>
    <t>邢培富</t>
  </si>
  <si>
    <t>GNSS5076639</t>
  </si>
  <si>
    <t>GNSS7630246</t>
  </si>
  <si>
    <t>GNSS5978876</t>
  </si>
  <si>
    <t>GNSS9927834</t>
  </si>
  <si>
    <t>GNSS0745590</t>
  </si>
  <si>
    <t>GNSS3850456</t>
  </si>
  <si>
    <t>GNSS5135815</t>
  </si>
  <si>
    <t>GNSS8447399</t>
  </si>
  <si>
    <t>GNSS1468030</t>
  </si>
  <si>
    <t>GNSS3878565</t>
  </si>
  <si>
    <t>GNSS7624910</t>
  </si>
  <si>
    <t>GNSS6953737</t>
  </si>
  <si>
    <t>GNSS6596432</t>
  </si>
  <si>
    <t>GNSS4387855</t>
  </si>
  <si>
    <t>GNSS8847796</t>
  </si>
  <si>
    <t>GNSS3682694</t>
  </si>
  <si>
    <t>GNSS7918457</t>
  </si>
  <si>
    <t>GNSS4499178</t>
  </si>
  <si>
    <t>GNSS6723525</t>
  </si>
  <si>
    <t>GNSS2376033</t>
  </si>
  <si>
    <t>GNSS7771380</t>
  </si>
  <si>
    <t>GNSS8682332</t>
  </si>
  <si>
    <t>GNSS5845135</t>
  </si>
  <si>
    <t>GNSS9252437</t>
  </si>
  <si>
    <t>GNSS0097663</t>
  </si>
  <si>
    <t>GNSS0281610</t>
  </si>
  <si>
    <t>GNSS2304503</t>
  </si>
  <si>
    <t>GNSS3550787</t>
  </si>
  <si>
    <t>GNSS2800561</t>
  </si>
  <si>
    <t>GNSS6532516</t>
  </si>
  <si>
    <t>GNSS3622298</t>
  </si>
  <si>
    <t>GNSS7094077</t>
  </si>
  <si>
    <t>GNSS2867760</t>
  </si>
  <si>
    <t>GNSS1057727</t>
  </si>
  <si>
    <t>GNSS0797304</t>
  </si>
  <si>
    <t>GNSS6657346</t>
  </si>
  <si>
    <t>GNSS8415761</t>
  </si>
  <si>
    <t>GNSS0106774</t>
  </si>
  <si>
    <t>GNSS3687986</t>
  </si>
  <si>
    <t>GNSS7996762</t>
  </si>
  <si>
    <t>GNSS9645253</t>
  </si>
  <si>
    <t>GNSS0251471</t>
  </si>
  <si>
    <t>GNSS0619243</t>
  </si>
  <si>
    <t>GNSS5351543</t>
  </si>
  <si>
    <t>GNSS5063135</t>
  </si>
  <si>
    <t>GNSS6799779</t>
  </si>
  <si>
    <t>GNSS2385449</t>
  </si>
  <si>
    <t>GNSS3534536</t>
  </si>
  <si>
    <t>GNSS7691495</t>
  </si>
  <si>
    <t>GNSS1418423</t>
  </si>
  <si>
    <t>https://www.360che.com/zhongkache/这个位置可以找到车型和核定载重信息</t>
    <phoneticPr fontId="2" type="noConversion"/>
  </si>
  <si>
    <t>ID</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</si>
  <si>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</si>
  <si>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</si>
  <si>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</si>
  <si>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</si>
  <si>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</si>
  <si>
    <t>是否是基本料性</t>
  </si>
  <si>
    <t>是否是分级终点</t>
  </si>
  <si>
    <t>是否实时处理</t>
  </si>
  <si>
    <t>淤泥质土</t>
  </si>
  <si>
    <t>渣土子类</t>
    <phoneticPr fontId="2" type="noConversion"/>
  </si>
  <si>
    <t>渣土大类</t>
    <phoneticPr fontId="2" type="noConversion"/>
  </si>
  <si>
    <t>否</t>
    <phoneticPr fontId="2" type="noConversion"/>
  </si>
  <si>
    <t>石粉</t>
    <phoneticPr fontId="2" type="noConversion"/>
  </si>
  <si>
    <t>盾构泥浆</t>
    <phoneticPr fontId="2" type="noConversion"/>
  </si>
  <si>
    <t>拆房垃圾</t>
    <phoneticPr fontId="2" type="noConversion"/>
  </si>
  <si>
    <t>垃圾土石</t>
    <phoneticPr fontId="2" type="noConversion"/>
  </si>
  <si>
    <t>装修垃圾</t>
    <phoneticPr fontId="2" type="noConversion"/>
  </si>
  <si>
    <t>盾构分离渣土</t>
  </si>
  <si>
    <t>平陆运河</t>
  </si>
  <si>
    <t>浙江华东工程建设管理有限公司</t>
  </si>
  <si>
    <t>钦州</t>
  </si>
  <si>
    <t>水利水电</t>
  </si>
  <si>
    <t>龙塘水库及灌区工程</t>
  </si>
  <si>
    <t>四川省凉山彝族自治州盐源县盐井街道盐源县政协盐源县人民政府</t>
  </si>
  <si>
    <t>从化四期</t>
  </si>
  <si>
    <t>广东省广州市从化区城郊街道明珠大道111号</t>
  </si>
  <si>
    <t>市政工程</t>
  </si>
  <si>
    <t>文一西路东扩工程</t>
  </si>
  <si>
    <t>浙江省杭州市西湖区西溪街道文都巷浙江图书大厦</t>
  </si>
  <si>
    <t>文一西路工程</t>
  </si>
  <si>
    <t>浙江省杭州市西湖区蒋村街道余杭塘路绿城·西溪诚园</t>
  </si>
  <si>
    <t>之江路输水管廊及道路提升工程</t>
  </si>
  <si>
    <t>浙江省杭州市西湖区之江路</t>
  </si>
  <si>
    <t>序号</t>
    <phoneticPr fontId="2" type="noConversion"/>
  </si>
  <si>
    <t>规划路线</t>
    <phoneticPr fontId="2" type="noConversion"/>
  </si>
  <si>
    <t>物料生产位置</t>
    <phoneticPr fontId="2" type="noConversion"/>
  </si>
  <si>
    <t>物料料性</t>
    <phoneticPr fontId="2" type="noConversion"/>
  </si>
  <si>
    <t>物料方量</t>
    <phoneticPr fontId="2" type="noConversion"/>
  </si>
  <si>
    <t>未运输</t>
    <phoneticPr fontId="2" type="noConversion"/>
  </si>
  <si>
    <t>已运输</t>
    <phoneticPr fontId="2" type="noConversion"/>
  </si>
  <si>
    <t>物料方量单位</t>
    <phoneticPr fontId="2" type="noConversion"/>
  </si>
  <si>
    <t>开始日期</t>
    <phoneticPr fontId="2" type="noConversion"/>
  </si>
  <si>
    <t>结束日期</t>
    <phoneticPr fontId="2" type="noConversion"/>
  </si>
  <si>
    <t>任务名称</t>
    <phoneticPr fontId="2" type="noConversion"/>
  </si>
  <si>
    <t>项目名称</t>
    <phoneticPr fontId="2" type="noConversion"/>
  </si>
  <si>
    <t>基坑开挖</t>
  </si>
  <si>
    <t>项目位置</t>
    <phoneticPr fontId="2" type="noConversion"/>
  </si>
  <si>
    <t>如果需要指定物料产出地，需要补充位置表，或者直接给出产出点经纬度</t>
    <phoneticPr fontId="2" type="noConversion"/>
  </si>
  <si>
    <t>此列参考料性字典</t>
    <phoneticPr fontId="2" type="noConversion"/>
  </si>
  <si>
    <t>开挖渣土</t>
  </si>
  <si>
    <t>底泥渣土</t>
    <phoneticPr fontId="2" type="noConversion"/>
  </si>
  <si>
    <t>开挖渣土</t>
    <phoneticPr fontId="2" type="noConversion"/>
  </si>
  <si>
    <t>方</t>
    <phoneticPr fontId="2" type="noConversion"/>
  </si>
  <si>
    <t>此列应该参考规划路径表</t>
    <phoneticPr fontId="2" type="noConversion"/>
  </si>
  <si>
    <r>
      <rPr>
        <sz val="12"/>
        <rFont val="等线"/>
        <family val="3"/>
        <charset val="134"/>
      </rPr>
      <t>北支江上游船闸</t>
    </r>
  </si>
  <si>
    <r>
      <rPr>
        <sz val="12"/>
        <rFont val="等线"/>
        <family val="3"/>
        <charset val="134"/>
      </rPr>
      <t>土方开挖</t>
    </r>
    <r>
      <rPr>
        <sz val="12"/>
        <rFont val="Times New Roman"/>
        <family val="1"/>
      </rPr>
      <t xml:space="preserve"> </t>
    </r>
  </si>
  <si>
    <r>
      <rPr>
        <sz val="12"/>
        <rFont val="等线"/>
        <family val="3"/>
        <charset val="134"/>
      </rPr>
      <t>表土</t>
    </r>
  </si>
  <si>
    <r>
      <rPr>
        <sz val="12"/>
        <rFont val="等线"/>
        <family val="3"/>
        <charset val="134"/>
      </rPr>
      <t>方</t>
    </r>
  </si>
  <si>
    <r>
      <rPr>
        <sz val="12"/>
        <rFont val="等线"/>
        <family val="3"/>
        <charset val="134"/>
      </rPr>
      <t>碎石土回填</t>
    </r>
  </si>
  <si>
    <r>
      <rPr>
        <sz val="12"/>
        <rFont val="等线"/>
        <family val="3"/>
        <charset val="134"/>
      </rPr>
      <t>碎石土</t>
    </r>
  </si>
  <si>
    <r>
      <rPr>
        <sz val="12"/>
        <color rgb="FF000000"/>
        <rFont val="等线"/>
        <family val="3"/>
        <charset val="134"/>
      </rPr>
      <t>混凝土</t>
    </r>
  </si>
  <si>
    <r>
      <rPr>
        <sz val="12"/>
        <rFont val="等线"/>
        <family val="3"/>
        <charset val="134"/>
      </rPr>
      <t>碎石垫层</t>
    </r>
  </si>
  <si>
    <t>垫层碎石</t>
  </si>
  <si>
    <r>
      <rPr>
        <sz val="12"/>
        <rFont val="等线"/>
        <family val="3"/>
        <charset val="134"/>
      </rPr>
      <t>反滤料回填</t>
    </r>
  </si>
  <si>
    <r>
      <rPr>
        <sz val="12"/>
        <rFont val="等线"/>
        <family val="3"/>
        <charset val="134"/>
      </rPr>
      <t>反滤料</t>
    </r>
  </si>
  <si>
    <r>
      <rPr>
        <sz val="12"/>
        <rFont val="等线"/>
        <family val="3"/>
        <charset val="134"/>
      </rPr>
      <t>粘土回填</t>
    </r>
  </si>
  <si>
    <r>
      <rPr>
        <sz val="12"/>
        <rFont val="等线"/>
        <family val="3"/>
        <charset val="134"/>
      </rPr>
      <t>黏土</t>
    </r>
  </si>
  <si>
    <r>
      <rPr>
        <sz val="12"/>
        <rFont val="等线"/>
        <family val="3"/>
        <charset val="134"/>
      </rPr>
      <t>垫层碎石</t>
    </r>
  </si>
  <si>
    <r>
      <rPr>
        <sz val="12"/>
        <rFont val="等线"/>
        <family val="3"/>
        <charset val="134"/>
      </rPr>
      <t>石渣回填</t>
    </r>
  </si>
  <si>
    <r>
      <rPr>
        <sz val="12"/>
        <rFont val="等线"/>
        <family val="3"/>
        <charset val="134"/>
      </rPr>
      <t>石渣</t>
    </r>
  </si>
  <si>
    <r>
      <rPr>
        <sz val="12"/>
        <rFont val="等线"/>
        <family val="3"/>
        <charset val="134"/>
      </rPr>
      <t>大块石抛填</t>
    </r>
  </si>
  <si>
    <r>
      <rPr>
        <sz val="12"/>
        <rFont val="等线"/>
        <family val="3"/>
        <charset val="134"/>
      </rPr>
      <t>块石</t>
    </r>
  </si>
  <si>
    <r>
      <rPr>
        <sz val="12"/>
        <rFont val="等线"/>
        <family val="3"/>
        <charset val="134"/>
      </rPr>
      <t>混凝土</t>
    </r>
  </si>
  <si>
    <r>
      <rPr>
        <sz val="12"/>
        <color rgb="FF000000"/>
        <rFont val="等线"/>
        <family val="3"/>
        <charset val="134"/>
      </rPr>
      <t>管袋体积</t>
    </r>
  </si>
  <si>
    <r>
      <rPr>
        <sz val="12"/>
        <color rgb="FF000000"/>
        <rFont val="等线"/>
        <family val="3"/>
        <charset val="134"/>
      </rPr>
      <t>泥浆</t>
    </r>
  </si>
  <si>
    <r>
      <rPr>
        <sz val="12"/>
        <color rgb="FF000000"/>
        <rFont val="等线"/>
        <family val="3"/>
        <charset val="134"/>
      </rPr>
      <t>砂土体积</t>
    </r>
  </si>
  <si>
    <r>
      <rPr>
        <sz val="12"/>
        <color rgb="FF000000"/>
        <rFont val="等线"/>
        <family val="3"/>
        <charset val="134"/>
      </rPr>
      <t>砂土</t>
    </r>
  </si>
  <si>
    <r>
      <rPr>
        <sz val="12"/>
        <color rgb="FF000000"/>
        <rFont val="等线"/>
        <family val="3"/>
        <charset val="134"/>
      </rPr>
      <t>粘土体积</t>
    </r>
  </si>
  <si>
    <r>
      <rPr>
        <sz val="12"/>
        <color rgb="FF000000"/>
        <rFont val="等线"/>
        <family val="3"/>
        <charset val="134"/>
      </rPr>
      <t>黏土</t>
    </r>
  </si>
  <si>
    <r>
      <rPr>
        <sz val="12"/>
        <color rgb="FF000000"/>
        <rFont val="等线"/>
        <family val="3"/>
        <charset val="134"/>
      </rPr>
      <t>北支江下闸临时工程</t>
    </r>
  </si>
  <si>
    <r>
      <rPr>
        <sz val="12"/>
        <color rgb="FF000000"/>
        <rFont val="等线"/>
        <family val="3"/>
        <charset val="134"/>
      </rPr>
      <t>土方开挖</t>
    </r>
    <r>
      <rPr>
        <sz val="12"/>
        <color rgb="FF000000"/>
        <rFont val="Times New Roman"/>
        <family val="1"/>
      </rPr>
      <t xml:space="preserve"> </t>
    </r>
  </si>
  <si>
    <r>
      <rPr>
        <sz val="12"/>
        <color rgb="FF000000"/>
        <rFont val="等线"/>
        <family val="3"/>
        <charset val="134"/>
      </rPr>
      <t>表土</t>
    </r>
  </si>
  <si>
    <r>
      <rPr>
        <sz val="12"/>
        <color rgb="FF000000"/>
        <rFont val="等线"/>
        <family val="3"/>
        <charset val="134"/>
      </rPr>
      <t>土方填筑</t>
    </r>
  </si>
  <si>
    <r>
      <rPr>
        <sz val="12"/>
        <color rgb="FF000000"/>
        <rFont val="等线"/>
        <family val="3"/>
        <charset val="134"/>
      </rPr>
      <t>碎石料</t>
    </r>
  </si>
  <si>
    <r>
      <rPr>
        <sz val="12"/>
        <color rgb="FF000000"/>
        <rFont val="等线"/>
        <family val="3"/>
        <charset val="134"/>
      </rPr>
      <t>碎石</t>
    </r>
  </si>
  <si>
    <r>
      <rPr>
        <sz val="12"/>
        <color rgb="FF000000"/>
        <rFont val="等线"/>
        <family val="3"/>
        <charset val="134"/>
      </rPr>
      <t>块石料</t>
    </r>
  </si>
  <si>
    <r>
      <rPr>
        <sz val="12"/>
        <color rgb="FF000000"/>
        <rFont val="等线"/>
        <family val="3"/>
        <charset val="134"/>
      </rPr>
      <t>块石</t>
    </r>
  </si>
  <si>
    <r>
      <rPr>
        <sz val="12"/>
        <color rgb="FF000000"/>
        <rFont val="等线"/>
        <family val="3"/>
        <charset val="134"/>
      </rPr>
      <t>北支江景观及南岸堤防施工工程</t>
    </r>
  </si>
  <si>
    <r>
      <rPr>
        <sz val="12"/>
        <color rgb="FF000000"/>
        <rFont val="等线"/>
        <family val="3"/>
        <charset val="134"/>
      </rPr>
      <t>土方开挖</t>
    </r>
  </si>
  <si>
    <r>
      <rPr>
        <sz val="12"/>
        <color rgb="FF000000"/>
        <rFont val="等线"/>
        <family val="3"/>
        <charset val="134"/>
      </rPr>
      <t>基础夯实</t>
    </r>
  </si>
  <si>
    <r>
      <rPr>
        <sz val="12"/>
        <color rgb="FF000000"/>
        <rFont val="等线"/>
        <family val="3"/>
        <charset val="134"/>
      </rPr>
      <t>粘土填筑</t>
    </r>
  </si>
  <si>
    <r>
      <rPr>
        <sz val="12"/>
        <color rgb="FF000000"/>
        <rFont val="等线"/>
        <family val="3"/>
        <charset val="134"/>
      </rPr>
      <t>碎石垫层</t>
    </r>
  </si>
  <si>
    <r>
      <rPr>
        <sz val="12"/>
        <color rgb="FF000000"/>
        <rFont val="等线"/>
        <family val="3"/>
        <charset val="134"/>
      </rPr>
      <t>北支江景观及南岸堤防二期临时工程</t>
    </r>
  </si>
  <si>
    <r>
      <rPr>
        <sz val="12"/>
        <color rgb="FF000000"/>
        <rFont val="等线"/>
        <family val="3"/>
        <charset val="134"/>
      </rPr>
      <t>表层开挖</t>
    </r>
  </si>
  <si>
    <r>
      <rPr>
        <sz val="12"/>
        <color rgb="FF000000"/>
        <rFont val="等线"/>
        <family val="3"/>
        <charset val="134"/>
      </rPr>
      <t>方</t>
    </r>
  </si>
  <si>
    <r>
      <rPr>
        <sz val="12"/>
        <color rgb="FF000000"/>
        <rFont val="等线"/>
        <family val="3"/>
        <charset val="134"/>
      </rPr>
      <t>防渗粘土</t>
    </r>
  </si>
  <si>
    <r>
      <rPr>
        <sz val="12"/>
        <color rgb="FF000000"/>
        <rFont val="等线"/>
        <family val="3"/>
        <charset val="134"/>
      </rPr>
      <t>回填土</t>
    </r>
  </si>
  <si>
    <r>
      <rPr>
        <sz val="12"/>
        <color rgb="FF000000"/>
        <rFont val="等线"/>
        <family val="3"/>
        <charset val="134"/>
      </rPr>
      <t>梳山闸站主体工程</t>
    </r>
  </si>
  <si>
    <r>
      <rPr>
        <sz val="12"/>
        <color rgb="FF000000"/>
        <rFont val="等线"/>
        <family val="3"/>
        <charset val="134"/>
      </rPr>
      <t>石渣回填</t>
    </r>
  </si>
  <si>
    <t>北支江上游船闸</t>
  </si>
  <si>
    <t>北支江上游船闸</t>
    <phoneticPr fontId="2" type="noConversion"/>
  </si>
  <si>
    <t>北支江上游翻板闸</t>
    <phoneticPr fontId="2" type="noConversion"/>
  </si>
  <si>
    <t>北支江上游翻板闸</t>
    <phoneticPr fontId="2" type="noConversion"/>
  </si>
  <si>
    <t>北支江上游围堰</t>
    <phoneticPr fontId="2" type="noConversion"/>
  </si>
  <si>
    <t>北支江下游围堰</t>
    <phoneticPr fontId="2" type="noConversion"/>
  </si>
  <si>
    <t>石渣</t>
    <phoneticPr fontId="2" type="noConversion"/>
  </si>
  <si>
    <t>挖</t>
    <phoneticPr fontId="2" type="noConversion"/>
  </si>
  <si>
    <t>填</t>
    <phoneticPr fontId="2" type="noConversion"/>
  </si>
  <si>
    <t>挖</t>
    <phoneticPr fontId="2" type="noConversion"/>
  </si>
  <si>
    <t>填</t>
    <phoneticPr fontId="2" type="noConversion"/>
  </si>
  <si>
    <t>填</t>
    <phoneticPr fontId="2" type="noConversion"/>
  </si>
  <si>
    <t>开挖表土</t>
    <phoneticPr fontId="2" type="noConversion"/>
  </si>
  <si>
    <t>土质填料</t>
    <phoneticPr fontId="2" type="noConversion"/>
  </si>
  <si>
    <t>石质填筑料</t>
    <phoneticPr fontId="2" type="noConversion"/>
  </si>
  <si>
    <t>混凝土</t>
    <phoneticPr fontId="2" type="noConversion"/>
  </si>
  <si>
    <t>黏土</t>
    <phoneticPr fontId="2" type="noConversion"/>
  </si>
  <si>
    <t>北支江上游翻板闸</t>
  </si>
  <si>
    <t>北支江下游围堰</t>
  </si>
  <si>
    <t>北支江下闸临时工程</t>
  </si>
  <si>
    <t>北支江景观及南岸堤防施工工程</t>
  </si>
  <si>
    <t>北支江景观及南岸堤防二期临时工程</t>
  </si>
  <si>
    <t>梳山闸站主体工程</t>
  </si>
  <si>
    <t>这是我们要生成的表</t>
    <phoneticPr fontId="2" type="noConversion"/>
  </si>
  <si>
    <t>这张表要么系统生成，要么事前导入</t>
    <phoneticPr fontId="2" type="noConversion"/>
  </si>
  <si>
    <t>这是系统生成的统计表，和我们无关</t>
    <phoneticPr fontId="2" type="noConversion"/>
  </si>
  <si>
    <t>土石方调运去向之后，应该生成一张表，表示</t>
    <phoneticPr fontId="2" type="noConversion"/>
  </si>
  <si>
    <t>东风新疆 天龙KC 380马力 6X4 5.6米LNG自卸车(国六)(DFV3110GP6N)</t>
  </si>
  <si>
    <t>大运 新N8E重卡 375马力 8X4 8米自卸车(CGC3313D4DD)</t>
  </si>
  <si>
    <t>北奔 NG80重卡 380马力 6X4 5.6米LNG自卸车(ND5250ZLJZ11)</t>
  </si>
  <si>
    <t>东风柳汽 乘龙H5 200马力 4X2 4.5米自卸车(国六)(LZ3180H5AC1)</t>
  </si>
  <si>
    <t>大运 N8V重卡 工程版 460马力 6X4 5.6米LNG自卸车(国六)(CGC3250N6FCN</t>
  </si>
  <si>
    <t>东风柳汽 乘龙H7 400马力 6X4 5.4米自卸车(LZ3250H7DC1)</t>
  </si>
  <si>
    <t>奔驰 Actros重卡 408马力 6X4 自卸车(型号3341)</t>
  </si>
  <si>
    <t>东风柳汽 乘龙H5 245马力 4X2 4.7米自卸车(国六)(LZ3180H5AC1)</t>
  </si>
  <si>
    <t>东风商用车 天龙KC重卡 465马力 6X4 5.6米自卸车(国六)(DFH3250A14)</t>
  </si>
  <si>
    <t>东风华神 F5 180马力 4X2 5.8米自卸车(EQ3160GFV2)</t>
  </si>
  <si>
    <t>北奔 V3M重卡 轻量化版 340马力 8X4 7.2米自卸车(ND3310DD4J3Z00)</t>
  </si>
  <si>
    <t>北奔 V3重卡 西南王 550马力 6X4 6米自卸车(ND3250BD5J7Z08)</t>
  </si>
  <si>
    <t>富阳区东洲街道、西湖区双浦镇</t>
  </si>
  <si>
    <t>富阳区东洲街道、西湖区双浦镇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</si>
</sst>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8">
    <font>
      <sz val="11"/>
      <color theme="1"/>
      <name val="等线"/>
      <family val="2"/>
      <scheme val="minor"/>
    </font>
    <font>
      <sz val="11"/>
      <color rgb="FF303133"/>
      <name val="Tahoma"/>
      <family val="2"/>
    </font>
    <font>
      <sz val="9"/>
      <name val="等线"/>
      <family val="3"/>
      <charset val="134"/>
      <scheme val="minor"/>
    </font>
    <font>
      <sz val="11"/>
      <color rgb="FF606266"/>
      <name val="Arial"/>
      <family val="2"/>
    </font>
    <font>
      <sz val="11"/>
      <color rgb="FF0B9BBA"/>
      <name val="Arial"/>
      <family val="2"/>
    </font>
    <font>
      <sz val="12"/>
      <color rgb="FF0B9BBA"/>
      <name val="Iconfont"/>
      <family val="2"/>
    </font>
    <font>
      <u/>
      <sz val="11"/>
      <color theme="10"/>
      <name val="等线"/>
      <family val="2"/>
      <scheme val="minor"/>
    </font>
    <font>
      <sz val="11"/>
      <color rgb="FF606266"/>
      <name val="宋体"/>
      <family val="3"/>
      <charset val="134"/>
    </font>
    <font>
      <sz val="12"/>
      <name val="Times New Roman"/>
      <family val="1"/>
    </font>
    <font>
      <sz val="12"/>
      <name val="等线"/>
      <family val="3"/>
      <charset val="134"/>
    </font>
    <font>
      <sz val="12"/>
      <color rgb="FF000000"/>
      <name val="Times New Roman"/>
      <family val="1"/>
    </font>
    <font>
      <sz val="12"/>
      <color rgb="FF000000"/>
      <name val="宋体"/>
      <family val="3"/>
      <charset val="134"/>
    </font>
    <font>
      <sz val="12"/>
      <color rgb="FF000000"/>
      <name val="等线"/>
      <family val="3"/>
      <charset val="134"/>
    </font>
    <font>
      <sz val="12"/>
      <name val="宋体"/>
      <family val="3"/>
      <charset val="134"/>
    </font>
    <font>
      <sz val="11"/>
      <color rgb="FF006100"/>
      <name val="等线"/>
      <family val="2"/>
      <charset val="134"/>
      <scheme val="minor"/>
    </font>
    <font>
      <sz val="11"/>
      <color rgb="FF9C6500"/>
      <name val="等线"/>
      <family val="2"/>
      <charset val="134"/>
      <scheme val="minor"/>
    </font>
    <font>
      <sz val="20"/>
      <color rgb="FF9C6500"/>
      <name val="等线"/>
      <family val="2"/>
      <charset val="134"/>
      <scheme val="minor"/>
    </font>
    <font>
      <sz val="20"/>
      <color rgb="FF006100"/>
      <name val="等线"/>
      <family val="2"/>
      <charset val="134"/>
      <scheme val="minor"/>
    </font>
  </fonts>
  <fills count="6">
    <fill>
      <patternFill patternType="none"/>
    </fill>
    <fill>
      <patternFill patternType="gray125"/>
    </fill>
    <fill>
      <patternFill patternType="solid">
        <fgColor rgb="FFFFFFFF"/>
        <bgColor indexed="64"/>
      </patternFill>
    </fill>
    <fill>
      <patternFill patternType="solid">
        <fgColor rgb="FFF5F7FA"/>
        <bgColor indexed="64"/>
      </patternFill>
    </fill>
    <fill>
      <patternFill patternType="solid">
        <fgColor rgb="FFC6EFCE"/>
      </patternFill>
    </fill>
    <fill>
      <patternFill patternType="solid">
        <fgColor rgb="FFFFEB9C"/>
      </patternFill>
    </fill>
  </fills>
  <borders count="3">
    <border>
      <left/>
      <right/>
      <top/>
      <bottom/>
      <diagonal/>
    </border>
    <border>
      <left/>
      <right style="medium">
        <color rgb="FFDFE6EC"/>
      </right>
      <top/>
      <bottom style="medium">
        <color rgb="FFDFE6EC"/>
      </bottom>
      <diagonal/>
    </border>
    <border>
      <left style="medium">
        <color rgb="FF0B9BBA"/>
      </left>
      <right style="medium">
        <color rgb="FF0B9BBA"/>
      </right>
      <top style="medium">
        <color rgb="FF0B9BBA"/>
      </top>
      <bottom style="medium">
        <color rgb="FF0B9BBA"/>
      </bottom>
      <diagonal/>
    </border>
  </borders>
  <cellStyleXfs count="5">
    <xf numFmtId="0" fontId="0" fillId="0" borderId="0"/>
    <xf numFmtId="0" fontId="6" fillId="0" borderId="0" applyNumberFormat="0" applyFill="0" applyBorder="0" applyAlignment="0" applyProtection="0"/>
    <xf numFmtId="0" fontId="8" fillId="0" borderId="0">
      <protection locked="0"/>
    </xf>
    <xf numFmtId="0" fontId="14" fillId="4" borderId="0" applyNumberFormat="0" applyBorder="0" applyAlignment="0" applyProtection="0">
      <alignment vertical="center"/>
    </xf>
    <xf numFmtId="0" fontId="15" fillId="5" borderId="0" applyNumberFormat="0" applyBorder="0" applyAlignment="0" applyProtection="0">
      <alignment vertical="center"/>
    </xf>
  </cellStyleXfs>
  <cellXfs count="39">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2" borderId="0" xfId="0" applyFill="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22" fontId="3"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22" fontId="3" fillId="3"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0" fillId="0" borderId="0" xfId="0" applyAlignment="1">
      <alignment horizontal="center"/>
    </xf>
    <xf numFmtId="14" fontId="0" fillId="0" borderId="0" xfId="0" applyNumberFormat="1"/>
    <xf numFmtId="2" fontId="8" fillId="0" borderId="0" xfId="2" applyNumberFormat="1" applyFont="1" applyFill="1" applyBorder="1" applyAlignment="1" applyProtection="1">
      <alignment vertical="center"/>
    </xf>
    <xf numFmtId="2" fontId="8" fillId="0" borderId="0" xfId="2" applyNumberFormat="1" applyFont="1" applyFill="1" applyBorder="1" applyAlignment="1" applyProtection="1">
      <alignment horizontal="center" vertical="center"/>
    </xf>
    <xf numFmtId="1" fontId="10" fillId="0" borderId="0" xfId="0" applyNumberFormat="1" applyFont="1" applyBorder="1" applyAlignment="1">
      <alignment horizontal="right" vertical="center"/>
    </xf>
    <xf numFmtId="0" fontId="10" fillId="0" borderId="0" xfId="0" applyFont="1" applyBorder="1" applyAlignment="1">
      <alignment vertical="center"/>
    </xf>
    <xf numFmtId="2" fontId="9" fillId="0" borderId="0" xfId="2" applyNumberFormat="1" applyFont="1" applyFill="1" applyBorder="1" applyAlignment="1" applyProtection="1">
      <alignment vertical="center"/>
    </xf>
    <xf numFmtId="176" fontId="8" fillId="0" borderId="0" xfId="2" applyNumberFormat="1" applyFont="1" applyFill="1" applyBorder="1" applyAlignment="1" applyProtection="1">
      <alignment horizontal="right" vertical="center"/>
    </xf>
    <xf numFmtId="0" fontId="10" fillId="0" borderId="0" xfId="0" applyFont="1" applyBorder="1" applyAlignment="1">
      <alignment horizontal="right" vertical="center"/>
    </xf>
    <xf numFmtId="2" fontId="8" fillId="2" borderId="0" xfId="2" applyNumberFormat="1" applyFont="1" applyFill="1" applyBorder="1" applyAlignment="1" applyProtection="1">
      <alignment vertical="center"/>
    </xf>
    <xf numFmtId="176" fontId="10" fillId="0" borderId="0" xfId="0" applyNumberFormat="1" applyFont="1" applyBorder="1" applyAlignment="1">
      <alignment horizontal="right" vertical="center"/>
    </xf>
    <xf numFmtId="0" fontId="10" fillId="0" borderId="0" xfId="0" applyFont="1" applyBorder="1" applyAlignment="1">
      <alignment horizontal="left" vertical="center" wrapText="1"/>
    </xf>
    <xf numFmtId="0" fontId="10" fillId="0" borderId="0" xfId="0" applyFont="1" applyBorder="1" applyAlignment="1">
      <alignment horizontal="center" vertical="center"/>
    </xf>
    <xf numFmtId="0" fontId="12" fillId="0" borderId="0" xfId="0" applyFont="1" applyBorder="1" applyAlignment="1">
      <alignment vertical="center"/>
    </xf>
    <xf numFmtId="2" fontId="9" fillId="2" borderId="0" xfId="2" applyNumberFormat="1" applyFont="1" applyFill="1" applyBorder="1" applyAlignment="1" applyProtection="1">
      <alignment vertical="center"/>
    </xf>
    <xf numFmtId="2" fontId="13" fillId="0" borderId="0" xfId="2" applyNumberFormat="1" applyFont="1" applyFill="1" applyBorder="1" applyAlignment="1" applyProtection="1">
      <alignment vertical="center"/>
    </xf>
    <xf numFmtId="0" fontId="11" fillId="0" borderId="0" xfId="0" applyFont="1" applyBorder="1" applyAlignment="1">
      <alignment horizontal="left" vertical="center" wrapText="1"/>
    </xf>
    <xf numFmtId="0" fontId="11" fillId="0" borderId="0" xfId="0" applyFont="1" applyBorder="1" applyAlignment="1">
      <alignment vertical="center"/>
    </xf>
    <xf numFmtId="0" fontId="15" fillId="5" borderId="0" xfId="4" applyAlignment="1"/>
    <xf numFmtId="0" fontId="0" fillId="0" borderId="0" xfId="0" applyAlignment="1">
      <alignment vertical="center"/>
    </xf>
    <xf numFmtId="0" fontId="6" fillId="0" borderId="0" xfId="1" applyAlignment="1">
      <alignment horizontal="center"/>
    </xf>
    <xf numFmtId="0" fontId="0" fillId="0" borderId="0" xfId="0" applyAlignment="1">
      <alignment horizontal="center"/>
    </xf>
    <xf numFmtId="0" fontId="16" fillId="5" borderId="0" xfId="4" applyFont="1" applyAlignment="1">
      <alignment horizontal="center"/>
    </xf>
    <xf numFmtId="0" fontId="17" fillId="4" borderId="0" xfId="3" applyFont="1" applyAlignment="1">
      <alignment horizontal="center"/>
    </xf>
  </cellXfs>
  <cellStyles count="5">
    <cellStyle name="常规" xfId="0" builtinId="0"/>
    <cellStyle name="常规_Project" xfId="2"/>
    <cellStyle name="超链接" xfId="1" builtinId="8"/>
    <cellStyle name="好" xfId="3" builtinId="26"/>
    <cellStyle name="适中" xfId="4" builtinId="2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360che.com/zhongkache/&#36825;&#20010;&#20301;&#32622;&#21487;&#20197;&#25214;&#21040;&#36710;&#22411;&#21644;&#26680;&#23450;&#36733;&#37325;&#20449;&#2468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
  <sheetViews>
    <sheetView zoomScaleNormal="100" workbookViewId="0">
      <selection activeCell="D2" sqref="D2"/>
    </sheetView>
  </sheetViews>
  <sheetFormatPr defaultRowHeight="14.25"/>
  <sheetData>
    <row r="1" spans="2:11">
      <c r="B1" t="s">
        <v>54</v>
      </c>
      <c r="C1" t="s">
        <v>70</v>
      </c>
      <c r="D1" t="s">
        <v>71</v>
      </c>
      <c r="E1" t="s">
        <v>72</v>
      </c>
      <c r="F1" t="s">
        <v>73</v>
      </c>
      <c r="G1" t="s">
        <v>74</v>
      </c>
      <c r="H1" t="s">
        <v>75</v>
      </c>
      <c r="I1" t="s">
        <v>76</v>
      </c>
      <c r="J1" t="s">
        <v>77</v>
      </c>
      <c r="K1" t="s">
        <v>78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P13"/>
  <sheetViews>
    <sheetView topLeftCell="C1" workbookViewId="0">
      <selection activeCell="M16" sqref="M16"/>
    </sheetView>
  </sheetViews>
  <sheetFormatPr defaultRowHeight="14.25"/>
  <cols>
    <col min="2" max="2" width="13" bestFit="1" customWidth="1"/>
    <col min="3" max="3" width="15.25" bestFit="1" customWidth="1"/>
    <col min="4" max="4" width="9" bestFit="1" customWidth="1"/>
    <col min="5" max="5" width="21.375" bestFit="1" customWidth="1"/>
    <col min="6" max="7" width="9" bestFit="1" customWidth="1"/>
    <col min="8" max="8" width="13" bestFit="1" customWidth="1"/>
    <col min="9" max="9" width="9.5" bestFit="1" customWidth="1"/>
    <col min="10" max="10" width="13.875" bestFit="1" customWidth="1"/>
    <col min="11" max="11" width="15" bestFit="1" customWidth="1"/>
    <col min="13" max="13" width="15" bestFit="1" customWidth="1"/>
    <col min="14" max="14" width="9" bestFit="1" customWidth="1"/>
  </cols>
  <sheetData>
    <row r="1" spans="2:16">
      <c r="B1" t="s">
        <v>3</v>
      </c>
    </row>
    <row r="2" spans="2:16">
      <c r="B2" t="s">
        <v>17</v>
      </c>
      <c r="C2" t="s">
        <v>18</v>
      </c>
      <c r="D2" t="s">
        <v>19</v>
      </c>
      <c r="E2" t="s">
        <v>20</v>
      </c>
      <c r="F2" t="s">
        <v>21</v>
      </c>
      <c r="G2" t="s">
        <v>22</v>
      </c>
      <c r="H2" t="s">
        <v>23</v>
      </c>
      <c r="I2" t="s">
        <v>24</v>
      </c>
      <c r="J2" t="s">
        <v>25</v>
      </c>
      <c r="K2" t="s">
        <v>26</v>
      </c>
      <c r="L2" t="s">
        <v>27</v>
      </c>
      <c r="M2" t="s">
        <v>28</v>
      </c>
      <c r="N2" t="s">
        <v>29</v>
      </c>
      <c r="O2" t="s">
        <v>30</v>
      </c>
    </row>
    <row r="3" spans="2:16" ht="15.75" thickBot="1">
      <c r="B3" s="4">
        <v>1</v>
      </c>
      <c r="C3" s="5" t="s">
        <v>1</v>
      </c>
      <c r="D3" s="5">
        <v>111</v>
      </c>
      <c r="E3" s="6" t="s">
        <v>4</v>
      </c>
      <c r="F3" s="5" t="s">
        <v>5</v>
      </c>
      <c r="G3" s="6">
        <v>100</v>
      </c>
      <c r="H3" s="4" t="s">
        <v>6</v>
      </c>
      <c r="I3" s="6" t="s">
        <v>87</v>
      </c>
      <c r="J3" s="7">
        <v>44742</v>
      </c>
      <c r="K3" s="7">
        <v>44742.341238425928</v>
      </c>
      <c r="L3" s="6" t="s">
        <v>8</v>
      </c>
      <c r="M3" s="7">
        <v>44742.341111111113</v>
      </c>
      <c r="N3" s="6" t="s">
        <v>9</v>
      </c>
      <c r="O3" s="6" t="s">
        <v>10</v>
      </c>
      <c r="P3" s="8"/>
    </row>
    <row r="4" spans="2:16" ht="15.75" thickBot="1">
      <c r="B4" s="4">
        <v>2</v>
      </c>
      <c r="C4" s="5" t="s">
        <v>1</v>
      </c>
      <c r="D4" s="5">
        <v>111</v>
      </c>
      <c r="E4" s="6" t="s">
        <v>4</v>
      </c>
      <c r="F4" s="5" t="s">
        <v>5</v>
      </c>
      <c r="G4" s="6">
        <v>85555</v>
      </c>
      <c r="H4" s="4" t="s">
        <v>6</v>
      </c>
      <c r="I4" s="6" t="s">
        <v>11</v>
      </c>
      <c r="J4" s="7">
        <v>44742</v>
      </c>
      <c r="K4" s="7">
        <v>44742.413229166668</v>
      </c>
      <c r="L4" s="6" t="s">
        <v>8</v>
      </c>
      <c r="M4" s="7">
        <v>44742.412789351853</v>
      </c>
      <c r="N4" s="6" t="s">
        <v>9</v>
      </c>
      <c r="O4" s="6" t="s">
        <v>10</v>
      </c>
      <c r="P4" s="8"/>
    </row>
    <row r="5" spans="2:16" ht="15.75" thickBot="1">
      <c r="B5" s="4">
        <v>3</v>
      </c>
      <c r="C5" s="5" t="s">
        <v>1</v>
      </c>
      <c r="D5" s="5">
        <v>111</v>
      </c>
      <c r="E5" s="6" t="s">
        <v>4</v>
      </c>
      <c r="F5" s="5" t="s">
        <v>5</v>
      </c>
      <c r="G5" s="6">
        <v>89.1</v>
      </c>
      <c r="H5" s="4" t="s">
        <v>6</v>
      </c>
      <c r="I5" s="6" t="s">
        <v>7</v>
      </c>
      <c r="J5" s="7">
        <v>44741</v>
      </c>
      <c r="K5" s="4"/>
      <c r="L5" s="6" t="s">
        <v>8</v>
      </c>
      <c r="M5" s="7">
        <v>44742.681793981479</v>
      </c>
      <c r="N5" s="6" t="s">
        <v>12</v>
      </c>
      <c r="O5" s="6" t="s">
        <v>10</v>
      </c>
      <c r="P5" s="8"/>
    </row>
    <row r="6" spans="2:16" ht="15.75" thickBot="1">
      <c r="B6" s="4">
        <v>4</v>
      </c>
      <c r="C6" s="5" t="s">
        <v>1</v>
      </c>
      <c r="D6" s="5">
        <v>111</v>
      </c>
      <c r="E6" s="6" t="s">
        <v>4</v>
      </c>
      <c r="F6" s="5" t="s">
        <v>5</v>
      </c>
      <c r="G6" s="6">
        <v>66</v>
      </c>
      <c r="H6" s="4" t="s">
        <v>6</v>
      </c>
      <c r="I6" s="4"/>
      <c r="J6" s="7">
        <v>44739</v>
      </c>
      <c r="K6" s="7">
        <v>44742.574548611112</v>
      </c>
      <c r="L6" s="6" t="s">
        <v>8</v>
      </c>
      <c r="M6" s="7">
        <v>44742.574513888889</v>
      </c>
      <c r="N6" s="6" t="s">
        <v>9</v>
      </c>
      <c r="O6" s="6" t="s">
        <v>10</v>
      </c>
      <c r="P6" s="8"/>
    </row>
    <row r="7" spans="2:16" ht="15.75" thickBot="1">
      <c r="B7" s="4">
        <v>5</v>
      </c>
      <c r="C7" s="5" t="s">
        <v>1</v>
      </c>
      <c r="D7" s="5">
        <v>111</v>
      </c>
      <c r="E7" s="6" t="s">
        <v>4</v>
      </c>
      <c r="F7" s="5" t="s">
        <v>5</v>
      </c>
      <c r="G7" s="6">
        <v>890.22</v>
      </c>
      <c r="H7" s="4" t="s">
        <v>6</v>
      </c>
      <c r="I7" s="6" t="s">
        <v>13</v>
      </c>
      <c r="J7" s="7">
        <v>44738</v>
      </c>
      <c r="K7" s="7">
        <v>44742.680046296293</v>
      </c>
      <c r="L7" s="6" t="s">
        <v>8</v>
      </c>
      <c r="M7" s="7">
        <v>44742.679976851854</v>
      </c>
      <c r="N7" s="6" t="s">
        <v>9</v>
      </c>
      <c r="O7" s="6" t="s">
        <v>10</v>
      </c>
      <c r="P7" s="8"/>
    </row>
    <row r="8" spans="2:16" ht="15.75" thickBot="1">
      <c r="B8" s="9">
        <v>6</v>
      </c>
      <c r="C8" s="10" t="s">
        <v>2</v>
      </c>
      <c r="D8" s="10">
        <v>111</v>
      </c>
      <c r="E8" s="11" t="s">
        <v>14</v>
      </c>
      <c r="F8" s="10" t="s">
        <v>5</v>
      </c>
      <c r="G8" s="11">
        <v>-53</v>
      </c>
      <c r="H8" s="9" t="s">
        <v>15</v>
      </c>
      <c r="I8" s="11" t="s">
        <v>11</v>
      </c>
      <c r="J8" s="12">
        <v>44734</v>
      </c>
      <c r="K8" s="12">
        <v>44720.755127314813</v>
      </c>
      <c r="L8" s="11" t="s">
        <v>16</v>
      </c>
      <c r="M8" s="12">
        <v>44720.698159722226</v>
      </c>
      <c r="N8" s="11" t="s">
        <v>9</v>
      </c>
      <c r="O8" s="11" t="s">
        <v>10</v>
      </c>
      <c r="P8" s="13"/>
    </row>
    <row r="9" spans="2:16" ht="15.75" thickBot="1">
      <c r="B9" s="4">
        <v>7</v>
      </c>
      <c r="C9" s="5" t="s">
        <v>1</v>
      </c>
      <c r="D9" s="5">
        <v>111</v>
      </c>
      <c r="E9" s="6" t="s">
        <v>4</v>
      </c>
      <c r="F9" s="5" t="s">
        <v>5</v>
      </c>
      <c r="G9" s="6">
        <v>58</v>
      </c>
      <c r="H9" s="4" t="s">
        <v>6</v>
      </c>
      <c r="I9" s="6" t="s">
        <v>7</v>
      </c>
      <c r="J9" s="7">
        <v>44732</v>
      </c>
      <c r="K9" s="7">
        <v>44742.574212962965</v>
      </c>
      <c r="L9" s="6" t="s">
        <v>8</v>
      </c>
      <c r="M9" s="7">
        <v>44742.574108796296</v>
      </c>
      <c r="N9" s="6" t="s">
        <v>9</v>
      </c>
      <c r="O9" s="6" t="s">
        <v>10</v>
      </c>
      <c r="P9" s="8"/>
    </row>
    <row r="10" spans="2:16" ht="15" thickBot="1">
      <c r="B10" s="4">
        <v>8</v>
      </c>
      <c r="C10" s="5" t="s">
        <v>0</v>
      </c>
      <c r="D10" s="5">
        <v>111</v>
      </c>
      <c r="E10" s="6" t="s">
        <v>14</v>
      </c>
      <c r="F10" s="5" t="s">
        <v>5</v>
      </c>
      <c r="G10" s="6">
        <v>11</v>
      </c>
      <c r="H10" s="4" t="s">
        <v>6</v>
      </c>
      <c r="I10" s="6" t="s">
        <v>7</v>
      </c>
      <c r="J10" s="7">
        <v>44720</v>
      </c>
      <c r="K10" s="7">
        <v>44721.755231481482</v>
      </c>
      <c r="L10" s="6" t="s">
        <v>8</v>
      </c>
      <c r="M10" s="7">
        <v>44720.65425925926</v>
      </c>
      <c r="N10" s="6" t="s">
        <v>9</v>
      </c>
      <c r="O10" s="6" t="s">
        <v>10</v>
      </c>
      <c r="P10" s="3"/>
    </row>
    <row r="12" spans="2:16">
      <c r="B12" s="36" t="s">
        <v>366</v>
      </c>
      <c r="C12" s="36"/>
      <c r="D12" s="36"/>
      <c r="E12" s="36"/>
      <c r="F12" s="36"/>
      <c r="G12" s="36"/>
      <c r="H12" s="36"/>
      <c r="I12" s="36"/>
      <c r="J12" s="36"/>
      <c r="K12" s="36"/>
      <c r="L12" s="36"/>
      <c r="M12" s="36"/>
      <c r="N12" s="36"/>
      <c r="O12" s="36"/>
    </row>
    <row r="13" spans="2:16">
      <c r="B13" s="36"/>
      <c r="C13" s="36"/>
      <c r="D13" s="36"/>
      <c r="E13" s="36"/>
      <c r="F13" s="36"/>
      <c r="G13" s="36"/>
      <c r="H13" s="36"/>
      <c r="I13" s="36"/>
      <c r="J13" s="36"/>
      <c r="K13" s="36"/>
      <c r="L13" s="36"/>
      <c r="M13" s="36"/>
      <c r="N13" s="36"/>
      <c r="O13" s="36"/>
    </row>
  </sheetData>
  <mergeCells count="1">
    <mergeCell ref="B12:O13"/>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L5"/>
  <sheetViews>
    <sheetView workbookViewId="0">
      <selection activeCell="B2" sqref="B2:L5"/>
    </sheetView>
  </sheetViews>
  <sheetFormatPr defaultRowHeight="14.25"/>
  <sheetData>
    <row r="2" spans="2:12">
      <c r="B2" s="38" t="s">
        <v>365</v>
      </c>
      <c r="C2" s="38"/>
      <c r="D2" s="38"/>
      <c r="E2" s="38"/>
      <c r="F2" s="38"/>
      <c r="G2" s="38"/>
      <c r="H2" s="38"/>
      <c r="I2" s="38"/>
      <c r="J2" s="38"/>
      <c r="K2" s="38"/>
      <c r="L2" s="38"/>
    </row>
    <row r="3" spans="2:12">
      <c r="B3" s="38"/>
      <c r="C3" s="38"/>
      <c r="D3" s="38"/>
      <c r="E3" s="38"/>
      <c r="F3" s="38"/>
      <c r="G3" s="38"/>
      <c r="H3" s="38"/>
      <c r="I3" s="38"/>
      <c r="J3" s="38"/>
      <c r="K3" s="38"/>
      <c r="L3" s="38"/>
    </row>
    <row r="4" spans="2:12">
      <c r="B4" s="38"/>
      <c r="C4" s="38"/>
      <c r="D4" s="38"/>
      <c r="E4" s="38"/>
      <c r="F4" s="38"/>
      <c r="G4" s="38"/>
      <c r="H4" s="38"/>
      <c r="I4" s="38"/>
      <c r="J4" s="38"/>
      <c r="K4" s="38"/>
      <c r="L4" s="38"/>
    </row>
    <row r="5" spans="2:12">
      <c r="B5" s="38"/>
      <c r="C5" s="38"/>
      <c r="D5" s="38"/>
      <c r="E5" s="38"/>
      <c r="F5" s="38"/>
      <c r="G5" s="38"/>
      <c r="H5" s="38"/>
      <c r="I5" s="38"/>
      <c r="J5" s="38"/>
      <c r="K5" s="38"/>
      <c r="L5" s="38"/>
    </row>
  </sheetData>
  <mergeCells count="1">
    <mergeCell ref="B2:L5"/>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L5"/>
  <sheetViews>
    <sheetView workbookViewId="0">
      <selection activeCell="J30" sqref="J30"/>
    </sheetView>
  </sheetViews>
  <sheetFormatPr defaultRowHeight="14.25"/>
  <sheetData>
    <row r="2" spans="2:12">
      <c r="B2" s="38" t="s">
        <v>365</v>
      </c>
      <c r="C2" s="38"/>
      <c r="D2" s="38"/>
      <c r="E2" s="38"/>
      <c r="F2" s="38"/>
      <c r="G2" s="38"/>
      <c r="H2" s="38"/>
      <c r="I2" s="38"/>
      <c r="J2" s="38"/>
      <c r="K2" s="38"/>
      <c r="L2" s="38"/>
    </row>
    <row r="3" spans="2:12">
      <c r="B3" s="38"/>
      <c r="C3" s="38"/>
      <c r="D3" s="38"/>
      <c r="E3" s="38"/>
      <c r="F3" s="38"/>
      <c r="G3" s="38"/>
      <c r="H3" s="38"/>
      <c r="I3" s="38"/>
      <c r="J3" s="38"/>
      <c r="K3" s="38"/>
      <c r="L3" s="38"/>
    </row>
    <row r="4" spans="2:12">
      <c r="B4" s="38"/>
      <c r="C4" s="38"/>
      <c r="D4" s="38"/>
      <c r="E4" s="38"/>
      <c r="F4" s="38"/>
      <c r="G4" s="38"/>
      <c r="H4" s="38"/>
      <c r="I4" s="38"/>
      <c r="J4" s="38"/>
      <c r="K4" s="38"/>
      <c r="L4" s="38"/>
    </row>
    <row r="5" spans="2:12">
      <c r="B5" s="38"/>
      <c r="C5" s="38"/>
      <c r="D5" s="38"/>
      <c r="E5" s="38"/>
      <c r="F5" s="38"/>
      <c r="G5" s="38"/>
      <c r="H5" s="38"/>
      <c r="I5" s="38"/>
      <c r="J5" s="38"/>
      <c r="K5" s="38"/>
      <c r="L5" s="38"/>
    </row>
  </sheetData>
  <mergeCells count="1">
    <mergeCell ref="B2:L5"/>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7"/>
  <sheetViews>
    <sheetView zoomScale="130" zoomScaleNormal="130" workbookViewId="0">
      <pane xSplit="4" ySplit="2" topLeftCell="E3" activePane="bottomRight" state="frozen"/>
      <selection pane="topRight" activeCell="E1" sqref="E1"/>
      <selection pane="bottomLeft" activeCell="A3" sqref="A3"/>
      <selection pane="bottomRight" activeCell="A9" sqref="A9:XFD9"/>
    </sheetView>
  </sheetViews>
  <sheetFormatPr defaultRowHeight="14.25"/>
  <cols>
    <col min="2" max="2" width="6.5" bestFit="1" customWidth="1"/>
    <col min="3" max="3" width="11" bestFit="1" customWidth="1"/>
    <col min="4" max="4" width="12.25" customWidth="1"/>
  </cols>
  <sheetData>
    <row r="2" spans="1:12">
      <c r="B2" t="s">
        <v>240</v>
      </c>
      <c r="C2" t="s">
        <v>251</v>
      </c>
      <c r="D2" t="s">
        <v>250</v>
      </c>
      <c r="E2" t="s">
        <v>241</v>
      </c>
      <c r="F2" t="s">
        <v>242</v>
      </c>
      <c r="G2" t="s">
        <v>243</v>
      </c>
      <c r="H2" t="s">
        <v>244</v>
      </c>
      <c r="I2" t="s">
        <v>245</v>
      </c>
      <c r="J2" t="s">
        <v>246</v>
      </c>
      <c r="K2" t="s">
        <v>247</v>
      </c>
      <c r="L2" t="s">
        <v>248</v>
      </c>
    </row>
    <row r="3" spans="1:12">
      <c r="A3">
        <f>+IF(C3=C2,A2,A2+1)</f>
        <v>1</v>
      </c>
      <c r="B3">
        <f>+IF(C3=C2,B2+1,A3*1000+1)</f>
        <v>1001</v>
      </c>
      <c r="C3" t="s">
        <v>34</v>
      </c>
      <c r="D3" t="s">
        <v>254</v>
      </c>
      <c r="E3">
        <v>0</v>
      </c>
      <c r="F3">
        <v>1.2</v>
      </c>
      <c r="G3">
        <v>5</v>
      </c>
      <c r="H3">
        <v>1</v>
      </c>
      <c r="I3">
        <v>0.2</v>
      </c>
      <c r="J3" t="s">
        <v>252</v>
      </c>
      <c r="K3" t="s">
        <v>252</v>
      </c>
      <c r="L3" t="s">
        <v>252</v>
      </c>
    </row>
    <row r="4" spans="1:12">
      <c r="A4">
        <f t="shared" ref="A4:A18" si="0">+IF(C4=C3,A3,A3+1)</f>
        <v>1</v>
      </c>
      <c r="B4">
        <f t="shared" ref="B4:B18" si="1">+IF(C4=C3,B3+1,A4*1000+1)</f>
        <v>1002</v>
      </c>
      <c r="C4" t="s">
        <v>34</v>
      </c>
      <c r="D4" t="s">
        <v>34</v>
      </c>
      <c r="E4">
        <v>0</v>
      </c>
      <c r="F4">
        <v>1.2</v>
      </c>
      <c r="G4">
        <v>5</v>
      </c>
      <c r="H4">
        <v>1</v>
      </c>
      <c r="I4">
        <v>0.2</v>
      </c>
      <c r="J4" t="s">
        <v>252</v>
      </c>
      <c r="K4" t="s">
        <v>252</v>
      </c>
      <c r="L4" t="s">
        <v>252</v>
      </c>
    </row>
    <row r="5" spans="1:12">
      <c r="A5">
        <f t="shared" si="0"/>
        <v>2</v>
      </c>
      <c r="B5">
        <f t="shared" si="1"/>
        <v>2001</v>
      </c>
      <c r="C5" t="s">
        <v>31</v>
      </c>
      <c r="D5" t="s">
        <v>249</v>
      </c>
      <c r="E5">
        <v>0</v>
      </c>
      <c r="F5">
        <v>1.5</v>
      </c>
      <c r="G5">
        <v>12</v>
      </c>
      <c r="H5">
        <v>1</v>
      </c>
      <c r="I5">
        <v>0.8</v>
      </c>
      <c r="J5" t="s">
        <v>252</v>
      </c>
      <c r="K5" t="s">
        <v>252</v>
      </c>
      <c r="L5" t="s">
        <v>252</v>
      </c>
    </row>
    <row r="6" spans="1:12">
      <c r="A6">
        <f t="shared" si="0"/>
        <v>2</v>
      </c>
      <c r="B6">
        <f t="shared" si="1"/>
        <v>2002</v>
      </c>
      <c r="C6" t="s">
        <v>31</v>
      </c>
      <c r="D6" t="s">
        <v>291</v>
      </c>
      <c r="E6">
        <v>12</v>
      </c>
      <c r="F6">
        <v>1.75</v>
      </c>
      <c r="G6">
        <v>15</v>
      </c>
      <c r="H6">
        <v>1.2</v>
      </c>
      <c r="I6">
        <v>1</v>
      </c>
      <c r="J6" t="s">
        <v>252</v>
      </c>
      <c r="K6" t="s">
        <v>252</v>
      </c>
      <c r="L6" t="s">
        <v>252</v>
      </c>
    </row>
    <row r="7" spans="1:12">
      <c r="A7">
        <f t="shared" si="0"/>
        <v>3</v>
      </c>
      <c r="B7">
        <f t="shared" si="1"/>
        <v>3001</v>
      </c>
      <c r="C7" t="s">
        <v>32</v>
      </c>
      <c r="D7" t="s">
        <v>253</v>
      </c>
      <c r="E7">
        <v>20</v>
      </c>
      <c r="F7">
        <v>2.2000000000000002</v>
      </c>
      <c r="G7">
        <v>50</v>
      </c>
      <c r="H7">
        <v>1.1000000000000001</v>
      </c>
      <c r="I7">
        <v>1</v>
      </c>
      <c r="J7" t="s">
        <v>252</v>
      </c>
      <c r="K7" t="s">
        <v>252</v>
      </c>
      <c r="L7" t="s">
        <v>252</v>
      </c>
    </row>
    <row r="8" spans="1:12">
      <c r="A8">
        <f t="shared" si="0"/>
        <v>4</v>
      </c>
      <c r="B8">
        <f t="shared" si="1"/>
        <v>4001</v>
      </c>
      <c r="C8" t="s">
        <v>33</v>
      </c>
      <c r="D8" t="s">
        <v>292</v>
      </c>
      <c r="E8">
        <v>10</v>
      </c>
      <c r="F8">
        <v>1.75</v>
      </c>
      <c r="G8">
        <v>18</v>
      </c>
      <c r="H8">
        <v>1.2</v>
      </c>
      <c r="I8">
        <v>0.9</v>
      </c>
      <c r="J8" t="s">
        <v>252</v>
      </c>
      <c r="K8" t="s">
        <v>252</v>
      </c>
      <c r="L8" t="s">
        <v>252</v>
      </c>
    </row>
    <row r="9" spans="1:12">
      <c r="A9">
        <f t="shared" si="0"/>
        <v>4</v>
      </c>
      <c r="B9">
        <f t="shared" si="1"/>
        <v>4002</v>
      </c>
      <c r="C9" t="s">
        <v>33</v>
      </c>
      <c r="D9" t="s">
        <v>258</v>
      </c>
      <c r="E9">
        <v>10</v>
      </c>
      <c r="F9">
        <v>1.75</v>
      </c>
      <c r="G9">
        <v>20</v>
      </c>
      <c r="H9">
        <v>1.2</v>
      </c>
      <c r="I9">
        <v>0.9</v>
      </c>
      <c r="J9" t="s">
        <v>252</v>
      </c>
      <c r="K9" t="s">
        <v>252</v>
      </c>
      <c r="L9" t="s">
        <v>252</v>
      </c>
    </row>
    <row r="10" spans="1:12" ht="15.75">
      <c r="A10">
        <f t="shared" si="0"/>
        <v>4</v>
      </c>
      <c r="B10">
        <f t="shared" si="1"/>
        <v>4003</v>
      </c>
      <c r="C10" t="s">
        <v>33</v>
      </c>
      <c r="D10" s="21" t="s">
        <v>352</v>
      </c>
      <c r="E10">
        <v>10</v>
      </c>
      <c r="F10">
        <v>1.7</v>
      </c>
      <c r="G10">
        <v>18</v>
      </c>
      <c r="H10">
        <v>1.2</v>
      </c>
      <c r="I10">
        <v>0.9</v>
      </c>
      <c r="J10" t="s">
        <v>252</v>
      </c>
      <c r="K10" t="s">
        <v>252</v>
      </c>
      <c r="L10" t="s">
        <v>252</v>
      </c>
    </row>
    <row r="11" spans="1:12">
      <c r="A11">
        <f t="shared" si="0"/>
        <v>5</v>
      </c>
      <c r="B11">
        <f t="shared" si="1"/>
        <v>5001</v>
      </c>
      <c r="C11" t="s">
        <v>35</v>
      </c>
      <c r="D11" t="s">
        <v>256</v>
      </c>
      <c r="E11">
        <v>30</v>
      </c>
      <c r="F11">
        <v>2.5</v>
      </c>
      <c r="G11">
        <v>30</v>
      </c>
      <c r="H11">
        <v>1.2</v>
      </c>
      <c r="I11">
        <v>0.9</v>
      </c>
      <c r="J11" t="s">
        <v>252</v>
      </c>
      <c r="K11" t="s">
        <v>252</v>
      </c>
      <c r="L11" t="s">
        <v>252</v>
      </c>
    </row>
    <row r="12" spans="1:12">
      <c r="A12">
        <f t="shared" si="0"/>
        <v>6</v>
      </c>
      <c r="B12">
        <f t="shared" si="1"/>
        <v>6001</v>
      </c>
      <c r="C12" t="s">
        <v>36</v>
      </c>
      <c r="D12" t="s">
        <v>255</v>
      </c>
      <c r="E12">
        <v>40</v>
      </c>
      <c r="F12">
        <v>2.7</v>
      </c>
      <c r="G12">
        <v>40</v>
      </c>
      <c r="H12">
        <v>1.3</v>
      </c>
      <c r="I12">
        <v>1.1000000000000001</v>
      </c>
      <c r="J12" t="s">
        <v>252</v>
      </c>
      <c r="K12" t="s">
        <v>252</v>
      </c>
      <c r="L12" t="s">
        <v>252</v>
      </c>
    </row>
    <row r="13" spans="1:12">
      <c r="A13">
        <f t="shared" si="0"/>
        <v>7</v>
      </c>
      <c r="B13">
        <f t="shared" si="1"/>
        <v>7001</v>
      </c>
      <c r="C13" t="s">
        <v>37</v>
      </c>
      <c r="D13" t="s">
        <v>257</v>
      </c>
      <c r="E13">
        <v>30</v>
      </c>
      <c r="F13">
        <v>2.5</v>
      </c>
      <c r="G13">
        <v>45</v>
      </c>
      <c r="H13">
        <v>1.4</v>
      </c>
      <c r="I13">
        <v>1.2</v>
      </c>
      <c r="J13" t="s">
        <v>252</v>
      </c>
      <c r="K13" t="s">
        <v>252</v>
      </c>
      <c r="L13" t="s">
        <v>252</v>
      </c>
    </row>
    <row r="14" spans="1:12" ht="15.75">
      <c r="A14">
        <f t="shared" si="0"/>
        <v>8</v>
      </c>
      <c r="B14">
        <f>+IF(C14=C13,B13+1,A14*1000+1)</f>
        <v>8001</v>
      </c>
      <c r="C14" t="s">
        <v>353</v>
      </c>
      <c r="D14" s="21" t="s">
        <v>356</v>
      </c>
      <c r="E14">
        <v>10</v>
      </c>
      <c r="F14">
        <v>1.5</v>
      </c>
      <c r="G14">
        <v>10</v>
      </c>
      <c r="H14">
        <v>1.2</v>
      </c>
      <c r="I14">
        <v>0.9</v>
      </c>
      <c r="J14" t="s">
        <v>252</v>
      </c>
      <c r="K14" t="s">
        <v>252</v>
      </c>
      <c r="L14" t="s">
        <v>252</v>
      </c>
    </row>
    <row r="15" spans="1:12" ht="15.75">
      <c r="A15">
        <f t="shared" si="0"/>
        <v>8</v>
      </c>
      <c r="B15">
        <f t="shared" si="1"/>
        <v>8002</v>
      </c>
      <c r="C15" t="s">
        <v>353</v>
      </c>
      <c r="D15" s="20" t="s">
        <v>317</v>
      </c>
      <c r="E15">
        <v>12</v>
      </c>
      <c r="F15">
        <v>1.7</v>
      </c>
      <c r="G15">
        <v>15</v>
      </c>
      <c r="H15">
        <v>1.2</v>
      </c>
      <c r="I15">
        <v>0.9</v>
      </c>
      <c r="J15" t="s">
        <v>252</v>
      </c>
      <c r="K15" t="s">
        <v>252</v>
      </c>
      <c r="L15" t="s">
        <v>252</v>
      </c>
    </row>
    <row r="16" spans="1:12" ht="15.75">
      <c r="A16">
        <f t="shared" si="0"/>
        <v>9</v>
      </c>
      <c r="B16">
        <f t="shared" si="1"/>
        <v>9001</v>
      </c>
      <c r="C16" t="s">
        <v>354</v>
      </c>
      <c r="D16" s="17" t="s">
        <v>300</v>
      </c>
      <c r="E16">
        <v>15</v>
      </c>
      <c r="F16">
        <v>1.8</v>
      </c>
      <c r="G16">
        <v>30</v>
      </c>
      <c r="H16">
        <v>1.2</v>
      </c>
      <c r="I16">
        <v>0.9</v>
      </c>
      <c r="J16" t="s">
        <v>252</v>
      </c>
      <c r="K16" t="s">
        <v>252</v>
      </c>
      <c r="L16" t="s">
        <v>252</v>
      </c>
    </row>
    <row r="17" spans="1:12" ht="15.75">
      <c r="A17">
        <f t="shared" si="0"/>
        <v>9</v>
      </c>
      <c r="B17">
        <f>+IF(C17=C16,B16+1,A17*1000+1)</f>
        <v>9002</v>
      </c>
      <c r="C17" t="s">
        <v>354</v>
      </c>
      <c r="D17" s="24" t="s">
        <v>310</v>
      </c>
      <c r="E17">
        <v>25</v>
      </c>
      <c r="F17">
        <v>2.2000000000000002</v>
      </c>
      <c r="G17">
        <v>55</v>
      </c>
      <c r="H17">
        <v>1.2</v>
      </c>
      <c r="I17">
        <v>0.9</v>
      </c>
      <c r="J17" t="s">
        <v>252</v>
      </c>
      <c r="K17" t="s">
        <v>252</v>
      </c>
      <c r="L17" t="s">
        <v>252</v>
      </c>
    </row>
    <row r="18" spans="1:12" ht="15.75">
      <c r="A18">
        <f t="shared" si="0"/>
        <v>9</v>
      </c>
      <c r="B18">
        <f t="shared" si="1"/>
        <v>9003</v>
      </c>
      <c r="C18" t="s">
        <v>354</v>
      </c>
      <c r="D18" s="26" t="s">
        <v>325</v>
      </c>
      <c r="E18">
        <v>25</v>
      </c>
      <c r="F18">
        <v>2.2999999999999998</v>
      </c>
      <c r="G18">
        <v>60</v>
      </c>
      <c r="H18">
        <v>1.1000000000000001</v>
      </c>
      <c r="I18">
        <v>0.9</v>
      </c>
      <c r="J18" t="s">
        <v>252</v>
      </c>
      <c r="K18" t="s">
        <v>252</v>
      </c>
      <c r="L18" t="s">
        <v>252</v>
      </c>
    </row>
    <row r="19" spans="1:12" ht="15.75">
      <c r="A19">
        <f t="shared" ref="A19:A22" si="2">+IF(C19=C18,A18,A18+1)</f>
        <v>9</v>
      </c>
      <c r="B19">
        <f t="shared" ref="B19:B22" si="3">+IF(C19=C18,B18+1,A19*1000+1)</f>
        <v>9004</v>
      </c>
      <c r="C19" t="s">
        <v>354</v>
      </c>
      <c r="D19" s="21" t="s">
        <v>303</v>
      </c>
      <c r="E19">
        <v>30</v>
      </c>
      <c r="F19">
        <v>2.5</v>
      </c>
      <c r="G19">
        <v>65</v>
      </c>
      <c r="H19">
        <v>1.1000000000000001</v>
      </c>
      <c r="I19">
        <v>0.9</v>
      </c>
      <c r="J19" t="s">
        <v>252</v>
      </c>
      <c r="K19" t="s">
        <v>252</v>
      </c>
      <c r="L19" t="s">
        <v>252</v>
      </c>
    </row>
    <row r="20" spans="1:12" ht="15.75">
      <c r="A20">
        <f t="shared" si="2"/>
        <v>9</v>
      </c>
      <c r="B20">
        <f t="shared" si="3"/>
        <v>9005</v>
      </c>
      <c r="C20" t="s">
        <v>354</v>
      </c>
      <c r="D20" s="17" t="s">
        <v>305</v>
      </c>
      <c r="E20">
        <v>35</v>
      </c>
      <c r="F20">
        <v>2.6</v>
      </c>
      <c r="G20">
        <v>68</v>
      </c>
      <c r="H20">
        <v>1.1000000000000001</v>
      </c>
      <c r="I20">
        <v>1</v>
      </c>
      <c r="J20" t="s">
        <v>252</v>
      </c>
      <c r="K20" t="s">
        <v>252</v>
      </c>
      <c r="L20" t="s">
        <v>252</v>
      </c>
    </row>
    <row r="21" spans="1:12" ht="15.75">
      <c r="A21">
        <f t="shared" si="2"/>
        <v>9</v>
      </c>
      <c r="B21">
        <f t="shared" si="3"/>
        <v>9006</v>
      </c>
      <c r="C21" t="s">
        <v>354</v>
      </c>
      <c r="D21" s="17" t="s">
        <v>312</v>
      </c>
      <c r="E21">
        <v>35</v>
      </c>
      <c r="F21">
        <v>2.6</v>
      </c>
      <c r="G21">
        <v>70</v>
      </c>
      <c r="H21">
        <v>1.3</v>
      </c>
      <c r="I21">
        <v>1</v>
      </c>
      <c r="J21" t="s">
        <v>252</v>
      </c>
      <c r="K21" t="s">
        <v>252</v>
      </c>
      <c r="L21" t="s">
        <v>252</v>
      </c>
    </row>
    <row r="22" spans="1:12" ht="15.75">
      <c r="A22">
        <f t="shared" si="2"/>
        <v>10</v>
      </c>
      <c r="B22">
        <f t="shared" si="3"/>
        <v>10001</v>
      </c>
      <c r="C22" t="s">
        <v>355</v>
      </c>
      <c r="D22" s="20" t="s">
        <v>301</v>
      </c>
      <c r="E22">
        <v>35</v>
      </c>
      <c r="F22">
        <v>2.7</v>
      </c>
      <c r="G22">
        <v>80</v>
      </c>
      <c r="H22">
        <v>1</v>
      </c>
      <c r="I22">
        <v>1</v>
      </c>
      <c r="J22" t="s">
        <v>252</v>
      </c>
      <c r="K22" t="s">
        <v>252</v>
      </c>
      <c r="L22" t="s">
        <v>252</v>
      </c>
    </row>
    <row r="24" spans="1:12" ht="15.75">
      <c r="D24" s="17"/>
    </row>
    <row r="25" spans="1:12" ht="15.75">
      <c r="D25" s="26"/>
    </row>
    <row r="26" spans="1:12" ht="15.75">
      <c r="D26" s="26"/>
    </row>
    <row r="27" spans="1:12" ht="15.75">
      <c r="D27" s="26"/>
    </row>
    <row r="28" spans="1:12" ht="15.75">
      <c r="D28" s="26"/>
    </row>
    <row r="29" spans="1:12" ht="15.75">
      <c r="D29" s="17"/>
    </row>
    <row r="30" spans="1:12" ht="15.75">
      <c r="D30" s="17"/>
    </row>
    <row r="31" spans="1:12" ht="15.75">
      <c r="D31" s="20"/>
    </row>
    <row r="32" spans="1:12" ht="15.75">
      <c r="D32" s="20"/>
    </row>
    <row r="33" spans="4:4" ht="15.75">
      <c r="D33" s="20"/>
    </row>
    <row r="34" spans="4:4" ht="15.75">
      <c r="D34" s="26"/>
    </row>
    <row r="35" spans="4:4" ht="15.75">
      <c r="D35" s="20"/>
    </row>
    <row r="36" spans="4:4" ht="15.75">
      <c r="D36" s="20"/>
    </row>
    <row r="37" spans="4:4" ht="15.75">
      <c r="D37" s="20"/>
    </row>
    <row r="38" spans="4:4" ht="15.75">
      <c r="D38" s="20"/>
    </row>
    <row r="39" spans="4:4" ht="15.75">
      <c r="D39" s="20"/>
    </row>
    <row r="40" spans="4:4" ht="15.75">
      <c r="D40" s="29"/>
    </row>
    <row r="41" spans="4:4" ht="15.75">
      <c r="D41" s="26"/>
    </row>
    <row r="42" spans="4:4" ht="15.75">
      <c r="D42" s="26"/>
    </row>
    <row r="43" spans="4:4" ht="15.75">
      <c r="D43" s="17"/>
    </row>
    <row r="44" spans="4:4" ht="15.75">
      <c r="D44" s="17"/>
    </row>
    <row r="45" spans="4:4" ht="15.75">
      <c r="D45" s="17"/>
    </row>
    <row r="46" spans="4:4" ht="15.75">
      <c r="D46" s="17"/>
    </row>
    <row r="47" spans="4:4" ht="15.75">
      <c r="D47" s="17"/>
    </row>
  </sheetData>
  <sortState ref="D14:D43">
    <sortCondition ref="D43"/>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110" zoomScaleNormal="110" workbookViewId="0">
      <selection activeCell="E36" sqref="E36"/>
    </sheetView>
  </sheetViews>
  <sheetFormatPr defaultRowHeight="14.25"/>
  <cols>
    <col min="1" max="1" width="6.5" bestFit="1" customWidth="1"/>
    <col min="2" max="2" width="3.5" bestFit="1" customWidth="1"/>
    <col min="5" max="5" width="54.125" bestFit="1" customWidth="1"/>
    <col min="6" max="6" width="13.5" bestFit="1" customWidth="1"/>
  </cols>
  <sheetData>
    <row r="1" spans="1:7">
      <c r="A1" s="35" t="s">
        <v>239</v>
      </c>
      <c r="B1" s="36"/>
      <c r="C1" s="36"/>
      <c r="D1" s="36"/>
      <c r="E1" s="36"/>
      <c r="F1" s="36"/>
      <c r="G1" s="36"/>
    </row>
    <row r="2" spans="1:7">
      <c r="B2" t="s">
        <v>88</v>
      </c>
      <c r="C2" t="s">
        <v>65</v>
      </c>
      <c r="D2" t="s">
        <v>66</v>
      </c>
      <c r="E2" t="s">
        <v>67</v>
      </c>
      <c r="F2" t="s">
        <v>68</v>
      </c>
      <c r="G2" t="s">
        <v>69</v>
      </c>
    </row>
    <row r="3" spans="1:7">
      <c r="A3" t="str">
        <f ca="1">+TEXT(RAND()*10000000,"0000000")</f>
        <v>8626970</v>
      </c>
      <c r="B3">
        <v>1</v>
      </c>
      <c r="C3" t="s">
        <v>89</v>
      </c>
      <c r="D3" t="s">
        <v>120</v>
      </c>
      <c r="E3" t="s">
        <v>367</v>
      </c>
      <c r="F3" t="s">
        <v>189</v>
      </c>
      <c r="G3" s="34">
        <v>12.37</v>
      </c>
    </row>
    <row r="4" spans="1:7">
      <c r="A4" t="str">
        <f t="shared" ref="A4:A52" ca="1" si="0">+TEXT(RAND()*10000000,"0000000")</f>
        <v>6934312</v>
      </c>
      <c r="B4">
        <v>2</v>
      </c>
      <c r="C4" t="s">
        <v>90</v>
      </c>
      <c r="D4" t="s">
        <v>119</v>
      </c>
      <c r="E4" t="s">
        <v>368</v>
      </c>
      <c r="F4" t="s">
        <v>190</v>
      </c>
      <c r="G4" s="34">
        <v>16.07</v>
      </c>
    </row>
    <row r="5" spans="1:7">
      <c r="A5" t="str">
        <f t="shared" ca="1" si="0"/>
        <v>9466681</v>
      </c>
      <c r="B5">
        <v>3</v>
      </c>
      <c r="C5" t="s">
        <v>91</v>
      </c>
      <c r="D5" t="s">
        <v>121</v>
      </c>
      <c r="E5" t="s">
        <v>369</v>
      </c>
      <c r="F5" t="s">
        <v>191</v>
      </c>
      <c r="G5" s="34">
        <v>12.505000000000001</v>
      </c>
    </row>
    <row r="6" spans="1:7">
      <c r="A6" t="str">
        <f t="shared" ca="1" si="0"/>
        <v>8262872</v>
      </c>
      <c r="B6">
        <v>4</v>
      </c>
      <c r="C6" t="s">
        <v>92</v>
      </c>
      <c r="D6" t="s">
        <v>122</v>
      </c>
      <c r="E6" t="s">
        <v>370</v>
      </c>
      <c r="F6" t="s">
        <v>192</v>
      </c>
      <c r="G6" s="34">
        <v>8.8699999999999992</v>
      </c>
    </row>
    <row r="7" spans="1:7">
      <c r="A7" t="str">
        <f t="shared" ca="1" si="0"/>
        <v>4385205</v>
      </c>
      <c r="B7">
        <v>5</v>
      </c>
      <c r="C7" t="s">
        <v>93</v>
      </c>
      <c r="D7" t="s">
        <v>123</v>
      </c>
      <c r="E7" t="s">
        <v>371</v>
      </c>
      <c r="F7" t="s">
        <v>193</v>
      </c>
      <c r="G7" s="34">
        <v>12.305</v>
      </c>
    </row>
    <row r="8" spans="1:7">
      <c r="A8" t="str">
        <f t="shared" ca="1" si="0"/>
        <v>8624580</v>
      </c>
      <c r="B8">
        <v>6</v>
      </c>
      <c r="C8" t="s">
        <v>94</v>
      </c>
      <c r="D8" t="s">
        <v>124</v>
      </c>
      <c r="E8" t="s">
        <v>372</v>
      </c>
      <c r="F8" t="s">
        <v>194</v>
      </c>
      <c r="G8" s="34">
        <v>12.37</v>
      </c>
    </row>
    <row r="9" spans="1:7">
      <c r="A9" t="str">
        <f t="shared" ca="1" si="0"/>
        <v>3795809</v>
      </c>
      <c r="B9">
        <v>7</v>
      </c>
      <c r="C9" t="s">
        <v>95</v>
      </c>
      <c r="D9" t="s">
        <v>125</v>
      </c>
      <c r="E9" t="s">
        <v>373</v>
      </c>
      <c r="F9" t="s">
        <v>195</v>
      </c>
      <c r="G9" s="34">
        <v>12.67</v>
      </c>
    </row>
    <row r="10" spans="1:7">
      <c r="A10" t="str">
        <f t="shared" ca="1" si="0"/>
        <v>9793277</v>
      </c>
      <c r="B10">
        <v>8</v>
      </c>
      <c r="C10" t="s">
        <v>96</v>
      </c>
      <c r="D10" t="s">
        <v>126</v>
      </c>
      <c r="E10" t="s">
        <v>372</v>
      </c>
      <c r="F10" t="s">
        <v>196</v>
      </c>
      <c r="G10" s="34">
        <v>12.37</v>
      </c>
    </row>
    <row r="11" spans="1:7">
      <c r="A11" t="str">
        <f t="shared" ca="1" si="0"/>
        <v>0531935</v>
      </c>
      <c r="B11">
        <v>9</v>
      </c>
      <c r="C11" t="s">
        <v>97</v>
      </c>
      <c r="D11" t="s">
        <v>127</v>
      </c>
      <c r="E11" t="s">
        <v>374</v>
      </c>
      <c r="F11" t="s">
        <v>197</v>
      </c>
      <c r="G11" s="34">
        <v>8.8699999999999992</v>
      </c>
    </row>
    <row r="12" spans="1:7">
      <c r="A12" t="str">
        <f t="shared" ca="1" si="0"/>
        <v>1485664</v>
      </c>
      <c r="B12">
        <v>10</v>
      </c>
      <c r="C12" t="s">
        <v>98</v>
      </c>
      <c r="D12" t="s">
        <v>128</v>
      </c>
      <c r="E12" t="s">
        <v>375</v>
      </c>
      <c r="F12" t="s">
        <v>198</v>
      </c>
      <c r="G12" s="34">
        <v>12.37</v>
      </c>
    </row>
    <row r="13" spans="1:7">
      <c r="A13" t="str">
        <f t="shared" ca="1" si="0"/>
        <v>8628042</v>
      </c>
      <c r="B13">
        <v>11</v>
      </c>
      <c r="C13" t="s">
        <v>99</v>
      </c>
      <c r="D13" t="s">
        <v>129</v>
      </c>
      <c r="E13" t="s">
        <v>372</v>
      </c>
      <c r="F13" t="s">
        <v>199</v>
      </c>
      <c r="G13" s="34">
        <v>12.37</v>
      </c>
    </row>
    <row r="14" spans="1:7">
      <c r="A14" t="str">
        <f t="shared" ca="1" si="0"/>
        <v>9387856</v>
      </c>
      <c r="B14">
        <v>12</v>
      </c>
      <c r="C14" t="s">
        <v>100</v>
      </c>
      <c r="D14" t="s">
        <v>130</v>
      </c>
      <c r="E14" t="s">
        <v>372</v>
      </c>
      <c r="F14" t="s">
        <v>200</v>
      </c>
      <c r="G14" s="34">
        <v>12.37</v>
      </c>
    </row>
    <row r="15" spans="1:7">
      <c r="A15" t="str">
        <f t="shared" ca="1" si="0"/>
        <v>9831382</v>
      </c>
      <c r="B15">
        <v>13</v>
      </c>
      <c r="C15" t="s">
        <v>101</v>
      </c>
      <c r="D15" t="s">
        <v>131</v>
      </c>
      <c r="E15" t="s">
        <v>372</v>
      </c>
      <c r="F15" t="s">
        <v>201</v>
      </c>
      <c r="G15" s="34">
        <v>12.37</v>
      </c>
    </row>
    <row r="16" spans="1:7">
      <c r="A16" t="str">
        <f t="shared" ca="1" si="0"/>
        <v>0929652</v>
      </c>
      <c r="B16">
        <v>14</v>
      </c>
      <c r="C16" t="s">
        <v>102</v>
      </c>
      <c r="D16" t="s">
        <v>132</v>
      </c>
      <c r="E16" t="s">
        <v>368</v>
      </c>
      <c r="F16" t="s">
        <v>202</v>
      </c>
      <c r="G16" s="34">
        <v>16.07</v>
      </c>
    </row>
    <row r="17" spans="1:7">
      <c r="A17" t="str">
        <f t="shared" ca="1" si="0"/>
        <v>1893690</v>
      </c>
      <c r="B17">
        <v>15</v>
      </c>
      <c r="C17" t="s">
        <v>103</v>
      </c>
      <c r="D17" t="s">
        <v>133</v>
      </c>
      <c r="E17" t="s">
        <v>372</v>
      </c>
      <c r="F17" t="s">
        <v>203</v>
      </c>
      <c r="G17" s="34">
        <v>12.37</v>
      </c>
    </row>
    <row r="18" spans="1:7">
      <c r="A18" t="str">
        <f t="shared" ca="1" si="0"/>
        <v>4435913</v>
      </c>
      <c r="B18">
        <v>16</v>
      </c>
      <c r="C18" t="s">
        <v>104</v>
      </c>
      <c r="D18" t="s">
        <v>134</v>
      </c>
      <c r="E18" t="s">
        <v>373</v>
      </c>
      <c r="F18" t="s">
        <v>204</v>
      </c>
      <c r="G18" s="34">
        <v>12.67</v>
      </c>
    </row>
    <row r="19" spans="1:7">
      <c r="A19" t="str">
        <f t="shared" ca="1" si="0"/>
        <v>5444581</v>
      </c>
      <c r="B19">
        <v>17</v>
      </c>
      <c r="C19" t="s">
        <v>105</v>
      </c>
      <c r="D19" t="s">
        <v>135</v>
      </c>
      <c r="E19" t="s">
        <v>375</v>
      </c>
      <c r="F19" t="s">
        <v>205</v>
      </c>
      <c r="G19" s="34">
        <v>12.37</v>
      </c>
    </row>
    <row r="20" spans="1:7">
      <c r="A20" t="str">
        <f t="shared" ca="1" si="0"/>
        <v>2808326</v>
      </c>
      <c r="B20">
        <v>18</v>
      </c>
      <c r="C20" t="s">
        <v>106</v>
      </c>
      <c r="D20" t="s">
        <v>136</v>
      </c>
      <c r="E20" t="s">
        <v>370</v>
      </c>
      <c r="F20" t="s">
        <v>206</v>
      </c>
      <c r="G20" s="34">
        <v>8.8699999999999992</v>
      </c>
    </row>
    <row r="21" spans="1:7">
      <c r="A21" t="str">
        <f t="shared" ca="1" si="0"/>
        <v>5313715</v>
      </c>
      <c r="B21">
        <v>19</v>
      </c>
      <c r="C21" t="s">
        <v>107</v>
      </c>
      <c r="D21" t="s">
        <v>137</v>
      </c>
      <c r="E21" t="s">
        <v>368</v>
      </c>
      <c r="F21" t="s">
        <v>207</v>
      </c>
      <c r="G21" s="34">
        <v>16.07</v>
      </c>
    </row>
    <row r="22" spans="1:7">
      <c r="A22" t="str">
        <f t="shared" ca="1" si="0"/>
        <v>2096376</v>
      </c>
      <c r="B22">
        <v>20</v>
      </c>
      <c r="C22" t="s">
        <v>108</v>
      </c>
      <c r="D22" t="s">
        <v>138</v>
      </c>
      <c r="E22" t="s">
        <v>376</v>
      </c>
      <c r="F22" t="s">
        <v>208</v>
      </c>
      <c r="G22" s="34">
        <v>8.125</v>
      </c>
    </row>
    <row r="23" spans="1:7">
      <c r="A23" t="str">
        <f t="shared" ca="1" si="0"/>
        <v>5813590</v>
      </c>
      <c r="B23">
        <v>21</v>
      </c>
      <c r="C23" t="s">
        <v>109</v>
      </c>
      <c r="D23" t="s">
        <v>139</v>
      </c>
      <c r="E23" t="s">
        <v>369</v>
      </c>
      <c r="F23" t="s">
        <v>209</v>
      </c>
      <c r="G23" s="34">
        <v>12.505000000000001</v>
      </c>
    </row>
    <row r="24" spans="1:7">
      <c r="A24" t="str">
        <f t="shared" ca="1" si="0"/>
        <v>3777255</v>
      </c>
      <c r="B24">
        <v>22</v>
      </c>
      <c r="C24" t="s">
        <v>110</v>
      </c>
      <c r="D24" t="s">
        <v>140</v>
      </c>
      <c r="E24" t="s">
        <v>370</v>
      </c>
      <c r="F24" t="s">
        <v>210</v>
      </c>
      <c r="G24" s="34">
        <v>8.8699999999999992</v>
      </c>
    </row>
    <row r="25" spans="1:7">
      <c r="A25" t="str">
        <f t="shared" ca="1" si="0"/>
        <v>1241802</v>
      </c>
      <c r="B25">
        <v>23</v>
      </c>
      <c r="C25" t="s">
        <v>111</v>
      </c>
      <c r="D25" t="s">
        <v>141</v>
      </c>
      <c r="E25" t="s">
        <v>377</v>
      </c>
      <c r="F25" t="s">
        <v>211</v>
      </c>
      <c r="G25" s="34">
        <v>12.57</v>
      </c>
    </row>
    <row r="26" spans="1:7">
      <c r="A26" t="str">
        <f t="shared" ca="1" si="0"/>
        <v>6057917</v>
      </c>
      <c r="B26">
        <v>24</v>
      </c>
      <c r="C26" t="s">
        <v>112</v>
      </c>
      <c r="D26" t="s">
        <v>142</v>
      </c>
      <c r="E26" t="s">
        <v>368</v>
      </c>
      <c r="F26" t="s">
        <v>212</v>
      </c>
      <c r="G26" s="34">
        <v>16.07</v>
      </c>
    </row>
    <row r="27" spans="1:7">
      <c r="A27" t="str">
        <f t="shared" ca="1" si="0"/>
        <v>3189551</v>
      </c>
      <c r="B27">
        <v>25</v>
      </c>
      <c r="C27" t="s">
        <v>113</v>
      </c>
      <c r="D27" t="s">
        <v>143</v>
      </c>
      <c r="E27" t="s">
        <v>374</v>
      </c>
      <c r="F27" t="s">
        <v>213</v>
      </c>
      <c r="G27" s="34">
        <v>8.8699999999999992</v>
      </c>
    </row>
    <row r="28" spans="1:7">
      <c r="A28" t="str">
        <f t="shared" ca="1" si="0"/>
        <v>6979746</v>
      </c>
      <c r="B28">
        <v>26</v>
      </c>
      <c r="C28" t="s">
        <v>114</v>
      </c>
      <c r="D28" t="s">
        <v>144</v>
      </c>
      <c r="E28" t="s">
        <v>368</v>
      </c>
      <c r="F28" t="s">
        <v>214</v>
      </c>
      <c r="G28" s="34">
        <v>16.07</v>
      </c>
    </row>
    <row r="29" spans="1:7">
      <c r="A29" t="str">
        <f t="shared" ca="1" si="0"/>
        <v>9213954</v>
      </c>
      <c r="B29">
        <v>27</v>
      </c>
      <c r="C29" t="s">
        <v>115</v>
      </c>
      <c r="D29" t="s">
        <v>145</v>
      </c>
      <c r="E29" t="s">
        <v>369</v>
      </c>
      <c r="F29" t="s">
        <v>215</v>
      </c>
      <c r="G29" s="34">
        <v>12.505000000000001</v>
      </c>
    </row>
    <row r="30" spans="1:7">
      <c r="A30" t="str">
        <f t="shared" ca="1" si="0"/>
        <v>4415672</v>
      </c>
      <c r="B30">
        <v>28</v>
      </c>
      <c r="C30" t="s">
        <v>116</v>
      </c>
      <c r="D30" t="s">
        <v>146</v>
      </c>
      <c r="E30" t="s">
        <v>370</v>
      </c>
      <c r="F30" t="s">
        <v>216</v>
      </c>
      <c r="G30" s="34">
        <v>8.8699999999999992</v>
      </c>
    </row>
    <row r="31" spans="1:7">
      <c r="A31" t="str">
        <f t="shared" ca="1" si="0"/>
        <v>9268175</v>
      </c>
      <c r="B31">
        <v>29</v>
      </c>
      <c r="C31" t="s">
        <v>117</v>
      </c>
      <c r="D31" t="s">
        <v>147</v>
      </c>
      <c r="E31" t="s">
        <v>378</v>
      </c>
      <c r="F31" t="s">
        <v>217</v>
      </c>
      <c r="G31" s="34">
        <v>12.37</v>
      </c>
    </row>
    <row r="32" spans="1:7">
      <c r="A32" t="str">
        <f t="shared" ca="1" si="0"/>
        <v>8252037</v>
      </c>
      <c r="B32">
        <v>30</v>
      </c>
      <c r="C32" t="s">
        <v>118</v>
      </c>
      <c r="D32" t="s">
        <v>148</v>
      </c>
      <c r="E32" t="s">
        <v>368</v>
      </c>
      <c r="F32" t="s">
        <v>218</v>
      </c>
      <c r="G32" s="34">
        <v>16.07</v>
      </c>
    </row>
    <row r="33" spans="1:7">
      <c r="A33" t="str">
        <f t="shared" ca="1" si="0"/>
        <v>4515290</v>
      </c>
      <c r="B33">
        <v>31</v>
      </c>
      <c r="C33" t="s">
        <v>164</v>
      </c>
      <c r="D33" t="s">
        <v>149</v>
      </c>
      <c r="E33" t="s">
        <v>371</v>
      </c>
      <c r="F33" t="s">
        <v>219</v>
      </c>
      <c r="G33" s="34">
        <v>12.305</v>
      </c>
    </row>
    <row r="34" spans="1:7">
      <c r="A34" t="str">
        <f t="shared" ca="1" si="0"/>
        <v>2459020</v>
      </c>
      <c r="B34">
        <v>32</v>
      </c>
      <c r="C34" t="s">
        <v>165</v>
      </c>
      <c r="D34" t="s">
        <v>150</v>
      </c>
      <c r="E34" t="s">
        <v>376</v>
      </c>
      <c r="F34" t="s">
        <v>220</v>
      </c>
      <c r="G34" s="34">
        <v>8.125</v>
      </c>
    </row>
    <row r="35" spans="1:7">
      <c r="A35" t="str">
        <f t="shared" ca="1" si="0"/>
        <v>5428737</v>
      </c>
      <c r="B35">
        <v>33</v>
      </c>
      <c r="C35" t="s">
        <v>166</v>
      </c>
      <c r="D35" t="s">
        <v>151</v>
      </c>
      <c r="E35" t="s">
        <v>375</v>
      </c>
      <c r="F35" t="s">
        <v>221</v>
      </c>
      <c r="G35" s="34">
        <v>12.37</v>
      </c>
    </row>
    <row r="36" spans="1:7">
      <c r="A36" t="str">
        <f t="shared" ca="1" si="0"/>
        <v>0065581</v>
      </c>
      <c r="B36">
        <v>34</v>
      </c>
      <c r="C36" t="s">
        <v>167</v>
      </c>
      <c r="D36" t="s">
        <v>152</v>
      </c>
      <c r="E36" t="s">
        <v>374</v>
      </c>
      <c r="F36" t="s">
        <v>222</v>
      </c>
      <c r="G36" s="34">
        <v>8.8699999999999992</v>
      </c>
    </row>
    <row r="37" spans="1:7">
      <c r="A37" t="str">
        <f t="shared" ca="1" si="0"/>
        <v>3874744</v>
      </c>
      <c r="B37">
        <v>35</v>
      </c>
      <c r="C37" t="s">
        <v>168</v>
      </c>
      <c r="D37" t="s">
        <v>153</v>
      </c>
      <c r="E37" t="s">
        <v>371</v>
      </c>
      <c r="F37" t="s">
        <v>223</v>
      </c>
      <c r="G37" s="34">
        <v>12.305</v>
      </c>
    </row>
    <row r="38" spans="1:7">
      <c r="A38" t="str">
        <f t="shared" ca="1" si="0"/>
        <v>3747447</v>
      </c>
      <c r="B38">
        <v>36</v>
      </c>
      <c r="C38" t="s">
        <v>169</v>
      </c>
      <c r="D38" t="s">
        <v>154</v>
      </c>
      <c r="E38" t="s">
        <v>377</v>
      </c>
      <c r="F38" t="s">
        <v>224</v>
      </c>
      <c r="G38" s="34">
        <v>12.57</v>
      </c>
    </row>
    <row r="39" spans="1:7">
      <c r="A39" t="str">
        <f t="shared" ca="1" si="0"/>
        <v>6921919</v>
      </c>
      <c r="B39">
        <v>37</v>
      </c>
      <c r="C39" t="s">
        <v>170</v>
      </c>
      <c r="D39" t="s">
        <v>155</v>
      </c>
      <c r="E39" t="s">
        <v>371</v>
      </c>
      <c r="F39" t="s">
        <v>225</v>
      </c>
      <c r="G39" s="34">
        <v>12.305</v>
      </c>
    </row>
    <row r="40" spans="1:7">
      <c r="A40" t="str">
        <f t="shared" ca="1" si="0"/>
        <v>1015263</v>
      </c>
      <c r="B40">
        <v>38</v>
      </c>
      <c r="C40" t="s">
        <v>171</v>
      </c>
      <c r="D40" t="s">
        <v>156</v>
      </c>
      <c r="E40" t="s">
        <v>372</v>
      </c>
      <c r="F40" t="s">
        <v>226</v>
      </c>
      <c r="G40" s="34">
        <v>12.37</v>
      </c>
    </row>
    <row r="41" spans="1:7">
      <c r="A41" t="str">
        <f t="shared" ca="1" si="0"/>
        <v>1458270</v>
      </c>
      <c r="B41">
        <v>39</v>
      </c>
      <c r="C41" t="s">
        <v>172</v>
      </c>
      <c r="D41" t="s">
        <v>157</v>
      </c>
      <c r="E41" t="s">
        <v>375</v>
      </c>
      <c r="F41" t="s">
        <v>227</v>
      </c>
      <c r="G41" s="34">
        <v>12.37</v>
      </c>
    </row>
    <row r="42" spans="1:7">
      <c r="A42" t="str">
        <f t="shared" ca="1" si="0"/>
        <v>6725318</v>
      </c>
      <c r="B42">
        <v>40</v>
      </c>
      <c r="C42" t="s">
        <v>173</v>
      </c>
      <c r="D42" t="s">
        <v>158</v>
      </c>
      <c r="E42" t="s">
        <v>378</v>
      </c>
      <c r="F42" t="s">
        <v>228</v>
      </c>
      <c r="G42" s="34">
        <v>12.37</v>
      </c>
    </row>
    <row r="43" spans="1:7">
      <c r="A43" t="str">
        <f t="shared" ca="1" si="0"/>
        <v>7468051</v>
      </c>
      <c r="B43">
        <v>41</v>
      </c>
      <c r="C43" t="s">
        <v>174</v>
      </c>
      <c r="D43" t="s">
        <v>159</v>
      </c>
      <c r="E43" t="s">
        <v>378</v>
      </c>
      <c r="F43" t="s">
        <v>229</v>
      </c>
      <c r="G43" s="34">
        <v>12.37</v>
      </c>
    </row>
    <row r="44" spans="1:7">
      <c r="A44" t="str">
        <f t="shared" ca="1" si="0"/>
        <v>2836028</v>
      </c>
      <c r="B44">
        <v>42</v>
      </c>
      <c r="C44" t="s">
        <v>175</v>
      </c>
      <c r="D44" t="s">
        <v>160</v>
      </c>
      <c r="E44" t="s">
        <v>369</v>
      </c>
      <c r="F44" t="s">
        <v>230</v>
      </c>
      <c r="G44" s="34">
        <v>12.505000000000001</v>
      </c>
    </row>
    <row r="45" spans="1:7">
      <c r="A45" t="str">
        <f t="shared" ca="1" si="0"/>
        <v>0563022</v>
      </c>
      <c r="B45">
        <v>43</v>
      </c>
      <c r="C45" t="s">
        <v>176</v>
      </c>
      <c r="D45" t="s">
        <v>161</v>
      </c>
      <c r="E45" t="s">
        <v>369</v>
      </c>
      <c r="F45" t="s">
        <v>231</v>
      </c>
      <c r="G45" s="34">
        <v>12.505000000000001</v>
      </c>
    </row>
    <row r="46" spans="1:7">
      <c r="A46" t="str">
        <f t="shared" ca="1" si="0"/>
        <v>6947564</v>
      </c>
      <c r="B46">
        <v>44</v>
      </c>
      <c r="C46" t="s">
        <v>177</v>
      </c>
      <c r="D46" t="s">
        <v>162</v>
      </c>
      <c r="E46" t="s">
        <v>377</v>
      </c>
      <c r="F46" t="s">
        <v>232</v>
      </c>
      <c r="G46" s="34">
        <v>12.57</v>
      </c>
    </row>
    <row r="47" spans="1:7">
      <c r="A47" t="str">
        <f t="shared" ca="1" si="0"/>
        <v>1899213</v>
      </c>
      <c r="B47">
        <v>45</v>
      </c>
      <c r="C47" t="s">
        <v>178</v>
      </c>
      <c r="D47" t="s">
        <v>163</v>
      </c>
      <c r="E47" t="s">
        <v>368</v>
      </c>
      <c r="F47" t="s">
        <v>233</v>
      </c>
      <c r="G47" s="34">
        <v>16.07</v>
      </c>
    </row>
    <row r="48" spans="1:7">
      <c r="A48" t="str">
        <f t="shared" ca="1" si="0"/>
        <v>9170835</v>
      </c>
      <c r="B48">
        <v>46</v>
      </c>
      <c r="C48" t="s">
        <v>179</v>
      </c>
      <c r="D48" t="s">
        <v>184</v>
      </c>
      <c r="E48" t="s">
        <v>372</v>
      </c>
      <c r="F48" t="s">
        <v>234</v>
      </c>
      <c r="G48" s="34">
        <v>12.37</v>
      </c>
    </row>
    <row r="49" spans="1:7">
      <c r="A49" t="str">
        <f t="shared" ca="1" si="0"/>
        <v>7634273</v>
      </c>
      <c r="B49">
        <v>47</v>
      </c>
      <c r="C49" t="s">
        <v>180</v>
      </c>
      <c r="D49" t="s">
        <v>185</v>
      </c>
      <c r="E49" t="s">
        <v>374</v>
      </c>
      <c r="F49" t="s">
        <v>235</v>
      </c>
      <c r="G49" s="34">
        <v>8.8699999999999992</v>
      </c>
    </row>
    <row r="50" spans="1:7">
      <c r="A50" t="str">
        <f t="shared" ca="1" si="0"/>
        <v>5466096</v>
      </c>
      <c r="B50">
        <v>48</v>
      </c>
      <c r="C50" t="s">
        <v>181</v>
      </c>
      <c r="D50" t="s">
        <v>186</v>
      </c>
      <c r="E50" t="s">
        <v>375</v>
      </c>
      <c r="F50" t="s">
        <v>236</v>
      </c>
      <c r="G50" s="34">
        <v>12.37</v>
      </c>
    </row>
    <row r="51" spans="1:7">
      <c r="A51" t="str">
        <f t="shared" ca="1" si="0"/>
        <v>5627911</v>
      </c>
      <c r="B51">
        <v>49</v>
      </c>
      <c r="C51" t="s">
        <v>182</v>
      </c>
      <c r="D51" t="s">
        <v>187</v>
      </c>
      <c r="E51" t="s">
        <v>371</v>
      </c>
      <c r="F51" t="s">
        <v>237</v>
      </c>
      <c r="G51" s="34">
        <v>12.305</v>
      </c>
    </row>
    <row r="52" spans="1:7">
      <c r="A52" t="str">
        <f t="shared" ca="1" si="0"/>
        <v>5978082</v>
      </c>
      <c r="B52">
        <v>50</v>
      </c>
      <c r="C52" t="s">
        <v>183</v>
      </c>
      <c r="D52" t="s">
        <v>188</v>
      </c>
      <c r="E52" t="s">
        <v>371</v>
      </c>
      <c r="F52" t="s">
        <v>238</v>
      </c>
      <c r="G52" s="34">
        <v>12.305</v>
      </c>
    </row>
  </sheetData>
  <mergeCells count="1">
    <mergeCell ref="A1:G1"/>
  </mergeCells>
  <phoneticPr fontId="2" type="noConversion"/>
  <conditionalFormatting sqref="C3:C32">
    <cfRule type="duplicateValues" dxfId="1" priority="2"/>
  </conditionalFormatting>
  <conditionalFormatting sqref="A3:A52">
    <cfRule type="duplicateValues" dxfId="0" priority="1"/>
  </conditionalFormatting>
  <hyperlinks>
    <hyperlink ref="A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60" zoomScaleNormal="160" workbookViewId="0">
      <selection activeCell="D8" sqref="D8"/>
    </sheetView>
  </sheetViews>
  <sheetFormatPr defaultRowHeight="14.25"/>
  <cols>
    <col min="2" max="3" width="29.625" bestFit="1" customWidth="1"/>
    <col min="4" max="4" width="60.875" bestFit="1" customWidth="1"/>
    <col min="5" max="5" width="12.75" bestFit="1" customWidth="1"/>
    <col min="6" max="6" width="11.625" bestFit="1" customWidth="1"/>
    <col min="8" max="8" width="17.25" bestFit="1" customWidth="1"/>
    <col min="9" max="9" width="13" bestFit="1" customWidth="1"/>
  </cols>
  <sheetData>
    <row r="1" spans="1:9">
      <c r="A1" t="s">
        <v>54</v>
      </c>
      <c r="B1" t="s">
        <v>79</v>
      </c>
      <c r="C1" t="s">
        <v>80</v>
      </c>
      <c r="D1" t="s">
        <v>81</v>
      </c>
      <c r="E1" t="s">
        <v>82</v>
      </c>
      <c r="F1" t="s">
        <v>83</v>
      </c>
      <c r="G1" t="s">
        <v>84</v>
      </c>
      <c r="H1" t="s">
        <v>85</v>
      </c>
      <c r="I1" t="s">
        <v>86</v>
      </c>
    </row>
    <row r="2" spans="1:9">
      <c r="A2">
        <v>1</v>
      </c>
      <c r="B2" t="s">
        <v>259</v>
      </c>
      <c r="C2" t="s">
        <v>260</v>
      </c>
      <c r="D2" t="s">
        <v>261</v>
      </c>
      <c r="E2">
        <v>108.654146</v>
      </c>
      <c r="F2">
        <v>21.979932999999999</v>
      </c>
      <c r="G2" t="s">
        <v>262</v>
      </c>
      <c r="H2" t="s">
        <v>5</v>
      </c>
    </row>
    <row r="3" spans="1:9">
      <c r="A3">
        <v>2</v>
      </c>
      <c r="B3" t="s">
        <v>263</v>
      </c>
      <c r="C3" t="s">
        <v>260</v>
      </c>
      <c r="D3" t="s">
        <v>264</v>
      </c>
      <c r="E3">
        <v>101.50918799999999</v>
      </c>
      <c r="F3">
        <v>27.422644999999999</v>
      </c>
      <c r="G3" t="s">
        <v>262</v>
      </c>
      <c r="H3" t="s">
        <v>5</v>
      </c>
    </row>
    <row r="4" spans="1:9">
      <c r="A4">
        <v>3</v>
      </c>
      <c r="B4" t="s">
        <v>265</v>
      </c>
      <c r="C4" t="s">
        <v>260</v>
      </c>
      <c r="D4" t="s">
        <v>266</v>
      </c>
      <c r="E4">
        <v>113.528364</v>
      </c>
      <c r="F4">
        <v>23.600598000000002</v>
      </c>
      <c r="G4" t="s">
        <v>267</v>
      </c>
      <c r="H4" t="s">
        <v>5</v>
      </c>
    </row>
    <row r="5" spans="1:9">
      <c r="A5">
        <v>4</v>
      </c>
      <c r="B5" t="s">
        <v>268</v>
      </c>
      <c r="C5" t="s">
        <v>260</v>
      </c>
      <c r="D5" t="s">
        <v>269</v>
      </c>
      <c r="E5">
        <v>120.14410599999999</v>
      </c>
      <c r="F5">
        <v>30.283711</v>
      </c>
      <c r="G5" t="s">
        <v>267</v>
      </c>
      <c r="H5" t="s">
        <v>5</v>
      </c>
    </row>
    <row r="6" spans="1:9">
      <c r="A6">
        <v>5</v>
      </c>
      <c r="B6" t="s">
        <v>270</v>
      </c>
      <c r="C6" t="s">
        <v>260</v>
      </c>
      <c r="D6" t="s">
        <v>271</v>
      </c>
      <c r="E6">
        <v>120.078945</v>
      </c>
      <c r="F6">
        <v>30.293637</v>
      </c>
      <c r="G6" t="s">
        <v>267</v>
      </c>
      <c r="H6" t="s">
        <v>5</v>
      </c>
    </row>
    <row r="7" spans="1:9">
      <c r="A7">
        <v>6</v>
      </c>
      <c r="B7" t="s">
        <v>272</v>
      </c>
      <c r="C7" t="s">
        <v>260</v>
      </c>
      <c r="D7" t="s">
        <v>273</v>
      </c>
      <c r="E7">
        <v>120.132613406483</v>
      </c>
      <c r="F7">
        <v>30.197036103357799</v>
      </c>
      <c r="G7" t="s">
        <v>267</v>
      </c>
      <c r="H7" t="s">
        <v>5</v>
      </c>
    </row>
    <row r="8" spans="1:9">
      <c r="A8">
        <v>7</v>
      </c>
      <c r="B8" t="s">
        <v>361</v>
      </c>
      <c r="C8" t="s">
        <v>260</v>
      </c>
      <c r="D8" s="33" t="s">
        <v>380</v>
      </c>
      <c r="E8" s="33">
        <v>119.99108099999999</v>
      </c>
      <c r="F8" s="33">
        <v>30.069782</v>
      </c>
      <c r="G8" t="s">
        <v>267</v>
      </c>
      <c r="H8" t="s">
        <v>5</v>
      </c>
    </row>
    <row r="9" spans="1:9">
      <c r="A9">
        <v>8</v>
      </c>
      <c r="B9" t="s">
        <v>360</v>
      </c>
      <c r="C9" t="s">
        <v>260</v>
      </c>
      <c r="D9" s="33" t="s">
        <v>379</v>
      </c>
      <c r="E9" s="33">
        <v>119.99108099999999</v>
      </c>
      <c r="F9" s="33">
        <v>30.069782</v>
      </c>
      <c r="G9" t="s">
        <v>267</v>
      </c>
      <c r="H9" t="s">
        <v>5</v>
      </c>
    </row>
    <row r="10" spans="1:9">
      <c r="A10">
        <v>9</v>
      </c>
      <c r="B10" t="s">
        <v>340</v>
      </c>
      <c r="C10" t="s">
        <v>260</v>
      </c>
      <c r="D10" s="33" t="s">
        <v>379</v>
      </c>
      <c r="E10" s="33">
        <v>119.99108099999999</v>
      </c>
      <c r="F10" s="33">
        <v>30.069782</v>
      </c>
      <c r="G10" t="s">
        <v>267</v>
      </c>
      <c r="H10" t="s">
        <v>5</v>
      </c>
    </row>
    <row r="11" spans="1:9">
      <c r="A11">
        <v>10</v>
      </c>
      <c r="B11" t="s">
        <v>357</v>
      </c>
      <c r="C11" t="s">
        <v>260</v>
      </c>
      <c r="D11" s="33" t="s">
        <v>379</v>
      </c>
      <c r="E11" s="33">
        <v>119.99108099999999</v>
      </c>
      <c r="F11" s="33">
        <v>30.069782</v>
      </c>
      <c r="G11" t="s">
        <v>267</v>
      </c>
      <c r="H11" t="s">
        <v>5</v>
      </c>
    </row>
    <row r="12" spans="1:9">
      <c r="A12">
        <v>11</v>
      </c>
      <c r="B12" t="s">
        <v>358</v>
      </c>
      <c r="C12" t="s">
        <v>260</v>
      </c>
      <c r="D12" s="33" t="s">
        <v>379</v>
      </c>
      <c r="E12" s="33">
        <v>119.99108099999999</v>
      </c>
      <c r="F12" s="33">
        <v>30.069782</v>
      </c>
      <c r="G12" t="s">
        <v>267</v>
      </c>
      <c r="H12" t="s">
        <v>5</v>
      </c>
    </row>
    <row r="13" spans="1:9">
      <c r="A13">
        <v>12</v>
      </c>
      <c r="B13" t="s">
        <v>359</v>
      </c>
      <c r="C13" t="s">
        <v>260</v>
      </c>
      <c r="D13" s="33" t="s">
        <v>379</v>
      </c>
      <c r="E13" s="33">
        <v>119.99108099999999</v>
      </c>
      <c r="F13" s="33">
        <v>30.069782</v>
      </c>
      <c r="G13" t="s">
        <v>267</v>
      </c>
      <c r="H13" t="s">
        <v>5</v>
      </c>
    </row>
    <row r="14" spans="1:9">
      <c r="A14">
        <v>13</v>
      </c>
      <c r="B14" t="s">
        <v>362</v>
      </c>
      <c r="C14" t="s">
        <v>260</v>
      </c>
      <c r="D14" s="33" t="s">
        <v>379</v>
      </c>
      <c r="E14" s="33">
        <v>119.99108099999999</v>
      </c>
      <c r="F14" s="33">
        <v>30.069782</v>
      </c>
      <c r="G14" t="s">
        <v>267</v>
      </c>
      <c r="H14" t="s">
        <v>5</v>
      </c>
    </row>
  </sheetData>
  <sortState ref="B8:B42">
    <sortCondition ref="B42"/>
  </sortState>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175" zoomScaleNormal="175" workbookViewId="0">
      <selection activeCell="K7" sqref="K7"/>
    </sheetView>
  </sheetViews>
  <sheetFormatPr defaultRowHeight="14.25"/>
  <cols>
    <col min="1" max="1" width="5.25" bestFit="1" customWidth="1"/>
    <col min="2" max="2" width="31.75" bestFit="1" customWidth="1"/>
    <col min="3" max="3" width="63" bestFit="1" customWidth="1"/>
    <col min="5" max="6" width="12.75" bestFit="1" customWidth="1"/>
    <col min="7" max="7" width="13" bestFit="1" customWidth="1"/>
    <col min="8" max="8" width="15.125" bestFit="1" customWidth="1"/>
    <col min="9" max="9" width="17.25" bestFit="1" customWidth="1"/>
    <col min="10" max="10" width="13" bestFit="1" customWidth="1"/>
    <col min="11" max="11" width="17.25" bestFit="1" customWidth="1"/>
  </cols>
  <sheetData>
    <row r="1" spans="1:12" ht="15" thickBot="1">
      <c r="A1" t="s">
        <v>54</v>
      </c>
      <c r="B1" t="s">
        <v>55</v>
      </c>
      <c r="C1" t="s">
        <v>56</v>
      </c>
      <c r="D1" t="s">
        <v>57</v>
      </c>
      <c r="E1" t="s">
        <v>58</v>
      </c>
      <c r="F1" t="s">
        <v>59</v>
      </c>
      <c r="G1" t="s">
        <v>60</v>
      </c>
      <c r="H1" t="s">
        <v>61</v>
      </c>
      <c r="I1" t="s">
        <v>62</v>
      </c>
      <c r="J1" t="s">
        <v>63</v>
      </c>
      <c r="K1" t="s">
        <v>64</v>
      </c>
    </row>
    <row r="2" spans="1:12" ht="15.75" thickBot="1">
      <c r="A2" s="4">
        <v>1</v>
      </c>
      <c r="B2" s="5" t="s">
        <v>38</v>
      </c>
      <c r="C2" s="5" t="s">
        <v>39</v>
      </c>
      <c r="D2" s="6" t="s">
        <v>40</v>
      </c>
      <c r="E2" s="5">
        <v>113.547792</v>
      </c>
      <c r="F2" s="5">
        <v>23.599900000000002</v>
      </c>
      <c r="G2" s="4"/>
      <c r="H2" s="4"/>
      <c r="I2" s="4"/>
      <c r="J2" s="4"/>
      <c r="K2" s="14"/>
      <c r="L2" s="8"/>
    </row>
    <row r="3" spans="1:12" ht="15.75" thickBot="1">
      <c r="A3" s="4">
        <v>2</v>
      </c>
      <c r="B3" s="5" t="s">
        <v>41</v>
      </c>
      <c r="C3" s="5" t="s">
        <v>42</v>
      </c>
      <c r="D3" s="6" t="s">
        <v>40</v>
      </c>
      <c r="E3" s="5">
        <v>101.51674199999999</v>
      </c>
      <c r="F3" s="5">
        <v>27.558297</v>
      </c>
      <c r="G3" s="4"/>
      <c r="H3" s="4"/>
      <c r="I3" s="6">
        <v>219500</v>
      </c>
      <c r="J3" s="4"/>
      <c r="K3" s="14"/>
      <c r="L3" s="8"/>
    </row>
    <row r="4" spans="1:12" ht="15.75" thickBot="1">
      <c r="A4" s="4">
        <v>3</v>
      </c>
      <c r="B4" s="5" t="s">
        <v>43</v>
      </c>
      <c r="C4" s="5" t="s">
        <v>44</v>
      </c>
      <c r="D4" s="6" t="s">
        <v>40</v>
      </c>
      <c r="E4" s="5">
        <v>113.538038</v>
      </c>
      <c r="F4" s="5">
        <v>23.608827000000002</v>
      </c>
      <c r="G4" s="4"/>
      <c r="H4" s="4"/>
      <c r="I4" s="4"/>
      <c r="J4" s="4"/>
      <c r="K4" s="14"/>
      <c r="L4" s="8"/>
    </row>
    <row r="5" spans="1:12" ht="15.75" thickBot="1">
      <c r="A5" s="4">
        <v>4</v>
      </c>
      <c r="B5" s="5" t="s">
        <v>14</v>
      </c>
      <c r="C5" s="5" t="s">
        <v>45</v>
      </c>
      <c r="D5" s="6" t="s">
        <v>40</v>
      </c>
      <c r="E5" s="5">
        <v>120.142951</v>
      </c>
      <c r="F5" s="5">
        <v>30.292635000000001</v>
      </c>
      <c r="G5" s="4"/>
      <c r="H5" s="4"/>
      <c r="I5" s="4"/>
      <c r="J5" s="4"/>
      <c r="K5" s="14"/>
      <c r="L5" s="8"/>
    </row>
    <row r="6" spans="1:12" ht="15.75" thickBot="1">
      <c r="A6" s="4">
        <v>5</v>
      </c>
      <c r="B6" s="5" t="s">
        <v>4</v>
      </c>
      <c r="C6" s="5" t="s">
        <v>46</v>
      </c>
      <c r="D6" s="6" t="s">
        <v>47</v>
      </c>
      <c r="E6" s="5">
        <v>120.042373</v>
      </c>
      <c r="F6" s="5">
        <v>30.249597999999999</v>
      </c>
      <c r="G6" s="4"/>
      <c r="H6" s="4"/>
      <c r="I6" s="4"/>
      <c r="J6" s="4"/>
      <c r="K6" s="14"/>
      <c r="L6" s="8"/>
    </row>
    <row r="7" spans="1:12" ht="15.75" thickBot="1">
      <c r="A7" s="4">
        <v>6</v>
      </c>
      <c r="B7" s="5" t="s">
        <v>48</v>
      </c>
      <c r="C7" s="5" t="s">
        <v>49</v>
      </c>
      <c r="D7" s="6" t="s">
        <v>40</v>
      </c>
      <c r="E7" s="5">
        <v>120.100999363157</v>
      </c>
      <c r="F7" s="5">
        <v>30.320947659695001</v>
      </c>
      <c r="G7" s="6">
        <v>23</v>
      </c>
      <c r="H7" s="6">
        <v>1</v>
      </c>
      <c r="I7" s="6">
        <v>1</v>
      </c>
      <c r="J7" s="6">
        <v>323</v>
      </c>
      <c r="K7" s="14"/>
      <c r="L7" s="8"/>
    </row>
    <row r="8" spans="1:12" ht="15.75" thickBot="1">
      <c r="A8" s="4">
        <v>7</v>
      </c>
      <c r="B8" s="5" t="s">
        <v>50</v>
      </c>
      <c r="C8" s="5" t="s">
        <v>50</v>
      </c>
      <c r="D8" s="6" t="s">
        <v>40</v>
      </c>
      <c r="E8" s="5">
        <v>119.94358800000001</v>
      </c>
      <c r="F8" s="5">
        <v>30.124424999999999</v>
      </c>
      <c r="G8" s="4"/>
      <c r="H8" s="4"/>
      <c r="I8" s="4"/>
      <c r="J8" s="4"/>
      <c r="K8" s="14"/>
      <c r="L8" s="8"/>
    </row>
    <row r="9" spans="1:12" ht="15.75" thickBot="1">
      <c r="A9" s="4">
        <v>8</v>
      </c>
      <c r="B9" s="5" t="s">
        <v>51</v>
      </c>
      <c r="C9" s="5" t="s">
        <v>51</v>
      </c>
      <c r="D9" s="6" t="s">
        <v>52</v>
      </c>
      <c r="E9" s="5">
        <v>120.12030799999999</v>
      </c>
      <c r="F9" s="5">
        <v>30.182924</v>
      </c>
      <c r="G9" s="4"/>
      <c r="H9" s="4"/>
      <c r="I9" s="4"/>
      <c r="J9" s="4"/>
      <c r="K9" s="14"/>
      <c r="L9" s="8"/>
    </row>
    <row r="10" spans="1:12" ht="15" thickBot="1">
      <c r="A10" s="4">
        <v>9</v>
      </c>
      <c r="B10" s="5" t="s">
        <v>4</v>
      </c>
      <c r="C10" s="5" t="s">
        <v>53</v>
      </c>
      <c r="D10" s="6" t="s">
        <v>40</v>
      </c>
      <c r="E10" s="5">
        <v>119.97985199999999</v>
      </c>
      <c r="F10" s="5">
        <v>30.148084999999998</v>
      </c>
      <c r="G10" s="4"/>
      <c r="H10" s="4"/>
      <c r="I10" s="4"/>
      <c r="J10" s="4"/>
      <c r="K10" s="14"/>
      <c r="L10" s="3"/>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9"/>
  <sheetViews>
    <sheetView topLeftCell="B1" zoomScale="145" zoomScaleNormal="145" workbookViewId="0">
      <selection activeCell="F11" sqref="F11:M11"/>
    </sheetView>
  </sheetViews>
  <sheetFormatPr defaultRowHeight="14.25"/>
  <cols>
    <col min="2" max="2" width="5.25" bestFit="1" customWidth="1"/>
    <col min="3" max="3" width="17" customWidth="1"/>
    <col min="4" max="4" width="11.625" bestFit="1" customWidth="1"/>
    <col min="5" max="5" width="15.25" customWidth="1"/>
    <col min="6" max="6" width="17.25" bestFit="1" customWidth="1"/>
    <col min="7" max="7" width="3.5" bestFit="1" customWidth="1"/>
    <col min="8" max="8" width="13" bestFit="1" customWidth="1"/>
    <col min="9" max="9" width="10" bestFit="1" customWidth="1"/>
    <col min="10" max="10" width="7.125" bestFit="1" customWidth="1"/>
    <col min="11" max="11" width="13" bestFit="1" customWidth="1"/>
    <col min="12" max="13" width="11.625" bestFit="1" customWidth="1"/>
    <col min="14" max="14" width="11.5" customWidth="1"/>
  </cols>
  <sheetData>
    <row r="1" spans="2:14">
      <c r="E1" t="s">
        <v>288</v>
      </c>
      <c r="F1" t="s">
        <v>289</v>
      </c>
      <c r="N1" t="s">
        <v>294</v>
      </c>
    </row>
    <row r="2" spans="2:14">
      <c r="B2" t="s">
        <v>274</v>
      </c>
      <c r="C2" t="s">
        <v>285</v>
      </c>
      <c r="D2" t="s">
        <v>284</v>
      </c>
      <c r="E2" t="s">
        <v>276</v>
      </c>
      <c r="F2" t="s">
        <v>277</v>
      </c>
      <c r="H2" t="s">
        <v>278</v>
      </c>
      <c r="I2" t="s">
        <v>279</v>
      </c>
      <c r="J2" t="s">
        <v>280</v>
      </c>
      <c r="K2" t="s">
        <v>281</v>
      </c>
      <c r="L2" t="s">
        <v>282</v>
      </c>
      <c r="M2" t="s">
        <v>283</v>
      </c>
      <c r="N2" t="s">
        <v>275</v>
      </c>
    </row>
    <row r="3" spans="2:14">
      <c r="B3">
        <v>1</v>
      </c>
      <c r="C3" t="s">
        <v>3</v>
      </c>
      <c r="D3" t="s">
        <v>286</v>
      </c>
      <c r="E3" t="s">
        <v>287</v>
      </c>
      <c r="F3" t="s">
        <v>290</v>
      </c>
      <c r="G3" t="s">
        <v>347</v>
      </c>
      <c r="H3">
        <v>10000</v>
      </c>
      <c r="I3">
        <v>10000</v>
      </c>
      <c r="J3">
        <v>0</v>
      </c>
      <c r="K3" s="15" t="s">
        <v>293</v>
      </c>
      <c r="L3" s="16">
        <v>44319</v>
      </c>
      <c r="M3" s="16">
        <v>44325</v>
      </c>
    </row>
    <row r="4" spans="2:14">
      <c r="B4">
        <f>1+B3</f>
        <v>2</v>
      </c>
      <c r="C4" t="s">
        <v>3</v>
      </c>
      <c r="D4" t="s">
        <v>286</v>
      </c>
      <c r="E4" t="s">
        <v>287</v>
      </c>
      <c r="F4" t="s">
        <v>290</v>
      </c>
      <c r="G4" t="s">
        <v>347</v>
      </c>
      <c r="H4">
        <v>10000</v>
      </c>
      <c r="I4">
        <v>10000</v>
      </c>
      <c r="J4">
        <v>0</v>
      </c>
      <c r="K4" s="15" t="s">
        <v>293</v>
      </c>
      <c r="L4" s="16">
        <v>44319</v>
      </c>
      <c r="M4" s="16">
        <v>44325</v>
      </c>
    </row>
    <row r="5" spans="2:14" ht="15.75">
      <c r="B5">
        <f t="shared" ref="B5:B39" si="0">1+B4</f>
        <v>3</v>
      </c>
      <c r="C5" s="21" t="s">
        <v>341</v>
      </c>
      <c r="D5" s="17" t="s">
        <v>296</v>
      </c>
      <c r="E5" t="s">
        <v>340</v>
      </c>
      <c r="F5" s="17" t="s">
        <v>297</v>
      </c>
      <c r="G5" t="s">
        <v>347</v>
      </c>
      <c r="H5" s="19">
        <v>44045</v>
      </c>
      <c r="I5" s="19">
        <v>44045</v>
      </c>
      <c r="J5">
        <v>0</v>
      </c>
      <c r="K5" s="18" t="s">
        <v>298</v>
      </c>
      <c r="L5" s="16">
        <v>44270</v>
      </c>
      <c r="M5" s="16">
        <v>44331</v>
      </c>
    </row>
    <row r="6" spans="2:14" ht="15.75">
      <c r="B6">
        <f t="shared" si="0"/>
        <v>4</v>
      </c>
      <c r="C6" s="17" t="s">
        <v>295</v>
      </c>
      <c r="D6" s="17" t="s">
        <v>299</v>
      </c>
      <c r="E6" t="s">
        <v>340</v>
      </c>
      <c r="F6" s="17" t="s">
        <v>300</v>
      </c>
      <c r="G6" s="30" t="s">
        <v>348</v>
      </c>
      <c r="H6" s="19">
        <v>-19340</v>
      </c>
      <c r="I6" s="19">
        <v>-19340</v>
      </c>
      <c r="J6">
        <v>0</v>
      </c>
      <c r="K6" s="18" t="s">
        <v>298</v>
      </c>
      <c r="L6" s="16">
        <v>44331</v>
      </c>
      <c r="M6" s="16">
        <v>44392</v>
      </c>
    </row>
    <row r="7" spans="2:14" ht="15.75">
      <c r="B7">
        <f t="shared" si="0"/>
        <v>5</v>
      </c>
      <c r="C7" s="17" t="s">
        <v>295</v>
      </c>
      <c r="D7" s="20" t="s">
        <v>301</v>
      </c>
      <c r="E7" t="s">
        <v>340</v>
      </c>
      <c r="F7" s="20" t="s">
        <v>301</v>
      </c>
      <c r="G7" s="30" t="s">
        <v>348</v>
      </c>
      <c r="H7" s="19">
        <v>-19285.905999999999</v>
      </c>
      <c r="I7" s="19">
        <v>-19285.905999999999</v>
      </c>
      <c r="J7">
        <v>0</v>
      </c>
      <c r="K7" s="18" t="s">
        <v>298</v>
      </c>
      <c r="L7" s="16">
        <v>44545</v>
      </c>
      <c r="M7" s="16">
        <v>44819</v>
      </c>
    </row>
    <row r="8" spans="2:14" ht="15.75">
      <c r="B8">
        <f t="shared" si="0"/>
        <v>6</v>
      </c>
      <c r="C8" s="17" t="s">
        <v>295</v>
      </c>
      <c r="D8" s="17" t="s">
        <v>302</v>
      </c>
      <c r="E8" t="s">
        <v>340</v>
      </c>
      <c r="F8" s="21" t="s">
        <v>303</v>
      </c>
      <c r="G8" s="30" t="s">
        <v>348</v>
      </c>
      <c r="H8" s="22">
        <v>-699.25</v>
      </c>
      <c r="I8" s="22">
        <v>-699.25</v>
      </c>
      <c r="J8">
        <v>0</v>
      </c>
      <c r="K8" s="18" t="s">
        <v>298</v>
      </c>
      <c r="L8" s="16">
        <v>44515</v>
      </c>
      <c r="M8" s="16">
        <v>44515</v>
      </c>
    </row>
    <row r="9" spans="2:14" ht="15.75">
      <c r="B9">
        <f t="shared" si="0"/>
        <v>7</v>
      </c>
      <c r="C9" s="21" t="s">
        <v>343</v>
      </c>
      <c r="D9" s="17" t="s">
        <v>296</v>
      </c>
      <c r="E9" s="21" t="s">
        <v>342</v>
      </c>
      <c r="F9" s="17" t="s">
        <v>297</v>
      </c>
      <c r="G9" t="s">
        <v>347</v>
      </c>
      <c r="H9" s="22">
        <v>91692</v>
      </c>
      <c r="I9" s="22">
        <v>91692</v>
      </c>
      <c r="J9">
        <v>0</v>
      </c>
      <c r="K9" s="18" t="s">
        <v>298</v>
      </c>
      <c r="L9" s="16">
        <v>44270</v>
      </c>
      <c r="M9" s="16">
        <v>44301</v>
      </c>
    </row>
    <row r="10" spans="2:14" ht="15.75">
      <c r="B10">
        <f t="shared" si="0"/>
        <v>8</v>
      </c>
      <c r="C10" s="21" t="s">
        <v>343</v>
      </c>
      <c r="D10" s="17" t="s">
        <v>299</v>
      </c>
      <c r="E10" s="21" t="s">
        <v>342</v>
      </c>
      <c r="F10" s="17" t="s">
        <v>300</v>
      </c>
      <c r="G10" s="30" t="s">
        <v>348</v>
      </c>
      <c r="H10" s="22">
        <v>-11200.8</v>
      </c>
      <c r="I10" s="22">
        <v>-11200.8</v>
      </c>
      <c r="J10">
        <v>0</v>
      </c>
      <c r="K10" s="18" t="s">
        <v>298</v>
      </c>
      <c r="L10" s="16">
        <v>44301</v>
      </c>
      <c r="M10" s="16">
        <v>44331</v>
      </c>
    </row>
    <row r="11" spans="2:14" ht="15.75">
      <c r="B11">
        <f t="shared" si="0"/>
        <v>9</v>
      </c>
      <c r="C11" s="21" t="s">
        <v>343</v>
      </c>
      <c r="D11" s="17" t="s">
        <v>304</v>
      </c>
      <c r="E11" s="21" t="s">
        <v>342</v>
      </c>
      <c r="F11" s="17" t="s">
        <v>305</v>
      </c>
      <c r="G11" s="30" t="s">
        <v>348</v>
      </c>
      <c r="H11" s="22">
        <v>-928.8</v>
      </c>
      <c r="I11" s="22">
        <v>-928.8</v>
      </c>
      <c r="J11">
        <v>0</v>
      </c>
      <c r="K11" s="18" t="s">
        <v>298</v>
      </c>
      <c r="L11" s="16">
        <v>44331</v>
      </c>
      <c r="M11" s="16">
        <v>44362</v>
      </c>
    </row>
    <row r="12" spans="2:14" ht="15.75">
      <c r="B12">
        <f t="shared" si="0"/>
        <v>10</v>
      </c>
      <c r="C12" s="21" t="s">
        <v>343</v>
      </c>
      <c r="D12" s="17" t="s">
        <v>306</v>
      </c>
      <c r="E12" s="21" t="s">
        <v>342</v>
      </c>
      <c r="F12" s="17" t="s">
        <v>307</v>
      </c>
      <c r="G12" s="30" t="s">
        <v>348</v>
      </c>
      <c r="H12" s="22">
        <v>-5005</v>
      </c>
      <c r="I12" s="22">
        <v>-5005</v>
      </c>
      <c r="J12">
        <v>0</v>
      </c>
      <c r="K12" s="18" t="s">
        <v>298</v>
      </c>
      <c r="L12" s="16">
        <v>44362</v>
      </c>
      <c r="M12" s="16">
        <v>44392</v>
      </c>
    </row>
    <row r="13" spans="2:14" ht="15.75">
      <c r="B13">
        <f t="shared" si="0"/>
        <v>11</v>
      </c>
      <c r="C13" s="21" t="s">
        <v>343</v>
      </c>
      <c r="D13" s="17" t="s">
        <v>302</v>
      </c>
      <c r="E13" s="21" t="s">
        <v>342</v>
      </c>
      <c r="F13" s="17" t="s">
        <v>308</v>
      </c>
      <c r="G13" s="30" t="s">
        <v>348</v>
      </c>
      <c r="H13" s="22">
        <v>-1836</v>
      </c>
      <c r="I13" s="22">
        <v>-1836</v>
      </c>
      <c r="J13">
        <v>0</v>
      </c>
      <c r="K13" s="18" t="s">
        <v>298</v>
      </c>
      <c r="L13" s="16">
        <v>44515</v>
      </c>
      <c r="M13" s="16">
        <v>44545</v>
      </c>
    </row>
    <row r="14" spans="2:14" ht="15.75">
      <c r="B14">
        <f t="shared" si="0"/>
        <v>12</v>
      </c>
      <c r="C14" s="21" t="s">
        <v>343</v>
      </c>
      <c r="D14" s="24" t="s">
        <v>309</v>
      </c>
      <c r="E14" s="21" t="s">
        <v>342</v>
      </c>
      <c r="F14" s="24" t="s">
        <v>310</v>
      </c>
      <c r="G14" s="30" t="s">
        <v>348</v>
      </c>
      <c r="H14" s="22">
        <v>-6629.38</v>
      </c>
      <c r="I14" s="22">
        <v>-6629.38</v>
      </c>
      <c r="J14">
        <v>0</v>
      </c>
      <c r="K14" s="18" t="s">
        <v>298</v>
      </c>
      <c r="L14" s="16">
        <v>44788</v>
      </c>
      <c r="M14" s="16">
        <v>44819</v>
      </c>
    </row>
    <row r="15" spans="2:14" ht="15.75">
      <c r="B15">
        <f t="shared" si="0"/>
        <v>13</v>
      </c>
      <c r="C15" s="21" t="s">
        <v>343</v>
      </c>
      <c r="D15" s="17" t="s">
        <v>311</v>
      </c>
      <c r="E15" s="21" t="s">
        <v>342</v>
      </c>
      <c r="F15" s="17" t="s">
        <v>312</v>
      </c>
      <c r="G15" s="30" t="s">
        <v>348</v>
      </c>
      <c r="H15" s="22">
        <v>-540.85440000000006</v>
      </c>
      <c r="I15" s="22">
        <v>-540.85440000000006</v>
      </c>
      <c r="J15">
        <v>0</v>
      </c>
      <c r="K15" s="18" t="s">
        <v>298</v>
      </c>
      <c r="L15" s="16">
        <v>44788</v>
      </c>
      <c r="M15" s="16">
        <v>44849</v>
      </c>
    </row>
    <row r="16" spans="2:14" ht="15.75">
      <c r="B16">
        <f t="shared" si="0"/>
        <v>14</v>
      </c>
      <c r="C16" s="21" t="s">
        <v>343</v>
      </c>
      <c r="D16" s="17" t="s">
        <v>313</v>
      </c>
      <c r="E16" s="21" t="s">
        <v>342</v>
      </c>
      <c r="F16" s="17" t="s">
        <v>313</v>
      </c>
      <c r="G16" s="30" t="s">
        <v>348</v>
      </c>
      <c r="H16" s="25">
        <v>-46517.402999999991</v>
      </c>
      <c r="I16" s="25">
        <v>-46517.402999999991</v>
      </c>
      <c r="J16">
        <v>0</v>
      </c>
      <c r="K16" s="18" t="s">
        <v>298</v>
      </c>
      <c r="L16" s="16">
        <v>44545</v>
      </c>
      <c r="M16" s="16">
        <v>44788</v>
      </c>
    </row>
    <row r="17" spans="2:14" ht="15.75">
      <c r="B17">
        <f t="shared" si="0"/>
        <v>15</v>
      </c>
      <c r="C17" s="28" t="s">
        <v>344</v>
      </c>
      <c r="D17" s="20" t="s">
        <v>314</v>
      </c>
      <c r="E17" s="28" t="s">
        <v>344</v>
      </c>
      <c r="F17" s="20" t="s">
        <v>315</v>
      </c>
      <c r="G17" s="30" t="s">
        <v>348</v>
      </c>
      <c r="H17" s="19">
        <v>-27963.066442220363</v>
      </c>
      <c r="I17" s="19">
        <v>-27963.066442220363</v>
      </c>
      <c r="J17">
        <v>0</v>
      </c>
      <c r="K17" s="18" t="s">
        <v>298</v>
      </c>
      <c r="L17" s="16">
        <v>43922</v>
      </c>
      <c r="M17" s="16">
        <v>44104</v>
      </c>
    </row>
    <row r="18" spans="2:14" ht="15.75">
      <c r="B18">
        <f t="shared" si="0"/>
        <v>16</v>
      </c>
      <c r="C18" s="28" t="s">
        <v>344</v>
      </c>
      <c r="D18" s="20" t="s">
        <v>316</v>
      </c>
      <c r="E18" s="28" t="s">
        <v>344</v>
      </c>
      <c r="F18" s="20" t="s">
        <v>317</v>
      </c>
      <c r="G18" s="30" t="s">
        <v>348</v>
      </c>
      <c r="H18" s="19">
        <v>-7339.9811035874991</v>
      </c>
      <c r="I18" s="19">
        <v>-7339.9811035874991</v>
      </c>
      <c r="J18">
        <v>0</v>
      </c>
      <c r="K18" s="18" t="s">
        <v>298</v>
      </c>
      <c r="L18" s="16">
        <v>43922</v>
      </c>
      <c r="M18" s="16">
        <v>44104</v>
      </c>
    </row>
    <row r="19" spans="2:14" ht="15.75">
      <c r="B19">
        <f t="shared" si="0"/>
        <v>17</v>
      </c>
      <c r="C19" s="28" t="s">
        <v>344</v>
      </c>
      <c r="D19" s="20" t="s">
        <v>318</v>
      </c>
      <c r="E19" s="28" t="s">
        <v>344</v>
      </c>
      <c r="F19" s="20" t="s">
        <v>319</v>
      </c>
      <c r="G19" s="30" t="s">
        <v>348</v>
      </c>
      <c r="H19" s="19">
        <v>-1325.23120062</v>
      </c>
      <c r="I19" s="19">
        <v>-1325.23120062</v>
      </c>
      <c r="J19">
        <v>0</v>
      </c>
      <c r="K19" s="18" t="s">
        <v>298</v>
      </c>
      <c r="L19" s="16">
        <v>43922</v>
      </c>
      <c r="M19" s="16">
        <v>44104</v>
      </c>
    </row>
    <row r="20" spans="2:14" ht="15.75">
      <c r="B20">
        <f t="shared" si="0"/>
        <v>18</v>
      </c>
      <c r="C20" s="28" t="s">
        <v>345</v>
      </c>
      <c r="D20" s="20" t="s">
        <v>314</v>
      </c>
      <c r="E20" s="28" t="s">
        <v>345</v>
      </c>
      <c r="F20" s="20" t="s">
        <v>315</v>
      </c>
      <c r="G20" s="30" t="s">
        <v>348</v>
      </c>
      <c r="H20" s="19">
        <v>-66832.313984309512</v>
      </c>
      <c r="I20" s="19">
        <v>-66832.313984309512</v>
      </c>
      <c r="J20">
        <v>0</v>
      </c>
      <c r="K20" s="18" t="s">
        <v>298</v>
      </c>
      <c r="L20" s="16">
        <v>43891</v>
      </c>
      <c r="M20" s="16">
        <v>44044</v>
      </c>
      <c r="N20" s="1"/>
    </row>
    <row r="21" spans="2:14" ht="15.75">
      <c r="B21">
        <f t="shared" si="0"/>
        <v>19</v>
      </c>
      <c r="C21" s="28" t="s">
        <v>345</v>
      </c>
      <c r="D21" s="20" t="s">
        <v>316</v>
      </c>
      <c r="E21" s="28" t="s">
        <v>345</v>
      </c>
      <c r="F21" s="20" t="s">
        <v>317</v>
      </c>
      <c r="G21" s="30" t="s">
        <v>348</v>
      </c>
      <c r="H21" s="19">
        <v>-10012.3111212</v>
      </c>
      <c r="I21" s="19">
        <v>-10012.3111212</v>
      </c>
      <c r="J21">
        <v>0</v>
      </c>
      <c r="K21" s="18" t="s">
        <v>298</v>
      </c>
      <c r="L21" s="16">
        <v>43891</v>
      </c>
      <c r="M21" s="16">
        <v>44044</v>
      </c>
      <c r="N21" s="2"/>
    </row>
    <row r="22" spans="2:14" ht="15.75">
      <c r="B22">
        <f t="shared" si="0"/>
        <v>20</v>
      </c>
      <c r="C22" s="28" t="s">
        <v>345</v>
      </c>
      <c r="D22" s="20" t="s">
        <v>318</v>
      </c>
      <c r="E22" s="28" t="s">
        <v>345</v>
      </c>
      <c r="F22" s="20" t="s">
        <v>319</v>
      </c>
      <c r="G22" s="30" t="s">
        <v>348</v>
      </c>
      <c r="H22" s="19">
        <v>-3187.829502</v>
      </c>
      <c r="I22" s="19">
        <v>-3187.829502</v>
      </c>
      <c r="J22">
        <v>0</v>
      </c>
      <c r="K22" s="18" t="s">
        <v>298</v>
      </c>
      <c r="L22" s="16">
        <v>43891</v>
      </c>
      <c r="M22" s="16">
        <v>44044</v>
      </c>
      <c r="N22" s="2"/>
    </row>
    <row r="23" spans="2:14" ht="15.75">
      <c r="B23">
        <f t="shared" si="0"/>
        <v>21</v>
      </c>
      <c r="C23" s="20" t="s">
        <v>320</v>
      </c>
      <c r="D23" s="20" t="s">
        <v>321</v>
      </c>
      <c r="E23" s="20" t="s">
        <v>320</v>
      </c>
      <c r="F23" s="26" t="s">
        <v>322</v>
      </c>
      <c r="G23" s="31" t="s">
        <v>347</v>
      </c>
      <c r="H23" s="25">
        <v>344801.69591000001</v>
      </c>
      <c r="I23" s="25">
        <v>344801.69591000001</v>
      </c>
      <c r="J23">
        <v>0</v>
      </c>
      <c r="K23" s="18" t="s">
        <v>298</v>
      </c>
      <c r="L23" s="16">
        <v>44044</v>
      </c>
      <c r="M23" s="16">
        <v>44180</v>
      </c>
      <c r="N23" s="1"/>
    </row>
    <row r="24" spans="2:14" ht="15.75">
      <c r="B24">
        <f t="shared" si="0"/>
        <v>22</v>
      </c>
      <c r="C24" s="20" t="s">
        <v>320</v>
      </c>
      <c r="D24" s="20" t="s">
        <v>323</v>
      </c>
      <c r="E24" s="20" t="s">
        <v>320</v>
      </c>
      <c r="F24" s="17" t="s">
        <v>300</v>
      </c>
      <c r="G24" s="30" t="s">
        <v>348</v>
      </c>
      <c r="H24" s="25">
        <v>-520771.96</v>
      </c>
      <c r="I24" s="25">
        <v>-520771.96</v>
      </c>
      <c r="J24">
        <v>0</v>
      </c>
      <c r="K24" s="18" t="s">
        <v>298</v>
      </c>
      <c r="L24" s="16">
        <v>44180</v>
      </c>
      <c r="M24" s="16">
        <v>44211</v>
      </c>
      <c r="N24" s="2"/>
    </row>
    <row r="25" spans="2:14" ht="15.75">
      <c r="B25">
        <f t="shared" si="0"/>
        <v>23</v>
      </c>
      <c r="C25" s="20" t="s">
        <v>320</v>
      </c>
      <c r="D25" s="20" t="s">
        <v>324</v>
      </c>
      <c r="E25" s="20" t="s">
        <v>320</v>
      </c>
      <c r="F25" s="26" t="s">
        <v>325</v>
      </c>
      <c r="G25" s="30" t="s">
        <v>348</v>
      </c>
      <c r="H25" s="25">
        <v>-53120.606250000004</v>
      </c>
      <c r="I25" s="25">
        <v>-53120.606250000004</v>
      </c>
      <c r="J25">
        <v>0</v>
      </c>
      <c r="K25" s="18" t="s">
        <v>298</v>
      </c>
      <c r="L25" s="16">
        <v>44242</v>
      </c>
      <c r="M25" s="16">
        <v>44301</v>
      </c>
      <c r="N25" s="2"/>
    </row>
    <row r="26" spans="2:14" ht="15.75">
      <c r="B26">
        <f t="shared" si="0"/>
        <v>24</v>
      </c>
      <c r="C26" s="20" t="s">
        <v>320</v>
      </c>
      <c r="D26" s="20" t="s">
        <v>326</v>
      </c>
      <c r="E26" s="20" t="s">
        <v>320</v>
      </c>
      <c r="F26" s="26" t="s">
        <v>327</v>
      </c>
      <c r="G26" s="30" t="s">
        <v>348</v>
      </c>
      <c r="H26" s="25">
        <v>-4820</v>
      </c>
      <c r="I26" s="25">
        <v>-4820</v>
      </c>
      <c r="J26">
        <v>0</v>
      </c>
      <c r="K26" s="18" t="s">
        <v>298</v>
      </c>
      <c r="L26" s="16">
        <v>44242</v>
      </c>
      <c r="M26" s="16">
        <v>44301</v>
      </c>
      <c r="N26" s="1"/>
    </row>
    <row r="27" spans="2:14" ht="15.75">
      <c r="B27">
        <f t="shared" si="0"/>
        <v>25</v>
      </c>
      <c r="C27" s="20" t="s">
        <v>320</v>
      </c>
      <c r="D27" s="20" t="s">
        <v>301</v>
      </c>
      <c r="E27" s="20" t="s">
        <v>320</v>
      </c>
      <c r="F27" s="20" t="s">
        <v>301</v>
      </c>
      <c r="G27" s="30" t="s">
        <v>348</v>
      </c>
      <c r="H27" s="25">
        <v>-125496.51133281937</v>
      </c>
      <c r="I27" s="25">
        <v>-125496.51133281937</v>
      </c>
      <c r="J27">
        <v>0</v>
      </c>
      <c r="K27" s="18" t="s">
        <v>298</v>
      </c>
      <c r="L27" s="16">
        <v>44270</v>
      </c>
      <c r="M27" s="16">
        <v>44560</v>
      </c>
      <c r="N27" s="1"/>
    </row>
    <row r="28" spans="2:14" ht="15.75">
      <c r="B28">
        <f t="shared" si="0"/>
        <v>26</v>
      </c>
      <c r="C28" s="20" t="s">
        <v>328</v>
      </c>
      <c r="D28" s="20" t="s">
        <v>329</v>
      </c>
      <c r="E28" s="20" t="s">
        <v>328</v>
      </c>
      <c r="F28" s="26" t="s">
        <v>322</v>
      </c>
      <c r="G28" s="30" t="s">
        <v>348</v>
      </c>
      <c r="H28" s="23">
        <v>-120900</v>
      </c>
      <c r="I28" s="23">
        <v>-120900</v>
      </c>
      <c r="J28">
        <v>0</v>
      </c>
      <c r="K28" s="18" t="s">
        <v>298</v>
      </c>
      <c r="L28" s="16">
        <v>43922</v>
      </c>
      <c r="M28" s="16">
        <v>44408</v>
      </c>
      <c r="N28" s="2"/>
    </row>
    <row r="29" spans="2:14" ht="15.75">
      <c r="B29">
        <f t="shared" si="0"/>
        <v>27</v>
      </c>
      <c r="C29" s="20" t="s">
        <v>328</v>
      </c>
      <c r="D29" s="20" t="s">
        <v>330</v>
      </c>
      <c r="E29" s="20" t="s">
        <v>328</v>
      </c>
      <c r="F29" s="17" t="s">
        <v>300</v>
      </c>
      <c r="G29" s="30" t="s">
        <v>348</v>
      </c>
      <c r="H29" s="23">
        <v>-76773</v>
      </c>
      <c r="I29" s="23">
        <v>-76773</v>
      </c>
      <c r="J29">
        <v>0</v>
      </c>
      <c r="K29" s="18" t="s">
        <v>298</v>
      </c>
      <c r="L29" s="16">
        <v>43922</v>
      </c>
      <c r="M29" s="16">
        <v>44408</v>
      </c>
      <c r="N29" s="1"/>
    </row>
    <row r="30" spans="2:14" ht="15.75">
      <c r="B30">
        <f t="shared" si="0"/>
        <v>28</v>
      </c>
      <c r="C30" s="20" t="s">
        <v>328</v>
      </c>
      <c r="D30" s="20" t="s">
        <v>331</v>
      </c>
      <c r="E30" s="20" t="s">
        <v>328</v>
      </c>
      <c r="F30" s="17" t="s">
        <v>300</v>
      </c>
      <c r="G30" s="30" t="s">
        <v>348</v>
      </c>
      <c r="H30" s="23">
        <v>-239492</v>
      </c>
      <c r="I30" s="23">
        <v>-239492</v>
      </c>
      <c r="J30">
        <v>0</v>
      </c>
      <c r="K30" s="18" t="s">
        <v>298</v>
      </c>
      <c r="L30" s="16">
        <v>43922</v>
      </c>
      <c r="M30" s="16">
        <v>44408</v>
      </c>
      <c r="N30" s="1"/>
    </row>
    <row r="31" spans="2:14" ht="15.75">
      <c r="B31">
        <f t="shared" si="0"/>
        <v>29</v>
      </c>
      <c r="C31" s="20" t="s">
        <v>328</v>
      </c>
      <c r="D31" s="20" t="s">
        <v>332</v>
      </c>
      <c r="E31" s="20" t="s">
        <v>328</v>
      </c>
      <c r="F31" s="26" t="s">
        <v>325</v>
      </c>
      <c r="G31" s="30" t="s">
        <v>348</v>
      </c>
      <c r="H31" s="23">
        <v>-578</v>
      </c>
      <c r="I31" s="23">
        <v>-578</v>
      </c>
      <c r="J31">
        <v>0</v>
      </c>
      <c r="K31" s="18" t="s">
        <v>298</v>
      </c>
      <c r="L31" s="16">
        <v>43922</v>
      </c>
      <c r="M31" s="16">
        <v>44408</v>
      </c>
      <c r="N31" s="2"/>
    </row>
    <row r="32" spans="2:14" ht="15.75">
      <c r="B32">
        <f t="shared" si="0"/>
        <v>30</v>
      </c>
      <c r="C32" s="20" t="s">
        <v>328</v>
      </c>
      <c r="D32" s="20" t="s">
        <v>301</v>
      </c>
      <c r="E32" s="20" t="s">
        <v>328</v>
      </c>
      <c r="F32" s="20" t="s">
        <v>301</v>
      </c>
      <c r="G32" s="30" t="s">
        <v>348</v>
      </c>
      <c r="H32" s="23">
        <v>-13977</v>
      </c>
      <c r="I32" s="23">
        <v>-13977</v>
      </c>
      <c r="J32">
        <v>0</v>
      </c>
      <c r="K32" s="18" t="s">
        <v>298</v>
      </c>
      <c r="L32" s="16">
        <v>43922</v>
      </c>
      <c r="M32" s="16">
        <v>44408</v>
      </c>
      <c r="N32" s="2"/>
    </row>
    <row r="33" spans="2:14" ht="15.75">
      <c r="B33">
        <f t="shared" si="0"/>
        <v>31</v>
      </c>
      <c r="C33" s="20" t="s">
        <v>333</v>
      </c>
      <c r="D33" s="20" t="s">
        <v>334</v>
      </c>
      <c r="E33" s="20" t="s">
        <v>333</v>
      </c>
      <c r="F33" s="26" t="s">
        <v>322</v>
      </c>
      <c r="G33" s="31" t="s">
        <v>349</v>
      </c>
      <c r="H33" s="19">
        <v>98558.512499999997</v>
      </c>
      <c r="I33" s="19">
        <v>98558.512499999997</v>
      </c>
      <c r="J33">
        <v>0</v>
      </c>
      <c r="K33" s="27" t="s">
        <v>335</v>
      </c>
      <c r="L33" s="16">
        <v>43877</v>
      </c>
      <c r="M33" s="16">
        <v>43951</v>
      </c>
      <c r="N33" s="1"/>
    </row>
    <row r="34" spans="2:14" ht="15.75">
      <c r="B34">
        <f t="shared" si="0"/>
        <v>32</v>
      </c>
      <c r="C34" s="20" t="s">
        <v>333</v>
      </c>
      <c r="D34" s="20" t="s">
        <v>336</v>
      </c>
      <c r="E34" s="20" t="s">
        <v>333</v>
      </c>
      <c r="F34" s="20" t="s">
        <v>319</v>
      </c>
      <c r="G34" s="32" t="s">
        <v>350</v>
      </c>
      <c r="H34" s="19">
        <v>-73985.625</v>
      </c>
      <c r="I34" s="19">
        <v>-73985.625</v>
      </c>
      <c r="J34">
        <v>0</v>
      </c>
      <c r="K34" s="27" t="s">
        <v>335</v>
      </c>
      <c r="L34" s="16">
        <v>43877</v>
      </c>
      <c r="M34" s="16">
        <v>43951</v>
      </c>
      <c r="N34" s="2"/>
    </row>
    <row r="35" spans="2:14" ht="15.75">
      <c r="B35">
        <f t="shared" si="0"/>
        <v>33</v>
      </c>
      <c r="C35" s="20" t="s">
        <v>333</v>
      </c>
      <c r="D35" s="20" t="s">
        <v>337</v>
      </c>
      <c r="E35" s="20" t="s">
        <v>333</v>
      </c>
      <c r="F35" s="17" t="s">
        <v>300</v>
      </c>
      <c r="G35" s="32" t="s">
        <v>350</v>
      </c>
      <c r="H35" s="19">
        <v>-182051.625</v>
      </c>
      <c r="I35" s="19">
        <v>-182051.625</v>
      </c>
      <c r="J35">
        <v>0</v>
      </c>
      <c r="K35" s="27" t="s">
        <v>335</v>
      </c>
      <c r="L35" s="16">
        <v>43877</v>
      </c>
      <c r="M35" s="16">
        <v>43951</v>
      </c>
      <c r="N35" s="2"/>
    </row>
    <row r="36" spans="2:14" ht="15.75">
      <c r="B36">
        <f t="shared" si="0"/>
        <v>34</v>
      </c>
      <c r="C36" s="20" t="s">
        <v>333</v>
      </c>
      <c r="D36" s="20" t="s">
        <v>332</v>
      </c>
      <c r="E36" s="20" t="s">
        <v>333</v>
      </c>
      <c r="F36" s="26" t="s">
        <v>325</v>
      </c>
      <c r="G36" s="32" t="s">
        <v>350</v>
      </c>
      <c r="H36" s="19">
        <v>-22848</v>
      </c>
      <c r="I36" s="19">
        <v>-22848</v>
      </c>
      <c r="J36">
        <v>0</v>
      </c>
      <c r="K36" s="27" t="s">
        <v>335</v>
      </c>
      <c r="L36" s="16">
        <v>43877</v>
      </c>
      <c r="M36" s="16">
        <v>43951</v>
      </c>
      <c r="N36" s="1"/>
    </row>
    <row r="37" spans="2:14" ht="15.75">
      <c r="B37">
        <f t="shared" si="0"/>
        <v>35</v>
      </c>
      <c r="C37" s="20" t="s">
        <v>338</v>
      </c>
      <c r="D37" s="20" t="s">
        <v>329</v>
      </c>
      <c r="E37" s="20" t="s">
        <v>338</v>
      </c>
      <c r="F37" s="26" t="s">
        <v>322</v>
      </c>
      <c r="G37" s="31" t="s">
        <v>347</v>
      </c>
      <c r="H37" s="23">
        <v>8043</v>
      </c>
      <c r="I37" s="23">
        <v>8043</v>
      </c>
      <c r="J37">
        <v>0</v>
      </c>
      <c r="K37" s="27" t="s">
        <v>335</v>
      </c>
      <c r="L37" s="16">
        <v>44470</v>
      </c>
      <c r="M37" s="16">
        <v>44530</v>
      </c>
      <c r="N37" s="2"/>
    </row>
    <row r="38" spans="2:14" ht="15.75">
      <c r="B38">
        <f t="shared" si="0"/>
        <v>36</v>
      </c>
      <c r="C38" s="20" t="s">
        <v>338</v>
      </c>
      <c r="D38" s="20" t="s">
        <v>339</v>
      </c>
      <c r="E38" s="20" t="s">
        <v>338</v>
      </c>
      <c r="F38" s="29" t="s">
        <v>346</v>
      </c>
      <c r="G38" s="29" t="s">
        <v>351</v>
      </c>
      <c r="H38" s="23">
        <v>-134</v>
      </c>
      <c r="I38" s="23">
        <v>-134</v>
      </c>
      <c r="J38">
        <v>0</v>
      </c>
      <c r="K38" s="27" t="s">
        <v>335</v>
      </c>
      <c r="L38" s="16">
        <v>44530</v>
      </c>
      <c r="M38" s="16">
        <v>44591</v>
      </c>
      <c r="N38" s="2"/>
    </row>
    <row r="39" spans="2:14" ht="15.75">
      <c r="B39">
        <f t="shared" si="0"/>
        <v>37</v>
      </c>
      <c r="C39" s="20" t="s">
        <v>338</v>
      </c>
      <c r="D39" s="20" t="s">
        <v>301</v>
      </c>
      <c r="E39" s="20" t="s">
        <v>338</v>
      </c>
      <c r="F39" s="20" t="s">
        <v>301</v>
      </c>
      <c r="G39" s="29" t="s">
        <v>351</v>
      </c>
      <c r="H39" s="23">
        <v>-3178</v>
      </c>
      <c r="I39" s="23">
        <v>-3178</v>
      </c>
      <c r="J39">
        <v>0</v>
      </c>
      <c r="K39" s="27" t="s">
        <v>335</v>
      </c>
      <c r="L39" s="16">
        <v>44484</v>
      </c>
      <c r="M39" s="16">
        <v>44834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L8"/>
  <sheetViews>
    <sheetView workbookViewId="0">
      <selection activeCell="B2" sqref="B2:L8"/>
    </sheetView>
  </sheetViews>
  <sheetFormatPr defaultRowHeight="14.25"/>
  <sheetData>
    <row r="2" spans="2:12">
      <c r="B2" s="37" t="s">
        <v>363</v>
      </c>
      <c r="C2" s="37"/>
      <c r="D2" s="37"/>
      <c r="E2" s="37"/>
      <c r="F2" s="37"/>
      <c r="G2" s="37"/>
      <c r="H2" s="37"/>
      <c r="I2" s="37"/>
      <c r="J2" s="37"/>
      <c r="K2" s="37"/>
      <c r="L2" s="37"/>
    </row>
    <row r="3" spans="2:12">
      <c r="B3" s="37"/>
      <c r="C3" s="37"/>
      <c r="D3" s="37"/>
      <c r="E3" s="37"/>
      <c r="F3" s="37"/>
      <c r="G3" s="37"/>
      <c r="H3" s="37"/>
      <c r="I3" s="37"/>
      <c r="J3" s="37"/>
      <c r="K3" s="37"/>
      <c r="L3" s="37"/>
    </row>
    <row r="4" spans="2:12">
      <c r="B4" s="37"/>
      <c r="C4" s="37"/>
      <c r="D4" s="37"/>
      <c r="E4" s="37"/>
      <c r="F4" s="37"/>
      <c r="G4" s="37"/>
      <c r="H4" s="37"/>
      <c r="I4" s="37"/>
      <c r="J4" s="37"/>
      <c r="K4" s="37"/>
      <c r="L4" s="37"/>
    </row>
    <row r="5" spans="2:12">
      <c r="B5" s="37"/>
      <c r="C5" s="37"/>
      <c r="D5" s="37"/>
      <c r="E5" s="37"/>
      <c r="F5" s="37"/>
      <c r="G5" s="37"/>
      <c r="H5" s="37"/>
      <c r="I5" s="37"/>
      <c r="J5" s="37"/>
      <c r="K5" s="37"/>
      <c r="L5" s="37"/>
    </row>
    <row r="6" spans="2:12">
      <c r="B6" s="37"/>
      <c r="C6" s="37"/>
      <c r="D6" s="37"/>
      <c r="E6" s="37"/>
      <c r="F6" s="37"/>
      <c r="G6" s="37"/>
      <c r="H6" s="37"/>
      <c r="I6" s="37"/>
      <c r="J6" s="37"/>
      <c r="K6" s="37"/>
      <c r="L6" s="37"/>
    </row>
    <row r="7" spans="2:12">
      <c r="B7" s="37"/>
      <c r="C7" s="37"/>
      <c r="D7" s="37"/>
      <c r="E7" s="37"/>
      <c r="F7" s="37"/>
      <c r="G7" s="37"/>
      <c r="H7" s="37"/>
      <c r="I7" s="37"/>
      <c r="J7" s="37"/>
      <c r="K7" s="37"/>
      <c r="L7" s="37"/>
    </row>
    <row r="8" spans="2:12">
      <c r="B8" s="37"/>
      <c r="C8" s="37"/>
      <c r="D8" s="37"/>
      <c r="E8" s="37"/>
      <c r="F8" s="37"/>
      <c r="G8" s="37"/>
      <c r="H8" s="37"/>
      <c r="I8" s="37"/>
      <c r="J8" s="37"/>
      <c r="K8" s="37"/>
      <c r="L8" s="37"/>
    </row>
  </sheetData>
  <mergeCells count="1">
    <mergeCell ref="B2:L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
  <sheetViews>
    <sheetView tabSelected="1" workbookViewId="0">
      <selection activeCell="P8" sqref="P8"/>
    </sheetView>
  </sheetViews>
  <sheetFormatPr defaultRowHeight="14.25"/>
  <sheetData>
    <row r="2" spans="2:12">
      <c r="B2" s="38" t="s">
        <v>364</v>
      </c>
      <c r="C2" s="38"/>
      <c r="D2" s="38"/>
      <c r="E2" s="38"/>
      <c r="F2" s="38"/>
      <c r="G2" s="38"/>
      <c r="H2" s="38"/>
      <c r="I2" s="38"/>
      <c r="J2" s="38"/>
      <c r="K2" s="38"/>
      <c r="L2" s="38"/>
    </row>
    <row r="3" spans="2:12">
      <c r="B3" s="38"/>
      <c r="C3" s="38"/>
      <c r="D3" s="38"/>
      <c r="E3" s="38"/>
      <c r="F3" s="38"/>
      <c r="G3" s="38"/>
      <c r="H3" s="38"/>
      <c r="I3" s="38"/>
      <c r="J3" s="38"/>
      <c r="K3" s="38"/>
      <c r="L3" s="38"/>
    </row>
    <row r="4" spans="2:12">
      <c r="B4" s="38"/>
      <c r="C4" s="38"/>
      <c r="D4" s="38"/>
      <c r="E4" s="38"/>
      <c r="F4" s="38"/>
      <c r="G4" s="38"/>
      <c r="H4" s="38"/>
      <c r="I4" s="38"/>
      <c r="J4" s="38"/>
      <c r="K4" s="38"/>
      <c r="L4" s="38"/>
    </row>
  </sheetData>
  <mergeCells count="1">
    <mergeCell ref="B2:L4"/>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
  <sheetViews>
    <sheetView workbookViewId="0">
      <selection activeCell="B2" sqref="B2:L8"/>
    </sheetView>
  </sheetViews>
  <sheetFormatPr defaultRowHeight="14.25"/>
  <sheetData>
    <row r="2" spans="2:12">
      <c r="B2" s="36"/>
      <c r="C2" s="36"/>
      <c r="D2" s="36"/>
      <c r="E2" s="36"/>
      <c r="F2" s="36"/>
      <c r="G2" s="36"/>
      <c r="H2" s="36"/>
      <c r="I2" s="36"/>
      <c r="J2" s="36"/>
      <c r="K2" s="36"/>
      <c r="L2" s="36"/>
    </row>
    <row r="3" spans="2:12">
      <c r="B3" s="36"/>
      <c r="C3" s="36"/>
      <c r="D3" s="36"/>
      <c r="E3" s="36"/>
      <c r="F3" s="36"/>
      <c r="G3" s="36"/>
      <c r="H3" s="36"/>
      <c r="I3" s="36"/>
      <c r="J3" s="36"/>
      <c r="K3" s="36"/>
      <c r="L3" s="36"/>
    </row>
    <row r="4" spans="2:12">
      <c r="B4" s="36"/>
      <c r="C4" s="36"/>
      <c r="D4" s="36"/>
      <c r="E4" s="36"/>
      <c r="F4" s="36"/>
      <c r="G4" s="36"/>
      <c r="H4" s="36"/>
      <c r="I4" s="36"/>
      <c r="J4" s="36"/>
      <c r="K4" s="36"/>
      <c r="L4" s="36"/>
    </row>
    <row r="5" spans="2:12">
      <c r="B5" s="36"/>
      <c r="C5" s="36"/>
      <c r="D5" s="36"/>
      <c r="E5" s="36"/>
      <c r="F5" s="36"/>
      <c r="G5" s="36"/>
      <c r="H5" s="36"/>
      <c r="I5" s="36"/>
      <c r="J5" s="36"/>
      <c r="K5" s="36"/>
      <c r="L5" s="36"/>
    </row>
    <row r="6" spans="2:12">
      <c r="B6" s="36"/>
      <c r="C6" s="36"/>
      <c r="D6" s="36"/>
      <c r="E6" s="36"/>
      <c r="F6" s="36"/>
      <c r="G6" s="36"/>
      <c r="H6" s="36"/>
      <c r="I6" s="36"/>
      <c r="J6" s="36"/>
      <c r="K6" s="36"/>
      <c r="L6" s="36"/>
    </row>
    <row r="7" spans="2:12">
      <c r="B7" s="36"/>
      <c r="C7" s="36"/>
      <c r="D7" s="36"/>
      <c r="E7" s="36"/>
      <c r="F7" s="36"/>
      <c r="G7" s="36"/>
      <c r="H7" s="36"/>
      <c r="I7" s="36"/>
      <c r="J7" s="36"/>
      <c r="K7" s="36"/>
      <c r="L7" s="36"/>
    </row>
    <row r="8" spans="2:12">
      <c r="B8" s="36"/>
      <c r="C8" s="36"/>
      <c r="D8" s="36"/>
      <c r="E8" s="36"/>
      <c r="F8" s="36"/>
      <c r="G8" s="36"/>
      <c r="H8" s="36"/>
      <c r="I8" s="36"/>
      <c r="J8" s="36"/>
      <c r="K8" s="36"/>
      <c r="L8" s="36"/>
    </row>
  </sheetData>
  <mergeCells count="1">
    <mergeCell ref="B2:L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料性管理</vt:lpstr>
      <vt:lpstr>渣土字典</vt:lpstr>
      <vt:lpstr>运输车辆管理</vt:lpstr>
      <vt:lpstr>项目管理</vt:lpstr>
      <vt:lpstr>场站管理</vt:lpstr>
      <vt:lpstr>生产计划</vt:lpstr>
      <vt:lpstr>调运去向</vt:lpstr>
      <vt:lpstr>规划路径</vt:lpstr>
      <vt:lpstr>运输任务</vt:lpstr>
      <vt:lpstr>运输记录</vt:lpstr>
      <vt:lpstr>生产强度</vt:lpstr>
      <vt:lpstr>运输统计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2022-10-28T02:35:39Z</dcterms:modified>
</cp:coreProperties>
</file>