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Lenovo\Documents\GitHub\FPGA-Spy-Hardware-Delay\"/>
    </mc:Choice>
  </mc:AlternateContent>
  <xr:revisionPtr revIDLastSave="0" documentId="13_ncr:1_{DF40BF70-B5CE-4F44-B65E-3F55BB49B303}" xr6:coauthVersionLast="47" xr6:coauthVersionMax="47" xr10:uidLastSave="{00000000-0000-0000-0000-000000000000}"/>
  <bookViews>
    <workbookView xWindow="-108" yWindow="-108" windowWidth="23256" windowHeight="12576" tabRatio="845" firstSheet="1" activeTab="5" xr2:uid="{00000000-000D-0000-FFFF-FFFF00000000}"/>
  </bookViews>
  <sheets>
    <sheet name="Trojan on Different Chip" sheetId="2" r:id="rId1"/>
    <sheet name="Different Position on Path" sheetId="1" r:id="rId2"/>
    <sheet name="Different Location on  Chip" sheetId="3" r:id="rId3"/>
    <sheet name="Different Location on Chip 2" sheetId="6" r:id="rId4"/>
    <sheet name="Ring Oscillator Measurements" sheetId="4" r:id="rId5"/>
    <sheet name="Ring Oscillator Measurements 2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" i="6" l="1"/>
  <c r="O11" i="6"/>
  <c r="F11" i="6"/>
  <c r="E11" i="6"/>
  <c r="P10" i="6"/>
  <c r="O10" i="6"/>
  <c r="F10" i="6"/>
  <c r="E10" i="6"/>
  <c r="P9" i="6"/>
  <c r="O9" i="6"/>
  <c r="F9" i="6"/>
  <c r="F12" i="6" s="1"/>
  <c r="E9" i="6"/>
  <c r="E12" i="6" s="1"/>
  <c r="D15" i="5"/>
  <c r="D16" i="5"/>
  <c r="D17" i="5"/>
  <c r="D18" i="5"/>
  <c r="D19" i="5"/>
  <c r="L19" i="5"/>
  <c r="L18" i="5"/>
  <c r="L17" i="5"/>
  <c r="L16" i="5"/>
  <c r="L15" i="5"/>
  <c r="N10" i="5"/>
  <c r="M10" i="5"/>
  <c r="F10" i="5"/>
  <c r="E10" i="5"/>
  <c r="N9" i="5"/>
  <c r="M9" i="5"/>
  <c r="F9" i="5"/>
  <c r="E9" i="5"/>
  <c r="N8" i="5"/>
  <c r="M8" i="5"/>
  <c r="F8" i="5"/>
  <c r="E8" i="5"/>
  <c r="N7" i="5"/>
  <c r="M7" i="5"/>
  <c r="F7" i="5"/>
  <c r="E7" i="5"/>
  <c r="N6" i="5"/>
  <c r="M6" i="5"/>
  <c r="F6" i="5"/>
  <c r="E6" i="5"/>
  <c r="E6" i="4"/>
  <c r="F13" i="3"/>
  <c r="E13" i="3"/>
  <c r="F12" i="3"/>
  <c r="F10" i="3"/>
  <c r="E10" i="3"/>
  <c r="X13" i="3"/>
  <c r="W13" i="3"/>
  <c r="X12" i="3"/>
  <c r="W12" i="3"/>
  <c r="X11" i="3"/>
  <c r="W11" i="3"/>
  <c r="W14" i="3" s="1"/>
  <c r="P12" i="3"/>
  <c r="P11" i="3"/>
  <c r="P10" i="3"/>
  <c r="P13" i="3" s="1"/>
  <c r="O12" i="3"/>
  <c r="O11" i="3"/>
  <c r="O10" i="3"/>
  <c r="F11" i="3"/>
  <c r="E11" i="3"/>
  <c r="E12" i="3"/>
  <c r="D19" i="4"/>
  <c r="D18" i="4"/>
  <c r="D17" i="4"/>
  <c r="D16" i="4"/>
  <c r="D15" i="4"/>
  <c r="L15" i="4"/>
  <c r="L19" i="4"/>
  <c r="L18" i="4"/>
  <c r="L17" i="4"/>
  <c r="L16" i="4"/>
  <c r="N7" i="4"/>
  <c r="N8" i="4"/>
  <c r="N9" i="4"/>
  <c r="N10" i="4"/>
  <c r="M7" i="4"/>
  <c r="M8" i="4"/>
  <c r="M9" i="4"/>
  <c r="M10" i="4"/>
  <c r="N6" i="4"/>
  <c r="M6" i="4"/>
  <c r="F9" i="4"/>
  <c r="F10" i="4"/>
  <c r="E9" i="4"/>
  <c r="E10" i="4"/>
  <c r="F8" i="4"/>
  <c r="E8" i="4"/>
  <c r="F7" i="4"/>
  <c r="E7" i="4"/>
  <c r="F6" i="4"/>
  <c r="P12" i="6" l="1"/>
  <c r="O12" i="6"/>
  <c r="O13" i="3"/>
  <c r="X14" i="3"/>
</calcChain>
</file>

<file path=xl/sharedStrings.xml><?xml version="1.0" encoding="utf-8"?>
<sst xmlns="http://schemas.openxmlformats.org/spreadsheetml/2006/main" count="192" uniqueCount="51">
  <si>
    <t>Path Name</t>
  </si>
  <si>
    <t>Clean Delay</t>
  </si>
  <si>
    <t>Trojan Delay</t>
  </si>
  <si>
    <t>signlepath_1_50</t>
  </si>
  <si>
    <t>singlepath_1_100</t>
  </si>
  <si>
    <t>singlepath_2_100</t>
  </si>
  <si>
    <t>singlepath_3_50</t>
  </si>
  <si>
    <t>Board Number</t>
  </si>
  <si>
    <t>singlepath_3_100</t>
  </si>
  <si>
    <t>Path Name: singlepath_1_100</t>
  </si>
  <si>
    <t>Clean Delay:</t>
  </si>
  <si>
    <t>Position</t>
  </si>
  <si>
    <t>Delay</t>
  </si>
  <si>
    <t>On Critical 
Path</t>
  </si>
  <si>
    <t>Y</t>
  </si>
  <si>
    <t>N</t>
  </si>
  <si>
    <t>Path Name: singlepath_2_100</t>
  </si>
  <si>
    <t>Path Name: singlepath_3_100</t>
  </si>
  <si>
    <t>Default 
Location Delay:</t>
  </si>
  <si>
    <t>Path Name: singlepath_1_50</t>
  </si>
  <si>
    <t>Location</t>
  </si>
  <si>
    <t>RO Delay</t>
  </si>
  <si>
    <t>Clean Ratio</t>
  </si>
  <si>
    <t>Path 
Name</t>
  </si>
  <si>
    <t>Clean 
Delay</t>
  </si>
  <si>
    <t>Trojan 
Delay</t>
  </si>
  <si>
    <t>Clean 
Ratio</t>
  </si>
  <si>
    <t>Infected 
Ratio</t>
  </si>
  <si>
    <t>singlepath_1_50</t>
  </si>
  <si>
    <t>Board 909</t>
  </si>
  <si>
    <t>Board 703</t>
  </si>
  <si>
    <t>Clean 909, 
Infected 703</t>
  </si>
  <si>
    <t>909 Clean 
Ratio</t>
  </si>
  <si>
    <t>703 Infected 
ratio</t>
  </si>
  <si>
    <t>Difference</t>
  </si>
  <si>
    <t>Clean 703, 
Infected 909</t>
  </si>
  <si>
    <t>703 Clean 
Ratio</t>
  </si>
  <si>
    <t>909 Infected 
ratio</t>
  </si>
  <si>
    <t>Clean Path Delay on Board 1</t>
  </si>
  <si>
    <t>Infected Path Delay on Board 2</t>
  </si>
  <si>
    <t>Board: 3</t>
  </si>
  <si>
    <t>Mean:</t>
  </si>
  <si>
    <t>Different sizes of ROs are used equivalent to the measured path's number of gates</t>
  </si>
  <si>
    <t>One sample RO of 23 inverters is used as reference to all (ro_23n_50)</t>
  </si>
  <si>
    <t>Infected - Clean
Difference</t>
  </si>
  <si>
    <t>Board 1: 909</t>
  </si>
  <si>
    <t>Board 2: 703</t>
  </si>
  <si>
    <t>RO of 23 inverters is used as reference to all (ro_23n_50)</t>
  </si>
  <si>
    <t>Board1: 909</t>
  </si>
  <si>
    <t>Board2: 703</t>
  </si>
  <si>
    <t>Measurements are made on board 909 (Board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</si>
</sst>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'Trojan on Different Chip'!$B$13</c:f>
              <c:strCache>
                <c:ptCount val="1"/>
                <c:pt idx="0">
                  <c:v>Clean Path Delay on Board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'Trojan on Different Chip'!$A$14:$A$18</c:f>
              <c:strCache>
                <c:ptCount val="5"/>
                <c:pt idx="0">
                  <c:v>signlepath_1_50</c:v>
                </c:pt>
                <c:pt idx="1">
                  <c:v>singlepath_1_100</c:v>
                </c:pt>
                <c:pt idx="2">
                  <c:v>singlepath_2_100</c:v>
                </c:pt>
                <c:pt idx="3">
                  <c:v>singlepath_3_50</c:v>
                </c:pt>
                <c:pt idx="4">
                  <c:v>singlepath_3_100</c:v>
                </c:pt>
              </c:strCache>
            </c:strRef>
          </c:cat>
          <c:val>
            <c:numRef>
              <c:f>'Trojan on Different Chip'!$B$14:$B$18</c:f>
              <c:numCache>
                <c:formatCode>General</c:formatCode>
                <c:ptCount val="5"/>
                <c:pt idx="0">
                  <c:v>113</c:v>
                </c:pt>
                <c:pt idx="1">
                  <c:v>229</c:v>
                </c:pt>
                <c:pt idx="2">
                  <c:v>124</c:v>
                </c:pt>
                <c:pt idx="3">
                  <c:v>100</c:v>
                </c:pt>
                <c:pt idx="4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19-45EF-80B4-E048F1829201}"/>
            </c:ext>
          </c:extLst>
        </c:ser>
        <c:ser>
          <c:idx val="1"/>
          <c:order val="1"/>
          <c:tx>
            <c:strRef>
              <c:f>'Trojan on Different Chip'!$C$13</c:f>
              <c:strCache>
                <c:ptCount val="1"/>
                <c:pt idx="0">
                  <c:v>Infected Path Delay on Board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'Trojan on Different Chip'!$A$14:$A$18</c:f>
              <c:strCache>
                <c:ptCount val="5"/>
                <c:pt idx="0">
                  <c:v>signlepath_1_50</c:v>
                </c:pt>
                <c:pt idx="1">
                  <c:v>singlepath_1_100</c:v>
                </c:pt>
                <c:pt idx="2">
                  <c:v>singlepath_2_100</c:v>
                </c:pt>
                <c:pt idx="3">
                  <c:v>singlepath_3_50</c:v>
                </c:pt>
                <c:pt idx="4">
                  <c:v>singlepath_3_100</c:v>
                </c:pt>
              </c:strCache>
            </c:strRef>
          </c:cat>
          <c:val>
            <c:numRef>
              <c:f>'Trojan on Different Chip'!$C$14:$C$18</c:f>
              <c:numCache>
                <c:formatCode>General</c:formatCode>
                <c:ptCount val="5"/>
                <c:pt idx="0">
                  <c:v>75</c:v>
                </c:pt>
                <c:pt idx="1">
                  <c:v>153</c:v>
                </c:pt>
                <c:pt idx="2">
                  <c:v>82</c:v>
                </c:pt>
                <c:pt idx="3">
                  <c:v>65</c:v>
                </c:pt>
                <c:pt idx="4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19-45EF-80B4-E048F182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221504"/>
        <c:axId val="395210464"/>
      </c:barChart>
      <c:catAx>
        <c:axId val="39522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5210464"/>
        <c:crosses val="autoZero"/>
        <c:auto val="1"/>
        <c:lblAlgn val="ctr"/>
        <c:lblOffset val="100"/>
        <c:noMultiLvlLbl val="0"/>
      </c:catAx>
      <c:valAx>
        <c:axId val="39521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522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815340</xdr:colOff>
      <xdr:row>9</xdr:row>
      <xdr:rowOff>60960</xdr:rowOff>
    </xdr:from>
    <xdr:to>
      <xdr:col>9</xdr:col>
      <xdr:colOff>160020</xdr:colOff>
      <xdr:row>22</xdr:row>
      <xdr:rowOff>60960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C04EB944-621B-04F0-B7EA-F3DC8DD86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2529F-F096-4049-B897-C8D3A0792C97}">
  <dimension ref="A1:I18"/>
  <sheetViews>
    <sheetView topLeftCell="A9" workbookViewId="0">
      <selection activeCell="N21" sqref="N21"/>
    </sheetView>
  </sheetViews>
  <sheetFormatPr defaultRowHeight="14.4" x14ac:dyDescent="0.3"/>
  <cols>
    <col min="1" max="1" width="17.33203125" style="1" customWidth="1"/>
    <col min="2" max="2" width="11.44140625" style="1" customWidth="1"/>
    <col min="3" max="3" width="11.88671875" style="1" customWidth="1"/>
    <col min="4" max="4" width="12" style="1" customWidth="1"/>
    <col min="5" max="5" width="12.33203125" style="1" customWidth="1"/>
    <col min="6" max="6" width="8.88671875" style="1"/>
    <col min="7" max="7" width="16.88671875" style="1" customWidth="1"/>
    <col min="8" max="8" width="12.5546875" style="1" customWidth="1"/>
    <col min="9" max="9" width="13.5546875" style="1" customWidth="1"/>
    <col min="10" max="16384" width="8.88671875" style="1"/>
  </cols>
  <sheetData>
    <row r="1" spans="1:9" x14ac:dyDescent="0.3">
      <c r="B1" s="4" t="s">
        <v>7</v>
      </c>
      <c r="C1" s="4"/>
      <c r="D1" s="4"/>
      <c r="E1" s="4"/>
    </row>
    <row r="2" spans="1:9" x14ac:dyDescent="0.3">
      <c r="B2" s="4">
        <v>909</v>
      </c>
      <c r="C2" s="4"/>
      <c r="D2" s="4">
        <v>703</v>
      </c>
      <c r="E2" s="4"/>
      <c r="G2" s="2"/>
      <c r="H2" s="2"/>
      <c r="I2" s="2"/>
    </row>
    <row r="3" spans="1:9" x14ac:dyDescent="0.3">
      <c r="A3" s="1" t="s">
        <v>0</v>
      </c>
      <c r="B3" s="1" t="s">
        <v>1</v>
      </c>
      <c r="C3" s="1" t="s">
        <v>2</v>
      </c>
      <c r="D3" s="1" t="s">
        <v>1</v>
      </c>
      <c r="E3" s="1" t="s">
        <v>2</v>
      </c>
    </row>
    <row r="4" spans="1:9" x14ac:dyDescent="0.3">
      <c r="A4" s="1" t="s">
        <v>3</v>
      </c>
      <c r="B4" s="1">
        <v>113</v>
      </c>
      <c r="C4" s="1">
        <v>115</v>
      </c>
      <c r="D4" s="1">
        <v>70</v>
      </c>
      <c r="E4" s="1">
        <v>75</v>
      </c>
    </row>
    <row r="5" spans="1:9" x14ac:dyDescent="0.3">
      <c r="A5" s="1" t="s">
        <v>4</v>
      </c>
      <c r="B5" s="1">
        <v>229</v>
      </c>
      <c r="C5" s="1">
        <v>235</v>
      </c>
      <c r="D5" s="1">
        <v>143</v>
      </c>
      <c r="E5" s="1">
        <v>153</v>
      </c>
    </row>
    <row r="6" spans="1:9" x14ac:dyDescent="0.3">
      <c r="A6" s="1" t="s">
        <v>5</v>
      </c>
      <c r="B6" s="1">
        <v>124</v>
      </c>
      <c r="C6" s="1">
        <v>127</v>
      </c>
      <c r="D6" s="1">
        <v>80</v>
      </c>
      <c r="E6" s="1">
        <v>82</v>
      </c>
    </row>
    <row r="7" spans="1:9" x14ac:dyDescent="0.3">
      <c r="A7" s="1" t="s">
        <v>6</v>
      </c>
      <c r="B7" s="1">
        <v>100</v>
      </c>
      <c r="C7" s="1">
        <v>103</v>
      </c>
      <c r="D7" s="1">
        <v>64</v>
      </c>
      <c r="E7" s="1">
        <v>65</v>
      </c>
    </row>
    <row r="8" spans="1:9" x14ac:dyDescent="0.3">
      <c r="A8" s="1" t="s">
        <v>8</v>
      </c>
      <c r="B8" s="1">
        <v>206</v>
      </c>
      <c r="C8" s="1">
        <v>209</v>
      </c>
      <c r="D8" s="1">
        <v>128</v>
      </c>
      <c r="E8" s="1">
        <v>135</v>
      </c>
    </row>
    <row r="13" spans="1:9" ht="43.2" x14ac:dyDescent="0.3">
      <c r="A13" s="1" t="s">
        <v>0</v>
      </c>
      <c r="B13" s="3" t="s">
        <v>38</v>
      </c>
      <c r="C13" s="3" t="s">
        <v>39</v>
      </c>
    </row>
    <row r="14" spans="1:9" x14ac:dyDescent="0.3">
      <c r="A14" s="1" t="s">
        <v>3</v>
      </c>
      <c r="B14" s="1">
        <v>113</v>
      </c>
      <c r="C14" s="1">
        <v>75</v>
      </c>
    </row>
    <row r="15" spans="1:9" x14ac:dyDescent="0.3">
      <c r="A15" s="1" t="s">
        <v>4</v>
      </c>
      <c r="B15" s="1">
        <v>229</v>
      </c>
      <c r="C15" s="1">
        <v>153</v>
      </c>
    </row>
    <row r="16" spans="1:9" x14ac:dyDescent="0.3">
      <c r="A16" s="1" t="s">
        <v>5</v>
      </c>
      <c r="B16" s="1">
        <v>124</v>
      </c>
      <c r="C16" s="1">
        <v>82</v>
      </c>
    </row>
    <row r="17" spans="1:3" x14ac:dyDescent="0.3">
      <c r="A17" s="1" t="s">
        <v>6</v>
      </c>
      <c r="B17" s="1">
        <v>100</v>
      </c>
      <c r="C17" s="1">
        <v>65</v>
      </c>
    </row>
    <row r="18" spans="1:3" x14ac:dyDescent="0.3">
      <c r="A18" s="1" t="s">
        <v>8</v>
      </c>
      <c r="B18" s="1">
        <v>206</v>
      </c>
      <c r="C18" s="1">
        <v>135</v>
      </c>
    </row>
  </sheetData>
  <mergeCells count="3">
    <mergeCell ref="B2:C2"/>
    <mergeCell ref="D2:E2"/>
    <mergeCell ref="B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workbookViewId="0">
      <selection activeCell="A2" sqref="A2"/>
    </sheetView>
  </sheetViews>
  <sheetFormatPr defaultRowHeight="14.4" x14ac:dyDescent="0.3"/>
  <cols>
    <col min="1" max="16384" width="8.88671875" style="1"/>
  </cols>
  <sheetData>
    <row r="1" spans="1:11" x14ac:dyDescent="0.3">
      <c r="A1" s="4" t="s">
        <v>50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5" spans="1:11" x14ac:dyDescent="0.3">
      <c r="A5" s="4" t="s">
        <v>9</v>
      </c>
      <c r="B5" s="4"/>
      <c r="C5" s="4"/>
      <c r="E5" s="4" t="s">
        <v>16</v>
      </c>
      <c r="F5" s="4"/>
      <c r="G5" s="4"/>
      <c r="I5" s="4" t="s">
        <v>17</v>
      </c>
      <c r="J5" s="4"/>
      <c r="K5" s="4"/>
    </row>
    <row r="6" spans="1:11" x14ac:dyDescent="0.3">
      <c r="A6" s="4" t="s">
        <v>10</v>
      </c>
      <c r="B6" s="4"/>
      <c r="C6" s="1">
        <v>229</v>
      </c>
      <c r="E6" s="4" t="s">
        <v>10</v>
      </c>
      <c r="F6" s="4"/>
      <c r="G6" s="1">
        <v>124</v>
      </c>
      <c r="I6" s="4" t="s">
        <v>10</v>
      </c>
      <c r="J6" s="4"/>
      <c r="K6" s="1">
        <v>206</v>
      </c>
    </row>
    <row r="7" spans="1:11" ht="40.799999999999997" customHeight="1" x14ac:dyDescent="0.3">
      <c r="A7" s="1" t="s">
        <v>11</v>
      </c>
      <c r="B7" s="1" t="s">
        <v>12</v>
      </c>
      <c r="C7" s="3" t="s">
        <v>13</v>
      </c>
      <c r="E7" s="1" t="s">
        <v>11</v>
      </c>
      <c r="F7" s="1" t="s">
        <v>12</v>
      </c>
      <c r="G7" s="3" t="s">
        <v>13</v>
      </c>
      <c r="I7" s="1" t="s">
        <v>11</v>
      </c>
      <c r="J7" s="1" t="s">
        <v>12</v>
      </c>
      <c r="K7" s="3" t="s">
        <v>13</v>
      </c>
    </row>
    <row r="8" spans="1:11" x14ac:dyDescent="0.3">
      <c r="A8" s="1">
        <v>1</v>
      </c>
      <c r="B8" s="1">
        <v>236</v>
      </c>
      <c r="C8" s="1" t="s">
        <v>14</v>
      </c>
      <c r="E8" s="1">
        <v>1</v>
      </c>
      <c r="F8" s="1">
        <v>127</v>
      </c>
      <c r="G8" s="1" t="s">
        <v>14</v>
      </c>
      <c r="I8" s="1">
        <v>1</v>
      </c>
      <c r="J8" s="1">
        <v>206</v>
      </c>
      <c r="K8" s="1" t="s">
        <v>15</v>
      </c>
    </row>
    <row r="9" spans="1:11" x14ac:dyDescent="0.3">
      <c r="A9" s="1">
        <v>5</v>
      </c>
      <c r="B9" s="1">
        <v>230</v>
      </c>
      <c r="C9" s="1" t="s">
        <v>15</v>
      </c>
      <c r="E9" s="1">
        <v>5</v>
      </c>
      <c r="F9" s="1">
        <v>124</v>
      </c>
      <c r="G9" s="1" t="s">
        <v>15</v>
      </c>
      <c r="I9" s="1">
        <v>5</v>
      </c>
      <c r="J9" s="1">
        <v>211</v>
      </c>
      <c r="K9" s="1" t="s">
        <v>14</v>
      </c>
    </row>
    <row r="10" spans="1:11" x14ac:dyDescent="0.3">
      <c r="A10" s="1">
        <v>15</v>
      </c>
      <c r="B10" s="1">
        <v>236</v>
      </c>
      <c r="C10" s="1" t="s">
        <v>14</v>
      </c>
      <c r="E10" s="1">
        <v>15</v>
      </c>
      <c r="F10" s="1">
        <v>125</v>
      </c>
      <c r="G10" s="1" t="s">
        <v>15</v>
      </c>
      <c r="I10" s="1">
        <v>15</v>
      </c>
      <c r="J10" s="1">
        <v>211</v>
      </c>
      <c r="K10" s="1" t="s">
        <v>14</v>
      </c>
    </row>
    <row r="11" spans="1:11" x14ac:dyDescent="0.3">
      <c r="A11" s="1">
        <v>25</v>
      </c>
      <c r="B11" s="1">
        <v>238</v>
      </c>
      <c r="C11" s="1" t="s">
        <v>14</v>
      </c>
      <c r="E11" s="1">
        <v>25</v>
      </c>
      <c r="F11" s="1">
        <v>129</v>
      </c>
      <c r="G11" s="1" t="s">
        <v>14</v>
      </c>
      <c r="I11" s="1">
        <v>25</v>
      </c>
      <c r="J11" s="1">
        <v>212</v>
      </c>
      <c r="K11" s="1" t="s">
        <v>14</v>
      </c>
    </row>
    <row r="12" spans="1:11" x14ac:dyDescent="0.3">
      <c r="A12" s="1">
        <v>36</v>
      </c>
      <c r="B12" s="1">
        <v>237</v>
      </c>
      <c r="C12" s="1" t="s">
        <v>14</v>
      </c>
      <c r="E12" s="1">
        <v>31</v>
      </c>
      <c r="F12" s="1">
        <v>128</v>
      </c>
      <c r="G12" s="1" t="s">
        <v>14</v>
      </c>
      <c r="I12" s="1">
        <v>35</v>
      </c>
      <c r="J12" s="1">
        <v>206</v>
      </c>
      <c r="K12" s="1" t="s">
        <v>15</v>
      </c>
    </row>
    <row r="13" spans="1:11" x14ac:dyDescent="0.3">
      <c r="I13" s="1">
        <v>45</v>
      </c>
      <c r="J13" s="1">
        <v>206</v>
      </c>
      <c r="K13" s="1" t="s">
        <v>15</v>
      </c>
    </row>
    <row r="14" spans="1:11" x14ac:dyDescent="0.3">
      <c r="I14" s="1">
        <v>53</v>
      </c>
      <c r="J14" s="1">
        <v>210</v>
      </c>
      <c r="K14" s="1" t="s">
        <v>14</v>
      </c>
    </row>
  </sheetData>
  <mergeCells count="7">
    <mergeCell ref="A1:K1"/>
    <mergeCell ref="A5:C5"/>
    <mergeCell ref="A6:B6"/>
    <mergeCell ref="E5:G5"/>
    <mergeCell ref="E6:F6"/>
    <mergeCell ref="I5:K5"/>
    <mergeCell ref="I6:J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9BBCA-C935-4BE1-9245-CB9C813A1BDF}">
  <dimension ref="A1:X18"/>
  <sheetViews>
    <sheetView topLeftCell="A4" workbookViewId="0">
      <selection activeCell="E5" sqref="E5"/>
    </sheetView>
  </sheetViews>
  <sheetFormatPr defaultRowHeight="14.4" x14ac:dyDescent="0.3"/>
  <cols>
    <col min="1" max="16384" width="8.88671875" style="1"/>
  </cols>
  <sheetData>
    <row r="1" spans="1:24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4" spans="1:24" x14ac:dyDescent="0.3">
      <c r="A4" s="4" t="s">
        <v>42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6" spans="1:24" x14ac:dyDescent="0.3">
      <c r="A6" s="4" t="s">
        <v>48</v>
      </c>
      <c r="B6" s="4"/>
      <c r="C6" s="4"/>
      <c r="D6" s="4"/>
      <c r="K6" s="4" t="s">
        <v>49</v>
      </c>
      <c r="L6" s="4"/>
      <c r="M6" s="4"/>
      <c r="N6" s="4"/>
    </row>
    <row r="7" spans="1:24" x14ac:dyDescent="0.3">
      <c r="A7" s="4" t="s">
        <v>19</v>
      </c>
      <c r="B7" s="4"/>
      <c r="C7" s="4"/>
      <c r="D7" s="4"/>
      <c r="K7" s="4" t="s">
        <v>19</v>
      </c>
      <c r="L7" s="4"/>
      <c r="M7" s="4"/>
      <c r="N7" s="4"/>
      <c r="S7" s="4" t="s">
        <v>40</v>
      </c>
      <c r="T7" s="4"/>
      <c r="U7" s="4"/>
      <c r="V7" s="4"/>
    </row>
    <row r="8" spans="1:24" ht="25.8" customHeight="1" x14ac:dyDescent="0.3">
      <c r="A8" s="5" t="s">
        <v>18</v>
      </c>
      <c r="B8" s="4"/>
      <c r="C8" s="1">
        <v>113</v>
      </c>
      <c r="K8" s="5" t="s">
        <v>18</v>
      </c>
      <c r="L8" s="4"/>
      <c r="M8" s="1">
        <v>70</v>
      </c>
      <c r="S8" s="4" t="s">
        <v>19</v>
      </c>
      <c r="T8" s="4"/>
      <c r="U8" s="4"/>
      <c r="V8" s="4"/>
    </row>
    <row r="9" spans="1:24" ht="28.8" x14ac:dyDescent="0.3">
      <c r="A9" s="1" t="s">
        <v>20</v>
      </c>
      <c r="B9" s="1" t="s">
        <v>12</v>
      </c>
      <c r="C9" s="3" t="s">
        <v>25</v>
      </c>
      <c r="D9" s="1" t="s">
        <v>21</v>
      </c>
      <c r="E9" s="1" t="s">
        <v>22</v>
      </c>
      <c r="F9" s="3" t="s">
        <v>27</v>
      </c>
      <c r="K9" s="1" t="s">
        <v>20</v>
      </c>
      <c r="L9" s="1" t="s">
        <v>12</v>
      </c>
      <c r="M9" s="3" t="s">
        <v>25</v>
      </c>
      <c r="N9" s="1" t="s">
        <v>21</v>
      </c>
      <c r="O9" s="1" t="s">
        <v>22</v>
      </c>
      <c r="P9" s="3" t="s">
        <v>27</v>
      </c>
      <c r="S9" s="5" t="s">
        <v>18</v>
      </c>
      <c r="T9" s="4"/>
      <c r="U9" s="1">
        <v>82</v>
      </c>
    </row>
    <row r="10" spans="1:24" ht="28.8" x14ac:dyDescent="0.3">
      <c r="A10" s="1">
        <v>1</v>
      </c>
      <c r="B10" s="1">
        <v>113</v>
      </c>
      <c r="C10" s="1">
        <v>116</v>
      </c>
      <c r="D10" s="1">
        <v>106</v>
      </c>
      <c r="E10" s="1">
        <f xml:space="preserve"> B10 / D10</f>
        <v>1.0660377358490567</v>
      </c>
      <c r="F10" s="1">
        <f xml:space="preserve"> C10 / D10</f>
        <v>1.0943396226415094</v>
      </c>
      <c r="K10" s="1">
        <v>1</v>
      </c>
      <c r="L10" s="1">
        <v>71</v>
      </c>
      <c r="M10" s="1">
        <v>72</v>
      </c>
      <c r="N10" s="1">
        <v>70</v>
      </c>
      <c r="O10" s="1">
        <f xml:space="preserve"> L10 / N10</f>
        <v>1.0142857142857142</v>
      </c>
      <c r="P10" s="1">
        <f xml:space="preserve"> M10 / N10</f>
        <v>1.0285714285714285</v>
      </c>
      <c r="S10" s="1" t="s">
        <v>20</v>
      </c>
      <c r="T10" s="1" t="s">
        <v>12</v>
      </c>
      <c r="U10" s="3" t="s">
        <v>25</v>
      </c>
      <c r="V10" s="1" t="s">
        <v>21</v>
      </c>
      <c r="W10" s="1" t="s">
        <v>22</v>
      </c>
      <c r="X10" s="3" t="s">
        <v>27</v>
      </c>
    </row>
    <row r="11" spans="1:24" x14ac:dyDescent="0.3">
      <c r="A11" s="1">
        <v>2</v>
      </c>
      <c r="B11" s="1">
        <v>113</v>
      </c>
      <c r="C11" s="1">
        <v>116</v>
      </c>
      <c r="D11" s="1">
        <v>106</v>
      </c>
      <c r="E11" s="1">
        <f t="shared" ref="E11:E12" si="0" xml:space="preserve"> B11 / D11</f>
        <v>1.0660377358490567</v>
      </c>
      <c r="F11" s="1">
        <f t="shared" ref="F11" si="1" xml:space="preserve"> C11 / D11</f>
        <v>1.0943396226415094</v>
      </c>
      <c r="K11" s="1">
        <v>2</v>
      </c>
      <c r="L11" s="1">
        <v>70</v>
      </c>
      <c r="M11" s="1">
        <v>72</v>
      </c>
      <c r="N11" s="1">
        <v>68</v>
      </c>
      <c r="O11" s="1">
        <f t="shared" ref="O11:O12" si="2" xml:space="preserve"> L11 / N11</f>
        <v>1.0294117647058822</v>
      </c>
      <c r="P11" s="1">
        <f t="shared" ref="P11:P12" si="3" xml:space="preserve"> M11 / N11</f>
        <v>1.0588235294117647</v>
      </c>
      <c r="S11" s="1">
        <v>1</v>
      </c>
      <c r="T11" s="1">
        <v>82</v>
      </c>
      <c r="U11" s="1">
        <v>84.5</v>
      </c>
      <c r="V11" s="1">
        <v>79</v>
      </c>
      <c r="W11" s="1">
        <f xml:space="preserve"> T11 / V11</f>
        <v>1.0379746835443038</v>
      </c>
      <c r="X11" s="1">
        <f xml:space="preserve"> U11 / V11</f>
        <v>1.0696202531645569</v>
      </c>
    </row>
    <row r="12" spans="1:24" x14ac:dyDescent="0.3">
      <c r="A12" s="1">
        <v>3</v>
      </c>
      <c r="B12" s="1">
        <v>113</v>
      </c>
      <c r="C12" s="1">
        <v>115</v>
      </c>
      <c r="D12" s="1">
        <v>106</v>
      </c>
      <c r="E12" s="1">
        <f t="shared" si="0"/>
        <v>1.0660377358490567</v>
      </c>
      <c r="F12" s="1">
        <f xml:space="preserve"> C12 / D12</f>
        <v>1.0849056603773586</v>
      </c>
      <c r="K12" s="1">
        <v>3</v>
      </c>
      <c r="L12" s="1">
        <v>71</v>
      </c>
      <c r="M12" s="1">
        <v>72</v>
      </c>
      <c r="N12" s="1">
        <v>69</v>
      </c>
      <c r="O12" s="1">
        <f t="shared" si="2"/>
        <v>1.0289855072463767</v>
      </c>
      <c r="P12" s="1">
        <f t="shared" si="3"/>
        <v>1.0434782608695652</v>
      </c>
      <c r="S12" s="1">
        <v>2</v>
      </c>
      <c r="T12" s="1">
        <v>83.5</v>
      </c>
      <c r="U12" s="1">
        <v>86</v>
      </c>
      <c r="V12" s="1">
        <v>79.5</v>
      </c>
      <c r="W12" s="1">
        <f t="shared" ref="W12:W13" si="4" xml:space="preserve"> T12 / V12</f>
        <v>1.050314465408805</v>
      </c>
      <c r="X12" s="1">
        <f t="shared" ref="X12:X13" si="5" xml:space="preserve"> U12 / V12</f>
        <v>1.0817610062893082</v>
      </c>
    </row>
    <row r="13" spans="1:24" x14ac:dyDescent="0.3">
      <c r="A13" s="4" t="s">
        <v>41</v>
      </c>
      <c r="B13" s="4"/>
      <c r="C13" s="4"/>
      <c r="D13" s="4"/>
      <c r="E13" s="1">
        <f>AVERAGE(E10:E12)</f>
        <v>1.0660377358490567</v>
      </c>
      <c r="F13" s="1">
        <f>AVERAGE(F10:F12)</f>
        <v>1.0911949685534592</v>
      </c>
      <c r="O13" s="1">
        <f>AVERAGE(O10:O12)</f>
        <v>1.0242276620793245</v>
      </c>
      <c r="P13" s="1">
        <f>AVERAGE(P10:P12)</f>
        <v>1.0436244062842528</v>
      </c>
      <c r="S13" s="1">
        <v>3</v>
      </c>
      <c r="T13" s="1">
        <v>84</v>
      </c>
      <c r="U13" s="1">
        <v>85.5</v>
      </c>
      <c r="V13" s="1">
        <v>80</v>
      </c>
      <c r="W13" s="1">
        <f t="shared" si="4"/>
        <v>1.05</v>
      </c>
      <c r="X13" s="1">
        <f t="shared" si="5"/>
        <v>1.0687500000000001</v>
      </c>
    </row>
    <row r="14" spans="1:24" x14ac:dyDescent="0.3">
      <c r="W14" s="1">
        <f>AVERAGE(W11:W13)</f>
        <v>1.0460963829843697</v>
      </c>
      <c r="X14" s="1">
        <f>AVERAGE(X11:X13)</f>
        <v>1.0733770864846217</v>
      </c>
    </row>
    <row r="18" spans="5:6" x14ac:dyDescent="0.3">
      <c r="E18" s="3"/>
      <c r="F18" s="3"/>
    </row>
  </sheetData>
  <mergeCells count="11">
    <mergeCell ref="A4:N4"/>
    <mergeCell ref="S7:V7"/>
    <mergeCell ref="S8:V8"/>
    <mergeCell ref="S9:T9"/>
    <mergeCell ref="A13:D13"/>
    <mergeCell ref="A8:B8"/>
    <mergeCell ref="A6:D6"/>
    <mergeCell ref="A7:D7"/>
    <mergeCell ref="K7:N7"/>
    <mergeCell ref="K8:L8"/>
    <mergeCell ref="K6:N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261D3-AF8A-4283-8558-C01D489AC2C1}">
  <dimension ref="A1:P12"/>
  <sheetViews>
    <sheetView workbookViewId="0">
      <selection activeCell="I9" sqref="I9"/>
    </sheetView>
  </sheetViews>
  <sheetFormatPr defaultRowHeight="14.4" x14ac:dyDescent="0.3"/>
  <sheetData>
    <row r="1" spans="1:16" x14ac:dyDescent="0.3">
      <c r="A1" s="6" t="s">
        <v>47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5" spans="1:16" x14ac:dyDescent="0.3">
      <c r="A5" s="4" t="s">
        <v>45</v>
      </c>
      <c r="B5" s="4"/>
      <c r="C5" s="4"/>
      <c r="D5" s="4"/>
      <c r="E5" s="1"/>
      <c r="F5" s="1"/>
      <c r="G5" s="1"/>
      <c r="H5" s="1"/>
      <c r="I5" s="1"/>
      <c r="J5" s="1"/>
      <c r="K5" s="4" t="s">
        <v>46</v>
      </c>
      <c r="L5" s="4"/>
      <c r="M5" s="4"/>
      <c r="N5" s="4"/>
      <c r="O5" s="1"/>
      <c r="P5" s="1"/>
    </row>
    <row r="6" spans="1:16" x14ac:dyDescent="0.3">
      <c r="A6" s="4" t="s">
        <v>19</v>
      </c>
      <c r="B6" s="4"/>
      <c r="C6" s="4"/>
      <c r="D6" s="4"/>
      <c r="E6" s="1"/>
      <c r="F6" s="1"/>
      <c r="G6" s="1"/>
      <c r="H6" s="1"/>
      <c r="I6" s="1"/>
      <c r="J6" s="1"/>
      <c r="K6" s="4" t="s">
        <v>19</v>
      </c>
      <c r="L6" s="4"/>
      <c r="M6" s="4"/>
      <c r="N6" s="4"/>
      <c r="O6" s="1"/>
      <c r="P6" s="1"/>
    </row>
    <row r="7" spans="1:16" x14ac:dyDescent="0.3">
      <c r="A7" s="5" t="s">
        <v>18</v>
      </c>
      <c r="B7" s="4"/>
      <c r="C7" s="1">
        <v>113</v>
      </c>
      <c r="D7" s="1"/>
      <c r="E7" s="1"/>
      <c r="F7" s="1"/>
      <c r="G7" s="1"/>
      <c r="H7" s="1"/>
      <c r="I7" s="1"/>
      <c r="J7" s="1"/>
      <c r="K7" s="5" t="s">
        <v>18</v>
      </c>
      <c r="L7" s="4"/>
      <c r="M7" s="1">
        <v>70</v>
      </c>
      <c r="N7" s="1"/>
      <c r="O7" s="1"/>
      <c r="P7" s="1"/>
    </row>
    <row r="8" spans="1:16" ht="28.8" x14ac:dyDescent="0.3">
      <c r="A8" s="1" t="s">
        <v>20</v>
      </c>
      <c r="B8" s="1" t="s">
        <v>12</v>
      </c>
      <c r="C8" s="3" t="s">
        <v>25</v>
      </c>
      <c r="D8" s="1" t="s">
        <v>21</v>
      </c>
      <c r="E8" s="1" t="s">
        <v>22</v>
      </c>
      <c r="F8" s="3" t="s">
        <v>27</v>
      </c>
      <c r="G8" s="1"/>
      <c r="H8" s="1"/>
      <c r="I8" s="1"/>
      <c r="J8" s="1"/>
      <c r="K8" s="1" t="s">
        <v>20</v>
      </c>
      <c r="L8" s="1" t="s">
        <v>12</v>
      </c>
      <c r="M8" s="3" t="s">
        <v>25</v>
      </c>
      <c r="N8" s="1" t="s">
        <v>21</v>
      </c>
      <c r="O8" s="1" t="s">
        <v>22</v>
      </c>
      <c r="P8" s="3" t="s">
        <v>27</v>
      </c>
    </row>
    <row r="9" spans="1:16" x14ac:dyDescent="0.3">
      <c r="A9" s="1">
        <v>1</v>
      </c>
      <c r="B9" s="1">
        <v>113</v>
      </c>
      <c r="C9" s="1">
        <v>116</v>
      </c>
      <c r="D9" s="1">
        <v>70</v>
      </c>
      <c r="E9" s="1">
        <f xml:space="preserve"> B9 / D9</f>
        <v>1.6142857142857143</v>
      </c>
      <c r="F9" s="1">
        <f xml:space="preserve"> C9 / D9</f>
        <v>1.6571428571428573</v>
      </c>
      <c r="G9" s="1"/>
      <c r="H9" s="1"/>
      <c r="I9" s="1"/>
      <c r="J9" s="1"/>
      <c r="K9" s="1">
        <v>1</v>
      </c>
      <c r="L9" s="1">
        <v>71</v>
      </c>
      <c r="M9" s="1">
        <v>72</v>
      </c>
      <c r="N9" s="1">
        <v>44</v>
      </c>
      <c r="O9" s="1">
        <f xml:space="preserve"> L9 / N9</f>
        <v>1.6136363636363635</v>
      </c>
      <c r="P9" s="1">
        <f xml:space="preserve"> M9 / N9</f>
        <v>1.6363636363636365</v>
      </c>
    </row>
    <row r="10" spans="1:16" x14ac:dyDescent="0.3">
      <c r="A10" s="1">
        <v>2</v>
      </c>
      <c r="B10" s="1">
        <v>113</v>
      </c>
      <c r="C10" s="1">
        <v>116</v>
      </c>
      <c r="D10" s="1">
        <v>69</v>
      </c>
      <c r="E10" s="1">
        <f t="shared" ref="E10:E11" si="0" xml:space="preserve"> B10 / D10</f>
        <v>1.6376811594202898</v>
      </c>
      <c r="F10" s="1">
        <f t="shared" ref="F10" si="1" xml:space="preserve"> C10 / D10</f>
        <v>1.681159420289855</v>
      </c>
      <c r="G10" s="1"/>
      <c r="H10" s="1"/>
      <c r="I10" s="1"/>
      <c r="J10" s="1"/>
      <c r="K10" s="1">
        <v>2</v>
      </c>
      <c r="L10" s="1">
        <v>70</v>
      </c>
      <c r="M10" s="1">
        <v>72</v>
      </c>
      <c r="N10" s="1">
        <v>44</v>
      </c>
      <c r="O10" s="1">
        <f t="shared" ref="O10:O11" si="2" xml:space="preserve"> L10 / N10</f>
        <v>1.5909090909090908</v>
      </c>
      <c r="P10" s="1">
        <f t="shared" ref="P10:P11" si="3" xml:space="preserve"> M10 / N10</f>
        <v>1.6363636363636365</v>
      </c>
    </row>
    <row r="11" spans="1:16" x14ac:dyDescent="0.3">
      <c r="A11" s="1">
        <v>3</v>
      </c>
      <c r="B11" s="1">
        <v>113</v>
      </c>
      <c r="C11" s="1">
        <v>115</v>
      </c>
      <c r="D11" s="1">
        <v>69</v>
      </c>
      <c r="E11" s="1">
        <f t="shared" si="0"/>
        <v>1.6376811594202898</v>
      </c>
      <c r="F11" s="1">
        <f xml:space="preserve"> C11 / D11</f>
        <v>1.6666666666666667</v>
      </c>
      <c r="G11" s="1"/>
      <c r="H11" s="1"/>
      <c r="I11" s="1"/>
      <c r="J11" s="1"/>
      <c r="K11" s="1">
        <v>3</v>
      </c>
      <c r="L11" s="1">
        <v>71</v>
      </c>
      <c r="M11" s="1">
        <v>72</v>
      </c>
      <c r="N11" s="1">
        <v>44</v>
      </c>
      <c r="O11" s="1">
        <f t="shared" si="2"/>
        <v>1.6136363636363635</v>
      </c>
      <c r="P11" s="1">
        <f t="shared" si="3"/>
        <v>1.6363636363636365</v>
      </c>
    </row>
    <row r="12" spans="1:16" x14ac:dyDescent="0.3">
      <c r="A12" s="4" t="s">
        <v>41</v>
      </c>
      <c r="B12" s="4"/>
      <c r="C12" s="4"/>
      <c r="D12" s="4"/>
      <c r="E12" s="1">
        <f>AVERAGE(E9:E11)</f>
        <v>1.6298826777087647</v>
      </c>
      <c r="F12" s="1">
        <f>AVERAGE(F9:F11)</f>
        <v>1.6683229813664597</v>
      </c>
      <c r="G12" s="1"/>
      <c r="H12" s="1"/>
      <c r="I12" s="1"/>
      <c r="J12" s="1"/>
      <c r="K12" s="4" t="s">
        <v>41</v>
      </c>
      <c r="L12" s="4"/>
      <c r="M12" s="4"/>
      <c r="N12" s="4"/>
      <c r="O12" s="1">
        <f>AVERAGE(O9:O11)</f>
        <v>1.6060606060606057</v>
      </c>
      <c r="P12" s="1">
        <f>AVERAGE(P9:P11)</f>
        <v>1.6363636363636365</v>
      </c>
    </row>
  </sheetData>
  <mergeCells count="9">
    <mergeCell ref="A12:D12"/>
    <mergeCell ref="K12:N12"/>
    <mergeCell ref="A1:N1"/>
    <mergeCell ref="A5:D5"/>
    <mergeCell ref="K5:N5"/>
    <mergeCell ref="A6:D6"/>
    <mergeCell ref="K6:N6"/>
    <mergeCell ref="A7:B7"/>
    <mergeCell ref="K7:L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8840-C359-42F9-9D66-808E59382D3E}">
  <dimension ref="A1:N19"/>
  <sheetViews>
    <sheetView workbookViewId="0">
      <selection activeCell="N17" sqref="N17"/>
    </sheetView>
  </sheetViews>
  <sheetFormatPr defaultRowHeight="14.4" x14ac:dyDescent="0.3"/>
  <cols>
    <col min="1" max="1" width="17.33203125" style="1" customWidth="1"/>
    <col min="2" max="8" width="8.88671875" style="1"/>
    <col min="9" max="9" width="16" style="1" customWidth="1"/>
    <col min="10" max="16384" width="8.88671875" style="1"/>
  </cols>
  <sheetData>
    <row r="1" spans="1:14" x14ac:dyDescent="0.3">
      <c r="A1" s="4" t="s">
        <v>42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4" spans="1:14" x14ac:dyDescent="0.3">
      <c r="A4" s="4" t="s">
        <v>29</v>
      </c>
      <c r="B4" s="4"/>
      <c r="C4" s="4"/>
      <c r="D4" s="4"/>
      <c r="E4" s="4"/>
      <c r="F4" s="4"/>
      <c r="I4" s="4" t="s">
        <v>30</v>
      </c>
      <c r="J4" s="4"/>
      <c r="K4" s="4"/>
      <c r="L4" s="4"/>
      <c r="M4" s="4"/>
      <c r="N4" s="4"/>
    </row>
    <row r="5" spans="1:14" ht="27" customHeight="1" x14ac:dyDescent="0.3">
      <c r="A5" s="3" t="s">
        <v>23</v>
      </c>
      <c r="B5" s="3" t="s">
        <v>24</v>
      </c>
      <c r="C5" s="3" t="s">
        <v>25</v>
      </c>
      <c r="D5" s="1" t="s">
        <v>21</v>
      </c>
      <c r="E5" s="3" t="s">
        <v>26</v>
      </c>
      <c r="F5" s="3" t="s">
        <v>27</v>
      </c>
      <c r="I5" s="3" t="s">
        <v>23</v>
      </c>
      <c r="J5" s="3" t="s">
        <v>24</v>
      </c>
      <c r="K5" s="3" t="s">
        <v>25</v>
      </c>
      <c r="L5" s="1" t="s">
        <v>21</v>
      </c>
      <c r="M5" s="3" t="s">
        <v>26</v>
      </c>
      <c r="N5" s="3" t="s">
        <v>27</v>
      </c>
    </row>
    <row r="6" spans="1:14" x14ac:dyDescent="0.3">
      <c r="A6" s="1" t="s">
        <v>28</v>
      </c>
      <c r="B6" s="1">
        <v>112</v>
      </c>
      <c r="C6" s="1">
        <v>114</v>
      </c>
      <c r="D6" s="1">
        <v>106</v>
      </c>
      <c r="E6" s="1">
        <f xml:space="preserve"> B6 / D6</f>
        <v>1.0566037735849056</v>
      </c>
      <c r="F6" s="1">
        <f xml:space="preserve"> C6 / D6</f>
        <v>1.0754716981132075</v>
      </c>
      <c r="I6" s="1" t="s">
        <v>28</v>
      </c>
      <c r="J6" s="1">
        <v>70</v>
      </c>
      <c r="K6" s="1">
        <v>72</v>
      </c>
      <c r="L6" s="1">
        <v>67</v>
      </c>
      <c r="M6" s="1">
        <f xml:space="preserve"> J6 / L6</f>
        <v>1.044776119402985</v>
      </c>
      <c r="N6" s="1">
        <f xml:space="preserve"> K6 / L6</f>
        <v>1.0746268656716418</v>
      </c>
    </row>
    <row r="7" spans="1:14" x14ac:dyDescent="0.3">
      <c r="A7" s="1" t="s">
        <v>4</v>
      </c>
      <c r="B7" s="1">
        <v>229</v>
      </c>
      <c r="C7" s="1">
        <v>237</v>
      </c>
      <c r="D7" s="1">
        <v>214</v>
      </c>
      <c r="E7" s="1">
        <f xml:space="preserve"> B7 / D7</f>
        <v>1.0700934579439252</v>
      </c>
      <c r="F7" s="1">
        <f xml:space="preserve"> C7 / D7</f>
        <v>1.1074766355140186</v>
      </c>
      <c r="I7" s="1" t="s">
        <v>4</v>
      </c>
      <c r="J7" s="1">
        <v>143</v>
      </c>
      <c r="K7" s="1">
        <v>148</v>
      </c>
      <c r="L7" s="1">
        <v>135</v>
      </c>
      <c r="M7" s="1">
        <f t="shared" ref="M7:M10" si="0" xml:space="preserve"> J7 / L7</f>
        <v>1.0592592592592593</v>
      </c>
      <c r="N7" s="1">
        <f t="shared" ref="N7:N10" si="1" xml:space="preserve"> K7 / L7</f>
        <v>1.0962962962962963</v>
      </c>
    </row>
    <row r="8" spans="1:14" x14ac:dyDescent="0.3">
      <c r="A8" s="1" t="s">
        <v>5</v>
      </c>
      <c r="B8" s="1">
        <v>124</v>
      </c>
      <c r="C8" s="1">
        <v>129</v>
      </c>
      <c r="D8" s="1">
        <v>102</v>
      </c>
      <c r="E8" s="1">
        <f xml:space="preserve"> B8 / D8</f>
        <v>1.2156862745098038</v>
      </c>
      <c r="F8" s="1">
        <f xml:space="preserve"> C8 / D8</f>
        <v>1.2647058823529411</v>
      </c>
      <c r="I8" s="1" t="s">
        <v>5</v>
      </c>
      <c r="J8" s="1">
        <v>78</v>
      </c>
      <c r="K8" s="1">
        <v>84</v>
      </c>
      <c r="L8" s="1">
        <v>65</v>
      </c>
      <c r="M8" s="1">
        <f t="shared" si="0"/>
        <v>1.2</v>
      </c>
      <c r="N8" s="1">
        <f t="shared" si="1"/>
        <v>1.2923076923076924</v>
      </c>
    </row>
    <row r="9" spans="1:14" x14ac:dyDescent="0.3">
      <c r="A9" s="1" t="s">
        <v>6</v>
      </c>
      <c r="B9" s="1">
        <v>100</v>
      </c>
      <c r="C9" s="1">
        <v>104</v>
      </c>
      <c r="D9" s="1">
        <v>102</v>
      </c>
      <c r="E9" s="1">
        <f t="shared" ref="E9:E10" si="2" xml:space="preserve"> B9 / D9</f>
        <v>0.98039215686274506</v>
      </c>
      <c r="F9" s="1">
        <f t="shared" ref="F9:F10" si="3" xml:space="preserve"> C9 / D9</f>
        <v>1.0196078431372548</v>
      </c>
      <c r="I9" s="1" t="s">
        <v>6</v>
      </c>
      <c r="J9" s="1">
        <v>65</v>
      </c>
      <c r="K9" s="1">
        <v>67</v>
      </c>
      <c r="L9" s="1">
        <v>66</v>
      </c>
      <c r="M9" s="1">
        <f t="shared" si="0"/>
        <v>0.98484848484848486</v>
      </c>
      <c r="N9" s="1">
        <f t="shared" si="1"/>
        <v>1.0151515151515151</v>
      </c>
    </row>
    <row r="10" spans="1:14" x14ac:dyDescent="0.3">
      <c r="A10" s="1" t="s">
        <v>8</v>
      </c>
      <c r="B10" s="1">
        <v>206</v>
      </c>
      <c r="C10" s="1">
        <v>212</v>
      </c>
      <c r="D10" s="1">
        <v>203</v>
      </c>
      <c r="E10" s="1">
        <f t="shared" si="2"/>
        <v>1.0147783251231528</v>
      </c>
      <c r="F10" s="1">
        <f t="shared" si="3"/>
        <v>1.0443349753694582</v>
      </c>
      <c r="I10" s="1" t="s">
        <v>8</v>
      </c>
      <c r="J10" s="1">
        <v>132</v>
      </c>
      <c r="K10" s="1">
        <v>136</v>
      </c>
      <c r="L10" s="1">
        <v>131</v>
      </c>
      <c r="M10" s="1">
        <f t="shared" si="0"/>
        <v>1.0076335877862594</v>
      </c>
      <c r="N10" s="1">
        <f t="shared" si="1"/>
        <v>1.0381679389312977</v>
      </c>
    </row>
    <row r="13" spans="1:14" ht="28.8" customHeight="1" x14ac:dyDescent="0.3">
      <c r="B13" s="5" t="s">
        <v>31</v>
      </c>
      <c r="C13" s="5"/>
      <c r="D13" s="5"/>
      <c r="J13" s="5" t="s">
        <v>35</v>
      </c>
      <c r="K13" s="5"/>
      <c r="L13" s="5"/>
    </row>
    <row r="14" spans="1:14" ht="43.2" x14ac:dyDescent="0.3">
      <c r="A14" s="3" t="s">
        <v>23</v>
      </c>
      <c r="B14" s="3" t="s">
        <v>32</v>
      </c>
      <c r="C14" s="3" t="s">
        <v>33</v>
      </c>
      <c r="D14" s="1" t="s">
        <v>34</v>
      </c>
      <c r="I14" s="3" t="s">
        <v>23</v>
      </c>
      <c r="J14" s="3" t="s">
        <v>36</v>
      </c>
      <c r="K14" s="3" t="s">
        <v>37</v>
      </c>
      <c r="L14" s="1" t="s">
        <v>34</v>
      </c>
    </row>
    <row r="15" spans="1:14" x14ac:dyDescent="0.3">
      <c r="A15" s="1" t="s">
        <v>28</v>
      </c>
      <c r="B15" s="1">
        <v>1.0566037735849056</v>
      </c>
      <c r="C15" s="1">
        <v>1.0746268656716418</v>
      </c>
      <c r="D15" s="1">
        <f xml:space="preserve"> C15 - B15</f>
        <v>1.8023092086736137E-2</v>
      </c>
      <c r="I15" s="1" t="s">
        <v>28</v>
      </c>
      <c r="J15" s="1">
        <v>1.044776119402985</v>
      </c>
      <c r="K15" s="1">
        <v>1.0754716981132075</v>
      </c>
      <c r="L15" s="1">
        <f xml:space="preserve"> K15 - J15</f>
        <v>3.0695578710222549E-2</v>
      </c>
    </row>
    <row r="16" spans="1:14" x14ac:dyDescent="0.3">
      <c r="A16" s="1" t="s">
        <v>4</v>
      </c>
      <c r="B16" s="1">
        <v>1.0700934579439252</v>
      </c>
      <c r="C16" s="1">
        <v>1.0962962962962963</v>
      </c>
      <c r="D16" s="1">
        <f t="shared" ref="D16:D19" si="4" xml:space="preserve"> C16 - B16</f>
        <v>2.6202838352371138E-2</v>
      </c>
      <c r="I16" s="1" t="s">
        <v>4</v>
      </c>
      <c r="J16" s="1">
        <v>1.0592592592592593</v>
      </c>
      <c r="K16" s="1">
        <v>1.1074766355140186</v>
      </c>
      <c r="L16" s="1">
        <f t="shared" ref="L16:L19" si="5" xml:space="preserve"> K16 - J16</f>
        <v>4.8217376254759303E-2</v>
      </c>
    </row>
    <row r="17" spans="1:12" x14ac:dyDescent="0.3">
      <c r="A17" s="1" t="s">
        <v>5</v>
      </c>
      <c r="B17" s="1">
        <v>1.2156862745098038</v>
      </c>
      <c r="C17" s="1">
        <v>1.2923076923076924</v>
      </c>
      <c r="D17" s="1">
        <f t="shared" si="4"/>
        <v>7.6621417797888558E-2</v>
      </c>
      <c r="I17" s="1" t="s">
        <v>5</v>
      </c>
      <c r="J17" s="1">
        <v>1.2</v>
      </c>
      <c r="K17" s="1">
        <v>1.2647058823529411</v>
      </c>
      <c r="L17" s="1">
        <f t="shared" si="5"/>
        <v>6.4705882352941169E-2</v>
      </c>
    </row>
    <row r="18" spans="1:12" x14ac:dyDescent="0.3">
      <c r="A18" s="1" t="s">
        <v>6</v>
      </c>
      <c r="B18" s="1">
        <v>0.98039215686274506</v>
      </c>
      <c r="C18" s="1">
        <v>1.0151515151515151</v>
      </c>
      <c r="D18" s="1">
        <f t="shared" si="4"/>
        <v>3.4759358288770081E-2</v>
      </c>
      <c r="I18" s="1" t="s">
        <v>6</v>
      </c>
      <c r="J18" s="1">
        <v>0.98484848484848486</v>
      </c>
      <c r="K18" s="1">
        <v>1.0196078431372548</v>
      </c>
      <c r="L18" s="1">
        <f t="shared" si="5"/>
        <v>3.475935828876997E-2</v>
      </c>
    </row>
    <row r="19" spans="1:12" x14ac:dyDescent="0.3">
      <c r="A19" s="1" t="s">
        <v>8</v>
      </c>
      <c r="B19" s="1">
        <v>1.0147783251231528</v>
      </c>
      <c r="C19" s="1">
        <v>1.0381679389312977</v>
      </c>
      <c r="D19" s="1">
        <f t="shared" si="4"/>
        <v>2.338961380814486E-2</v>
      </c>
      <c r="I19" s="1" t="s">
        <v>8</v>
      </c>
      <c r="J19" s="1">
        <v>1.0076335877862594</v>
      </c>
      <c r="K19" s="1">
        <v>1.0443349753694582</v>
      </c>
      <c r="L19" s="1">
        <f t="shared" si="5"/>
        <v>3.6701387583198741E-2</v>
      </c>
    </row>
  </sheetData>
  <mergeCells count="5">
    <mergeCell ref="A4:F4"/>
    <mergeCell ref="I4:N4"/>
    <mergeCell ref="B13:D13"/>
    <mergeCell ref="J13:L13"/>
    <mergeCell ref="A1:N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EEEE9-8A69-4C2F-B930-E11DB1D32DF1}">
  <dimension ref="A1:N19"/>
  <sheetViews>
    <sheetView tabSelected="1" workbookViewId="0">
      <selection activeCell="G14" sqref="G14"/>
    </sheetView>
  </sheetViews>
  <sheetFormatPr defaultRowHeight="14.4" x14ac:dyDescent="0.3"/>
  <cols>
    <col min="1" max="1" width="17.6640625" customWidth="1"/>
    <col min="9" max="9" width="18.5546875" customWidth="1"/>
  </cols>
  <sheetData>
    <row r="1" spans="1:14" x14ac:dyDescent="0.3">
      <c r="A1" s="6" t="s">
        <v>43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4" spans="1:14" x14ac:dyDescent="0.3">
      <c r="A4" s="4" t="s">
        <v>29</v>
      </c>
      <c r="B4" s="4"/>
      <c r="C4" s="4"/>
      <c r="D4" s="4"/>
      <c r="E4" s="4"/>
      <c r="F4" s="4"/>
      <c r="G4" s="1"/>
      <c r="H4" s="1"/>
      <c r="I4" s="4" t="s">
        <v>30</v>
      </c>
      <c r="J4" s="4"/>
      <c r="K4" s="4"/>
      <c r="L4" s="4"/>
      <c r="M4" s="4"/>
      <c r="N4" s="4"/>
    </row>
    <row r="5" spans="1:14" ht="28.8" x14ac:dyDescent="0.3">
      <c r="A5" s="3" t="s">
        <v>23</v>
      </c>
      <c r="B5" s="3" t="s">
        <v>24</v>
      </c>
      <c r="C5" s="3" t="s">
        <v>25</v>
      </c>
      <c r="D5" s="1" t="s">
        <v>21</v>
      </c>
      <c r="E5" s="3" t="s">
        <v>26</v>
      </c>
      <c r="F5" s="3" t="s">
        <v>27</v>
      </c>
      <c r="G5" s="1"/>
      <c r="H5" s="1"/>
      <c r="I5" s="3" t="s">
        <v>23</v>
      </c>
      <c r="J5" s="3" t="s">
        <v>24</v>
      </c>
      <c r="K5" s="3" t="s">
        <v>25</v>
      </c>
      <c r="L5" s="1" t="s">
        <v>21</v>
      </c>
      <c r="M5" s="3" t="s">
        <v>26</v>
      </c>
      <c r="N5" s="3" t="s">
        <v>27</v>
      </c>
    </row>
    <row r="6" spans="1:14" x14ac:dyDescent="0.3">
      <c r="A6" s="1" t="s">
        <v>28</v>
      </c>
      <c r="B6" s="1">
        <v>112</v>
      </c>
      <c r="C6" s="1">
        <v>114</v>
      </c>
      <c r="D6" s="1">
        <v>68</v>
      </c>
      <c r="E6" s="1">
        <f xml:space="preserve"> B6 / D6</f>
        <v>1.6470588235294117</v>
      </c>
      <c r="F6" s="1">
        <f xml:space="preserve"> C6 / D6</f>
        <v>1.6764705882352942</v>
      </c>
      <c r="G6" s="1"/>
      <c r="H6" s="1"/>
      <c r="I6" s="1" t="s">
        <v>28</v>
      </c>
      <c r="J6" s="1">
        <v>70</v>
      </c>
      <c r="K6" s="1">
        <v>72</v>
      </c>
      <c r="L6" s="1">
        <v>43</v>
      </c>
      <c r="M6" s="1">
        <f xml:space="preserve"> J6 / L6</f>
        <v>1.6279069767441861</v>
      </c>
      <c r="N6" s="1">
        <f xml:space="preserve"> K6 / L6</f>
        <v>1.6744186046511629</v>
      </c>
    </row>
    <row r="7" spans="1:14" x14ac:dyDescent="0.3">
      <c r="A7" s="1" t="s">
        <v>4</v>
      </c>
      <c r="B7" s="1">
        <v>229</v>
      </c>
      <c r="C7" s="1">
        <v>237</v>
      </c>
      <c r="D7" s="1">
        <v>68</v>
      </c>
      <c r="E7" s="1">
        <f xml:space="preserve"> B7 / D7</f>
        <v>3.3676470588235294</v>
      </c>
      <c r="F7" s="1">
        <f xml:space="preserve"> C7 / D7</f>
        <v>3.4852941176470589</v>
      </c>
      <c r="G7" s="1"/>
      <c r="H7" s="1"/>
      <c r="I7" s="1" t="s">
        <v>4</v>
      </c>
      <c r="J7" s="1">
        <v>143</v>
      </c>
      <c r="K7" s="1">
        <v>148</v>
      </c>
      <c r="L7" s="1">
        <v>43</v>
      </c>
      <c r="M7" s="1">
        <f t="shared" ref="M7:M10" si="0" xml:space="preserve"> J7 / L7</f>
        <v>3.3255813953488373</v>
      </c>
      <c r="N7" s="1">
        <f t="shared" ref="N7:N10" si="1" xml:space="preserve"> K7 / L7</f>
        <v>3.441860465116279</v>
      </c>
    </row>
    <row r="8" spans="1:14" x14ac:dyDescent="0.3">
      <c r="A8" s="1" t="s">
        <v>5</v>
      </c>
      <c r="B8" s="1">
        <v>124</v>
      </c>
      <c r="C8" s="1">
        <v>129</v>
      </c>
      <c r="D8" s="1">
        <v>68</v>
      </c>
      <c r="E8" s="1">
        <f xml:space="preserve"> B8 / D8</f>
        <v>1.8235294117647058</v>
      </c>
      <c r="F8" s="1">
        <f xml:space="preserve"> C8 / D8</f>
        <v>1.8970588235294117</v>
      </c>
      <c r="G8" s="1"/>
      <c r="H8" s="1"/>
      <c r="I8" s="1" t="s">
        <v>5</v>
      </c>
      <c r="J8" s="1">
        <v>78</v>
      </c>
      <c r="K8" s="1">
        <v>84</v>
      </c>
      <c r="L8" s="1">
        <v>43</v>
      </c>
      <c r="M8" s="1">
        <f t="shared" si="0"/>
        <v>1.8139534883720929</v>
      </c>
      <c r="N8" s="1">
        <f t="shared" si="1"/>
        <v>1.9534883720930232</v>
      </c>
    </row>
    <row r="9" spans="1:14" x14ac:dyDescent="0.3">
      <c r="A9" s="1" t="s">
        <v>6</v>
      </c>
      <c r="B9" s="1">
        <v>100</v>
      </c>
      <c r="C9" s="1">
        <v>104</v>
      </c>
      <c r="D9" s="1">
        <v>68</v>
      </c>
      <c r="E9" s="1">
        <f t="shared" ref="E9:E10" si="2" xml:space="preserve"> B9 / D9</f>
        <v>1.4705882352941178</v>
      </c>
      <c r="F9" s="1">
        <f t="shared" ref="F9:F10" si="3" xml:space="preserve"> C9 / D9</f>
        <v>1.5294117647058822</v>
      </c>
      <c r="G9" s="1"/>
      <c r="H9" s="1"/>
      <c r="I9" s="1" t="s">
        <v>6</v>
      </c>
      <c r="J9" s="1">
        <v>65</v>
      </c>
      <c r="K9" s="1">
        <v>67</v>
      </c>
      <c r="L9" s="1">
        <v>43</v>
      </c>
      <c r="M9" s="1">
        <f t="shared" si="0"/>
        <v>1.5116279069767442</v>
      </c>
      <c r="N9" s="1">
        <f t="shared" si="1"/>
        <v>1.558139534883721</v>
      </c>
    </row>
    <row r="10" spans="1:14" x14ac:dyDescent="0.3">
      <c r="A10" s="1" t="s">
        <v>8</v>
      </c>
      <c r="B10" s="1">
        <v>206</v>
      </c>
      <c r="C10" s="1">
        <v>212</v>
      </c>
      <c r="D10" s="1">
        <v>68</v>
      </c>
      <c r="E10" s="1">
        <f t="shared" si="2"/>
        <v>3.0294117647058822</v>
      </c>
      <c r="F10" s="1">
        <f t="shared" si="3"/>
        <v>3.1176470588235294</v>
      </c>
      <c r="G10" s="1"/>
      <c r="H10" s="1"/>
      <c r="I10" s="1" t="s">
        <v>8</v>
      </c>
      <c r="J10" s="1">
        <v>132</v>
      </c>
      <c r="K10" s="1">
        <v>136</v>
      </c>
      <c r="L10" s="1">
        <v>43</v>
      </c>
      <c r="M10" s="1">
        <f t="shared" si="0"/>
        <v>3.0697674418604652</v>
      </c>
      <c r="N10" s="1">
        <f t="shared" si="1"/>
        <v>3.1627906976744184</v>
      </c>
    </row>
    <row r="11" spans="1:14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38.4" customHeight="1" x14ac:dyDescent="0.3">
      <c r="A13" s="1"/>
      <c r="B13" s="5" t="s">
        <v>31</v>
      </c>
      <c r="C13" s="5"/>
      <c r="D13" s="5"/>
      <c r="E13" s="1"/>
      <c r="F13" s="1"/>
      <c r="G13" s="1"/>
      <c r="H13" s="1"/>
      <c r="I13" s="1"/>
      <c r="J13" s="5" t="s">
        <v>35</v>
      </c>
      <c r="K13" s="5"/>
      <c r="L13" s="5"/>
      <c r="M13" s="1"/>
      <c r="N13" s="1"/>
    </row>
    <row r="14" spans="1:14" ht="57.6" x14ac:dyDescent="0.3">
      <c r="A14" s="3" t="s">
        <v>23</v>
      </c>
      <c r="B14" s="3" t="s">
        <v>32</v>
      </c>
      <c r="C14" s="3" t="s">
        <v>33</v>
      </c>
      <c r="D14" s="3" t="s">
        <v>44</v>
      </c>
      <c r="E14" s="1"/>
      <c r="F14" s="1"/>
      <c r="G14" s="1"/>
      <c r="H14" s="1"/>
      <c r="I14" s="3" t="s">
        <v>23</v>
      </c>
      <c r="J14" s="3" t="s">
        <v>36</v>
      </c>
      <c r="K14" s="3" t="s">
        <v>37</v>
      </c>
      <c r="L14" s="3" t="s">
        <v>44</v>
      </c>
      <c r="M14" s="1"/>
      <c r="N14" s="1"/>
    </row>
    <row r="15" spans="1:14" x14ac:dyDescent="0.3">
      <c r="A15" s="1" t="s">
        <v>28</v>
      </c>
      <c r="B15" s="1">
        <v>1.6470588235294117</v>
      </c>
      <c r="C15" s="1">
        <v>1.6744186046511629</v>
      </c>
      <c r="D15" s="1">
        <f xml:space="preserve"> C15 - B15</f>
        <v>2.7359781121751192E-2</v>
      </c>
      <c r="E15" s="1"/>
      <c r="F15" s="1"/>
      <c r="G15" s="1"/>
      <c r="H15" s="1"/>
      <c r="I15" s="1" t="s">
        <v>28</v>
      </c>
      <c r="J15" s="1">
        <v>1.6279069767441861</v>
      </c>
      <c r="K15" s="1">
        <v>1.6764705882352942</v>
      </c>
      <c r="L15" s="1">
        <f xml:space="preserve"> K15 - J15</f>
        <v>4.8563611491108105E-2</v>
      </c>
      <c r="M15" s="1"/>
      <c r="N15" s="1"/>
    </row>
    <row r="16" spans="1:14" x14ac:dyDescent="0.3">
      <c r="A16" s="1" t="s">
        <v>4</v>
      </c>
      <c r="B16" s="1">
        <v>3.3676470588235294</v>
      </c>
      <c r="C16" s="1">
        <v>3.441860465116279</v>
      </c>
      <c r="D16" s="1">
        <f t="shared" ref="D16:D19" si="4" xml:space="preserve"> C16 - B16</f>
        <v>7.4213406292749529E-2</v>
      </c>
      <c r="E16" s="1"/>
      <c r="F16" s="1"/>
      <c r="G16" s="1"/>
      <c r="H16" s="1"/>
      <c r="I16" s="1" t="s">
        <v>4</v>
      </c>
      <c r="J16" s="1">
        <v>3.3255813953488373</v>
      </c>
      <c r="K16" s="1">
        <v>3.4852941176470589</v>
      </c>
      <c r="L16" s="1">
        <f t="shared" ref="L16:L19" si="5" xml:space="preserve"> K16 - J16</f>
        <v>0.15971272229822153</v>
      </c>
      <c r="M16" s="1"/>
      <c r="N16" s="1"/>
    </row>
    <row r="17" spans="1:14" x14ac:dyDescent="0.3">
      <c r="A17" s="1" t="s">
        <v>5</v>
      </c>
      <c r="B17" s="1">
        <v>1.8235294117647058</v>
      </c>
      <c r="C17" s="1">
        <v>1.9534883720930232</v>
      </c>
      <c r="D17" s="1">
        <f t="shared" si="4"/>
        <v>0.12995896032831733</v>
      </c>
      <c r="E17" s="1"/>
      <c r="F17" s="1"/>
      <c r="G17" s="1"/>
      <c r="H17" s="1"/>
      <c r="I17" s="1" t="s">
        <v>5</v>
      </c>
      <c r="J17" s="1">
        <v>1.8139534883720929</v>
      </c>
      <c r="K17" s="1">
        <v>1.8970588235294117</v>
      </c>
      <c r="L17" s="1">
        <f t="shared" si="5"/>
        <v>8.3105335157318772E-2</v>
      </c>
      <c r="M17" s="1"/>
      <c r="N17" s="1"/>
    </row>
    <row r="18" spans="1:14" x14ac:dyDescent="0.3">
      <c r="A18" s="1" t="s">
        <v>6</v>
      </c>
      <c r="B18" s="1">
        <v>1.4705882352941178</v>
      </c>
      <c r="C18" s="1">
        <v>1.558139534883721</v>
      </c>
      <c r="D18" s="1">
        <f t="shared" si="4"/>
        <v>8.7551299589603282E-2</v>
      </c>
      <c r="E18" s="1"/>
      <c r="F18" s="1"/>
      <c r="G18" s="1"/>
      <c r="H18" s="1"/>
      <c r="I18" s="1" t="s">
        <v>6</v>
      </c>
      <c r="J18" s="1">
        <v>1.5116279069767442</v>
      </c>
      <c r="K18" s="1">
        <v>1.5294117647058822</v>
      </c>
      <c r="L18" s="1">
        <f t="shared" si="5"/>
        <v>1.7783857729138042E-2</v>
      </c>
      <c r="M18" s="1"/>
      <c r="N18" s="1"/>
    </row>
    <row r="19" spans="1:14" x14ac:dyDescent="0.3">
      <c r="A19" s="1" t="s">
        <v>8</v>
      </c>
      <c r="B19" s="1">
        <v>3.0294117647058822</v>
      </c>
      <c r="C19" s="1">
        <v>3.1627906976744184</v>
      </c>
      <c r="D19" s="1">
        <f t="shared" si="4"/>
        <v>0.1333789329685362</v>
      </c>
      <c r="E19" s="1"/>
      <c r="F19" s="1"/>
      <c r="G19" s="1"/>
      <c r="H19" s="1"/>
      <c r="I19" s="1" t="s">
        <v>8</v>
      </c>
      <c r="J19" s="1">
        <v>3.0697674418604652</v>
      </c>
      <c r="K19" s="1">
        <v>3.1176470588235294</v>
      </c>
      <c r="L19" s="1">
        <f t="shared" si="5"/>
        <v>4.7879616963064198E-2</v>
      </c>
      <c r="M19" s="1"/>
      <c r="N19" s="1"/>
    </row>
  </sheetData>
  <mergeCells count="5">
    <mergeCell ref="A4:F4"/>
    <mergeCell ref="I4:N4"/>
    <mergeCell ref="B13:D13"/>
    <mergeCell ref="J13:L13"/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Trojan on Different Chip</vt:lpstr>
      <vt:lpstr>Different Position on Path</vt:lpstr>
      <vt:lpstr>Different Location on  Chip</vt:lpstr>
      <vt:lpstr>Different Location on Chip 2</vt:lpstr>
      <vt:lpstr>Ring Oscillator Measurements</vt:lpstr>
      <vt:lpstr>Ring Oscillator Measurements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2023-07-03T19:10:28Z</dcterms:modified>
</cp:coreProperties>
</file>