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8595" windowHeight="6855"/>
  </bookViews>
  <sheets>
    <sheet name="Sheet1" sheetId="1" r:id="rId1"/>
    <sheet name="Sheet4" sheetId="4" r:id="rId2"/>
  </sheets>
  <calcPr calcId="145621"/>
</workbook>
</file>

<file path=xl/calcChain.xml><?xml version="1.0" encoding="utf-8"?>
<calcChain xmlns="http://schemas.openxmlformats.org/spreadsheetml/2006/main">
  <c r="I42" i="1" l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3" i="1"/>
  <c r="I2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4" i="1"/>
  <c r="O16" i="1"/>
  <c r="O18" i="1"/>
  <c r="O32" i="1"/>
  <c r="O34" i="1"/>
  <c r="O48" i="1"/>
  <c r="O50" i="1"/>
  <c r="O64" i="1"/>
  <c r="O66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M17" i="1"/>
  <c r="O17" i="1" s="1"/>
  <c r="M18" i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31" i="1"/>
  <c r="O31" i="1" s="1"/>
  <c r="M32" i="1"/>
  <c r="M33" i="1"/>
  <c r="O33" i="1" s="1"/>
  <c r="M34" i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M49" i="1"/>
  <c r="O49" i="1" s="1"/>
  <c r="M50" i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M65" i="1"/>
  <c r="O65" i="1" s="1"/>
  <c r="M66" i="1"/>
  <c r="M67" i="1"/>
  <c r="O67" i="1" s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4" i="1"/>
  <c r="H5" i="1"/>
  <c r="H6" i="1"/>
  <c r="H7" i="1"/>
  <c r="H8" i="1"/>
  <c r="H9" i="1"/>
  <c r="H10" i="1"/>
  <c r="H11" i="1"/>
  <c r="H12" i="1"/>
  <c r="H13" i="1"/>
  <c r="H14" i="1"/>
  <c r="H15" i="1"/>
  <c r="J15" i="1" s="1"/>
  <c r="H16" i="1"/>
  <c r="J16" i="1" s="1"/>
  <c r="H17" i="1"/>
  <c r="H18" i="1"/>
  <c r="H19" i="1"/>
  <c r="H20" i="1"/>
  <c r="J20" i="1" s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G5" i="1"/>
  <c r="G6" i="1"/>
  <c r="G7" i="1"/>
  <c r="I7" i="1" s="1"/>
  <c r="G8" i="1"/>
  <c r="G9" i="1"/>
  <c r="G10" i="1"/>
  <c r="G11" i="1"/>
  <c r="G12" i="1"/>
  <c r="G13" i="1"/>
  <c r="I13" i="1" s="1"/>
  <c r="G14" i="1"/>
  <c r="G15" i="1"/>
  <c r="G16" i="1"/>
  <c r="G17" i="1"/>
  <c r="G18" i="1"/>
  <c r="I1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4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4" i="1"/>
  <c r="J5" i="1"/>
  <c r="J6" i="1"/>
  <c r="I6" i="1"/>
  <c r="J7" i="1"/>
  <c r="I9" i="1"/>
  <c r="J9" i="1"/>
  <c r="I10" i="1"/>
  <c r="J10" i="1"/>
  <c r="I11" i="1"/>
  <c r="J11" i="1"/>
  <c r="J12" i="1"/>
  <c r="J13" i="1"/>
  <c r="J14" i="1"/>
  <c r="I15" i="1"/>
  <c r="J17" i="1"/>
  <c r="I17" i="1"/>
  <c r="J18" i="1"/>
  <c r="J19" i="1"/>
  <c r="I19" i="1"/>
  <c r="I20" i="1" l="1"/>
  <c r="I16" i="1"/>
  <c r="I14" i="1"/>
  <c r="I12" i="1"/>
  <c r="O2" i="1"/>
  <c r="M4" i="1" l="1"/>
  <c r="O4" i="1" s="1"/>
  <c r="I5" i="1"/>
  <c r="H4" i="1" l="1"/>
  <c r="J4" i="1" s="1"/>
  <c r="I4" i="1"/>
</calcChain>
</file>

<file path=xl/sharedStrings.xml><?xml version="1.0" encoding="utf-8"?>
<sst xmlns="http://schemas.openxmlformats.org/spreadsheetml/2006/main" count="117" uniqueCount="112">
  <si>
    <t>IEEE 14 bus data</t>
  </si>
  <si>
    <t>B</t>
  </si>
  <si>
    <t>Line Number</t>
  </si>
  <si>
    <t>1--2</t>
  </si>
  <si>
    <t>2--3</t>
  </si>
  <si>
    <t>3--4</t>
  </si>
  <si>
    <t>4--5</t>
  </si>
  <si>
    <t>5--6</t>
  </si>
  <si>
    <t>7--8</t>
  </si>
  <si>
    <t>9--10</t>
  </si>
  <si>
    <t>12--13</t>
  </si>
  <si>
    <t>13--14</t>
  </si>
  <si>
    <t>R/R1</t>
  </si>
  <si>
    <t>X/X1</t>
  </si>
  <si>
    <t>C/C1</t>
  </si>
  <si>
    <t>R0</t>
  </si>
  <si>
    <t>X0</t>
  </si>
  <si>
    <t>C0</t>
  </si>
  <si>
    <t>Z base</t>
  </si>
  <si>
    <t>fault in between lines at bus 10-11 at 50%</t>
  </si>
  <si>
    <t>Relay Name</t>
  </si>
  <si>
    <t>Zone Reach</t>
  </si>
  <si>
    <t>Direction</t>
  </si>
  <si>
    <t>Relay at bus 10</t>
  </si>
  <si>
    <t>1-F</t>
  </si>
  <si>
    <t>0-R</t>
  </si>
  <si>
    <t>Relay at bus 11</t>
  </si>
  <si>
    <t>fault in between lines at bus 10-11 at 30% FROM BUS 10</t>
  </si>
  <si>
    <t>Relay at bus 9</t>
  </si>
  <si>
    <t xml:space="preserve">fault in between lines at bus 4-5 at 50% </t>
  </si>
  <si>
    <t>Relay at bus 5</t>
  </si>
  <si>
    <t>Relay at bus 4</t>
  </si>
  <si>
    <t>Relay at bus 1</t>
  </si>
  <si>
    <t>3-3 ohms diff for zone 2</t>
  </si>
  <si>
    <t>Relay at bus 2</t>
  </si>
  <si>
    <t>3-4 ohms diff for zone 2</t>
  </si>
  <si>
    <t>l1</t>
  </si>
  <si>
    <t>l0</t>
  </si>
  <si>
    <t>XC</t>
  </si>
  <si>
    <t>X pu</t>
  </si>
  <si>
    <t>R- pu</t>
  </si>
  <si>
    <t>4--6</t>
  </si>
  <si>
    <t>6--7</t>
  </si>
  <si>
    <t>6--8</t>
  </si>
  <si>
    <t>8--9</t>
  </si>
  <si>
    <t>9--11</t>
  </si>
  <si>
    <t>9--12</t>
  </si>
  <si>
    <t>9--13</t>
  </si>
  <si>
    <t>13--15</t>
  </si>
  <si>
    <t>1--15</t>
  </si>
  <si>
    <t>1--16</t>
  </si>
  <si>
    <t>1--17</t>
  </si>
  <si>
    <t>3--15</t>
  </si>
  <si>
    <t>4--18</t>
  </si>
  <si>
    <t>10--12</t>
  </si>
  <si>
    <t>11--13</t>
  </si>
  <si>
    <t>12--16</t>
  </si>
  <si>
    <t>12--17</t>
  </si>
  <si>
    <t>14--15</t>
  </si>
  <si>
    <t>18--19</t>
  </si>
  <si>
    <t>19--20</t>
  </si>
  <si>
    <t>21--20</t>
  </si>
  <si>
    <t>21--22</t>
  </si>
  <si>
    <t>22--23</t>
  </si>
  <si>
    <t>23--24</t>
  </si>
  <si>
    <t>24--25</t>
  </si>
  <si>
    <t>24--26</t>
  </si>
  <si>
    <t>26--27</t>
  </si>
  <si>
    <t>27--28</t>
  </si>
  <si>
    <t>28--29</t>
  </si>
  <si>
    <t>7--29</t>
  </si>
  <si>
    <t>25--30</t>
  </si>
  <si>
    <t>30--31</t>
  </si>
  <si>
    <t>31--32</t>
  </si>
  <si>
    <t>32--33</t>
  </si>
  <si>
    <t>34--32</t>
  </si>
  <si>
    <t>34--35</t>
  </si>
  <si>
    <t>35--36</t>
  </si>
  <si>
    <t>36--37</t>
  </si>
  <si>
    <t>37--38</t>
  </si>
  <si>
    <t>37--39</t>
  </si>
  <si>
    <t>36--40</t>
  </si>
  <si>
    <t>22--38</t>
  </si>
  <si>
    <t>11--41</t>
  </si>
  <si>
    <t>41--42</t>
  </si>
  <si>
    <t>41--43</t>
  </si>
  <si>
    <t>38--44</t>
  </si>
  <si>
    <t>15--45</t>
  </si>
  <si>
    <t>14--46</t>
  </si>
  <si>
    <t>46--47</t>
  </si>
  <si>
    <t>47--48</t>
  </si>
  <si>
    <t>48--49</t>
  </si>
  <si>
    <t>49--50</t>
  </si>
  <si>
    <t>50--51</t>
  </si>
  <si>
    <t>10--51</t>
  </si>
  <si>
    <t>13--49</t>
  </si>
  <si>
    <t>29--52</t>
  </si>
  <si>
    <t>52--53</t>
  </si>
  <si>
    <t>53--54</t>
  </si>
  <si>
    <t>54--55</t>
  </si>
  <si>
    <t>11--43</t>
  </si>
  <si>
    <t>44--45</t>
  </si>
  <si>
    <t>40--56</t>
  </si>
  <si>
    <t>56--41</t>
  </si>
  <si>
    <t>56--42</t>
  </si>
  <si>
    <t>39--57</t>
  </si>
  <si>
    <t>57--56</t>
  </si>
  <si>
    <t>38--49</t>
  </si>
  <si>
    <t>38--48</t>
  </si>
  <si>
    <t>9--55</t>
  </si>
  <si>
    <t>C1(nF)</t>
  </si>
  <si>
    <t>C0(nF)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</si>
</sst>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3"/>
  <sheetViews>
    <sheetView tabSelected="1" topLeftCell="A61" workbookViewId="0">
      <selection activeCell="A83" sqref="A83:XFD83"/>
    </sheetView>
  </sheetViews>
  <sheetFormatPr defaultRowHeight="15" x14ac:dyDescent="0.25"/>
  <cols>
    <col min="1" max="1" width="12.42578125" bestFit="1" customWidth="1"/>
    <col min="2" max="3" width="12.42578125" customWidth="1"/>
    <col min="11" max="11" width="12" bestFit="1" customWidth="1"/>
    <col min="12" max="12" width="12" customWidth="1"/>
    <col min="13" max="13" width="12" bestFit="1" customWidth="1"/>
    <col min="14" max="14" width="12" customWidth="1"/>
    <col min="15" max="15" width="12" bestFit="1" customWidth="1"/>
    <col min="16" max="16" width="12" customWidth="1"/>
  </cols>
  <sheetData>
    <row r="2" spans="1:16" x14ac:dyDescent="0.25">
      <c r="D2" t="s">
        <v>0</v>
      </c>
      <c r="M2" t="s">
        <v>18</v>
      </c>
      <c r="O2">
        <f>138000^2/100000000</f>
        <v>190.44</v>
      </c>
    </row>
    <row r="3" spans="1:16" x14ac:dyDescent="0.25">
      <c r="A3" t="s">
        <v>2</v>
      </c>
      <c r="B3" t="s">
        <v>18</v>
      </c>
      <c r="C3" t="s">
        <v>40</v>
      </c>
      <c r="D3" t="s">
        <v>12</v>
      </c>
      <c r="E3" t="s">
        <v>15</v>
      </c>
      <c r="F3" t="s">
        <v>39</v>
      </c>
      <c r="G3" t="s">
        <v>13</v>
      </c>
      <c r="H3" t="s">
        <v>16</v>
      </c>
      <c r="I3" t="s">
        <v>36</v>
      </c>
      <c r="J3" t="s">
        <v>37</v>
      </c>
      <c r="K3" t="s">
        <v>1</v>
      </c>
      <c r="L3" t="s">
        <v>38</v>
      </c>
      <c r="M3" t="s">
        <v>14</v>
      </c>
      <c r="N3" t="s">
        <v>110</v>
      </c>
      <c r="O3" t="s">
        <v>17</v>
      </c>
      <c r="P3" t="s">
        <v>111</v>
      </c>
    </row>
    <row r="4" spans="1:16" x14ac:dyDescent="0.25">
      <c r="A4" s="1" t="s">
        <v>3</v>
      </c>
      <c r="B4">
        <f>138000^2/100000000</f>
        <v>190.44</v>
      </c>
      <c r="C4" s="2">
        <v>8.3000000000000001E-3</v>
      </c>
      <c r="D4" s="3">
        <f xml:space="preserve"> C4*B4</f>
        <v>1.5806519999999999</v>
      </c>
      <c r="E4">
        <f>2.5*D4</f>
        <v>3.9516299999999998</v>
      </c>
      <c r="F4">
        <v>2.8000000000000001E-2</v>
      </c>
      <c r="G4">
        <f>F4*B4</f>
        <v>5.3323200000000002</v>
      </c>
      <c r="H4">
        <f t="shared" ref="H4:H67" si="0">2.5*G4</f>
        <v>13.3308</v>
      </c>
      <c r="I4">
        <f>G4/(2*3.14*60)</f>
        <v>1.4151592356687897E-2</v>
      </c>
      <c r="J4">
        <f>H4/(2*3.14*60)</f>
        <v>3.5378980891719744E-2</v>
      </c>
      <c r="K4">
        <v>0.129</v>
      </c>
      <c r="L4">
        <f>B4/K4</f>
        <v>1476.2790697674418</v>
      </c>
      <c r="M4">
        <f t="shared" ref="M4:M67" si="1">1/(2*3.14*60*L4)</f>
        <v>1.7977141771586286E-6</v>
      </c>
      <c r="N4">
        <f>M4*(10^9)</f>
        <v>1797.7141771586284</v>
      </c>
      <c r="O4">
        <f>2.5*M4</f>
        <v>4.4942854428965715E-6</v>
      </c>
      <c r="P4">
        <f>O4*(10^9)</f>
        <v>4494.2854428965711</v>
      </c>
    </row>
    <row r="5" spans="1:16" x14ac:dyDescent="0.25">
      <c r="A5" t="s">
        <v>4</v>
      </c>
      <c r="B5">
        <f t="shared" ref="B5:B68" si="2">138000^2/100000000</f>
        <v>190.44</v>
      </c>
      <c r="C5">
        <v>2.98E-2</v>
      </c>
      <c r="D5" s="3">
        <f t="shared" ref="D5:D68" si="3" xml:space="preserve"> C5*B5</f>
        <v>5.6751120000000004</v>
      </c>
      <c r="E5">
        <f t="shared" ref="E5:E68" si="4">2.5*D5</f>
        <v>14.18778</v>
      </c>
      <c r="F5">
        <v>8.5000000000000006E-2</v>
      </c>
      <c r="G5">
        <f t="shared" ref="G5:G68" si="5">F5*B5</f>
        <v>16.1874</v>
      </c>
      <c r="H5">
        <f t="shared" si="0"/>
        <v>40.468499999999999</v>
      </c>
      <c r="I5">
        <f t="shared" ref="I5:I20" si="6">G5/(2*3.14*60)</f>
        <v>4.2960191082802544E-2</v>
      </c>
      <c r="J5">
        <f>H5/(2*3.14*60)</f>
        <v>0.10740047770700636</v>
      </c>
      <c r="K5">
        <v>8.1799999999999998E-2</v>
      </c>
      <c r="L5">
        <f t="shared" ref="L5:L68" si="7">B5/K5</f>
        <v>2328.1173594132028</v>
      </c>
      <c r="M5">
        <f t="shared" si="1"/>
        <v>1.1399458890819828E-6</v>
      </c>
      <c r="N5">
        <f t="shared" ref="N5:N68" si="8">M5*(10^9)</f>
        <v>1139.9458890819828</v>
      </c>
      <c r="O5">
        <f>2.5*M5</f>
        <v>2.8498647227049569E-6</v>
      </c>
      <c r="P5">
        <f t="shared" ref="P5:P68" si="9">O5*(10^9)</f>
        <v>2849.8647227049569</v>
      </c>
    </row>
    <row r="6" spans="1:16" x14ac:dyDescent="0.25">
      <c r="A6" t="s">
        <v>5</v>
      </c>
      <c r="B6">
        <f t="shared" si="2"/>
        <v>190.44</v>
      </c>
      <c r="C6">
        <v>1.12E-2</v>
      </c>
      <c r="D6" s="3">
        <f t="shared" si="3"/>
        <v>2.1329280000000002</v>
      </c>
      <c r="E6">
        <f t="shared" si="4"/>
        <v>5.3323200000000002</v>
      </c>
      <c r="F6">
        <v>3.6600000000000001E-2</v>
      </c>
      <c r="G6">
        <f t="shared" si="5"/>
        <v>6.9701040000000001</v>
      </c>
      <c r="H6">
        <f t="shared" si="0"/>
        <v>17.425260000000002</v>
      </c>
      <c r="I6">
        <f t="shared" si="6"/>
        <v>1.8498152866242037E-2</v>
      </c>
      <c r="J6">
        <f>H6/(2*3.14*60)</f>
        <v>4.6245382165605101E-2</v>
      </c>
      <c r="K6">
        <v>3.7999999999999999E-2</v>
      </c>
      <c r="L6">
        <f t="shared" si="7"/>
        <v>5011.5789473684208</v>
      </c>
      <c r="M6">
        <f t="shared" si="1"/>
        <v>5.2955921497696022E-7</v>
      </c>
      <c r="N6">
        <f t="shared" si="8"/>
        <v>529.55921497696022</v>
      </c>
      <c r="O6">
        <f>2.5*M6</f>
        <v>1.3238980374424006E-6</v>
      </c>
      <c r="P6">
        <f t="shared" si="9"/>
        <v>1323.8980374424007</v>
      </c>
    </row>
    <row r="7" spans="1:16" x14ac:dyDescent="0.25">
      <c r="A7" t="s">
        <v>6</v>
      </c>
      <c r="B7">
        <f t="shared" si="2"/>
        <v>190.44</v>
      </c>
      <c r="C7">
        <v>6.25E-2</v>
      </c>
      <c r="D7" s="3">
        <f t="shared" si="3"/>
        <v>11.9025</v>
      </c>
      <c r="E7">
        <f t="shared" si="4"/>
        <v>29.756250000000001</v>
      </c>
      <c r="F7">
        <v>0.13200000000000001</v>
      </c>
      <c r="G7">
        <f t="shared" si="5"/>
        <v>25.138080000000002</v>
      </c>
      <c r="H7">
        <f t="shared" si="0"/>
        <v>62.845200000000006</v>
      </c>
      <c r="I7">
        <f t="shared" si="6"/>
        <v>6.6714649681528668E-2</v>
      </c>
      <c r="J7">
        <f>H7/(2*3.14*60)</f>
        <v>0.16678662420382168</v>
      </c>
      <c r="K7">
        <v>2.58E-2</v>
      </c>
      <c r="L7">
        <f t="shared" si="7"/>
        <v>7381.395348837209</v>
      </c>
      <c r="M7">
        <f t="shared" si="1"/>
        <v>3.5954283543172567E-7</v>
      </c>
      <c r="N7">
        <f t="shared" si="8"/>
        <v>359.54283543172568</v>
      </c>
      <c r="O7">
        <f>2.5*M7</f>
        <v>8.9885708857931417E-7</v>
      </c>
      <c r="P7">
        <f t="shared" si="9"/>
        <v>898.85708857931422</v>
      </c>
    </row>
    <row r="8" spans="1:16" x14ac:dyDescent="0.25">
      <c r="A8" t="s">
        <v>41</v>
      </c>
      <c r="B8">
        <f t="shared" si="2"/>
        <v>190.44</v>
      </c>
      <c r="C8">
        <v>4.2999999999999997E-2</v>
      </c>
      <c r="D8" s="3">
        <f t="shared" si="3"/>
        <v>8.1889199999999995</v>
      </c>
      <c r="E8">
        <f t="shared" si="4"/>
        <v>20.472299999999997</v>
      </c>
      <c r="F8">
        <v>0.14799999999999999</v>
      </c>
      <c r="G8">
        <f t="shared" si="5"/>
        <v>28.185119999999998</v>
      </c>
      <c r="H8">
        <f t="shared" si="0"/>
        <v>70.462799999999987</v>
      </c>
      <c r="K8">
        <v>3.4799999999999998E-2</v>
      </c>
      <c r="L8">
        <f t="shared" si="7"/>
        <v>5472.4137931034484</v>
      </c>
      <c r="M8">
        <f t="shared" si="1"/>
        <v>4.8496475476837414E-7</v>
      </c>
      <c r="N8">
        <f t="shared" si="8"/>
        <v>484.96475476837412</v>
      </c>
      <c r="O8">
        <f>2.5*M8</f>
        <v>1.2124118869209355E-6</v>
      </c>
      <c r="P8">
        <f t="shared" si="9"/>
        <v>1212.4118869209356</v>
      </c>
    </row>
    <row r="9" spans="1:16" x14ac:dyDescent="0.25">
      <c r="A9" t="s">
        <v>42</v>
      </c>
      <c r="B9">
        <f t="shared" si="2"/>
        <v>190.44</v>
      </c>
      <c r="C9">
        <v>0.02</v>
      </c>
      <c r="D9" s="3">
        <f t="shared" si="3"/>
        <v>3.8088000000000002</v>
      </c>
      <c r="E9">
        <f t="shared" si="4"/>
        <v>9.5220000000000002</v>
      </c>
      <c r="F9">
        <v>0.10199999999999999</v>
      </c>
      <c r="G9">
        <f t="shared" si="5"/>
        <v>19.424879999999998</v>
      </c>
      <c r="H9">
        <f t="shared" si="0"/>
        <v>48.562199999999997</v>
      </c>
      <c r="I9">
        <f t="shared" si="6"/>
        <v>5.1552229299363053E-2</v>
      </c>
      <c r="J9">
        <f>H9/(2*3.14*60)</f>
        <v>0.12888057324840763</v>
      </c>
      <c r="K9">
        <v>2.76E-2</v>
      </c>
      <c r="L9">
        <f t="shared" si="7"/>
        <v>6900</v>
      </c>
      <c r="M9">
        <f t="shared" si="1"/>
        <v>3.8462721929905535E-7</v>
      </c>
      <c r="N9">
        <f t="shared" si="8"/>
        <v>384.62721929905535</v>
      </c>
      <c r="O9">
        <f>2.5*M9</f>
        <v>9.615680482476383E-7</v>
      </c>
      <c r="P9">
        <f t="shared" si="9"/>
        <v>961.56804824763833</v>
      </c>
    </row>
    <row r="10" spans="1:16" x14ac:dyDescent="0.25">
      <c r="A10" t="s">
        <v>43</v>
      </c>
      <c r="B10">
        <f t="shared" si="2"/>
        <v>190.44</v>
      </c>
      <c r="C10">
        <v>3.39E-2</v>
      </c>
      <c r="D10" s="3">
        <f t="shared" si="3"/>
        <v>6.4559160000000002</v>
      </c>
      <c r="E10">
        <f t="shared" si="4"/>
        <v>16.139790000000001</v>
      </c>
      <c r="F10">
        <v>0.17299999999999999</v>
      </c>
      <c r="G10">
        <f t="shared" si="5"/>
        <v>32.946120000000001</v>
      </c>
      <c r="H10">
        <f t="shared" si="0"/>
        <v>82.365300000000005</v>
      </c>
      <c r="I10">
        <f t="shared" si="6"/>
        <v>8.7436624203821658E-2</v>
      </c>
      <c r="J10">
        <f>H10/(2*3.14*60)</f>
        <v>0.21859156050955414</v>
      </c>
      <c r="K10">
        <v>4.7E-2</v>
      </c>
      <c r="L10">
        <f t="shared" si="7"/>
        <v>4051.9148936170213</v>
      </c>
      <c r="M10">
        <f t="shared" si="1"/>
        <v>6.549811343136087E-7</v>
      </c>
      <c r="N10">
        <f t="shared" si="8"/>
        <v>654.98113431360866</v>
      </c>
      <c r="O10">
        <f>2.5*M10</f>
        <v>1.6374528357840219E-6</v>
      </c>
      <c r="P10">
        <f t="shared" si="9"/>
        <v>1637.4528357840218</v>
      </c>
    </row>
    <row r="11" spans="1:16" x14ac:dyDescent="0.25">
      <c r="A11" s="1" t="s">
        <v>44</v>
      </c>
      <c r="B11">
        <f t="shared" si="2"/>
        <v>190.44</v>
      </c>
      <c r="C11" s="3">
        <v>9.9000000000000008E-3</v>
      </c>
      <c r="D11" s="3">
        <f t="shared" si="3"/>
        <v>1.885356</v>
      </c>
      <c r="E11">
        <f t="shared" si="4"/>
        <v>4.7133900000000004</v>
      </c>
      <c r="F11">
        <v>5.0500000000000003E-2</v>
      </c>
      <c r="G11">
        <f t="shared" si="5"/>
        <v>9.6172199999999997</v>
      </c>
      <c r="H11">
        <f t="shared" si="0"/>
        <v>24.043050000000001</v>
      </c>
      <c r="I11">
        <f t="shared" si="6"/>
        <v>2.5523407643312099E-2</v>
      </c>
      <c r="J11">
        <f>H11/(2*3.14*60)</f>
        <v>6.3808519108280254E-2</v>
      </c>
      <c r="K11">
        <v>5.4800000000000001E-2</v>
      </c>
      <c r="L11">
        <f t="shared" si="7"/>
        <v>3475.1824817518245</v>
      </c>
      <c r="M11">
        <f t="shared" si="1"/>
        <v>7.6368013107203742E-7</v>
      </c>
      <c r="N11">
        <f t="shared" si="8"/>
        <v>763.6801310720374</v>
      </c>
      <c r="O11">
        <f>2.5*M11</f>
        <v>1.9092003276800937E-6</v>
      </c>
      <c r="P11">
        <f t="shared" si="9"/>
        <v>1909.2003276800936</v>
      </c>
    </row>
    <row r="12" spans="1:16" x14ac:dyDescent="0.25">
      <c r="A12" t="s">
        <v>9</v>
      </c>
      <c r="B12">
        <f t="shared" si="2"/>
        <v>190.44</v>
      </c>
      <c r="C12">
        <v>3.6900000000000002E-2</v>
      </c>
      <c r="D12" s="3">
        <f t="shared" si="3"/>
        <v>7.0272360000000003</v>
      </c>
      <c r="E12">
        <f t="shared" si="4"/>
        <v>17.568090000000002</v>
      </c>
      <c r="F12">
        <v>0.16789999999999999</v>
      </c>
      <c r="G12">
        <f t="shared" si="5"/>
        <v>31.974875999999998</v>
      </c>
      <c r="H12">
        <f t="shared" si="0"/>
        <v>79.937190000000001</v>
      </c>
      <c r="I12">
        <f t="shared" si="6"/>
        <v>8.485901273885349E-2</v>
      </c>
      <c r="J12">
        <f>H12/(2*3.14*60)</f>
        <v>0.21214753184713375</v>
      </c>
      <c r="K12">
        <v>4.3999999999999997E-2</v>
      </c>
      <c r="L12">
        <f t="shared" si="7"/>
        <v>4328.181818181818</v>
      </c>
      <c r="M12">
        <f t="shared" si="1"/>
        <v>6.1317382786805921E-7</v>
      </c>
      <c r="N12">
        <f t="shared" si="8"/>
        <v>613.17382786805922</v>
      </c>
      <c r="O12">
        <f>2.5*M12</f>
        <v>1.532934569670148E-6</v>
      </c>
      <c r="P12">
        <f t="shared" si="9"/>
        <v>1532.934569670148</v>
      </c>
    </row>
    <row r="13" spans="1:16" x14ac:dyDescent="0.25">
      <c r="A13" t="s">
        <v>45</v>
      </c>
      <c r="B13">
        <f t="shared" si="2"/>
        <v>190.44</v>
      </c>
      <c r="C13">
        <v>2.58E-2</v>
      </c>
      <c r="D13" s="3">
        <f t="shared" si="3"/>
        <v>4.9133519999999997</v>
      </c>
      <c r="E13">
        <f t="shared" si="4"/>
        <v>12.283379999999999</v>
      </c>
      <c r="F13">
        <v>8.48E-2</v>
      </c>
      <c r="G13">
        <f t="shared" si="5"/>
        <v>16.149311999999998</v>
      </c>
      <c r="H13">
        <f t="shared" si="0"/>
        <v>40.373279999999994</v>
      </c>
      <c r="I13">
        <f t="shared" si="6"/>
        <v>4.2859108280254771E-2</v>
      </c>
      <c r="J13">
        <f>H13/(2*3.14*60)</f>
        <v>0.10714777070063693</v>
      </c>
      <c r="K13">
        <v>2.18E-2</v>
      </c>
      <c r="L13">
        <f t="shared" si="7"/>
        <v>8735.779816513761</v>
      </c>
      <c r="M13">
        <f t="shared" si="1"/>
        <v>3.0379976017099301E-7</v>
      </c>
      <c r="N13">
        <f t="shared" si="8"/>
        <v>303.79976017099301</v>
      </c>
      <c r="O13">
        <f>2.5*M13</f>
        <v>7.5949940042748253E-7</v>
      </c>
      <c r="P13">
        <f t="shared" si="9"/>
        <v>759.49940042748256</v>
      </c>
    </row>
    <row r="14" spans="1:16" x14ac:dyDescent="0.25">
      <c r="A14" t="s">
        <v>46</v>
      </c>
      <c r="B14">
        <f t="shared" si="2"/>
        <v>190.44</v>
      </c>
      <c r="C14">
        <v>6.4799999999999996E-2</v>
      </c>
      <c r="D14" s="3">
        <f t="shared" si="3"/>
        <v>12.340511999999999</v>
      </c>
      <c r="E14">
        <f t="shared" si="4"/>
        <v>30.851279999999996</v>
      </c>
      <c r="F14">
        <v>0.29499999999999998</v>
      </c>
      <c r="G14">
        <f t="shared" si="5"/>
        <v>56.179799999999993</v>
      </c>
      <c r="H14">
        <f t="shared" si="0"/>
        <v>140.44949999999997</v>
      </c>
      <c r="I14">
        <f t="shared" si="6"/>
        <v>0.14909713375796177</v>
      </c>
      <c r="J14">
        <f>H14/(2*3.14*60)</f>
        <v>0.37274283439490435</v>
      </c>
      <c r="K14">
        <v>7.7200000000000005E-2</v>
      </c>
      <c r="L14">
        <f t="shared" si="7"/>
        <v>2466.8393782383419</v>
      </c>
      <c r="M14">
        <f t="shared" si="1"/>
        <v>1.0758413525321404E-6</v>
      </c>
      <c r="N14">
        <f t="shared" si="8"/>
        <v>1075.8413525321405</v>
      </c>
      <c r="O14">
        <f>2.5*M14</f>
        <v>2.6896033813303512E-6</v>
      </c>
      <c r="P14">
        <f t="shared" si="9"/>
        <v>2689.6033813303511</v>
      </c>
    </row>
    <row r="15" spans="1:16" x14ac:dyDescent="0.25">
      <c r="A15" t="s">
        <v>47</v>
      </c>
      <c r="B15">
        <f t="shared" si="2"/>
        <v>190.44</v>
      </c>
      <c r="C15">
        <v>4.8099999999999997E-2</v>
      </c>
      <c r="D15" s="3">
        <f t="shared" si="3"/>
        <v>9.160164</v>
      </c>
      <c r="E15">
        <f t="shared" si="4"/>
        <v>22.900410000000001</v>
      </c>
      <c r="F15">
        <v>0.158</v>
      </c>
      <c r="G15">
        <f t="shared" si="5"/>
        <v>30.08952</v>
      </c>
      <c r="H15">
        <f t="shared" si="0"/>
        <v>75.223799999999997</v>
      </c>
      <c r="I15">
        <f t="shared" si="6"/>
        <v>7.9855414012738851E-2</v>
      </c>
      <c r="J15">
        <f>H15/(2*3.14*60)</f>
        <v>0.19963853503184711</v>
      </c>
      <c r="K15">
        <v>4.0599999999999997E-2</v>
      </c>
      <c r="L15">
        <f t="shared" si="7"/>
        <v>4690.6403940886703</v>
      </c>
      <c r="M15">
        <f t="shared" si="1"/>
        <v>5.6579221389643643E-7</v>
      </c>
      <c r="N15">
        <f t="shared" si="8"/>
        <v>565.79221389643646</v>
      </c>
      <c r="O15">
        <f>2.5*M15</f>
        <v>1.414480534741091E-6</v>
      </c>
      <c r="P15">
        <f t="shared" si="9"/>
        <v>1414.4805347410911</v>
      </c>
    </row>
    <row r="16" spans="1:16" x14ac:dyDescent="0.25">
      <c r="A16" t="s">
        <v>11</v>
      </c>
      <c r="B16">
        <f t="shared" si="2"/>
        <v>190.44</v>
      </c>
      <c r="C16">
        <v>1.32E-2</v>
      </c>
      <c r="D16" s="3">
        <f t="shared" si="3"/>
        <v>2.513808</v>
      </c>
      <c r="E16">
        <f t="shared" si="4"/>
        <v>6.2845200000000006</v>
      </c>
      <c r="F16">
        <v>4.3400000000000001E-2</v>
      </c>
      <c r="G16">
        <f t="shared" si="5"/>
        <v>8.2650959999999998</v>
      </c>
      <c r="H16">
        <f t="shared" si="0"/>
        <v>20.662739999999999</v>
      </c>
      <c r="I16">
        <f t="shared" si="6"/>
        <v>2.193496815286624E-2</v>
      </c>
      <c r="J16">
        <f>H16/(2*3.14*60)</f>
        <v>5.4837420382165603E-2</v>
      </c>
      <c r="K16">
        <v>1.0999999999999999E-2</v>
      </c>
      <c r="L16">
        <f t="shared" si="7"/>
        <v>17312.727272727272</v>
      </c>
      <c r="M16">
        <f t="shared" si="1"/>
        <v>1.532934569670148E-7</v>
      </c>
      <c r="N16">
        <f t="shared" si="8"/>
        <v>153.29345696701481</v>
      </c>
      <c r="O16">
        <f>2.5*M16</f>
        <v>3.83233642417537E-7</v>
      </c>
      <c r="P16">
        <f t="shared" si="9"/>
        <v>383.233642417537</v>
      </c>
    </row>
    <row r="17" spans="1:16" x14ac:dyDescent="0.25">
      <c r="A17" t="s">
        <v>48</v>
      </c>
      <c r="B17">
        <f t="shared" si="2"/>
        <v>190.44</v>
      </c>
      <c r="C17">
        <v>2.69E-2</v>
      </c>
      <c r="D17" s="3">
        <f t="shared" si="3"/>
        <v>5.1228360000000004</v>
      </c>
      <c r="E17">
        <f t="shared" si="4"/>
        <v>12.807090000000001</v>
      </c>
      <c r="F17">
        <v>8.6900000000000005E-2</v>
      </c>
      <c r="G17">
        <f t="shared" si="5"/>
        <v>16.549236000000001</v>
      </c>
      <c r="H17">
        <f t="shared" si="0"/>
        <v>41.373090000000005</v>
      </c>
      <c r="I17">
        <f t="shared" si="6"/>
        <v>4.392047770700637E-2</v>
      </c>
      <c r="J17">
        <f>H17/(2*3.14*60)</f>
        <v>0.10980119426751593</v>
      </c>
      <c r="K17">
        <v>2.3E-2</v>
      </c>
      <c r="L17">
        <f t="shared" si="7"/>
        <v>8280</v>
      </c>
      <c r="M17">
        <f t="shared" si="1"/>
        <v>3.2052268274921282E-7</v>
      </c>
      <c r="N17">
        <f t="shared" si="8"/>
        <v>320.52268274921283</v>
      </c>
      <c r="O17">
        <f>2.5*M17</f>
        <v>8.0130670687303202E-7</v>
      </c>
      <c r="P17">
        <f t="shared" si="9"/>
        <v>801.306706873032</v>
      </c>
    </row>
    <row r="18" spans="1:16" x14ac:dyDescent="0.25">
      <c r="A18" t="s">
        <v>49</v>
      </c>
      <c r="B18">
        <f t="shared" si="2"/>
        <v>190.44</v>
      </c>
      <c r="C18">
        <v>1.78E-2</v>
      </c>
      <c r="D18" s="3">
        <f t="shared" si="3"/>
        <v>3.3898319999999997</v>
      </c>
      <c r="E18">
        <f t="shared" si="4"/>
        <v>8.4745799999999996</v>
      </c>
      <c r="F18">
        <v>9.0999999999999998E-2</v>
      </c>
      <c r="G18">
        <f t="shared" si="5"/>
        <v>17.33004</v>
      </c>
      <c r="H18">
        <f t="shared" si="0"/>
        <v>43.325099999999999</v>
      </c>
      <c r="I18">
        <f t="shared" si="6"/>
        <v>4.599267515923567E-2</v>
      </c>
      <c r="J18">
        <f>H18/(2*3.14*60)</f>
        <v>0.11498168789808917</v>
      </c>
      <c r="K18">
        <v>9.8799999999999999E-2</v>
      </c>
      <c r="L18">
        <f t="shared" si="7"/>
        <v>1927.5303643724696</v>
      </c>
      <c r="M18">
        <f t="shared" si="1"/>
        <v>1.3768539589400966E-6</v>
      </c>
      <c r="N18">
        <f t="shared" si="8"/>
        <v>1376.8539589400966</v>
      </c>
      <c r="O18">
        <f>2.5*M18</f>
        <v>3.4421348973502417E-6</v>
      </c>
      <c r="P18">
        <f t="shared" si="9"/>
        <v>3442.1348973502418</v>
      </c>
    </row>
    <row r="19" spans="1:16" x14ac:dyDescent="0.25">
      <c r="A19" t="s">
        <v>50</v>
      </c>
      <c r="B19">
        <f t="shared" si="2"/>
        <v>190.44</v>
      </c>
      <c r="C19">
        <v>4.5400000000000003E-2</v>
      </c>
      <c r="D19" s="3">
        <f t="shared" si="3"/>
        <v>8.645976000000001</v>
      </c>
      <c r="E19">
        <f t="shared" si="4"/>
        <v>21.614940000000004</v>
      </c>
      <c r="F19">
        <v>0.20599999999999999</v>
      </c>
      <c r="G19">
        <f t="shared" si="5"/>
        <v>39.230639999999994</v>
      </c>
      <c r="H19">
        <f t="shared" si="0"/>
        <v>98.076599999999985</v>
      </c>
      <c r="I19">
        <f t="shared" si="6"/>
        <v>0.1041152866242038</v>
      </c>
      <c r="J19">
        <f>H19/(2*3.14*60)</f>
        <v>0.26028821656050949</v>
      </c>
      <c r="K19">
        <v>5.4600000000000003E-2</v>
      </c>
      <c r="L19">
        <f t="shared" si="7"/>
        <v>3487.9120879120878</v>
      </c>
      <c r="M19">
        <f t="shared" si="1"/>
        <v>7.6089297730900083E-7</v>
      </c>
      <c r="N19">
        <f t="shared" si="8"/>
        <v>760.8929773090008</v>
      </c>
      <c r="O19">
        <f>2.5*M19</f>
        <v>1.9022324432725022E-6</v>
      </c>
      <c r="P19">
        <f t="shared" si="9"/>
        <v>1902.2324432725022</v>
      </c>
    </row>
    <row r="20" spans="1:16" x14ac:dyDescent="0.25">
      <c r="A20" t="s">
        <v>51</v>
      </c>
      <c r="B20">
        <f t="shared" si="2"/>
        <v>190.44</v>
      </c>
      <c r="C20">
        <v>2.3800000000000002E-2</v>
      </c>
      <c r="D20" s="3">
        <f t="shared" si="3"/>
        <v>4.5324720000000003</v>
      </c>
      <c r="E20">
        <f t="shared" si="4"/>
        <v>11.33118</v>
      </c>
      <c r="F20">
        <v>0.108</v>
      </c>
      <c r="G20">
        <f t="shared" si="5"/>
        <v>20.567519999999998</v>
      </c>
      <c r="H20">
        <f t="shared" si="0"/>
        <v>51.418799999999997</v>
      </c>
      <c r="I20">
        <f t="shared" si="6"/>
        <v>5.4584713375796172E-2</v>
      </c>
      <c r="J20">
        <f>H20/(2*3.14*60)</f>
        <v>0.13646178343949045</v>
      </c>
      <c r="K20">
        <v>2.86E-2</v>
      </c>
      <c r="L20">
        <f t="shared" si="7"/>
        <v>6658.7412587412582</v>
      </c>
      <c r="M20">
        <f t="shared" si="1"/>
        <v>3.9856298811423852E-7</v>
      </c>
      <c r="N20">
        <f t="shared" si="8"/>
        <v>398.56298811423852</v>
      </c>
      <c r="O20">
        <f>2.5*M20</f>
        <v>9.9640747028559632E-7</v>
      </c>
      <c r="P20">
        <f t="shared" si="9"/>
        <v>996.40747028559633</v>
      </c>
    </row>
    <row r="21" spans="1:16" x14ac:dyDescent="0.25">
      <c r="A21" t="s">
        <v>52</v>
      </c>
      <c r="B21">
        <f t="shared" si="2"/>
        <v>190.44</v>
      </c>
      <c r="C21">
        <v>1.6199999999999999E-2</v>
      </c>
      <c r="D21" s="3">
        <f t="shared" si="3"/>
        <v>3.0851279999999996</v>
      </c>
      <c r="E21">
        <f t="shared" si="4"/>
        <v>7.7128199999999989</v>
      </c>
      <c r="F21">
        <v>5.2999999999999999E-2</v>
      </c>
      <c r="G21">
        <f t="shared" si="5"/>
        <v>10.09332</v>
      </c>
      <c r="H21">
        <f t="shared" si="0"/>
        <v>25.2333</v>
      </c>
      <c r="K21">
        <v>5.4399999999999997E-2</v>
      </c>
      <c r="L21">
        <f t="shared" si="7"/>
        <v>3500.7352941176473</v>
      </c>
      <c r="M21">
        <f t="shared" si="1"/>
        <v>7.5810582354596403E-7</v>
      </c>
      <c r="N21">
        <f t="shared" si="8"/>
        <v>758.10582354596397</v>
      </c>
      <c r="O21">
        <f>2.5*M21</f>
        <v>1.8952645588649101E-6</v>
      </c>
      <c r="P21">
        <f t="shared" si="9"/>
        <v>1895.26455886491</v>
      </c>
    </row>
    <row r="22" spans="1:16" x14ac:dyDescent="0.25">
      <c r="A22" t="s">
        <v>53</v>
      </c>
      <c r="B22">
        <f t="shared" si="2"/>
        <v>190.44</v>
      </c>
      <c r="C22">
        <v>0</v>
      </c>
      <c r="D22" s="3">
        <f t="shared" si="3"/>
        <v>0</v>
      </c>
      <c r="E22">
        <f t="shared" si="4"/>
        <v>0</v>
      </c>
      <c r="F22">
        <v>0.55500000000000005</v>
      </c>
      <c r="G22">
        <f t="shared" si="5"/>
        <v>105.69420000000001</v>
      </c>
      <c r="H22">
        <f t="shared" si="0"/>
        <v>264.2355</v>
      </c>
      <c r="I22">
        <f>G22/(2*3.14*60)</f>
        <v>0.28050477707006372</v>
      </c>
      <c r="K22">
        <v>0</v>
      </c>
      <c r="L22" t="e">
        <f t="shared" si="7"/>
        <v>#DIV/0!</v>
      </c>
      <c r="M22" t="e">
        <f t="shared" si="1"/>
        <v>#DIV/0!</v>
      </c>
      <c r="N22" t="e">
        <f t="shared" si="8"/>
        <v>#DIV/0!</v>
      </c>
      <c r="O22" t="e">
        <f>2.5*M22</f>
        <v>#DIV/0!</v>
      </c>
      <c r="P22" t="e">
        <f t="shared" si="9"/>
        <v>#DIV/0!</v>
      </c>
    </row>
    <row r="23" spans="1:16" x14ac:dyDescent="0.25">
      <c r="A23" t="s">
        <v>53</v>
      </c>
      <c r="B23">
        <f t="shared" si="2"/>
        <v>190.44</v>
      </c>
      <c r="C23">
        <v>0</v>
      </c>
      <c r="D23" s="3">
        <f t="shared" si="3"/>
        <v>0</v>
      </c>
      <c r="E23">
        <f t="shared" si="4"/>
        <v>0</v>
      </c>
      <c r="F23">
        <v>0.43</v>
      </c>
      <c r="G23">
        <f t="shared" si="5"/>
        <v>81.889200000000002</v>
      </c>
      <c r="H23">
        <f t="shared" si="0"/>
        <v>204.72300000000001</v>
      </c>
      <c r="I23">
        <f>G23/(2*3.14*60)</f>
        <v>0.21732802547770699</v>
      </c>
      <c r="K23">
        <v>0</v>
      </c>
      <c r="L23" t="e">
        <f t="shared" si="7"/>
        <v>#DIV/0!</v>
      </c>
      <c r="M23" t="e">
        <f t="shared" si="1"/>
        <v>#DIV/0!</v>
      </c>
      <c r="N23" t="e">
        <f t="shared" si="8"/>
        <v>#DIV/0!</v>
      </c>
      <c r="O23" t="e">
        <f>2.5*M23</f>
        <v>#DIV/0!</v>
      </c>
      <c r="P23" t="e">
        <f t="shared" si="9"/>
        <v>#DIV/0!</v>
      </c>
    </row>
    <row r="24" spans="1:16" x14ac:dyDescent="0.25">
      <c r="A24" t="s">
        <v>7</v>
      </c>
      <c r="B24">
        <f t="shared" si="2"/>
        <v>190.44</v>
      </c>
      <c r="C24">
        <v>3.0200000000000001E-2</v>
      </c>
      <c r="D24" s="3">
        <f t="shared" si="3"/>
        <v>5.7512879999999997</v>
      </c>
      <c r="E24">
        <f t="shared" si="4"/>
        <v>14.378219999999999</v>
      </c>
      <c r="F24">
        <v>6.4100000000000004E-2</v>
      </c>
      <c r="G24">
        <f t="shared" si="5"/>
        <v>12.207204000000001</v>
      </c>
      <c r="H24">
        <f t="shared" si="0"/>
        <v>30.518010000000004</v>
      </c>
      <c r="I24">
        <f t="shared" ref="I24:I83" si="10">G24/(2*3.14*60)</f>
        <v>3.2397038216560509E-2</v>
      </c>
      <c r="K24">
        <v>1.24E-2</v>
      </c>
      <c r="L24">
        <f t="shared" si="7"/>
        <v>15358.064516129032</v>
      </c>
      <c r="M24">
        <f t="shared" si="1"/>
        <v>1.7280353330827123E-7</v>
      </c>
      <c r="N24">
        <f t="shared" si="8"/>
        <v>172.80353330827123</v>
      </c>
      <c r="O24">
        <f>2.5*M24</f>
        <v>4.3200883327067808E-7</v>
      </c>
      <c r="P24">
        <f t="shared" si="9"/>
        <v>432.00883327067805</v>
      </c>
    </row>
    <row r="25" spans="1:16" x14ac:dyDescent="0.25">
      <c r="A25" t="s">
        <v>8</v>
      </c>
      <c r="B25">
        <f t="shared" si="2"/>
        <v>190.44</v>
      </c>
      <c r="C25">
        <v>1.3899999999999999E-2</v>
      </c>
      <c r="D25" s="3">
        <f t="shared" si="3"/>
        <v>2.647116</v>
      </c>
      <c r="E25">
        <f t="shared" si="4"/>
        <v>6.6177900000000003</v>
      </c>
      <c r="F25">
        <v>7.1199999999999999E-2</v>
      </c>
      <c r="G25">
        <f t="shared" si="5"/>
        <v>13.559327999999999</v>
      </c>
      <c r="H25">
        <f t="shared" si="0"/>
        <v>33.898319999999998</v>
      </c>
      <c r="I25">
        <f t="shared" si="10"/>
        <v>3.5985477707006365E-2</v>
      </c>
      <c r="K25">
        <v>1.9400000000000001E-2</v>
      </c>
      <c r="L25">
        <f t="shared" si="7"/>
        <v>9816.4948453608249</v>
      </c>
      <c r="M25">
        <f t="shared" si="1"/>
        <v>2.703539150145534E-7</v>
      </c>
      <c r="N25">
        <f t="shared" si="8"/>
        <v>270.35391501455342</v>
      </c>
      <c r="O25">
        <f>2.5*M25</f>
        <v>6.7588478753638355E-7</v>
      </c>
      <c r="P25">
        <f t="shared" si="9"/>
        <v>675.88478753638356</v>
      </c>
    </row>
    <row r="26" spans="1:16" x14ac:dyDescent="0.25">
      <c r="A26" t="s">
        <v>54</v>
      </c>
      <c r="B26">
        <f t="shared" si="2"/>
        <v>190.44</v>
      </c>
      <c r="C26">
        <v>2.7699999999999999E-2</v>
      </c>
      <c r="D26" s="3">
        <f t="shared" si="3"/>
        <v>5.275188</v>
      </c>
      <c r="E26">
        <f t="shared" si="4"/>
        <v>13.18797</v>
      </c>
      <c r="F26">
        <v>0.12620000000000001</v>
      </c>
      <c r="G26">
        <f t="shared" si="5"/>
        <v>24.033528</v>
      </c>
      <c r="H26">
        <f t="shared" si="0"/>
        <v>60.083820000000003</v>
      </c>
      <c r="I26">
        <f t="shared" si="10"/>
        <v>6.3783248407643309E-2</v>
      </c>
      <c r="K26">
        <v>3.2800000000000003E-2</v>
      </c>
      <c r="L26">
        <f t="shared" si="7"/>
        <v>5806.0975609756088</v>
      </c>
      <c r="M26">
        <f t="shared" si="1"/>
        <v>4.5709321713800792E-7</v>
      </c>
      <c r="N26">
        <f t="shared" si="8"/>
        <v>457.0932171380079</v>
      </c>
      <c r="O26">
        <f>2.5*M26</f>
        <v>1.1427330428450199E-6</v>
      </c>
      <c r="P26">
        <f t="shared" si="9"/>
        <v>1142.7330428450198</v>
      </c>
    </row>
    <row r="27" spans="1:16" x14ac:dyDescent="0.25">
      <c r="A27" t="s">
        <v>55</v>
      </c>
      <c r="B27">
        <f t="shared" si="2"/>
        <v>190.44</v>
      </c>
      <c r="C27">
        <v>2.23E-2</v>
      </c>
      <c r="D27" s="3">
        <f t="shared" si="3"/>
        <v>4.2468120000000003</v>
      </c>
      <c r="E27">
        <f t="shared" si="4"/>
        <v>10.61703</v>
      </c>
      <c r="F27">
        <v>7.3200000000000001E-2</v>
      </c>
      <c r="G27">
        <f t="shared" si="5"/>
        <v>13.940208</v>
      </c>
      <c r="H27">
        <f t="shared" si="0"/>
        <v>34.850520000000003</v>
      </c>
      <c r="I27">
        <f t="shared" si="10"/>
        <v>3.6996305732484074E-2</v>
      </c>
      <c r="K27">
        <v>1.8800000000000001E-2</v>
      </c>
      <c r="L27">
        <f t="shared" si="7"/>
        <v>10129.787234042553</v>
      </c>
      <c r="M27">
        <f t="shared" si="1"/>
        <v>2.6199245372544352E-7</v>
      </c>
      <c r="N27">
        <f t="shared" si="8"/>
        <v>261.99245372544351</v>
      </c>
      <c r="O27">
        <f>2.5*M27</f>
        <v>6.549811343136088E-7</v>
      </c>
      <c r="P27">
        <f t="shared" si="9"/>
        <v>654.98113431360878</v>
      </c>
    </row>
    <row r="28" spans="1:16" x14ac:dyDescent="0.25">
      <c r="A28" t="s">
        <v>10</v>
      </c>
      <c r="B28">
        <f t="shared" si="2"/>
        <v>190.44</v>
      </c>
      <c r="C28">
        <v>1.78E-2</v>
      </c>
      <c r="D28" s="3">
        <f t="shared" si="3"/>
        <v>3.3898319999999997</v>
      </c>
      <c r="E28">
        <f t="shared" si="4"/>
        <v>8.4745799999999996</v>
      </c>
      <c r="F28">
        <v>5.8000000000000003E-2</v>
      </c>
      <c r="G28">
        <f t="shared" si="5"/>
        <v>11.04552</v>
      </c>
      <c r="H28">
        <f t="shared" si="0"/>
        <v>27.613799999999998</v>
      </c>
      <c r="I28">
        <f t="shared" si="10"/>
        <v>2.9314012738853503E-2</v>
      </c>
      <c r="K28">
        <v>6.0400000000000002E-2</v>
      </c>
      <c r="L28">
        <f t="shared" si="7"/>
        <v>3152.980132450331</v>
      </c>
      <c r="M28">
        <f t="shared" si="1"/>
        <v>8.4172043643706311E-7</v>
      </c>
      <c r="N28">
        <f t="shared" si="8"/>
        <v>841.72043643706309</v>
      </c>
      <c r="O28">
        <f>2.5*M28</f>
        <v>2.1043010910926579E-6</v>
      </c>
      <c r="P28">
        <f t="shared" si="9"/>
        <v>2104.3010910926578</v>
      </c>
    </row>
    <row r="29" spans="1:16" x14ac:dyDescent="0.25">
      <c r="A29" t="s">
        <v>56</v>
      </c>
      <c r="B29">
        <f t="shared" si="2"/>
        <v>190.44</v>
      </c>
      <c r="C29">
        <v>1.7999999999999999E-2</v>
      </c>
      <c r="D29" s="3">
        <f t="shared" si="3"/>
        <v>3.4279199999999999</v>
      </c>
      <c r="E29">
        <f t="shared" si="4"/>
        <v>8.569799999999999</v>
      </c>
      <c r="F29">
        <v>8.1299999999999997E-2</v>
      </c>
      <c r="G29">
        <f t="shared" si="5"/>
        <v>15.482771999999999</v>
      </c>
      <c r="H29">
        <f t="shared" si="0"/>
        <v>38.70693</v>
      </c>
      <c r="I29">
        <f t="shared" si="10"/>
        <v>4.1090159235668784E-2</v>
      </c>
      <c r="K29">
        <v>2.1600000000000001E-2</v>
      </c>
      <c r="L29">
        <f t="shared" si="7"/>
        <v>8816.6666666666661</v>
      </c>
      <c r="M29">
        <f t="shared" si="1"/>
        <v>3.0101260640795637E-7</v>
      </c>
      <c r="N29">
        <f t="shared" si="8"/>
        <v>301.01260640795635</v>
      </c>
      <c r="O29">
        <f>2.5*M29</f>
        <v>7.5253151601989095E-7</v>
      </c>
      <c r="P29">
        <f t="shared" si="9"/>
        <v>752.531516019891</v>
      </c>
    </row>
    <row r="30" spans="1:16" x14ac:dyDescent="0.25">
      <c r="A30" t="s">
        <v>57</v>
      </c>
      <c r="B30">
        <f t="shared" si="2"/>
        <v>190.44</v>
      </c>
      <c r="C30">
        <v>3.9699999999999999E-2</v>
      </c>
      <c r="D30" s="3">
        <f t="shared" si="3"/>
        <v>7.5604680000000002</v>
      </c>
      <c r="E30">
        <f t="shared" si="4"/>
        <v>18.90117</v>
      </c>
      <c r="F30">
        <v>0.17899999999999999</v>
      </c>
      <c r="G30">
        <f t="shared" si="5"/>
        <v>34.088760000000001</v>
      </c>
      <c r="H30">
        <f t="shared" si="0"/>
        <v>85.221900000000005</v>
      </c>
      <c r="I30">
        <f t="shared" si="10"/>
        <v>9.046910828025477E-2</v>
      </c>
      <c r="K30">
        <v>4.7600000000000003E-2</v>
      </c>
      <c r="L30">
        <f t="shared" si="7"/>
        <v>4000.8403361344535</v>
      </c>
      <c r="M30">
        <f t="shared" si="1"/>
        <v>6.6334259560271868E-7</v>
      </c>
      <c r="N30">
        <f t="shared" si="8"/>
        <v>663.34259560271869</v>
      </c>
      <c r="O30">
        <f>2.5*M30</f>
        <v>1.6583564890067967E-6</v>
      </c>
      <c r="P30">
        <f t="shared" si="9"/>
        <v>1658.3564890067967</v>
      </c>
    </row>
    <row r="31" spans="1:16" x14ac:dyDescent="0.25">
      <c r="A31" t="s">
        <v>58</v>
      </c>
      <c r="B31">
        <f t="shared" si="2"/>
        <v>190.44</v>
      </c>
      <c r="C31">
        <v>1.7100000000000001E-2</v>
      </c>
      <c r="D31" s="3">
        <f t="shared" si="3"/>
        <v>3.2565240000000002</v>
      </c>
      <c r="E31">
        <f t="shared" si="4"/>
        <v>8.1413100000000007</v>
      </c>
      <c r="F31">
        <v>5.4699999999999999E-2</v>
      </c>
      <c r="G31">
        <f t="shared" si="5"/>
        <v>10.417068</v>
      </c>
      <c r="H31">
        <f t="shared" si="0"/>
        <v>26.042670000000001</v>
      </c>
      <c r="I31">
        <f t="shared" si="10"/>
        <v>2.7646146496815287E-2</v>
      </c>
      <c r="K31">
        <v>1.4800000000000001E-2</v>
      </c>
      <c r="L31">
        <f t="shared" si="7"/>
        <v>12867.567567567567</v>
      </c>
      <c r="M31">
        <f t="shared" si="1"/>
        <v>2.0624937846471084E-7</v>
      </c>
      <c r="N31">
        <f t="shared" si="8"/>
        <v>206.24937846471084</v>
      </c>
      <c r="O31">
        <f>2.5*M31</f>
        <v>5.1562344616177706E-7</v>
      </c>
      <c r="P31">
        <f t="shared" si="9"/>
        <v>515.62344616177711</v>
      </c>
    </row>
    <row r="32" spans="1:16" x14ac:dyDescent="0.25">
      <c r="A32" t="s">
        <v>59</v>
      </c>
      <c r="B32">
        <f t="shared" si="2"/>
        <v>190.44</v>
      </c>
      <c r="C32">
        <v>0.46100000000000002</v>
      </c>
      <c r="D32" s="3">
        <f t="shared" si="3"/>
        <v>87.792839999999998</v>
      </c>
      <c r="E32">
        <f t="shared" si="4"/>
        <v>219.4821</v>
      </c>
      <c r="F32">
        <v>0.68500000000000005</v>
      </c>
      <c r="G32">
        <f t="shared" si="5"/>
        <v>130.45140000000001</v>
      </c>
      <c r="H32">
        <f t="shared" si="0"/>
        <v>326.12850000000003</v>
      </c>
      <c r="I32">
        <f t="shared" si="10"/>
        <v>0.34620859872611465</v>
      </c>
      <c r="K32">
        <v>0</v>
      </c>
      <c r="L32" t="e">
        <f t="shared" si="7"/>
        <v>#DIV/0!</v>
      </c>
      <c r="M32" t="e">
        <f t="shared" si="1"/>
        <v>#DIV/0!</v>
      </c>
      <c r="N32" t="e">
        <f t="shared" si="8"/>
        <v>#DIV/0!</v>
      </c>
      <c r="O32" t="e">
        <f>2.5*M32</f>
        <v>#DIV/0!</v>
      </c>
      <c r="P32" t="e">
        <f t="shared" si="9"/>
        <v>#DIV/0!</v>
      </c>
    </row>
    <row r="33" spans="1:16" x14ac:dyDescent="0.25">
      <c r="A33" t="s">
        <v>60</v>
      </c>
      <c r="B33">
        <f t="shared" si="2"/>
        <v>190.44</v>
      </c>
      <c r="C33">
        <v>0.28299999999999997</v>
      </c>
      <c r="D33" s="3">
        <f t="shared" si="3"/>
        <v>53.894519999999993</v>
      </c>
      <c r="E33">
        <f t="shared" si="4"/>
        <v>134.73629999999997</v>
      </c>
      <c r="F33">
        <v>0.434</v>
      </c>
      <c r="G33">
        <f t="shared" si="5"/>
        <v>82.650959999999998</v>
      </c>
      <c r="H33">
        <f t="shared" si="0"/>
        <v>206.62739999999999</v>
      </c>
      <c r="I33">
        <f t="shared" si="10"/>
        <v>0.21934968152866241</v>
      </c>
      <c r="K33">
        <v>0</v>
      </c>
      <c r="L33" t="e">
        <f t="shared" si="7"/>
        <v>#DIV/0!</v>
      </c>
      <c r="M33" t="e">
        <f t="shared" si="1"/>
        <v>#DIV/0!</v>
      </c>
      <c r="N33" t="e">
        <f t="shared" si="8"/>
        <v>#DIV/0!</v>
      </c>
      <c r="O33" t="e">
        <f>2.5*M33</f>
        <v>#DIV/0!</v>
      </c>
      <c r="P33" t="e">
        <f t="shared" si="9"/>
        <v>#DIV/0!</v>
      </c>
    </row>
    <row r="34" spans="1:16" x14ac:dyDescent="0.25">
      <c r="A34" t="s">
        <v>61</v>
      </c>
      <c r="B34">
        <f t="shared" si="2"/>
        <v>190.44</v>
      </c>
      <c r="C34">
        <v>0</v>
      </c>
      <c r="D34" s="3">
        <f t="shared" si="3"/>
        <v>0</v>
      </c>
      <c r="E34">
        <f t="shared" si="4"/>
        <v>0</v>
      </c>
      <c r="F34">
        <v>0.77669999999999995</v>
      </c>
      <c r="G34">
        <f t="shared" si="5"/>
        <v>147.91474799999997</v>
      </c>
      <c r="H34">
        <f t="shared" si="0"/>
        <v>369.78686999999991</v>
      </c>
      <c r="I34">
        <f t="shared" si="10"/>
        <v>0.39255506369426746</v>
      </c>
      <c r="K34">
        <v>0</v>
      </c>
      <c r="L34" t="e">
        <f t="shared" si="7"/>
        <v>#DIV/0!</v>
      </c>
      <c r="M34" t="e">
        <f t="shared" si="1"/>
        <v>#DIV/0!</v>
      </c>
      <c r="N34" t="e">
        <f t="shared" si="8"/>
        <v>#DIV/0!</v>
      </c>
      <c r="O34" t="e">
        <f>2.5*M34</f>
        <v>#DIV/0!</v>
      </c>
      <c r="P34" t="e">
        <f t="shared" si="9"/>
        <v>#DIV/0!</v>
      </c>
    </row>
    <row r="35" spans="1:16" x14ac:dyDescent="0.25">
      <c r="A35" t="s">
        <v>62</v>
      </c>
      <c r="B35">
        <f t="shared" si="2"/>
        <v>190.44</v>
      </c>
      <c r="C35">
        <v>7.3599999999999999E-2</v>
      </c>
      <c r="D35" s="3">
        <f t="shared" si="3"/>
        <v>14.016384</v>
      </c>
      <c r="E35">
        <f t="shared" si="4"/>
        <v>35.040959999999998</v>
      </c>
      <c r="F35">
        <v>0.11700000000000001</v>
      </c>
      <c r="G35">
        <f t="shared" si="5"/>
        <v>22.281480000000002</v>
      </c>
      <c r="H35">
        <f t="shared" si="0"/>
        <v>55.703700000000005</v>
      </c>
      <c r="I35">
        <f t="shared" si="10"/>
        <v>5.913343949044586E-2</v>
      </c>
      <c r="K35">
        <v>0</v>
      </c>
      <c r="L35" t="e">
        <f t="shared" si="7"/>
        <v>#DIV/0!</v>
      </c>
      <c r="M35" t="e">
        <f t="shared" si="1"/>
        <v>#DIV/0!</v>
      </c>
      <c r="N35" t="e">
        <f t="shared" si="8"/>
        <v>#DIV/0!</v>
      </c>
      <c r="O35" t="e">
        <f>2.5*M35</f>
        <v>#DIV/0!</v>
      </c>
      <c r="P35" t="e">
        <f t="shared" si="9"/>
        <v>#DIV/0!</v>
      </c>
    </row>
    <row r="36" spans="1:16" x14ac:dyDescent="0.25">
      <c r="A36" t="s">
        <v>63</v>
      </c>
      <c r="B36">
        <f t="shared" si="2"/>
        <v>190.44</v>
      </c>
      <c r="C36">
        <v>9.9000000000000008E-3</v>
      </c>
      <c r="D36" s="3">
        <f t="shared" si="3"/>
        <v>1.885356</v>
      </c>
      <c r="E36">
        <f t="shared" si="4"/>
        <v>4.7133900000000004</v>
      </c>
      <c r="F36">
        <v>1.52E-2</v>
      </c>
      <c r="G36">
        <f t="shared" si="5"/>
        <v>2.8946879999999999</v>
      </c>
      <c r="H36">
        <f t="shared" si="0"/>
        <v>7.23672</v>
      </c>
      <c r="I36">
        <f t="shared" si="10"/>
        <v>7.6822929936305731E-3</v>
      </c>
      <c r="K36">
        <v>0</v>
      </c>
      <c r="L36" t="e">
        <f t="shared" si="7"/>
        <v>#DIV/0!</v>
      </c>
      <c r="M36" t="e">
        <f t="shared" si="1"/>
        <v>#DIV/0!</v>
      </c>
      <c r="N36" t="e">
        <f t="shared" si="8"/>
        <v>#DIV/0!</v>
      </c>
      <c r="O36" t="e">
        <f>2.5*M36</f>
        <v>#DIV/0!</v>
      </c>
      <c r="P36" t="e">
        <f t="shared" si="9"/>
        <v>#DIV/0!</v>
      </c>
    </row>
    <row r="37" spans="1:16" x14ac:dyDescent="0.25">
      <c r="A37" t="s">
        <v>64</v>
      </c>
      <c r="B37">
        <f t="shared" si="2"/>
        <v>190.44</v>
      </c>
      <c r="C37">
        <v>0.16600000000000001</v>
      </c>
      <c r="D37" s="3">
        <f t="shared" si="3"/>
        <v>31.613040000000002</v>
      </c>
      <c r="E37">
        <f t="shared" si="4"/>
        <v>79.032600000000002</v>
      </c>
      <c r="F37">
        <v>0.25600000000000001</v>
      </c>
      <c r="G37">
        <f t="shared" si="5"/>
        <v>48.75264</v>
      </c>
      <c r="H37">
        <f t="shared" si="0"/>
        <v>121.88159999999999</v>
      </c>
      <c r="I37">
        <f t="shared" si="10"/>
        <v>0.1293859872611465</v>
      </c>
      <c r="K37">
        <v>8.3999999999999995E-3</v>
      </c>
      <c r="L37">
        <f t="shared" si="7"/>
        <v>22671.428571428572</v>
      </c>
      <c r="M37">
        <f t="shared" si="1"/>
        <v>1.1706045804753858E-7</v>
      </c>
      <c r="N37">
        <f t="shared" si="8"/>
        <v>117.06045804753859</v>
      </c>
      <c r="O37">
        <f>2.5*M37</f>
        <v>2.9265114511884644E-7</v>
      </c>
      <c r="P37">
        <f t="shared" si="9"/>
        <v>292.65114511884644</v>
      </c>
    </row>
    <row r="38" spans="1:16" x14ac:dyDescent="0.25">
      <c r="A38" t="s">
        <v>65</v>
      </c>
      <c r="B38">
        <f t="shared" si="2"/>
        <v>190.44</v>
      </c>
      <c r="C38">
        <v>0</v>
      </c>
      <c r="D38" s="3">
        <f t="shared" si="3"/>
        <v>0</v>
      </c>
      <c r="E38">
        <f t="shared" si="4"/>
        <v>0</v>
      </c>
      <c r="F38">
        <v>1.1819999999999999</v>
      </c>
      <c r="G38">
        <f t="shared" si="5"/>
        <v>225.10007999999999</v>
      </c>
      <c r="H38">
        <f t="shared" si="0"/>
        <v>562.75019999999995</v>
      </c>
      <c r="I38">
        <f t="shared" si="10"/>
        <v>0.59739936305732477</v>
      </c>
      <c r="K38">
        <v>0</v>
      </c>
      <c r="L38" t="e">
        <f t="shared" si="7"/>
        <v>#DIV/0!</v>
      </c>
      <c r="M38" t="e">
        <f t="shared" si="1"/>
        <v>#DIV/0!</v>
      </c>
      <c r="N38" t="e">
        <f t="shared" si="8"/>
        <v>#DIV/0!</v>
      </c>
      <c r="O38" t="e">
        <f>2.5*M38</f>
        <v>#DIV/0!</v>
      </c>
      <c r="P38" t="e">
        <f t="shared" si="9"/>
        <v>#DIV/0!</v>
      </c>
    </row>
    <row r="39" spans="1:16" x14ac:dyDescent="0.25">
      <c r="A39" t="s">
        <v>65</v>
      </c>
      <c r="B39">
        <f t="shared" si="2"/>
        <v>190.44</v>
      </c>
      <c r="C39">
        <v>0</v>
      </c>
      <c r="D39" s="3">
        <f t="shared" si="3"/>
        <v>0</v>
      </c>
      <c r="E39">
        <f t="shared" si="4"/>
        <v>0</v>
      </c>
      <c r="F39">
        <v>1.23</v>
      </c>
      <c r="G39">
        <f t="shared" si="5"/>
        <v>234.24119999999999</v>
      </c>
      <c r="H39">
        <f t="shared" si="0"/>
        <v>585.60299999999995</v>
      </c>
      <c r="I39">
        <f t="shared" si="10"/>
        <v>0.62165923566878978</v>
      </c>
      <c r="K39">
        <v>0</v>
      </c>
      <c r="L39" t="e">
        <f t="shared" si="7"/>
        <v>#DIV/0!</v>
      </c>
      <c r="M39" t="e">
        <f t="shared" si="1"/>
        <v>#DIV/0!</v>
      </c>
      <c r="N39" t="e">
        <f t="shared" si="8"/>
        <v>#DIV/0!</v>
      </c>
      <c r="O39" t="e">
        <f>2.5*M39</f>
        <v>#DIV/0!</v>
      </c>
      <c r="P39" t="e">
        <f t="shared" si="9"/>
        <v>#DIV/0!</v>
      </c>
    </row>
    <row r="40" spans="1:16" x14ac:dyDescent="0.25">
      <c r="A40" t="s">
        <v>66</v>
      </c>
      <c r="B40">
        <f t="shared" si="2"/>
        <v>190.44</v>
      </c>
      <c r="C40">
        <v>0</v>
      </c>
      <c r="D40" s="3">
        <f t="shared" si="3"/>
        <v>0</v>
      </c>
      <c r="E40">
        <f t="shared" si="4"/>
        <v>0</v>
      </c>
      <c r="F40">
        <v>4.7300000000000002E-2</v>
      </c>
      <c r="G40">
        <f t="shared" si="5"/>
        <v>9.0078119999999995</v>
      </c>
      <c r="H40">
        <f t="shared" si="0"/>
        <v>22.51953</v>
      </c>
      <c r="I40">
        <f t="shared" si="10"/>
        <v>2.390608280254777E-2</v>
      </c>
      <c r="K40">
        <v>0</v>
      </c>
      <c r="L40" t="e">
        <f t="shared" si="7"/>
        <v>#DIV/0!</v>
      </c>
      <c r="M40" t="e">
        <f t="shared" si="1"/>
        <v>#DIV/0!</v>
      </c>
      <c r="N40" t="e">
        <f t="shared" si="8"/>
        <v>#DIV/0!</v>
      </c>
      <c r="O40" t="e">
        <f>2.5*M40</f>
        <v>#DIV/0!</v>
      </c>
      <c r="P40" t="e">
        <f t="shared" si="9"/>
        <v>#DIV/0!</v>
      </c>
    </row>
    <row r="41" spans="1:16" x14ac:dyDescent="0.25">
      <c r="A41" t="s">
        <v>67</v>
      </c>
      <c r="B41">
        <f t="shared" si="2"/>
        <v>190.44</v>
      </c>
      <c r="C41">
        <v>0.16500000000000001</v>
      </c>
      <c r="D41" s="3">
        <f t="shared" si="3"/>
        <v>31.422600000000003</v>
      </c>
      <c r="E41">
        <f t="shared" si="4"/>
        <v>78.5565</v>
      </c>
      <c r="F41">
        <v>0.254</v>
      </c>
      <c r="G41">
        <f t="shared" si="5"/>
        <v>48.371760000000002</v>
      </c>
      <c r="H41">
        <f t="shared" si="0"/>
        <v>120.9294</v>
      </c>
      <c r="I41">
        <f t="shared" si="10"/>
        <v>0.12837515923566878</v>
      </c>
      <c r="K41">
        <v>0</v>
      </c>
      <c r="L41" t="e">
        <f t="shared" si="7"/>
        <v>#DIV/0!</v>
      </c>
      <c r="M41" t="e">
        <f t="shared" si="1"/>
        <v>#DIV/0!</v>
      </c>
      <c r="N41" t="e">
        <f t="shared" si="8"/>
        <v>#DIV/0!</v>
      </c>
      <c r="O41" t="e">
        <f>2.5*M41</f>
        <v>#DIV/0!</v>
      </c>
      <c r="P41" t="e">
        <f t="shared" si="9"/>
        <v>#DIV/0!</v>
      </c>
    </row>
    <row r="42" spans="1:16" x14ac:dyDescent="0.25">
      <c r="A42" t="s">
        <v>68</v>
      </c>
      <c r="B42">
        <f t="shared" si="2"/>
        <v>190.44</v>
      </c>
      <c r="C42">
        <v>6.1800000000000001E-2</v>
      </c>
      <c r="D42" s="3">
        <f t="shared" si="3"/>
        <v>11.769192</v>
      </c>
      <c r="E42">
        <f t="shared" si="4"/>
        <v>29.422980000000003</v>
      </c>
      <c r="F42">
        <v>9.5399999999999999E-2</v>
      </c>
      <c r="G42">
        <f t="shared" si="5"/>
        <v>18.167975999999999</v>
      </c>
      <c r="H42">
        <f t="shared" si="0"/>
        <v>45.419939999999997</v>
      </c>
      <c r="I42">
        <f t="shared" si="10"/>
        <v>4.8216496815286621E-2</v>
      </c>
      <c r="K42">
        <v>0</v>
      </c>
      <c r="L42" t="e">
        <f t="shared" si="7"/>
        <v>#DIV/0!</v>
      </c>
      <c r="M42" t="e">
        <f t="shared" si="1"/>
        <v>#DIV/0!</v>
      </c>
      <c r="N42" t="e">
        <f t="shared" si="8"/>
        <v>#DIV/0!</v>
      </c>
      <c r="O42" t="e">
        <f>2.5*M42</f>
        <v>#DIV/0!</v>
      </c>
      <c r="P42" t="e">
        <f t="shared" si="9"/>
        <v>#DIV/0!</v>
      </c>
    </row>
    <row r="43" spans="1:16" x14ac:dyDescent="0.25">
      <c r="A43" t="s">
        <v>69</v>
      </c>
      <c r="B43">
        <f t="shared" si="2"/>
        <v>190.44</v>
      </c>
      <c r="C43">
        <v>4.1799999999999997E-2</v>
      </c>
      <c r="D43" s="3">
        <f t="shared" si="3"/>
        <v>7.9603919999999997</v>
      </c>
      <c r="E43">
        <f t="shared" si="4"/>
        <v>19.900980000000001</v>
      </c>
      <c r="F43">
        <v>5.8700000000000002E-2</v>
      </c>
      <c r="G43">
        <f t="shared" si="5"/>
        <v>11.178828000000001</v>
      </c>
      <c r="H43">
        <f t="shared" si="0"/>
        <v>27.947070000000004</v>
      </c>
      <c r="I43">
        <f t="shared" si="10"/>
        <v>2.9667802547770704E-2</v>
      </c>
      <c r="K43">
        <v>0</v>
      </c>
      <c r="L43" t="e">
        <f t="shared" si="7"/>
        <v>#DIV/0!</v>
      </c>
      <c r="M43" t="e">
        <f t="shared" si="1"/>
        <v>#DIV/0!</v>
      </c>
      <c r="N43" t="e">
        <f t="shared" si="8"/>
        <v>#DIV/0!</v>
      </c>
      <c r="O43" t="e">
        <f>2.5*M43</f>
        <v>#DIV/0!</v>
      </c>
      <c r="P43" t="e">
        <f t="shared" si="9"/>
        <v>#DIV/0!</v>
      </c>
    </row>
    <row r="44" spans="1:16" x14ac:dyDescent="0.25">
      <c r="A44" t="s">
        <v>70</v>
      </c>
      <c r="B44">
        <f t="shared" si="2"/>
        <v>190.44</v>
      </c>
      <c r="C44">
        <v>0</v>
      </c>
      <c r="D44" s="3">
        <f t="shared" si="3"/>
        <v>0</v>
      </c>
      <c r="E44">
        <f t="shared" si="4"/>
        <v>0</v>
      </c>
      <c r="F44">
        <v>6.4799999999999996E-2</v>
      </c>
      <c r="G44">
        <f t="shared" si="5"/>
        <v>12.340511999999999</v>
      </c>
      <c r="H44">
        <f t="shared" si="0"/>
        <v>30.851279999999996</v>
      </c>
      <c r="I44">
        <f t="shared" si="10"/>
        <v>3.2750828025477699E-2</v>
      </c>
      <c r="K44">
        <v>0</v>
      </c>
      <c r="L44" t="e">
        <f t="shared" si="7"/>
        <v>#DIV/0!</v>
      </c>
      <c r="M44" t="e">
        <f t="shared" si="1"/>
        <v>#DIV/0!</v>
      </c>
      <c r="N44" t="e">
        <f t="shared" si="8"/>
        <v>#DIV/0!</v>
      </c>
      <c r="O44" t="e">
        <f>2.5*M44</f>
        <v>#DIV/0!</v>
      </c>
      <c r="P44" t="e">
        <f t="shared" si="9"/>
        <v>#DIV/0!</v>
      </c>
    </row>
    <row r="45" spans="1:16" x14ac:dyDescent="0.25">
      <c r="A45" t="s">
        <v>71</v>
      </c>
      <c r="B45">
        <f t="shared" si="2"/>
        <v>190.44</v>
      </c>
      <c r="C45">
        <v>0.13500000000000001</v>
      </c>
      <c r="D45" s="3">
        <f t="shared" si="3"/>
        <v>25.709400000000002</v>
      </c>
      <c r="E45">
        <f t="shared" si="4"/>
        <v>64.273500000000013</v>
      </c>
      <c r="F45">
        <v>0.20200000000000001</v>
      </c>
      <c r="G45">
        <f t="shared" si="5"/>
        <v>38.468879999999999</v>
      </c>
      <c r="H45">
        <f t="shared" si="0"/>
        <v>96.172200000000004</v>
      </c>
      <c r="I45">
        <f t="shared" si="10"/>
        <v>0.1020936305732484</v>
      </c>
      <c r="K45">
        <v>0</v>
      </c>
      <c r="L45" t="e">
        <f t="shared" si="7"/>
        <v>#DIV/0!</v>
      </c>
      <c r="M45" t="e">
        <f t="shared" si="1"/>
        <v>#DIV/0!</v>
      </c>
      <c r="N45" t="e">
        <f t="shared" si="8"/>
        <v>#DIV/0!</v>
      </c>
      <c r="O45" t="e">
        <f>2.5*M45</f>
        <v>#DIV/0!</v>
      </c>
      <c r="P45" t="e">
        <f t="shared" si="9"/>
        <v>#DIV/0!</v>
      </c>
    </row>
    <row r="46" spans="1:16" x14ac:dyDescent="0.25">
      <c r="A46" t="s">
        <v>72</v>
      </c>
      <c r="B46">
        <f t="shared" si="2"/>
        <v>190.44</v>
      </c>
      <c r="C46">
        <v>0.32600000000000001</v>
      </c>
      <c r="D46" s="3">
        <f t="shared" si="3"/>
        <v>62.083440000000003</v>
      </c>
      <c r="E46">
        <f t="shared" si="4"/>
        <v>155.20860000000002</v>
      </c>
      <c r="F46">
        <v>0.497</v>
      </c>
      <c r="G46">
        <f t="shared" si="5"/>
        <v>94.648679999999999</v>
      </c>
      <c r="H46">
        <f t="shared" si="0"/>
        <v>236.6217</v>
      </c>
      <c r="I46">
        <f t="shared" si="10"/>
        <v>0.25119076433121018</v>
      </c>
      <c r="K46">
        <v>0</v>
      </c>
      <c r="L46" t="e">
        <f t="shared" si="7"/>
        <v>#DIV/0!</v>
      </c>
      <c r="M46" t="e">
        <f t="shared" si="1"/>
        <v>#DIV/0!</v>
      </c>
      <c r="N46" t="e">
        <f t="shared" si="8"/>
        <v>#DIV/0!</v>
      </c>
      <c r="O46" t="e">
        <f>2.5*M46</f>
        <v>#DIV/0!</v>
      </c>
      <c r="P46" t="e">
        <f t="shared" si="9"/>
        <v>#DIV/0!</v>
      </c>
    </row>
    <row r="47" spans="1:16" x14ac:dyDescent="0.25">
      <c r="A47" t="s">
        <v>73</v>
      </c>
      <c r="B47">
        <f t="shared" si="2"/>
        <v>190.44</v>
      </c>
      <c r="C47">
        <v>0.50700000000000001</v>
      </c>
      <c r="D47" s="3">
        <f t="shared" si="3"/>
        <v>96.553079999999994</v>
      </c>
      <c r="E47">
        <f t="shared" si="4"/>
        <v>241.3827</v>
      </c>
      <c r="F47">
        <v>0.755</v>
      </c>
      <c r="G47">
        <f t="shared" si="5"/>
        <v>143.78219999999999</v>
      </c>
      <c r="H47">
        <f t="shared" si="0"/>
        <v>359.45549999999997</v>
      </c>
      <c r="I47">
        <f t="shared" si="10"/>
        <v>0.38158757961783435</v>
      </c>
      <c r="K47">
        <v>0</v>
      </c>
      <c r="L47" t="e">
        <f t="shared" si="7"/>
        <v>#DIV/0!</v>
      </c>
      <c r="M47" t="e">
        <f t="shared" si="1"/>
        <v>#DIV/0!</v>
      </c>
      <c r="N47" t="e">
        <f t="shared" si="8"/>
        <v>#DIV/0!</v>
      </c>
      <c r="O47" t="e">
        <f>2.5*M47</f>
        <v>#DIV/0!</v>
      </c>
      <c r="P47" t="e">
        <f t="shared" si="9"/>
        <v>#DIV/0!</v>
      </c>
    </row>
    <row r="48" spans="1:16" x14ac:dyDescent="0.25">
      <c r="A48" t="s">
        <v>74</v>
      </c>
      <c r="B48">
        <f t="shared" si="2"/>
        <v>190.44</v>
      </c>
      <c r="C48">
        <v>3.9199999999999999E-2</v>
      </c>
      <c r="D48" s="3">
        <f t="shared" si="3"/>
        <v>7.4652479999999999</v>
      </c>
      <c r="E48">
        <f t="shared" si="4"/>
        <v>18.663119999999999</v>
      </c>
      <c r="F48">
        <v>3.5999999999999997E-2</v>
      </c>
      <c r="G48">
        <f t="shared" si="5"/>
        <v>6.8558399999999997</v>
      </c>
      <c r="H48">
        <f t="shared" si="0"/>
        <v>17.139599999999998</v>
      </c>
      <c r="I48">
        <f t="shared" si="10"/>
        <v>1.8194904458598726E-2</v>
      </c>
      <c r="K48">
        <v>0</v>
      </c>
      <c r="L48" t="e">
        <f t="shared" si="7"/>
        <v>#DIV/0!</v>
      </c>
      <c r="M48" t="e">
        <f t="shared" si="1"/>
        <v>#DIV/0!</v>
      </c>
      <c r="N48" t="e">
        <f t="shared" si="8"/>
        <v>#DIV/0!</v>
      </c>
      <c r="O48" t="e">
        <f>2.5*M48</f>
        <v>#DIV/0!</v>
      </c>
      <c r="P48" t="e">
        <f t="shared" si="9"/>
        <v>#DIV/0!</v>
      </c>
    </row>
    <row r="49" spans="1:16" x14ac:dyDescent="0.25">
      <c r="A49" t="s">
        <v>75</v>
      </c>
      <c r="B49">
        <f t="shared" si="2"/>
        <v>190.44</v>
      </c>
      <c r="C49">
        <v>0</v>
      </c>
      <c r="D49" s="3">
        <f t="shared" si="3"/>
        <v>0</v>
      </c>
      <c r="E49">
        <f t="shared" si="4"/>
        <v>0</v>
      </c>
      <c r="F49">
        <v>0.95299999999999996</v>
      </c>
      <c r="G49">
        <f t="shared" si="5"/>
        <v>181.48931999999999</v>
      </c>
      <c r="H49">
        <f t="shared" si="0"/>
        <v>453.72329999999999</v>
      </c>
      <c r="I49">
        <f t="shared" si="10"/>
        <v>0.48165955414012734</v>
      </c>
      <c r="K49">
        <v>0</v>
      </c>
      <c r="L49" t="e">
        <f t="shared" si="7"/>
        <v>#DIV/0!</v>
      </c>
      <c r="M49" t="e">
        <f t="shared" si="1"/>
        <v>#DIV/0!</v>
      </c>
      <c r="N49" t="e">
        <f t="shared" si="8"/>
        <v>#DIV/0!</v>
      </c>
      <c r="O49" t="e">
        <f>2.5*M49</f>
        <v>#DIV/0!</v>
      </c>
      <c r="P49" t="e">
        <f t="shared" si="9"/>
        <v>#DIV/0!</v>
      </c>
    </row>
    <row r="50" spans="1:16" x14ac:dyDescent="0.25">
      <c r="A50" t="s">
        <v>76</v>
      </c>
      <c r="B50">
        <f t="shared" si="2"/>
        <v>190.44</v>
      </c>
      <c r="C50">
        <v>5.1999999999999998E-2</v>
      </c>
      <c r="D50" s="3">
        <f t="shared" si="3"/>
        <v>9.9028799999999997</v>
      </c>
      <c r="E50">
        <f t="shared" si="4"/>
        <v>24.757199999999997</v>
      </c>
      <c r="F50">
        <v>7.8E-2</v>
      </c>
      <c r="G50">
        <f t="shared" si="5"/>
        <v>14.85432</v>
      </c>
      <c r="H50">
        <f t="shared" si="0"/>
        <v>37.135799999999996</v>
      </c>
      <c r="I50">
        <f t="shared" si="10"/>
        <v>3.9422292993630571E-2</v>
      </c>
      <c r="K50">
        <v>3.2000000000000002E-3</v>
      </c>
      <c r="L50">
        <f t="shared" si="7"/>
        <v>59512.5</v>
      </c>
      <c r="M50">
        <f t="shared" si="1"/>
        <v>4.4594460208586128E-8</v>
      </c>
      <c r="N50">
        <f t="shared" si="8"/>
        <v>44.594460208586128</v>
      </c>
      <c r="O50">
        <f>2.5*M50</f>
        <v>1.1148615052146532E-7</v>
      </c>
      <c r="P50">
        <f t="shared" si="9"/>
        <v>111.48615052146532</v>
      </c>
    </row>
    <row r="51" spans="1:16" x14ac:dyDescent="0.25">
      <c r="A51" t="s">
        <v>77</v>
      </c>
      <c r="B51">
        <f t="shared" si="2"/>
        <v>190.44</v>
      </c>
      <c r="C51">
        <v>4.2999999999999997E-2</v>
      </c>
      <c r="D51" s="3">
        <f t="shared" si="3"/>
        <v>8.1889199999999995</v>
      </c>
      <c r="E51">
        <f t="shared" si="4"/>
        <v>20.472299999999997</v>
      </c>
      <c r="F51">
        <v>5.3699999999999998E-2</v>
      </c>
      <c r="G51">
        <f t="shared" si="5"/>
        <v>10.226628</v>
      </c>
      <c r="H51">
        <f t="shared" si="0"/>
        <v>25.566569999999999</v>
      </c>
      <c r="I51">
        <f t="shared" si="10"/>
        <v>2.7140732484076432E-2</v>
      </c>
      <c r="K51">
        <v>1.6000000000000001E-3</v>
      </c>
      <c r="L51">
        <f t="shared" si="7"/>
        <v>119025</v>
      </c>
      <c r="M51">
        <f t="shared" si="1"/>
        <v>2.2297230104293064E-8</v>
      </c>
      <c r="N51">
        <f t="shared" si="8"/>
        <v>22.297230104293064</v>
      </c>
      <c r="O51">
        <f>2.5*M51</f>
        <v>5.5743075260732662E-8</v>
      </c>
      <c r="P51">
        <f t="shared" si="9"/>
        <v>55.74307526073266</v>
      </c>
    </row>
    <row r="52" spans="1:16" x14ac:dyDescent="0.25">
      <c r="A52" t="s">
        <v>78</v>
      </c>
      <c r="B52">
        <f t="shared" si="2"/>
        <v>190.44</v>
      </c>
      <c r="C52">
        <v>2.9000000000000001E-2</v>
      </c>
      <c r="D52" s="3">
        <f t="shared" si="3"/>
        <v>5.5227599999999999</v>
      </c>
      <c r="E52">
        <f t="shared" si="4"/>
        <v>13.806899999999999</v>
      </c>
      <c r="F52">
        <v>3.6600000000000001E-2</v>
      </c>
      <c r="G52">
        <f t="shared" si="5"/>
        <v>6.9701040000000001</v>
      </c>
      <c r="H52">
        <f t="shared" si="0"/>
        <v>17.425260000000002</v>
      </c>
      <c r="I52">
        <f t="shared" si="10"/>
        <v>1.8498152866242037E-2</v>
      </c>
      <c r="K52">
        <v>0</v>
      </c>
      <c r="L52" t="e">
        <f t="shared" si="7"/>
        <v>#DIV/0!</v>
      </c>
      <c r="M52" t="e">
        <f t="shared" si="1"/>
        <v>#DIV/0!</v>
      </c>
      <c r="N52" t="e">
        <f t="shared" si="8"/>
        <v>#DIV/0!</v>
      </c>
      <c r="O52" t="e">
        <f>2.5*M52</f>
        <v>#DIV/0!</v>
      </c>
      <c r="P52" t="e">
        <f t="shared" si="9"/>
        <v>#DIV/0!</v>
      </c>
    </row>
    <row r="53" spans="1:16" x14ac:dyDescent="0.25">
      <c r="A53" t="s">
        <v>79</v>
      </c>
      <c r="B53">
        <f t="shared" si="2"/>
        <v>190.44</v>
      </c>
      <c r="C53">
        <v>6.5100000000000005E-2</v>
      </c>
      <c r="D53" s="3">
        <f t="shared" si="3"/>
        <v>12.397644000000001</v>
      </c>
      <c r="E53">
        <f t="shared" si="4"/>
        <v>30.994110000000003</v>
      </c>
      <c r="F53">
        <v>0.1009</v>
      </c>
      <c r="G53">
        <f t="shared" si="5"/>
        <v>19.215396000000002</v>
      </c>
      <c r="H53">
        <f t="shared" si="0"/>
        <v>48.038490000000003</v>
      </c>
      <c r="I53">
        <f t="shared" si="10"/>
        <v>5.0996273885350323E-2</v>
      </c>
      <c r="K53">
        <v>2E-3</v>
      </c>
      <c r="L53">
        <f t="shared" si="7"/>
        <v>95220</v>
      </c>
      <c r="M53">
        <f t="shared" si="1"/>
        <v>2.7871537630366331E-8</v>
      </c>
      <c r="N53">
        <f t="shared" si="8"/>
        <v>27.87153763036633</v>
      </c>
      <c r="O53">
        <f>2.5*M53</f>
        <v>6.9678844075915832E-8</v>
      </c>
      <c r="P53">
        <f t="shared" si="9"/>
        <v>69.678844075915833</v>
      </c>
    </row>
    <row r="54" spans="1:16" x14ac:dyDescent="0.25">
      <c r="A54" t="s">
        <v>80</v>
      </c>
      <c r="B54">
        <f t="shared" si="2"/>
        <v>190.44</v>
      </c>
      <c r="C54">
        <v>2.3900000000000001E-2</v>
      </c>
      <c r="D54" s="3">
        <f t="shared" si="3"/>
        <v>4.5515160000000003</v>
      </c>
      <c r="E54">
        <f t="shared" si="4"/>
        <v>11.37879</v>
      </c>
      <c r="F54">
        <v>3.7900000000000003E-2</v>
      </c>
      <c r="G54">
        <f t="shared" si="5"/>
        <v>7.2176760000000009</v>
      </c>
      <c r="H54">
        <f t="shared" si="0"/>
        <v>18.04419</v>
      </c>
      <c r="I54">
        <f t="shared" si="10"/>
        <v>1.9155191082802548E-2</v>
      </c>
      <c r="K54">
        <v>0</v>
      </c>
      <c r="L54" t="e">
        <f t="shared" si="7"/>
        <v>#DIV/0!</v>
      </c>
      <c r="M54" t="e">
        <f t="shared" si="1"/>
        <v>#DIV/0!</v>
      </c>
      <c r="N54" t="e">
        <f t="shared" si="8"/>
        <v>#DIV/0!</v>
      </c>
      <c r="O54" t="e">
        <f>2.5*M54</f>
        <v>#DIV/0!</v>
      </c>
      <c r="P54" t="e">
        <f t="shared" si="9"/>
        <v>#DIV/0!</v>
      </c>
    </row>
    <row r="55" spans="1:16" x14ac:dyDescent="0.25">
      <c r="A55" t="s">
        <v>81</v>
      </c>
      <c r="B55">
        <f t="shared" si="2"/>
        <v>190.44</v>
      </c>
      <c r="C55">
        <v>0.03</v>
      </c>
      <c r="D55" s="3">
        <f t="shared" si="3"/>
        <v>5.7131999999999996</v>
      </c>
      <c r="E55">
        <f t="shared" si="4"/>
        <v>14.282999999999999</v>
      </c>
      <c r="F55">
        <v>4.6600000000000003E-2</v>
      </c>
      <c r="G55">
        <f t="shared" si="5"/>
        <v>8.8745039999999999</v>
      </c>
      <c r="H55">
        <f t="shared" si="0"/>
        <v>22.186260000000001</v>
      </c>
      <c r="I55">
        <f t="shared" si="10"/>
        <v>2.3552292993630573E-2</v>
      </c>
      <c r="K55">
        <v>0</v>
      </c>
      <c r="L55" t="e">
        <f t="shared" si="7"/>
        <v>#DIV/0!</v>
      </c>
      <c r="M55" t="e">
        <f t="shared" si="1"/>
        <v>#DIV/0!</v>
      </c>
      <c r="N55" t="e">
        <f t="shared" si="8"/>
        <v>#DIV/0!</v>
      </c>
      <c r="O55" t="e">
        <f>2.5*M55</f>
        <v>#DIV/0!</v>
      </c>
      <c r="P55" t="e">
        <f t="shared" si="9"/>
        <v>#DIV/0!</v>
      </c>
    </row>
    <row r="56" spans="1:16" x14ac:dyDescent="0.25">
      <c r="A56" t="s">
        <v>82</v>
      </c>
      <c r="B56">
        <f t="shared" si="2"/>
        <v>190.44</v>
      </c>
      <c r="C56">
        <v>1.9199999999999998E-2</v>
      </c>
      <c r="D56" s="3">
        <f t="shared" si="3"/>
        <v>3.6564479999999997</v>
      </c>
      <c r="E56">
        <f t="shared" si="4"/>
        <v>9.141119999999999</v>
      </c>
      <c r="F56">
        <v>2.9499999999999998E-2</v>
      </c>
      <c r="G56">
        <f t="shared" si="5"/>
        <v>5.6179799999999993</v>
      </c>
      <c r="H56">
        <f t="shared" si="0"/>
        <v>14.044949999999998</v>
      </c>
      <c r="I56">
        <f t="shared" si="10"/>
        <v>1.4909713375796175E-2</v>
      </c>
      <c r="K56">
        <v>0</v>
      </c>
      <c r="L56" t="e">
        <f t="shared" si="7"/>
        <v>#DIV/0!</v>
      </c>
      <c r="M56" t="e">
        <f t="shared" si="1"/>
        <v>#DIV/0!</v>
      </c>
      <c r="N56" t="e">
        <f t="shared" si="8"/>
        <v>#DIV/0!</v>
      </c>
      <c r="O56" t="e">
        <f>2.5*M56</f>
        <v>#DIV/0!</v>
      </c>
      <c r="P56" t="e">
        <f t="shared" si="9"/>
        <v>#DIV/0!</v>
      </c>
    </row>
    <row r="57" spans="1:16" x14ac:dyDescent="0.25">
      <c r="A57" t="s">
        <v>83</v>
      </c>
      <c r="B57">
        <f t="shared" si="2"/>
        <v>190.44</v>
      </c>
      <c r="C57">
        <v>0</v>
      </c>
      <c r="D57" s="3">
        <f t="shared" si="3"/>
        <v>0</v>
      </c>
      <c r="E57">
        <f t="shared" si="4"/>
        <v>0</v>
      </c>
      <c r="F57">
        <v>0.749</v>
      </c>
      <c r="G57">
        <f t="shared" si="5"/>
        <v>142.63955999999999</v>
      </c>
      <c r="H57">
        <f t="shared" si="0"/>
        <v>356.59889999999996</v>
      </c>
      <c r="I57">
        <f t="shared" si="10"/>
        <v>0.37855509554140121</v>
      </c>
      <c r="K57">
        <v>0</v>
      </c>
      <c r="L57" t="e">
        <f t="shared" si="7"/>
        <v>#DIV/0!</v>
      </c>
      <c r="M57" t="e">
        <f t="shared" si="1"/>
        <v>#DIV/0!</v>
      </c>
      <c r="N57" t="e">
        <f t="shared" si="8"/>
        <v>#DIV/0!</v>
      </c>
      <c r="O57" t="e">
        <f>2.5*M57</f>
        <v>#DIV/0!</v>
      </c>
      <c r="P57" t="e">
        <f t="shared" si="9"/>
        <v>#DIV/0!</v>
      </c>
    </row>
    <row r="58" spans="1:16" x14ac:dyDescent="0.25">
      <c r="A58" t="s">
        <v>84</v>
      </c>
      <c r="B58">
        <f t="shared" si="2"/>
        <v>190.44</v>
      </c>
      <c r="C58">
        <v>0.20699999999999999</v>
      </c>
      <c r="D58" s="3">
        <f t="shared" si="3"/>
        <v>39.421079999999996</v>
      </c>
      <c r="E58">
        <f t="shared" si="4"/>
        <v>98.552699999999987</v>
      </c>
      <c r="F58">
        <v>0.35199999999999998</v>
      </c>
      <c r="G58">
        <f t="shared" si="5"/>
        <v>67.034880000000001</v>
      </c>
      <c r="H58">
        <f t="shared" si="0"/>
        <v>167.5872</v>
      </c>
      <c r="I58">
        <f t="shared" si="10"/>
        <v>0.17790573248407643</v>
      </c>
      <c r="K58">
        <v>0</v>
      </c>
      <c r="L58" t="e">
        <f t="shared" si="7"/>
        <v>#DIV/0!</v>
      </c>
      <c r="M58" t="e">
        <f t="shared" si="1"/>
        <v>#DIV/0!</v>
      </c>
      <c r="N58" t="e">
        <f t="shared" si="8"/>
        <v>#DIV/0!</v>
      </c>
      <c r="O58" t="e">
        <f>2.5*M58</f>
        <v>#DIV/0!</v>
      </c>
      <c r="P58" t="e">
        <f t="shared" si="9"/>
        <v>#DIV/0!</v>
      </c>
    </row>
    <row r="59" spans="1:16" x14ac:dyDescent="0.25">
      <c r="A59" t="s">
        <v>85</v>
      </c>
      <c r="B59">
        <f t="shared" si="2"/>
        <v>190.44</v>
      </c>
      <c r="C59">
        <v>0</v>
      </c>
      <c r="D59" s="3">
        <f t="shared" si="3"/>
        <v>0</v>
      </c>
      <c r="E59">
        <f t="shared" si="4"/>
        <v>0</v>
      </c>
      <c r="F59">
        <v>0.41199999999999998</v>
      </c>
      <c r="G59">
        <f t="shared" si="5"/>
        <v>78.461279999999988</v>
      </c>
      <c r="H59">
        <f t="shared" si="0"/>
        <v>196.15319999999997</v>
      </c>
      <c r="I59">
        <f t="shared" si="10"/>
        <v>0.2082305732484076</v>
      </c>
      <c r="K59">
        <v>0</v>
      </c>
      <c r="L59" t="e">
        <f t="shared" si="7"/>
        <v>#DIV/0!</v>
      </c>
      <c r="M59" t="e">
        <f t="shared" si="1"/>
        <v>#DIV/0!</v>
      </c>
      <c r="N59" t="e">
        <f t="shared" si="8"/>
        <v>#DIV/0!</v>
      </c>
      <c r="O59" t="e">
        <f>2.5*M59</f>
        <v>#DIV/0!</v>
      </c>
      <c r="P59" t="e">
        <f t="shared" si="9"/>
        <v>#DIV/0!</v>
      </c>
    </row>
    <row r="60" spans="1:16" x14ac:dyDescent="0.25">
      <c r="A60" t="s">
        <v>86</v>
      </c>
      <c r="B60">
        <f t="shared" si="2"/>
        <v>190.44</v>
      </c>
      <c r="C60">
        <v>2.8899999999999999E-2</v>
      </c>
      <c r="D60" s="3">
        <f t="shared" si="3"/>
        <v>5.5037159999999998</v>
      </c>
      <c r="E60">
        <f t="shared" si="4"/>
        <v>13.75929</v>
      </c>
      <c r="F60">
        <v>5.8500000000000003E-2</v>
      </c>
      <c r="G60">
        <f t="shared" si="5"/>
        <v>11.140740000000001</v>
      </c>
      <c r="H60">
        <f t="shared" si="0"/>
        <v>27.851850000000002</v>
      </c>
      <c r="I60">
        <f t="shared" si="10"/>
        <v>2.956671974522293E-2</v>
      </c>
      <c r="K60">
        <v>2E-3</v>
      </c>
      <c r="L60">
        <f t="shared" si="7"/>
        <v>95220</v>
      </c>
      <c r="M60">
        <f t="shared" si="1"/>
        <v>2.7871537630366331E-8</v>
      </c>
      <c r="N60">
        <f t="shared" si="8"/>
        <v>27.87153763036633</v>
      </c>
      <c r="O60">
        <f>2.5*M60</f>
        <v>6.9678844075915832E-8</v>
      </c>
      <c r="P60">
        <f t="shared" si="9"/>
        <v>69.678844075915833</v>
      </c>
    </row>
    <row r="61" spans="1:16" x14ac:dyDescent="0.25">
      <c r="A61" t="s">
        <v>87</v>
      </c>
      <c r="B61">
        <f t="shared" si="2"/>
        <v>190.44</v>
      </c>
      <c r="C61">
        <v>0</v>
      </c>
      <c r="D61" s="3">
        <f t="shared" si="3"/>
        <v>0</v>
      </c>
      <c r="E61">
        <f t="shared" si="4"/>
        <v>0</v>
      </c>
      <c r="F61">
        <v>0.1042</v>
      </c>
      <c r="G61">
        <f t="shared" si="5"/>
        <v>19.843848000000001</v>
      </c>
      <c r="H61">
        <f t="shared" si="0"/>
        <v>49.609620000000007</v>
      </c>
      <c r="I61">
        <f t="shared" si="10"/>
        <v>5.2664140127388535E-2</v>
      </c>
      <c r="K61">
        <v>0</v>
      </c>
      <c r="L61" t="e">
        <f t="shared" si="7"/>
        <v>#DIV/0!</v>
      </c>
      <c r="M61" t="e">
        <f t="shared" si="1"/>
        <v>#DIV/0!</v>
      </c>
      <c r="N61" t="e">
        <f t="shared" si="8"/>
        <v>#DIV/0!</v>
      </c>
      <c r="O61" t="e">
        <f>2.5*M61</f>
        <v>#DIV/0!</v>
      </c>
      <c r="P61" t="e">
        <f t="shared" si="9"/>
        <v>#DIV/0!</v>
      </c>
    </row>
    <row r="62" spans="1:16" x14ac:dyDescent="0.25">
      <c r="A62" t="s">
        <v>88</v>
      </c>
      <c r="B62">
        <f t="shared" si="2"/>
        <v>190.44</v>
      </c>
      <c r="C62">
        <v>0</v>
      </c>
      <c r="D62" s="3">
        <f t="shared" si="3"/>
        <v>0</v>
      </c>
      <c r="E62">
        <f t="shared" si="4"/>
        <v>0</v>
      </c>
      <c r="F62">
        <v>7.3499999999999996E-2</v>
      </c>
      <c r="G62">
        <f t="shared" si="5"/>
        <v>13.997339999999999</v>
      </c>
      <c r="H62">
        <f t="shared" si="0"/>
        <v>34.99335</v>
      </c>
      <c r="I62">
        <f t="shared" si="10"/>
        <v>3.7147929936305731E-2</v>
      </c>
      <c r="K62">
        <v>0</v>
      </c>
      <c r="L62" t="e">
        <f t="shared" si="7"/>
        <v>#DIV/0!</v>
      </c>
      <c r="M62" t="e">
        <f t="shared" si="1"/>
        <v>#DIV/0!</v>
      </c>
      <c r="N62" t="e">
        <f t="shared" si="8"/>
        <v>#DIV/0!</v>
      </c>
      <c r="O62" t="e">
        <f>2.5*M62</f>
        <v>#DIV/0!</v>
      </c>
      <c r="P62" t="e">
        <f t="shared" si="9"/>
        <v>#DIV/0!</v>
      </c>
    </row>
    <row r="63" spans="1:16" x14ac:dyDescent="0.25">
      <c r="A63" t="s">
        <v>89</v>
      </c>
      <c r="B63">
        <f t="shared" si="2"/>
        <v>190.44</v>
      </c>
      <c r="C63">
        <v>2.3E-2</v>
      </c>
      <c r="D63" s="3">
        <f t="shared" si="3"/>
        <v>4.3801199999999998</v>
      </c>
      <c r="E63">
        <f t="shared" si="4"/>
        <v>10.950299999999999</v>
      </c>
      <c r="F63">
        <v>6.8000000000000005E-2</v>
      </c>
      <c r="G63">
        <f t="shared" si="5"/>
        <v>12.949920000000001</v>
      </c>
      <c r="H63">
        <f t="shared" si="0"/>
        <v>32.3748</v>
      </c>
      <c r="I63">
        <f t="shared" si="10"/>
        <v>3.4368152866242035E-2</v>
      </c>
      <c r="K63">
        <v>3.2000000000000002E-3</v>
      </c>
      <c r="L63">
        <f t="shared" si="7"/>
        <v>59512.5</v>
      </c>
      <c r="M63">
        <f t="shared" si="1"/>
        <v>4.4594460208586128E-8</v>
      </c>
      <c r="N63">
        <f t="shared" si="8"/>
        <v>44.594460208586128</v>
      </c>
      <c r="O63">
        <f>2.5*M63</f>
        <v>1.1148615052146532E-7</v>
      </c>
      <c r="P63">
        <f t="shared" si="9"/>
        <v>111.48615052146532</v>
      </c>
    </row>
    <row r="64" spans="1:16" x14ac:dyDescent="0.25">
      <c r="A64" t="s">
        <v>90</v>
      </c>
      <c r="B64">
        <f t="shared" si="2"/>
        <v>190.44</v>
      </c>
      <c r="C64">
        <v>1.8200000000000001E-2</v>
      </c>
      <c r="D64" s="3">
        <f t="shared" si="3"/>
        <v>3.466008</v>
      </c>
      <c r="E64">
        <f t="shared" si="4"/>
        <v>8.6650200000000002</v>
      </c>
      <c r="F64">
        <v>2.3300000000000001E-2</v>
      </c>
      <c r="G64">
        <f t="shared" si="5"/>
        <v>4.437252</v>
      </c>
      <c r="H64">
        <f t="shared" si="0"/>
        <v>11.09313</v>
      </c>
      <c r="I64">
        <f t="shared" si="10"/>
        <v>1.1776146496815286E-2</v>
      </c>
      <c r="K64">
        <v>0</v>
      </c>
      <c r="L64" t="e">
        <f t="shared" si="7"/>
        <v>#DIV/0!</v>
      </c>
      <c r="M64" t="e">
        <f t="shared" si="1"/>
        <v>#DIV/0!</v>
      </c>
      <c r="N64" t="e">
        <f t="shared" si="8"/>
        <v>#DIV/0!</v>
      </c>
      <c r="O64" t="e">
        <f>2.5*M64</f>
        <v>#DIV/0!</v>
      </c>
      <c r="P64" t="e">
        <f t="shared" si="9"/>
        <v>#DIV/0!</v>
      </c>
    </row>
    <row r="65" spans="1:16" x14ac:dyDescent="0.25">
      <c r="A65" t="s">
        <v>91</v>
      </c>
      <c r="B65">
        <f t="shared" si="2"/>
        <v>190.44</v>
      </c>
      <c r="C65">
        <v>8.3400000000000002E-2</v>
      </c>
      <c r="D65" s="3">
        <f t="shared" si="3"/>
        <v>15.882696000000001</v>
      </c>
      <c r="E65">
        <f t="shared" si="4"/>
        <v>39.706740000000003</v>
      </c>
      <c r="F65">
        <v>0.129</v>
      </c>
      <c r="G65">
        <f t="shared" si="5"/>
        <v>24.566760000000002</v>
      </c>
      <c r="H65">
        <f t="shared" si="0"/>
        <v>61.416900000000005</v>
      </c>
      <c r="I65">
        <f t="shared" si="10"/>
        <v>6.5198407643312112E-2</v>
      </c>
      <c r="K65">
        <v>4.7999999999999996E-3</v>
      </c>
      <c r="L65">
        <f t="shared" si="7"/>
        <v>39675</v>
      </c>
      <c r="M65">
        <f t="shared" si="1"/>
        <v>6.6891690312879189E-8</v>
      </c>
      <c r="N65">
        <f t="shared" si="8"/>
        <v>66.891690312879192</v>
      </c>
      <c r="O65">
        <f>2.5*M65</f>
        <v>1.6722922578219797E-7</v>
      </c>
      <c r="P65">
        <f t="shared" si="9"/>
        <v>167.22922578219797</v>
      </c>
    </row>
    <row r="66" spans="1:16" x14ac:dyDescent="0.25">
      <c r="A66" t="s">
        <v>92</v>
      </c>
      <c r="B66">
        <f t="shared" si="2"/>
        <v>190.44</v>
      </c>
      <c r="C66">
        <v>8.0100000000000005E-2</v>
      </c>
      <c r="D66" s="3">
        <f t="shared" si="3"/>
        <v>15.254244</v>
      </c>
      <c r="E66">
        <f t="shared" si="4"/>
        <v>38.13561</v>
      </c>
      <c r="F66">
        <v>0.128</v>
      </c>
      <c r="G66">
        <f t="shared" si="5"/>
        <v>24.37632</v>
      </c>
      <c r="H66">
        <f t="shared" si="0"/>
        <v>60.940799999999996</v>
      </c>
      <c r="I66">
        <f t="shared" si="10"/>
        <v>6.4692993630573251E-2</v>
      </c>
      <c r="K66">
        <v>0</v>
      </c>
      <c r="L66" t="e">
        <f t="shared" si="7"/>
        <v>#DIV/0!</v>
      </c>
      <c r="M66" t="e">
        <f t="shared" si="1"/>
        <v>#DIV/0!</v>
      </c>
      <c r="N66" t="e">
        <f t="shared" si="8"/>
        <v>#DIV/0!</v>
      </c>
      <c r="O66" t="e">
        <f>2.5*M66</f>
        <v>#DIV/0!</v>
      </c>
      <c r="P66" t="e">
        <f t="shared" si="9"/>
        <v>#DIV/0!</v>
      </c>
    </row>
    <row r="67" spans="1:16" x14ac:dyDescent="0.25">
      <c r="A67" t="s">
        <v>93</v>
      </c>
      <c r="B67">
        <f t="shared" si="2"/>
        <v>190.44</v>
      </c>
      <c r="C67">
        <v>0.1386</v>
      </c>
      <c r="D67" s="3">
        <f t="shared" si="3"/>
        <v>26.394984000000001</v>
      </c>
      <c r="E67">
        <f t="shared" si="4"/>
        <v>65.987459999999999</v>
      </c>
      <c r="F67">
        <v>0.22</v>
      </c>
      <c r="G67">
        <f t="shared" si="5"/>
        <v>41.896799999999999</v>
      </c>
      <c r="H67">
        <f t="shared" si="0"/>
        <v>104.74199999999999</v>
      </c>
      <c r="I67">
        <f t="shared" si="10"/>
        <v>0.11119108280254776</v>
      </c>
      <c r="K67">
        <v>0</v>
      </c>
      <c r="L67" t="e">
        <f t="shared" si="7"/>
        <v>#DIV/0!</v>
      </c>
      <c r="M67" t="e">
        <f t="shared" si="1"/>
        <v>#DIV/0!</v>
      </c>
      <c r="N67" t="e">
        <f t="shared" si="8"/>
        <v>#DIV/0!</v>
      </c>
      <c r="O67" t="e">
        <f>2.5*M67</f>
        <v>#DIV/0!</v>
      </c>
      <c r="P67" t="e">
        <f t="shared" si="9"/>
        <v>#DIV/0!</v>
      </c>
    </row>
    <row r="68" spans="1:16" x14ac:dyDescent="0.25">
      <c r="A68" t="s">
        <v>94</v>
      </c>
      <c r="B68">
        <f t="shared" si="2"/>
        <v>190.44</v>
      </c>
      <c r="C68">
        <v>0</v>
      </c>
      <c r="D68" s="3">
        <f t="shared" si="3"/>
        <v>0</v>
      </c>
      <c r="E68">
        <f t="shared" si="4"/>
        <v>0</v>
      </c>
      <c r="F68">
        <v>7.1199999999999999E-2</v>
      </c>
      <c r="G68">
        <f t="shared" si="5"/>
        <v>13.559327999999999</v>
      </c>
      <c r="H68">
        <f t="shared" ref="H68:H83" si="11">2.5*G68</f>
        <v>33.898319999999998</v>
      </c>
      <c r="I68">
        <f t="shared" si="10"/>
        <v>3.5985477707006365E-2</v>
      </c>
      <c r="K68">
        <v>0</v>
      </c>
      <c r="L68" t="e">
        <f t="shared" si="7"/>
        <v>#DIV/0!</v>
      </c>
      <c r="M68" t="e">
        <f t="shared" ref="M68:M83" si="12">1/(2*3.14*60*L68)</f>
        <v>#DIV/0!</v>
      </c>
      <c r="N68" t="e">
        <f t="shared" si="8"/>
        <v>#DIV/0!</v>
      </c>
      <c r="O68" t="e">
        <f t="shared" ref="O68:O83" si="13">2.5*M68</f>
        <v>#DIV/0!</v>
      </c>
      <c r="P68" t="e">
        <f t="shared" si="9"/>
        <v>#DIV/0!</v>
      </c>
    </row>
    <row r="69" spans="1:16" x14ac:dyDescent="0.25">
      <c r="A69" t="s">
        <v>95</v>
      </c>
      <c r="B69">
        <f t="shared" ref="B69:B83" si="14">138000^2/100000000</f>
        <v>190.44</v>
      </c>
      <c r="C69">
        <v>0</v>
      </c>
      <c r="D69" s="3">
        <f t="shared" ref="D69:D83" si="15" xml:space="preserve"> C69*B69</f>
        <v>0</v>
      </c>
      <c r="E69">
        <f t="shared" ref="E69:E83" si="16">2.5*D69</f>
        <v>0</v>
      </c>
      <c r="F69">
        <v>0.191</v>
      </c>
      <c r="G69">
        <f t="shared" ref="G69:G83" si="17">F69*B69</f>
        <v>36.374040000000001</v>
      </c>
      <c r="H69">
        <f t="shared" si="11"/>
        <v>90.935100000000006</v>
      </c>
      <c r="I69">
        <f t="shared" si="10"/>
        <v>9.6534076433121022E-2</v>
      </c>
      <c r="K69">
        <v>0</v>
      </c>
      <c r="L69" t="e">
        <f t="shared" ref="L69:L83" si="18">B69/K69</f>
        <v>#DIV/0!</v>
      </c>
      <c r="M69" t="e">
        <f t="shared" si="12"/>
        <v>#DIV/0!</v>
      </c>
      <c r="N69" t="e">
        <f t="shared" ref="N69:N83" si="19">M69*(10^9)</f>
        <v>#DIV/0!</v>
      </c>
      <c r="O69" t="e">
        <f t="shared" si="13"/>
        <v>#DIV/0!</v>
      </c>
      <c r="P69" t="e">
        <f t="shared" ref="P69:P83" si="20">O69*(10^9)</f>
        <v>#DIV/0!</v>
      </c>
    </row>
    <row r="70" spans="1:16" x14ac:dyDescent="0.25">
      <c r="A70" t="s">
        <v>96</v>
      </c>
      <c r="B70">
        <f t="shared" si="14"/>
        <v>190.44</v>
      </c>
      <c r="C70">
        <v>0.14419999999999999</v>
      </c>
      <c r="D70" s="3">
        <f t="shared" si="15"/>
        <v>27.461447999999997</v>
      </c>
      <c r="E70">
        <f t="shared" si="16"/>
        <v>68.653619999999989</v>
      </c>
      <c r="F70">
        <v>0.187</v>
      </c>
      <c r="G70">
        <f t="shared" si="17"/>
        <v>35.612279999999998</v>
      </c>
      <c r="H70">
        <f t="shared" si="11"/>
        <v>89.030699999999996</v>
      </c>
      <c r="I70">
        <f t="shared" si="10"/>
        <v>9.4512420382165604E-2</v>
      </c>
      <c r="K70">
        <v>0</v>
      </c>
      <c r="L70" t="e">
        <f t="shared" si="18"/>
        <v>#DIV/0!</v>
      </c>
      <c r="M70" t="e">
        <f t="shared" si="12"/>
        <v>#DIV/0!</v>
      </c>
      <c r="N70" t="e">
        <f t="shared" si="19"/>
        <v>#DIV/0!</v>
      </c>
      <c r="O70" t="e">
        <f t="shared" si="13"/>
        <v>#DIV/0!</v>
      </c>
      <c r="P70" t="e">
        <f t="shared" si="20"/>
        <v>#DIV/0!</v>
      </c>
    </row>
    <row r="71" spans="1:16" x14ac:dyDescent="0.25">
      <c r="A71" t="s">
        <v>97</v>
      </c>
      <c r="B71">
        <f t="shared" si="14"/>
        <v>190.44</v>
      </c>
      <c r="C71">
        <v>7.6200000000000004E-2</v>
      </c>
      <c r="D71" s="3">
        <f t="shared" si="15"/>
        <v>14.511528</v>
      </c>
      <c r="E71">
        <f t="shared" si="16"/>
        <v>36.278820000000003</v>
      </c>
      <c r="F71">
        <v>9.8400000000000001E-2</v>
      </c>
      <c r="G71">
        <f t="shared" si="17"/>
        <v>18.739296</v>
      </c>
      <c r="H71">
        <f t="shared" si="11"/>
        <v>46.848239999999997</v>
      </c>
      <c r="I71">
        <f t="shared" si="10"/>
        <v>4.9732738853503183E-2</v>
      </c>
      <c r="K71">
        <v>0</v>
      </c>
      <c r="L71" t="e">
        <f t="shared" si="18"/>
        <v>#DIV/0!</v>
      </c>
      <c r="M71" t="e">
        <f t="shared" si="12"/>
        <v>#DIV/0!</v>
      </c>
      <c r="N71" t="e">
        <f t="shared" si="19"/>
        <v>#DIV/0!</v>
      </c>
      <c r="O71" t="e">
        <f t="shared" si="13"/>
        <v>#DIV/0!</v>
      </c>
      <c r="P71" t="e">
        <f t="shared" si="20"/>
        <v>#DIV/0!</v>
      </c>
    </row>
    <row r="72" spans="1:16" x14ac:dyDescent="0.25">
      <c r="A72" t="s">
        <v>98</v>
      </c>
      <c r="B72">
        <f t="shared" si="14"/>
        <v>190.44</v>
      </c>
      <c r="C72">
        <v>0.18779999999999999</v>
      </c>
      <c r="D72" s="3">
        <f t="shared" si="15"/>
        <v>35.764631999999999</v>
      </c>
      <c r="E72">
        <f t="shared" si="16"/>
        <v>89.411580000000001</v>
      </c>
      <c r="F72">
        <v>0.23200000000000001</v>
      </c>
      <c r="G72">
        <f t="shared" si="17"/>
        <v>44.182079999999999</v>
      </c>
      <c r="H72">
        <f t="shared" si="11"/>
        <v>110.45519999999999</v>
      </c>
      <c r="I72">
        <f t="shared" si="10"/>
        <v>0.11725605095541401</v>
      </c>
      <c r="K72">
        <v>0</v>
      </c>
      <c r="L72" t="e">
        <f t="shared" si="18"/>
        <v>#DIV/0!</v>
      </c>
      <c r="M72" t="e">
        <f t="shared" si="12"/>
        <v>#DIV/0!</v>
      </c>
      <c r="N72" t="e">
        <f t="shared" si="19"/>
        <v>#DIV/0!</v>
      </c>
      <c r="O72" t="e">
        <f t="shared" si="13"/>
        <v>#DIV/0!</v>
      </c>
      <c r="P72" t="e">
        <f t="shared" si="20"/>
        <v>#DIV/0!</v>
      </c>
    </row>
    <row r="73" spans="1:16" x14ac:dyDescent="0.25">
      <c r="A73" t="s">
        <v>99</v>
      </c>
      <c r="B73">
        <f t="shared" si="14"/>
        <v>190.44</v>
      </c>
      <c r="C73">
        <v>0.18779999999999999</v>
      </c>
      <c r="D73" s="3">
        <f t="shared" si="15"/>
        <v>35.764631999999999</v>
      </c>
      <c r="E73">
        <f t="shared" si="16"/>
        <v>89.411580000000001</v>
      </c>
      <c r="F73">
        <v>0.23200000000000001</v>
      </c>
      <c r="G73">
        <f t="shared" si="17"/>
        <v>44.182079999999999</v>
      </c>
      <c r="H73">
        <f t="shared" si="11"/>
        <v>110.45519999999999</v>
      </c>
      <c r="I73">
        <f t="shared" si="10"/>
        <v>0.11725605095541401</v>
      </c>
      <c r="K73">
        <v>0</v>
      </c>
      <c r="L73" t="e">
        <f t="shared" si="18"/>
        <v>#DIV/0!</v>
      </c>
      <c r="M73" t="e">
        <f t="shared" si="12"/>
        <v>#DIV/0!</v>
      </c>
      <c r="N73" t="e">
        <f t="shared" si="19"/>
        <v>#DIV/0!</v>
      </c>
      <c r="O73" t="e">
        <f t="shared" si="13"/>
        <v>#DIV/0!</v>
      </c>
      <c r="P73" t="e">
        <f t="shared" si="20"/>
        <v>#DIV/0!</v>
      </c>
    </row>
    <row r="74" spans="1:16" x14ac:dyDescent="0.25">
      <c r="A74" t="s">
        <v>100</v>
      </c>
      <c r="B74">
        <f t="shared" si="14"/>
        <v>190.44</v>
      </c>
      <c r="C74">
        <v>0</v>
      </c>
      <c r="D74" s="3">
        <f t="shared" si="15"/>
        <v>0</v>
      </c>
      <c r="E74">
        <f t="shared" si="16"/>
        <v>0</v>
      </c>
      <c r="F74">
        <v>0.153</v>
      </c>
      <c r="G74">
        <f t="shared" si="17"/>
        <v>29.137319999999999</v>
      </c>
      <c r="H74">
        <f t="shared" si="11"/>
        <v>72.843299999999999</v>
      </c>
      <c r="I74">
        <f t="shared" si="10"/>
        <v>7.7328343949044587E-2</v>
      </c>
      <c r="K74">
        <v>0</v>
      </c>
      <c r="L74" t="e">
        <f t="shared" si="18"/>
        <v>#DIV/0!</v>
      </c>
      <c r="M74" t="e">
        <f t="shared" si="12"/>
        <v>#DIV/0!</v>
      </c>
      <c r="N74" t="e">
        <f t="shared" si="19"/>
        <v>#DIV/0!</v>
      </c>
      <c r="O74" t="e">
        <f t="shared" si="13"/>
        <v>#DIV/0!</v>
      </c>
      <c r="P74" t="e">
        <f t="shared" si="20"/>
        <v>#DIV/0!</v>
      </c>
    </row>
    <row r="75" spans="1:16" x14ac:dyDescent="0.25">
      <c r="A75" t="s">
        <v>101</v>
      </c>
      <c r="B75">
        <f t="shared" si="14"/>
        <v>190.44</v>
      </c>
      <c r="C75">
        <v>6.2399999999999997E-2</v>
      </c>
      <c r="D75" s="3">
        <f t="shared" si="15"/>
        <v>11.883455999999999</v>
      </c>
      <c r="E75">
        <f t="shared" si="16"/>
        <v>29.708639999999995</v>
      </c>
      <c r="F75">
        <v>0.1242</v>
      </c>
      <c r="G75">
        <f t="shared" si="17"/>
        <v>23.652647999999999</v>
      </c>
      <c r="H75">
        <f t="shared" si="11"/>
        <v>59.131619999999998</v>
      </c>
      <c r="I75">
        <f t="shared" si="10"/>
        <v>6.27724203821656E-2</v>
      </c>
      <c r="K75">
        <v>4.0000000000000001E-3</v>
      </c>
      <c r="L75">
        <f t="shared" si="18"/>
        <v>47610</v>
      </c>
      <c r="M75">
        <f t="shared" si="12"/>
        <v>5.5743075260732662E-8</v>
      </c>
      <c r="N75">
        <f t="shared" si="19"/>
        <v>55.74307526073266</v>
      </c>
      <c r="O75">
        <f t="shared" si="13"/>
        <v>1.3935768815183166E-7</v>
      </c>
      <c r="P75">
        <f t="shared" si="20"/>
        <v>139.35768815183167</v>
      </c>
    </row>
    <row r="76" spans="1:16" x14ac:dyDescent="0.25">
      <c r="A76" t="s">
        <v>102</v>
      </c>
      <c r="B76">
        <f t="shared" si="14"/>
        <v>190.44</v>
      </c>
      <c r="C76">
        <v>0</v>
      </c>
      <c r="D76" s="3">
        <f t="shared" si="15"/>
        <v>0</v>
      </c>
      <c r="E76">
        <f t="shared" si="16"/>
        <v>0</v>
      </c>
      <c r="F76">
        <v>1.1950000000000001</v>
      </c>
      <c r="G76">
        <f t="shared" si="17"/>
        <v>227.57580000000002</v>
      </c>
      <c r="H76">
        <f t="shared" si="11"/>
        <v>568.93950000000007</v>
      </c>
      <c r="I76">
        <f t="shared" si="10"/>
        <v>0.60396974522293001</v>
      </c>
      <c r="K76">
        <v>0</v>
      </c>
      <c r="L76" t="e">
        <f t="shared" si="18"/>
        <v>#DIV/0!</v>
      </c>
      <c r="M76" t="e">
        <f t="shared" si="12"/>
        <v>#DIV/0!</v>
      </c>
      <c r="N76" t="e">
        <f t="shared" si="19"/>
        <v>#DIV/0!</v>
      </c>
      <c r="O76" t="e">
        <f t="shared" si="13"/>
        <v>#DIV/0!</v>
      </c>
      <c r="P76" t="e">
        <f t="shared" si="20"/>
        <v>#DIV/0!</v>
      </c>
    </row>
    <row r="77" spans="1:16" x14ac:dyDescent="0.25">
      <c r="A77" t="s">
        <v>103</v>
      </c>
      <c r="B77">
        <f t="shared" si="14"/>
        <v>190.44</v>
      </c>
      <c r="C77">
        <v>0.55300000000000005</v>
      </c>
      <c r="D77" s="3">
        <f t="shared" si="15"/>
        <v>105.31332</v>
      </c>
      <c r="E77">
        <f t="shared" si="16"/>
        <v>263.2833</v>
      </c>
      <c r="F77">
        <v>0.54900000000000004</v>
      </c>
      <c r="G77">
        <f t="shared" si="17"/>
        <v>104.55156000000001</v>
      </c>
      <c r="H77">
        <f t="shared" si="11"/>
        <v>261.37890000000004</v>
      </c>
      <c r="I77">
        <f t="shared" si="10"/>
        <v>0.27747229299363058</v>
      </c>
      <c r="K77">
        <v>0</v>
      </c>
      <c r="L77" t="e">
        <f t="shared" si="18"/>
        <v>#DIV/0!</v>
      </c>
      <c r="M77" t="e">
        <f t="shared" si="12"/>
        <v>#DIV/0!</v>
      </c>
      <c r="N77" t="e">
        <f t="shared" si="19"/>
        <v>#DIV/0!</v>
      </c>
      <c r="O77" t="e">
        <f t="shared" si="13"/>
        <v>#DIV/0!</v>
      </c>
      <c r="P77" t="e">
        <f t="shared" si="20"/>
        <v>#DIV/0!</v>
      </c>
    </row>
    <row r="78" spans="1:16" x14ac:dyDescent="0.25">
      <c r="A78" t="s">
        <v>104</v>
      </c>
      <c r="B78">
        <f t="shared" si="14"/>
        <v>190.44</v>
      </c>
      <c r="C78">
        <v>0.21249999999999999</v>
      </c>
      <c r="D78" s="3">
        <f t="shared" si="15"/>
        <v>40.468499999999999</v>
      </c>
      <c r="E78">
        <f t="shared" si="16"/>
        <v>101.17125</v>
      </c>
      <c r="F78">
        <v>0.35399999999999998</v>
      </c>
      <c r="G78">
        <f t="shared" si="17"/>
        <v>67.415759999999992</v>
      </c>
      <c r="H78">
        <f t="shared" si="11"/>
        <v>168.53939999999997</v>
      </c>
      <c r="I78">
        <f t="shared" si="10"/>
        <v>0.17891656050955412</v>
      </c>
      <c r="K78">
        <v>0</v>
      </c>
      <c r="L78" t="e">
        <f t="shared" si="18"/>
        <v>#DIV/0!</v>
      </c>
      <c r="M78" t="e">
        <f t="shared" si="12"/>
        <v>#DIV/0!</v>
      </c>
      <c r="N78" t="e">
        <f t="shared" si="19"/>
        <v>#DIV/0!</v>
      </c>
      <c r="O78" t="e">
        <f t="shared" si="13"/>
        <v>#DIV/0!</v>
      </c>
      <c r="P78" t="e">
        <f t="shared" si="20"/>
        <v>#DIV/0!</v>
      </c>
    </row>
    <row r="79" spans="1:16" x14ac:dyDescent="0.25">
      <c r="A79" t="s">
        <v>105</v>
      </c>
      <c r="B79">
        <f t="shared" si="14"/>
        <v>190.44</v>
      </c>
      <c r="C79">
        <v>0</v>
      </c>
      <c r="D79" s="3">
        <f t="shared" si="15"/>
        <v>0</v>
      </c>
      <c r="E79">
        <f t="shared" si="16"/>
        <v>0</v>
      </c>
      <c r="F79">
        <v>1.355</v>
      </c>
      <c r="G79">
        <f t="shared" si="17"/>
        <v>258.0462</v>
      </c>
      <c r="H79">
        <f t="shared" si="11"/>
        <v>645.1155</v>
      </c>
      <c r="I79">
        <f t="shared" si="10"/>
        <v>0.68483598726114647</v>
      </c>
      <c r="K79">
        <v>0</v>
      </c>
      <c r="L79" t="e">
        <f t="shared" si="18"/>
        <v>#DIV/0!</v>
      </c>
      <c r="M79" t="e">
        <f t="shared" si="12"/>
        <v>#DIV/0!</v>
      </c>
      <c r="N79" t="e">
        <f t="shared" si="19"/>
        <v>#DIV/0!</v>
      </c>
      <c r="O79" t="e">
        <f t="shared" si="13"/>
        <v>#DIV/0!</v>
      </c>
      <c r="P79" t="e">
        <f t="shared" si="20"/>
        <v>#DIV/0!</v>
      </c>
    </row>
    <row r="80" spans="1:16" x14ac:dyDescent="0.25">
      <c r="A80" t="s">
        <v>106</v>
      </c>
      <c r="B80">
        <f t="shared" si="14"/>
        <v>190.44</v>
      </c>
      <c r="C80">
        <v>0.17399999999999999</v>
      </c>
      <c r="D80" s="3">
        <f t="shared" si="15"/>
        <v>33.136559999999996</v>
      </c>
      <c r="E80">
        <f t="shared" si="16"/>
        <v>82.841399999999993</v>
      </c>
      <c r="F80">
        <v>0.26</v>
      </c>
      <c r="G80">
        <f t="shared" si="17"/>
        <v>49.514400000000002</v>
      </c>
      <c r="H80">
        <f t="shared" si="11"/>
        <v>123.786</v>
      </c>
      <c r="I80">
        <f t="shared" si="10"/>
        <v>0.13140764331210192</v>
      </c>
      <c r="K80">
        <v>0</v>
      </c>
      <c r="L80" t="e">
        <f t="shared" si="18"/>
        <v>#DIV/0!</v>
      </c>
      <c r="M80" t="e">
        <f t="shared" si="12"/>
        <v>#DIV/0!</v>
      </c>
      <c r="N80" t="e">
        <f t="shared" si="19"/>
        <v>#DIV/0!</v>
      </c>
      <c r="O80" t="e">
        <f t="shared" si="13"/>
        <v>#DIV/0!</v>
      </c>
      <c r="P80" t="e">
        <f t="shared" si="20"/>
        <v>#DIV/0!</v>
      </c>
    </row>
    <row r="81" spans="1:16" x14ac:dyDescent="0.25">
      <c r="A81" t="s">
        <v>107</v>
      </c>
      <c r="B81">
        <f t="shared" si="14"/>
        <v>190.44</v>
      </c>
      <c r="C81">
        <v>0.115</v>
      </c>
      <c r="D81" s="3">
        <f t="shared" si="15"/>
        <v>21.900600000000001</v>
      </c>
      <c r="E81">
        <f t="shared" si="16"/>
        <v>54.7515</v>
      </c>
      <c r="F81">
        <v>0.17699999999999999</v>
      </c>
      <c r="G81">
        <f t="shared" si="17"/>
        <v>33.707879999999996</v>
      </c>
      <c r="H81">
        <f t="shared" si="11"/>
        <v>84.269699999999986</v>
      </c>
      <c r="I81">
        <f t="shared" si="10"/>
        <v>8.9458280254777062E-2</v>
      </c>
      <c r="K81">
        <v>3.0000000000000001E-3</v>
      </c>
      <c r="L81">
        <f t="shared" si="18"/>
        <v>63480</v>
      </c>
      <c r="M81">
        <f t="shared" si="12"/>
        <v>4.1807306445549498E-8</v>
      </c>
      <c r="N81">
        <f t="shared" si="19"/>
        <v>41.8073064455495</v>
      </c>
      <c r="O81">
        <f t="shared" si="13"/>
        <v>1.0451826611387374E-7</v>
      </c>
      <c r="P81">
        <f t="shared" si="20"/>
        <v>104.51826611387374</v>
      </c>
    </row>
    <row r="82" spans="1:16" x14ac:dyDescent="0.25">
      <c r="A82" t="s">
        <v>108</v>
      </c>
      <c r="B82">
        <f t="shared" si="14"/>
        <v>190.44</v>
      </c>
      <c r="C82">
        <v>3.1199999999999999E-2</v>
      </c>
      <c r="D82" s="3">
        <f t="shared" si="15"/>
        <v>5.9417279999999995</v>
      </c>
      <c r="E82">
        <f t="shared" si="16"/>
        <v>14.854319999999998</v>
      </c>
      <c r="F82">
        <v>4.82E-2</v>
      </c>
      <c r="G82">
        <f t="shared" si="17"/>
        <v>9.1792079999999991</v>
      </c>
      <c r="H82">
        <f t="shared" si="11"/>
        <v>22.94802</v>
      </c>
      <c r="I82">
        <f t="shared" si="10"/>
        <v>2.4360955414012737E-2</v>
      </c>
      <c r="K82">
        <v>0</v>
      </c>
      <c r="L82" t="e">
        <f t="shared" si="18"/>
        <v>#DIV/0!</v>
      </c>
      <c r="M82" t="e">
        <f t="shared" si="12"/>
        <v>#DIV/0!</v>
      </c>
      <c r="N82" t="e">
        <f t="shared" si="19"/>
        <v>#DIV/0!</v>
      </c>
      <c r="O82" t="e">
        <f t="shared" si="13"/>
        <v>#DIV/0!</v>
      </c>
      <c r="P82" t="e">
        <f t="shared" si="20"/>
        <v>#DIV/0!</v>
      </c>
    </row>
    <row r="83" spans="1:16" x14ac:dyDescent="0.25">
      <c r="A83" t="s">
        <v>109</v>
      </c>
      <c r="B83">
        <f t="shared" si="14"/>
        <v>190.44</v>
      </c>
      <c r="C83">
        <v>0</v>
      </c>
      <c r="D83" s="3">
        <f t="shared" si="15"/>
        <v>0</v>
      </c>
      <c r="E83">
        <f t="shared" si="16"/>
        <v>0</v>
      </c>
      <c r="F83">
        <v>0.1205</v>
      </c>
      <c r="G83">
        <f t="shared" si="17"/>
        <v>22.94802</v>
      </c>
      <c r="H83">
        <f t="shared" si="11"/>
        <v>57.370049999999999</v>
      </c>
      <c r="I83">
        <f t="shared" si="10"/>
        <v>6.0902388535031847E-2</v>
      </c>
      <c r="K83">
        <v>0</v>
      </c>
      <c r="L83" t="e">
        <f t="shared" si="18"/>
        <v>#DIV/0!</v>
      </c>
      <c r="M83" t="e">
        <f t="shared" si="12"/>
        <v>#DIV/0!</v>
      </c>
      <c r="N83" t="e">
        <f t="shared" si="19"/>
        <v>#DIV/0!</v>
      </c>
      <c r="O83" t="e">
        <f t="shared" si="13"/>
        <v>#DIV/0!</v>
      </c>
      <c r="P83" t="e">
        <f t="shared" si="20"/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4" sqref="A14"/>
    </sheetView>
  </sheetViews>
  <sheetFormatPr defaultRowHeight="15" x14ac:dyDescent="0.25"/>
  <cols>
    <col min="1" max="1" width="38.42578125" bestFit="1" customWidth="1"/>
    <col min="2" max="2" width="22.140625" bestFit="1" customWidth="1"/>
  </cols>
  <sheetData>
    <row r="1" spans="1:6" x14ac:dyDescent="0.25">
      <c r="A1" t="s">
        <v>19</v>
      </c>
    </row>
    <row r="2" spans="1:6" x14ac:dyDescent="0.25">
      <c r="A2" t="s">
        <v>20</v>
      </c>
      <c r="B2" t="s">
        <v>21</v>
      </c>
      <c r="C2" t="s">
        <v>22</v>
      </c>
      <c r="F2" t="s">
        <v>24</v>
      </c>
    </row>
    <row r="3" spans="1:6" x14ac:dyDescent="0.25">
      <c r="A3" t="s">
        <v>23</v>
      </c>
      <c r="B3">
        <v>1</v>
      </c>
      <c r="C3">
        <v>1</v>
      </c>
      <c r="F3" t="s">
        <v>25</v>
      </c>
    </row>
    <row r="4" spans="1:6" x14ac:dyDescent="0.25">
      <c r="A4" t="s">
        <v>26</v>
      </c>
      <c r="B4">
        <v>1</v>
      </c>
      <c r="C4">
        <v>1</v>
      </c>
    </row>
    <row r="5" spans="1:6" x14ac:dyDescent="0.25">
      <c r="A5" t="s">
        <v>27</v>
      </c>
    </row>
    <row r="6" spans="1:6" x14ac:dyDescent="0.25">
      <c r="A6" t="s">
        <v>23</v>
      </c>
      <c r="B6">
        <v>1</v>
      </c>
      <c r="C6">
        <v>1</v>
      </c>
    </row>
    <row r="7" spans="1:6" x14ac:dyDescent="0.25">
      <c r="A7" t="s">
        <v>26</v>
      </c>
      <c r="B7">
        <v>1</v>
      </c>
      <c r="C7">
        <v>1</v>
      </c>
    </row>
    <row r="8" spans="1:6" x14ac:dyDescent="0.25">
      <c r="A8" t="s">
        <v>28</v>
      </c>
      <c r="B8">
        <v>0</v>
      </c>
      <c r="C8">
        <v>1</v>
      </c>
    </row>
    <row r="9" spans="1:6" x14ac:dyDescent="0.25">
      <c r="A9" t="s">
        <v>29</v>
      </c>
    </row>
    <row r="10" spans="1:6" x14ac:dyDescent="0.25">
      <c r="A10" t="s">
        <v>30</v>
      </c>
      <c r="B10">
        <v>1</v>
      </c>
      <c r="C10">
        <v>1</v>
      </c>
    </row>
    <row r="11" spans="1:6" x14ac:dyDescent="0.25">
      <c r="A11" t="s">
        <v>31</v>
      </c>
      <c r="B11">
        <v>1</v>
      </c>
      <c r="C11">
        <v>1</v>
      </c>
    </row>
    <row r="12" spans="1:6" x14ac:dyDescent="0.25">
      <c r="A12" t="s">
        <v>32</v>
      </c>
      <c r="B12" t="s">
        <v>33</v>
      </c>
      <c r="C12">
        <v>1</v>
      </c>
    </row>
    <row r="13" spans="1:6" x14ac:dyDescent="0.25">
      <c r="A13" t="s">
        <v>34</v>
      </c>
      <c r="B13" t="s">
        <v>35</v>
      </c>
      <c r="C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Hasan</dc:creator>
  <cp:lastModifiedBy>Saqib Hasan</cp:lastModifiedBy>
  <cp:lastPrinted>2016-01-02T20:30:42Z</cp:lastPrinted>
  <dcterms:created xsi:type="dcterms:W3CDTF">2015-12-26T21:19:28Z</dcterms:created>
  <dcterms:modified xsi:type="dcterms:W3CDTF">2016-10-14T04:54:00Z</dcterms:modified>
</cp:coreProperties>
</file>