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FitBit Dataset (1)\FitBit Dataset\Solutions\"/>
    </mc:Choice>
  </mc:AlternateContent>
  <xr:revisionPtr revIDLastSave="0" documentId="13_ncr:1_{A926BAAA-BBD7-4293-98FF-771865357C4E}" xr6:coauthVersionLast="47" xr6:coauthVersionMax="47" xr10:uidLastSave="{00000000-0000-0000-0000-000000000000}"/>
  <bookViews>
    <workbookView xWindow="-110" yWindow="-110" windowWidth="19420" windowHeight="10300" xr2:uid="{28EB8B38-FAA7-4E9E-8CE2-0969271165EF}"/>
  </bookViews>
  <sheets>
    <sheet name="Solution" sheetId="2" r:id="rId1"/>
    <sheet name="Customer ids " sheetId="3" r:id="rId2"/>
    <sheet name="weightLogInfo_merged" sheetId="1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</calcChain>
</file>

<file path=xl/sharedStrings.xml><?xml version="1.0" encoding="utf-8"?>
<sst xmlns="http://schemas.openxmlformats.org/spreadsheetml/2006/main" count="74" uniqueCount="44">
  <si>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</si>
  <si>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</si>
  <si>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</si>
  <si>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</si>
  <si>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</si>
  <si>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</si>
  <si>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</si>
  <si>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</si>
  <si>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Weight range</t>
  </si>
  <si>
    <t>Customer</t>
  </si>
  <si>
    <t>Column Labels</t>
  </si>
  <si>
    <t>Healthy weight range</t>
  </si>
  <si>
    <t>Obesity</t>
  </si>
  <si>
    <t>Overweight range</t>
  </si>
  <si>
    <t>Grand Total</t>
  </si>
  <si>
    <t>Row Labels</t>
  </si>
  <si>
    <t>Non-Potential customer</t>
  </si>
  <si>
    <t>Potential customer</t>
  </si>
  <si>
    <t>Count of BMI</t>
  </si>
  <si>
    <t>Value</t>
  </si>
  <si>
    <t>Heart rate range</t>
  </si>
  <si>
    <t>Potential Customer</t>
  </si>
  <si>
    <t>Dangerous Range</t>
  </si>
  <si>
    <t>Safe Range</t>
  </si>
  <si>
    <t>Count of Value</t>
  </si>
  <si>
    <t>b</t>
  </si>
  <si>
    <t>Charts of Potential and Non- Potential customers based on Weight and Heart range</t>
  </si>
  <si>
    <t>Criteria</t>
  </si>
  <si>
    <t>If person's BMI is more then 30</t>
  </si>
  <si>
    <t>Falls into Obesity</t>
  </si>
  <si>
    <t>Falls into over weight range</t>
  </si>
  <si>
    <t>If person's BMI if between 18.5 and 25</t>
  </si>
  <si>
    <t>If person's BMI is between 25 and 30</t>
  </si>
  <si>
    <t>Falls into healthy weight range</t>
  </si>
  <si>
    <t>Outcome</t>
  </si>
  <si>
    <t>If person's heart rate exceeds 185 beats per mintues</t>
  </si>
  <si>
    <t>If person's heart rate below 185 beats per mintues</t>
  </si>
  <si>
    <t>Dangerous range</t>
  </si>
  <si>
    <t>Safe range</t>
  </si>
  <si>
    <t>Non-Potentail customer</t>
  </si>
  <si>
    <t>Customer ids</t>
  </si>
  <si>
    <t>Customers</t>
  </si>
  <si>
    <t>Potential customers</t>
  </si>
  <si>
    <t>Potential customer's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</si>
</sst>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1" fillId="34" borderId="11" xfId="0" applyFont="1" applyFill="1" applyBorder="1"/>
    <xf numFmtId="0" fontId="21" fillId="35" borderId="11" xfId="0" applyFont="1" applyFill="1" applyBorder="1"/>
    <xf numFmtId="0" fontId="22" fillId="35" borderId="11" xfId="0" applyFont="1" applyFill="1" applyBorder="1"/>
    <xf numFmtId="0" fontId="23" fillId="36" borderId="11" xfId="0" applyFont="1" applyFill="1" applyBorder="1"/>
    <xf numFmtId="0" fontId="23" fillId="37" borderId="11" xfId="0" applyFont="1" applyFill="1" applyBorder="1"/>
    <xf numFmtId="0" fontId="19" fillId="38" borderId="0" xfId="0" applyFont="1" applyFill="1"/>
    <xf numFmtId="0" fontId="0" fillId="39" borderId="10" xfId="0" applyFill="1" applyBorder="1"/>
    <xf numFmtId="0" fontId="0" fillId="40" borderId="0" xfId="0" applyFill="1"/>
    <xf numFmtId="0" fontId="0" fillId="0" borderId="0" xfId="0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1" fillId="35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37" borderId="11" xfId="0" applyFont="1" applyFill="1" applyBorder="1" applyAlignment="1">
      <alignment vertical="center"/>
    </xf>
    <xf numFmtId="0" fontId="23" fillId="36" borderId="11" xfId="0" applyFont="1" applyFill="1" applyBorder="1" applyAlignment="1">
      <alignment horizontal="center"/>
    </xf>
    <xf numFmtId="0" fontId="23" fillId="37" borderId="11" xfId="0" applyFont="1" applyFill="1" applyBorder="1" applyAlignment="1">
      <alignment horizontal="left" vertical="top"/>
    </xf>
    <xf numFmtId="0" fontId="21" fillId="34" borderId="12" xfId="0" applyFont="1" applyFill="1" applyBorder="1" applyAlignment="1">
      <alignment horizontal="center"/>
    </xf>
    <xf numFmtId="0" fontId="21" fillId="34" borderId="13" xfId="0" applyFont="1" applyFill="1" applyBorder="1" applyAlignment="1">
      <alignment horizontal="center"/>
    </xf>
    <xf numFmtId="0" fontId="21" fillId="35" borderId="0" xfId="0" applyFont="1" applyFill="1" applyAlignment="1">
      <alignment horizontal="center"/>
    </xf>
    <xf numFmtId="0" fontId="21" fillId="35" borderId="14" xfId="0" applyFont="1" applyFill="1" applyBorder="1" applyAlignment="1">
      <alignment horizontal="center"/>
    </xf>
    <xf numFmtId="0" fontId="20" fillId="35" borderId="0" xfId="0" applyFont="1" applyFill="1" applyAlignment="1">
      <alignment horizontal="center"/>
    </xf>
    <xf numFmtId="0" fontId="16" fillId="34" borderId="0" xfId="0" applyFont="1" applyFill="1"/>
    <xf numFmtId="0" fontId="16" fillId="33" borderId="0" xfId="0" applyFont="1" applyFill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</font>
      <numFmt numFmtId="0" formatCode="General"/>
      <fill>
        <patternFill patternType="solid">
          <fgColor indexed="64"/>
          <bgColor theme="4" tint="0.39997558519241921"/>
        </patternFill>
      </fill>
    </dxf>
    <dxf>
      <font>
        <b/>
      </font>
      <numFmt numFmtId="0" formatCode="General"/>
      <fill>
        <patternFill patternType="solid">
          <fgColor indexed="64"/>
          <bgColor theme="4" tint="0.39997558519241921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ont>
        <b/>
      </font>
      <fill>
        <patternFill patternType="solid">
          <fgColor indexed="64"/>
          <bgColor theme="9" tint="0.59999389629810485"/>
        </patternFill>
      </fill>
    </dxf>
    <dxf>
      <font>
        <b/>
      </font>
      <fill>
        <patternFill patternType="solid">
          <fgColor indexed="64"/>
          <bgColor theme="9" tint="-0.249977111117893"/>
        </patternFill>
      </fill>
    </dxf>
    <dxf>
      <font>
        <b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/>
      </font>
      <fill>
        <patternFill patternType="solid">
          <fgColor indexed="64"/>
          <bgColor theme="9" tint="0.59999389629810485"/>
        </patternFill>
      </fill>
    </dxf>
    <dxf>
      <font>
        <b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1.xlsx]Solution!PivotTable1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FF0000"/>
                </a:solidFill>
              </a:rPr>
              <a:t>Potential</a:t>
            </a:r>
            <a:r>
              <a:rPr lang="en-US" sz="2000" b="1" baseline="0">
                <a:solidFill>
                  <a:srgbClr val="FF0000"/>
                </a:solidFill>
              </a:rPr>
              <a:t> Vs Non-Potential cutsomers</a:t>
            </a:r>
            <a:endParaRPr lang="en-US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6630219499182745"/>
          <c:y val="5.9357664394512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Solution!$D$39:$D$40</c:f>
              <c:strCache>
                <c:ptCount val="1"/>
                <c:pt idx="0">
                  <c:v>Non-Potential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Solution!$C$41:$C$44</c:f>
              <c:strCache>
                <c:ptCount val="3"/>
                <c:pt idx="0">
                  <c:v>Healthy weight range</c:v>
                </c:pt>
                <c:pt idx="1">
                  <c:v>Obesity</c:v>
                </c:pt>
                <c:pt idx="2">
                  <c:v>Overweight range</c:v>
                </c:pt>
              </c:strCache>
            </c:strRef>
          </c:cat>
          <c:val>
            <c:numRef>
              <c:f>Solution!$D$41:$D$44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D-48AD-B546-865849D2928A}"/>
            </c:ext>
          </c:extLst>
        </c:ser>
        <c:ser>
          <c:idx val="1"/>
          <c:order val="1"/>
          <c:tx>
            <c:strRef>
              <c:f>Solution!$E$39:$E$40</c:f>
              <c:strCache>
                <c:ptCount val="1"/>
                <c:pt idx="0">
                  <c:v>Potential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Solution!$C$41:$C$44</c:f>
              <c:strCache>
                <c:ptCount val="3"/>
                <c:pt idx="0">
                  <c:v>Healthy weight range</c:v>
                </c:pt>
                <c:pt idx="1">
                  <c:v>Obesity</c:v>
                </c:pt>
                <c:pt idx="2">
                  <c:v>Overweight range</c:v>
                </c:pt>
              </c:strCache>
            </c:strRef>
          </c:cat>
          <c:val>
            <c:numRef>
              <c:f>Solution!$E$41:$E$44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D-48AD-B546-865849D2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935599"/>
        <c:axId val="733940399"/>
      </c:barChart>
      <c:catAx>
        <c:axId val="73393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Weight</a:t>
                </a:r>
                <a:r>
                  <a:rPr lang="en-US" sz="1100" b="1" baseline="0"/>
                  <a:t> Range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40399"/>
        <c:crosses val="autoZero"/>
        <c:auto val="1"/>
        <c:lblAlgn val="ctr"/>
        <c:lblOffset val="100"/>
        <c:noMultiLvlLbl val="0"/>
      </c:catAx>
      <c:valAx>
        <c:axId val="733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Count</a:t>
                </a:r>
                <a:r>
                  <a:rPr lang="en-US" sz="1100" b="1" baseline="0"/>
                  <a:t> of customers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3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1.xlsx]Solution!PivotTable2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75000"/>
                  </a:schemeClr>
                </a:solidFill>
              </a:rPr>
              <a:t>Potential</a:t>
            </a:r>
            <a:r>
              <a:rPr lang="en-US" sz="1800" b="1" baseline="0">
                <a:solidFill>
                  <a:schemeClr val="accent4">
                    <a:lumMod val="75000"/>
                  </a:schemeClr>
                </a:solidFill>
              </a:rPr>
              <a:t> vs Non-Potential customers</a:t>
            </a:r>
            <a:endParaRPr lang="en-US" sz="1800" b="1">
              <a:solidFill>
                <a:schemeClr val="accent4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0859904978806221"/>
          <c:y val="6.7032871935673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Solution!$J$39:$J$40</c:f>
              <c:strCache>
                <c:ptCount val="1"/>
                <c:pt idx="0">
                  <c:v>Non-Potential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Solution!$I$41:$I$43</c:f>
              <c:strCache>
                <c:ptCount val="2"/>
                <c:pt idx="0">
                  <c:v>Dangerous Range</c:v>
                </c:pt>
                <c:pt idx="1">
                  <c:v>Safe Range</c:v>
                </c:pt>
              </c:strCache>
            </c:strRef>
          </c:cat>
          <c:val>
            <c:numRef>
              <c:f>Solution!$J$41:$J$43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4-4E6D-A509-08D78ACFFDEA}"/>
            </c:ext>
          </c:extLst>
        </c:ser>
        <c:ser>
          <c:idx val="1"/>
          <c:order val="1"/>
          <c:tx>
            <c:strRef>
              <c:f>Solution!$K$39:$K$40</c:f>
              <c:strCache>
                <c:ptCount val="1"/>
                <c:pt idx="0">
                  <c:v>Potential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Solution!$I$41:$I$43</c:f>
              <c:strCache>
                <c:ptCount val="2"/>
                <c:pt idx="0">
                  <c:v>Dangerous Range</c:v>
                </c:pt>
                <c:pt idx="1">
                  <c:v>Safe Range</c:v>
                </c:pt>
              </c:strCache>
            </c:strRef>
          </c:cat>
          <c:val>
            <c:numRef>
              <c:f>Solution!$K$41:$K$43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94-4E6D-A509-08D78ACF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903743"/>
        <c:axId val="782898943"/>
      </c:barChart>
      <c:catAx>
        <c:axId val="78290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Heart rate range</a:t>
                </a:r>
              </a:p>
            </c:rich>
          </c:tx>
          <c:layout>
            <c:manualLayout>
              <c:xMode val="edge"/>
              <c:yMode val="edge"/>
              <c:x val="0.33253410885145435"/>
              <c:y val="0.88275056991375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98943"/>
        <c:crosses val="autoZero"/>
        <c:auto val="1"/>
        <c:lblAlgn val="ctr"/>
        <c:lblOffset val="100"/>
        <c:noMultiLvlLbl val="0"/>
      </c:catAx>
      <c:valAx>
        <c:axId val="7828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0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21167</xdr:colOff>
      <xdr:row>14</xdr:row>
      <xdr:rowOff>12916</xdr:rowOff>
    </xdr:from>
    <xdr:to>
      <xdr:col>5</xdr:col>
      <xdr:colOff>814916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321DE-2AAB-BD7E-7A0B-928640256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5005</xdr:colOff>
      <xdr:row>13</xdr:row>
      <xdr:rowOff>28864</xdr:rowOff>
    </xdr:from>
    <xdr:to>
      <xdr:col>14</xdr:col>
      <xdr:colOff>14433</xdr:colOff>
      <xdr:row>30</xdr:row>
      <xdr:rowOff>144318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DBFB7-6B0A-981C-1B6B-0A90E382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1.802831944442" createdVersion="8" refreshedVersion="8" minRefreshableVersion="3" recordCount="8" xr:uid="{046DD367-4F50-40C3-B3E9-999E4AF0218C}">
  <cacheSource type="worksheet">
    <worksheetSource name="Table13"/>
  </cacheSource>
  <cacheFields count="4">
    <cacheField name="Id" numFmtId="0">
      <sharedItems containsSemiMixedTypes="0" containsString="0" containsNumber="1" containsInteger="1" minValue="1503960366" maxValue="8877689391"/>
    </cacheField>
    <cacheField name="BMI" numFmtId="0">
      <sharedItems containsSemiMixedTypes="0" containsString="0" containsNumber="1" minValue="21.690000534057599" maxValue="47.540000915527301"/>
    </cacheField>
    <cacheField name="Weight range" numFmtId="0">
      <sharedItems count="3">
        <s v="Obesity"/>
        <s v="Overweight range"/>
        <s v="Healthy weight range"/>
      </sharedItems>
    </cacheField>
    <cacheField name="Customer" numFmtId="0">
      <sharedItems count="2">
        <s v="Potential customer"/>
        <s v="Non-Potential custo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1.809069097224" createdVersion="8" refreshedVersion="8" minRefreshableVersion="3" recordCount="7" xr:uid="{5AD1BB3C-8B16-46DC-BBD3-D1D71E038641}">
  <cacheSource type="worksheet">
    <worksheetSource name="Table14"/>
  </cacheSource>
  <cacheFields count="4">
    <cacheField name="Id" numFmtId="0">
      <sharedItems containsSemiMixedTypes="0" containsString="0" containsNumber="1" containsInteger="1" minValue="2022484408" maxValue="5553957443"/>
    </cacheField>
    <cacheField name="Value" numFmtId="0">
      <sharedItems containsSemiMixedTypes="0" containsString="0" containsNumber="1" containsInteger="1" minValue="106" maxValue="203" count="7">
        <n v="203"/>
        <n v="199"/>
        <n v="195"/>
        <n v="191"/>
        <n v="180"/>
        <n v="125"/>
        <n v="106"/>
      </sharedItems>
    </cacheField>
    <cacheField name="Heart rate range" numFmtId="0">
      <sharedItems count="2">
        <s v="Dangerous Range"/>
        <s v="Safe Range"/>
      </sharedItems>
    </cacheField>
    <cacheField name="Customer" numFmtId="0">
      <sharedItems count="2">
        <s v="Potential Customer"/>
        <s v="Non-Potential custo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927972279"/>
    <n v="47.540000915527301"/>
    <x v="0"/>
    <x v="0"/>
  </r>
  <r>
    <n v="5577150313"/>
    <n v="28"/>
    <x v="1"/>
    <x v="0"/>
  </r>
  <r>
    <n v="4558609924"/>
    <n v="27.459999084472699"/>
    <x v="1"/>
    <x v="0"/>
  </r>
  <r>
    <n v="4319703577"/>
    <n v="27.450000762939499"/>
    <x v="1"/>
    <x v="0"/>
  </r>
  <r>
    <n v="8877689391"/>
    <n v="25.680000305175799"/>
    <x v="1"/>
    <x v="0"/>
  </r>
  <r>
    <n v="6962181067"/>
    <n v="24.389999389648398"/>
    <x v="2"/>
    <x v="1"/>
  </r>
  <r>
    <n v="1503960366"/>
    <n v="22.649999618530298"/>
    <x v="2"/>
    <x v="1"/>
  </r>
  <r>
    <n v="2873212765"/>
    <n v="21.690000534057599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22484408"/>
    <x v="0"/>
    <x v="0"/>
    <x v="0"/>
  </r>
  <r>
    <n v="4558609924"/>
    <x v="1"/>
    <x v="0"/>
    <x v="0"/>
  </r>
  <r>
    <n v="2347167796"/>
    <x v="2"/>
    <x v="0"/>
    <x v="0"/>
  </r>
  <r>
    <n v="4020332650"/>
    <x v="3"/>
    <x v="0"/>
    <x v="0"/>
  </r>
  <r>
    <n v="4388161847"/>
    <x v="4"/>
    <x v="1"/>
    <x v="1"/>
  </r>
  <r>
    <n v="2026352035"/>
    <x v="5"/>
    <x v="1"/>
    <x v="1"/>
  </r>
  <r>
    <n v="5553957443"/>
    <x v="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9C534-7C19-4DC9-A93E-BCDB675D1F3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9:L43" firstHeaderRow="1" firstDataRow="2" firstDataCol="1"/>
  <pivotFields count="4">
    <pivotField showAll="0"/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Value" fld="1" subtotal="count" baseField="2" baseItem="0"/>
  </dataFields>
  <chartFormats count="4">
    <chartFormat chart="0" format="1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D0F4F-57C1-4D69-9BE9-335E39A9A6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39:F44" firstHeaderRow="1" firstDataRow="2" firstDataCol="1"/>
  <pivotFields count="4"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BMI" fld="1" subtotal="countNums" baseField="2" baseItem="0"/>
  </dataFields>
  <chartFormats count="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D2562E-5C04-447D-9958-FB971B1BBA6A}" name="Table13" displayName="Table13" ref="C5:F13" totalsRowShown="0" headerRowDxfId="6" dataDxfId="5">
  <autoFilter ref="C5:F13" xr:uid="{3ED2562E-5C04-447D-9958-FB971B1BBA6A}"/>
  <sortState xmlns:xlrd2="http://schemas.microsoft.com/office/spreadsheetml/2017/richdata2" ref="C6:D13">
    <sortCondition descending="1" ref="D2:D37"/>
  </sortState>
  <tableColumns count="4">
    <tableColumn id="1" xr3:uid="{83874568-14E3-4988-BC10-D0C71BF72B2D}" name="Id" dataDxfId="10"/>
    <tableColumn id="2" xr3:uid="{15126FB4-36D0-4F04-8AAB-67E29F7C6817}" name="BMI" dataDxfId="9"/>
    <tableColumn id="3" xr3:uid="{DDDAA5C4-C1D8-4F94-9FEA-68CBAC902649}" name="Weight range" dataDxfId="8">
      <calculatedColumnFormula>_xlfn.IFS(Table13[[#This Row],[BMI]]&lt;=25,"Healthy weight range",Table13[[#This Row],[BMI]]&lt;=30,"Overweight range",Table13[[#This Row],[BMI]]&gt;=30,"Obesity")</calculatedColumnFormula>
    </tableColumn>
    <tableColumn id="4" xr3:uid="{5032E541-053D-4803-AD11-32208279A032}" name="Customer" dataDxfId="7">
      <calculatedColumnFormula>_xlfn.IFS(Table13[[#This Row],[Weight range]]="Obesity","Potential customer",Table13[[#This Row],[Weight range]]="Overweight range","Potential customer",Table13[[#This Row],[Weight range]]="Healthy weight range","Non-Potential customer")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0E32EC-DC88-4584-9A61-25065F15B7E0}" name="Table14" displayName="Table14" ref="I5:L12" totalsRowShown="0" dataDxfId="0">
  <autoFilter ref="I5:L12" xr:uid="{200E32EC-DC88-4584-9A61-25065F15B7E0}"/>
  <sortState xmlns:xlrd2="http://schemas.microsoft.com/office/spreadsheetml/2017/richdata2" ref="I6:J12">
    <sortCondition descending="1" ref="J2:J860"/>
  </sortState>
  <tableColumns count="4">
    <tableColumn id="1" xr3:uid="{24E7F072-E357-460A-B1F9-C38EE6A6984B}" name="Id" dataDxfId="4"/>
    <tableColumn id="2" xr3:uid="{DF50E367-41DC-477F-ADAF-88E6B2105E33}" name="Value" dataDxfId="3"/>
    <tableColumn id="3" xr3:uid="{C97416B5-0B50-4B1D-9133-04E6F8249DFF}" name="Heart rate range" dataDxfId="2">
      <calculatedColumnFormula>IF(Table14[[#This Row],[Value]]&gt;=185,"Dangerous Range","Safe Range")</calculatedColumnFormula>
    </tableColumn>
    <tableColumn id="4" xr3:uid="{79B41995-86A1-494E-9E92-CAE3B3198F3F}" name="Customer" dataDxfId="1">
      <calculatedColumnFormula>IF(Table14[[#This Row],[Heart rate range]]="Dangerous Range","Potential Customer","Non-Potential customer")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A57C21-3AF8-452A-88F3-5A67082B00D5}" name="Table1" displayName="Table1" ref="K1:N9" totalsRowShown="0">
  <autoFilter ref="K1:N9" xr:uid="{CFA57C21-3AF8-452A-88F3-5A67082B00D5}"/>
  <sortState xmlns:xlrd2="http://schemas.microsoft.com/office/spreadsheetml/2017/richdata2" ref="K2:L9">
    <sortCondition descending="1" ref="L2:L37"/>
  </sortState>
  <tableColumns count="4">
    <tableColumn id="1" xr3:uid="{A4923D79-DBD6-4420-BD17-8B153B65ACFA}" name="Id"/>
    <tableColumn id="2" xr3:uid="{51DE0A90-0B79-4D41-A219-B70C4269A4C1}" name="BMI"/>
    <tableColumn id="3" xr3:uid="{2494DE0B-4BEA-47FE-B4AA-148F02199053}" name="Weight range" dataDxfId="12">
      <calculatedColumnFormula>_xlfn.IFS(Table1[[#This Row],[BMI]]&lt;=25,"Healthy weight range",Table1[[#This Row],[BMI]]&lt;=30,"Overweight range",Table1[[#This Row],[BMI]]&gt;=30,"Obesity")</calculatedColumnFormula>
    </tableColumn>
    <tableColumn id="4" xr3:uid="{836F81E2-96B4-46E3-B552-8E0449094634}" name="Customer" dataDxfId="11">
      <calculatedColumnFormula>_xlfn.IFS(Table1[[#This Row],[Weight range]]="Obesity","Potential customer",Table1[[#This Row],[Weight range]]="Overweight range","Potential customer",Table1[[#This Row],[Weight range]]="Healthy weight range","Non-Potential customer")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C3B6-CCDB-4594-95AB-0EFFCDB85239}">
  <dimension ref="B1:M44"/>
  <sheetViews>
    <sheetView showGridLines="0" tabSelected="1" topLeftCell="B1" zoomScale="49" workbookViewId="0">
      <selection activeCell="F18" sqref="F18"/>
    </sheetView>
  </sheetViews>
  <sheetFormatPr defaultRowHeight="14.5" x14ac:dyDescent="0.35"/>
  <cols>
    <col min="1" max="1" width="10.08984375" customWidth="1"/>
    <col min="2" max="2" width="4.6328125" customWidth="1"/>
    <col min="3" max="3" width="18.7265625" bestFit="1" customWidth="1"/>
    <col min="4" max="4" width="41.81640625" customWidth="1"/>
    <col min="5" max="5" width="47.6328125" customWidth="1"/>
    <col min="6" max="6" width="34.6328125" customWidth="1"/>
    <col min="7" max="7" width="3.81640625" customWidth="1"/>
    <col min="8" max="8" width="5" customWidth="1"/>
    <col min="9" max="9" width="15.81640625" bestFit="1" customWidth="1"/>
    <col min="10" max="10" width="21.6328125" bestFit="1" customWidth="1"/>
    <col min="11" max="11" width="39" customWidth="1"/>
    <col min="12" max="12" width="32.7265625" bestFit="1" customWidth="1"/>
    <col min="13" max="13" width="45.90625" bestFit="1" customWidth="1"/>
    <col min="14" max="16" width="4.26953125" bestFit="1" customWidth="1"/>
    <col min="17" max="17" width="10.7265625" bestFit="1" customWidth="1"/>
  </cols>
  <sheetData>
    <row r="1" spans="3:12" x14ac:dyDescent="0.35">
      <c r="D1" s="16" t="s">
        <v>26</v>
      </c>
      <c r="E1" s="17"/>
      <c r="F1" s="17"/>
      <c r="G1" s="17"/>
      <c r="H1" s="17"/>
      <c r="I1" s="17"/>
      <c r="J1" s="17"/>
      <c r="K1" s="17"/>
      <c r="L1" t="s">
        <v>25</v>
      </c>
    </row>
    <row r="2" spans="3:12" x14ac:dyDescent="0.35">
      <c r="D2" s="17"/>
      <c r="E2" s="17"/>
      <c r="F2" s="17"/>
      <c r="G2" s="17"/>
      <c r="H2" s="17"/>
      <c r="I2" s="17"/>
      <c r="J2" s="17"/>
      <c r="K2" s="17"/>
    </row>
    <row r="3" spans="3:12" x14ac:dyDescent="0.35">
      <c r="D3" s="17"/>
      <c r="E3" s="17"/>
      <c r="F3" s="17"/>
      <c r="G3" s="17"/>
      <c r="H3" s="17"/>
      <c r="I3" s="17"/>
      <c r="J3" s="17"/>
      <c r="K3" s="17"/>
    </row>
    <row r="5" spans="3:12" x14ac:dyDescent="0.35">
      <c r="C5" s="26" t="s">
        <v>0</v>
      </c>
      <c r="D5" s="26" t="s">
        <v>5</v>
      </c>
      <c r="E5" s="26" t="s">
        <v>8</v>
      </c>
      <c r="F5" s="26" t="s">
        <v>9</v>
      </c>
      <c r="I5" t="s">
        <v>0</v>
      </c>
      <c r="J5" t="s">
        <v>19</v>
      </c>
      <c r="K5" t="s">
        <v>20</v>
      </c>
      <c r="L5" t="s">
        <v>9</v>
      </c>
    </row>
    <row r="6" spans="3:12" x14ac:dyDescent="0.35">
      <c r="C6" s="27">
        <v>1927972279</v>
      </c>
      <c r="D6" s="27">
        <v>47.540000915527301</v>
      </c>
      <c r="E6" s="27" t="str">
        <f>_xlfn.IFS(Table13[[#This Row],[BMI]]&lt;=25,"Healthy weight range",Table13[[#This Row],[BMI]]&lt;=30,"Overweight range",Table13[[#This Row],[BMI]]&gt;=30,"Obesity")</f>
        <v>Obesity</v>
      </c>
      <c r="F6" s="27" t="str">
        <f>_xlfn.IFS(Table13[[#This Row],[Weight range]]="Obesity","Potential customer",Table13[[#This Row],[Weight range]]="Overweight range","Potential customer",Table13[[#This Row],[Weight range]]="Healthy weight range","Non-Potential customer")</f>
        <v>Potential customer</v>
      </c>
      <c r="I6" s="28">
        <v>2022484408</v>
      </c>
      <c r="J6" s="28">
        <v>203</v>
      </c>
      <c r="K6" s="28" t="str">
        <f>IF(Table14[[#This Row],[Value]]&gt;=185,"Dangerous Range","Safe Range")</f>
        <v>Dangerous Range</v>
      </c>
      <c r="L6" s="28" t="str">
        <f>IF(Table14[[#This Row],[Heart rate range]]="Dangerous Range","Potential Customer","Non-Potential customer")</f>
        <v>Potential Customer</v>
      </c>
    </row>
    <row r="7" spans="3:12" x14ac:dyDescent="0.35">
      <c r="C7" s="27">
        <v>5577150313</v>
      </c>
      <c r="D7" s="27">
        <v>28</v>
      </c>
      <c r="E7" s="27" t="str">
        <f>_xlfn.IFS(Table13[[#This Row],[BMI]]&lt;=25,"Healthy weight range",Table13[[#This Row],[BMI]]&lt;=30,"Overweight range",Table13[[#This Row],[BMI]]&gt;=30,"Obesity")</f>
        <v>Overweight range</v>
      </c>
      <c r="F7" s="27" t="str">
        <f>_xlfn.IFS(Table13[[#This Row],[Weight range]]="Obesity","Potential customer",Table13[[#This Row],[Weight range]]="Overweight range","Potential customer",Table13[[#This Row],[Weight range]]="Healthy weight range","Non-Potential customer")</f>
        <v>Potential customer</v>
      </c>
      <c r="I7" s="28">
        <v>4558609924</v>
      </c>
      <c r="J7" s="28">
        <v>199</v>
      </c>
      <c r="K7" s="28" t="str">
        <f>IF(Table14[[#This Row],[Value]]&gt;=185,"Dangerous Range","Safe Range")</f>
        <v>Dangerous Range</v>
      </c>
      <c r="L7" s="28" t="str">
        <f>IF(Table14[[#This Row],[Heart rate range]]="Dangerous Range","Potential Customer","Non-Potential customer")</f>
        <v>Potential Customer</v>
      </c>
    </row>
    <row r="8" spans="3:12" x14ac:dyDescent="0.35">
      <c r="C8" s="27">
        <v>4558609924</v>
      </c>
      <c r="D8" s="27">
        <v>27.459999084472699</v>
      </c>
      <c r="E8" s="27" t="str">
        <f>_xlfn.IFS(Table13[[#This Row],[BMI]]&lt;=25,"Healthy weight range",Table13[[#This Row],[BMI]]&lt;=30,"Overweight range",Table13[[#This Row],[BMI]]&gt;=30,"Obesity")</f>
        <v>Overweight range</v>
      </c>
      <c r="F8" s="27" t="str">
        <f>_xlfn.IFS(Table13[[#This Row],[Weight range]]="Obesity","Potential customer",Table13[[#This Row],[Weight range]]="Overweight range","Potential customer",Table13[[#This Row],[Weight range]]="Healthy weight range","Non-Potential customer")</f>
        <v>Potential customer</v>
      </c>
      <c r="I8" s="28">
        <v>2347167796</v>
      </c>
      <c r="J8" s="28">
        <v>195</v>
      </c>
      <c r="K8" s="28" t="str">
        <f>IF(Table14[[#This Row],[Value]]&gt;=185,"Dangerous Range","Safe Range")</f>
        <v>Dangerous Range</v>
      </c>
      <c r="L8" s="28" t="str">
        <f>IF(Table14[[#This Row],[Heart rate range]]="Dangerous Range","Potential Customer","Non-Potential customer")</f>
        <v>Potential Customer</v>
      </c>
    </row>
    <row r="9" spans="3:12" x14ac:dyDescent="0.35">
      <c r="C9" s="27">
        <v>4319703577</v>
      </c>
      <c r="D9" s="27">
        <v>27.450000762939499</v>
      </c>
      <c r="E9" s="27" t="str">
        <f>_xlfn.IFS(Table13[[#This Row],[BMI]]&lt;=25,"Healthy weight range",Table13[[#This Row],[BMI]]&lt;=30,"Overweight range",Table13[[#This Row],[BMI]]&gt;=30,"Obesity")</f>
        <v>Overweight range</v>
      </c>
      <c r="F9" s="27" t="str">
        <f>_xlfn.IFS(Table13[[#This Row],[Weight range]]="Obesity","Potential customer",Table13[[#This Row],[Weight range]]="Overweight range","Potential customer",Table13[[#This Row],[Weight range]]="Healthy weight range","Non-Potential customer")</f>
        <v>Potential customer</v>
      </c>
      <c r="I9" s="28">
        <v>4020332650</v>
      </c>
      <c r="J9" s="28">
        <v>191</v>
      </c>
      <c r="K9" s="28" t="str">
        <f>IF(Table14[[#This Row],[Value]]&gt;=185,"Dangerous Range","Safe Range")</f>
        <v>Dangerous Range</v>
      </c>
      <c r="L9" s="28" t="str">
        <f>IF(Table14[[#This Row],[Heart rate range]]="Dangerous Range","Potential Customer","Non-Potential customer")</f>
        <v>Potential Customer</v>
      </c>
    </row>
    <row r="10" spans="3:12" x14ac:dyDescent="0.35">
      <c r="C10" s="27">
        <v>8877689391</v>
      </c>
      <c r="D10" s="27">
        <v>25.680000305175799</v>
      </c>
      <c r="E10" s="27" t="str">
        <f>_xlfn.IFS(Table13[[#This Row],[BMI]]&lt;=25,"Healthy weight range",Table13[[#This Row],[BMI]]&lt;=30,"Overweight range",Table13[[#This Row],[BMI]]&gt;=30,"Obesity")</f>
        <v>Overweight range</v>
      </c>
      <c r="F10" s="27" t="str">
        <f>_xlfn.IFS(Table13[[#This Row],[Weight range]]="Obesity","Potential customer",Table13[[#This Row],[Weight range]]="Overweight range","Potential customer",Table13[[#This Row],[Weight range]]="Healthy weight range","Non-Potential customer")</f>
        <v>Potential customer</v>
      </c>
      <c r="I10" s="28">
        <v>4388161847</v>
      </c>
      <c r="J10" s="28">
        <v>180</v>
      </c>
      <c r="K10" s="28" t="str">
        <f>IF(Table14[[#This Row],[Value]]&gt;=185,"Dangerous Range","Safe Range")</f>
        <v>Safe Range</v>
      </c>
      <c r="L10" s="28" t="str">
        <f>IF(Table14[[#This Row],[Heart rate range]]="Dangerous Range","Potential Customer","Non-Potential customer")</f>
        <v>Non-Potential customer</v>
      </c>
    </row>
    <row r="11" spans="3:12" x14ac:dyDescent="0.35">
      <c r="C11" s="27">
        <v>6962181067</v>
      </c>
      <c r="D11" s="27">
        <v>24.389999389648398</v>
      </c>
      <c r="E11" s="27" t="str">
        <f>_xlfn.IFS(Table13[[#This Row],[BMI]]&lt;=25,"Healthy weight range",Table13[[#This Row],[BMI]]&lt;=30,"Overweight range",Table13[[#This Row],[BMI]]&gt;=30,"Obesity")</f>
        <v>Healthy weight range</v>
      </c>
      <c r="F11" s="27" t="str">
        <f>_xlfn.IFS(Table13[[#This Row],[Weight range]]="Obesity","Potential customer",Table13[[#This Row],[Weight range]]="Overweight range","Potential customer",Table13[[#This Row],[Weight range]]="Healthy weight range","Non-Potential customer")</f>
        <v>Non-Potential customer</v>
      </c>
      <c r="I11" s="28">
        <v>2026352035</v>
      </c>
      <c r="J11" s="28">
        <v>125</v>
      </c>
      <c r="K11" s="28" t="str">
        <f>IF(Table14[[#This Row],[Value]]&gt;=185,"Dangerous Range","Safe Range")</f>
        <v>Safe Range</v>
      </c>
      <c r="L11" s="28" t="str">
        <f>IF(Table14[[#This Row],[Heart rate range]]="Dangerous Range","Potential Customer","Non-Potential customer")</f>
        <v>Non-Potential customer</v>
      </c>
    </row>
    <row r="12" spans="3:12" x14ac:dyDescent="0.35">
      <c r="C12" s="27">
        <v>1503960366</v>
      </c>
      <c r="D12" s="27">
        <v>22.649999618530298</v>
      </c>
      <c r="E12" s="27" t="str">
        <f>_xlfn.IFS(Table13[[#This Row],[BMI]]&lt;=25,"Healthy weight range",Table13[[#This Row],[BMI]]&lt;=30,"Overweight range",Table13[[#This Row],[BMI]]&gt;=30,"Obesity")</f>
        <v>Healthy weight range</v>
      </c>
      <c r="F12" s="27" t="str">
        <f>_xlfn.IFS(Table13[[#This Row],[Weight range]]="Obesity","Potential customer",Table13[[#This Row],[Weight range]]="Overweight range","Potential customer",Table13[[#This Row],[Weight range]]="Healthy weight range","Non-Potential customer")</f>
        <v>Non-Potential customer</v>
      </c>
      <c r="I12" s="28">
        <v>5553957443</v>
      </c>
      <c r="J12" s="28">
        <v>106</v>
      </c>
      <c r="K12" s="28" t="str">
        <f>IF(Table14[[#This Row],[Value]]&gt;=185,"Dangerous Range","Safe Range")</f>
        <v>Safe Range</v>
      </c>
      <c r="L12" s="28" t="str">
        <f>IF(Table14[[#This Row],[Heart rate range]]="Dangerous Range","Potential Customer","Non-Potential customer")</f>
        <v>Non-Potential customer</v>
      </c>
    </row>
    <row r="13" spans="3:12" x14ac:dyDescent="0.35">
      <c r="C13" s="27">
        <v>2873212765</v>
      </c>
      <c r="D13" s="27">
        <v>21.690000534057599</v>
      </c>
      <c r="E13" s="27" t="str">
        <f>_xlfn.IFS(Table13[[#This Row],[BMI]]&lt;=25,"Healthy weight range",Table13[[#This Row],[BMI]]&lt;=30,"Overweight range",Table13[[#This Row],[BMI]]&gt;=30,"Obesity")</f>
        <v>Healthy weight range</v>
      </c>
      <c r="F13" s="27" t="str">
        <f>_xlfn.IFS(Table13[[#This Row],[Weight range]]="Obesity","Potential customer",Table13[[#This Row],[Weight range]]="Overweight range","Potential customer",Table13[[#This Row],[Weight range]]="Healthy weight range","Non-Potential customer")</f>
        <v>Non-Potential customer</v>
      </c>
    </row>
    <row r="32" ht="15" thickBot="1" x14ac:dyDescent="0.4"/>
    <row r="33" spans="2:13" ht="32" thickTop="1" thickBot="1" x14ac:dyDescent="0.75">
      <c r="C33" s="21" t="s">
        <v>27</v>
      </c>
      <c r="D33" s="22"/>
      <c r="E33" s="5" t="s">
        <v>8</v>
      </c>
      <c r="F33" s="21" t="s">
        <v>34</v>
      </c>
      <c r="G33" s="22"/>
      <c r="I33" s="19" t="s">
        <v>27</v>
      </c>
      <c r="J33" s="19"/>
      <c r="K33" s="19"/>
      <c r="L33" s="8" t="s">
        <v>20</v>
      </c>
      <c r="M33" s="8" t="s">
        <v>9</v>
      </c>
    </row>
    <row r="34" spans="2:13" ht="32" thickTop="1" thickBot="1" x14ac:dyDescent="0.75">
      <c r="C34" s="14" t="s">
        <v>28</v>
      </c>
      <c r="D34" s="15"/>
      <c r="E34" s="6" t="s">
        <v>29</v>
      </c>
      <c r="F34" s="14" t="s">
        <v>17</v>
      </c>
      <c r="G34" s="15"/>
      <c r="I34" s="18" t="s">
        <v>35</v>
      </c>
      <c r="J34" s="18"/>
      <c r="K34" s="18"/>
      <c r="L34" s="9" t="s">
        <v>37</v>
      </c>
      <c r="M34" s="9" t="s">
        <v>17</v>
      </c>
    </row>
    <row r="35" spans="2:13" ht="32" thickTop="1" thickBot="1" x14ac:dyDescent="0.75">
      <c r="B35" s="23" t="s">
        <v>32</v>
      </c>
      <c r="C35" s="23"/>
      <c r="D35" s="24"/>
      <c r="E35" s="6" t="s">
        <v>30</v>
      </c>
      <c r="F35" s="14" t="s">
        <v>17</v>
      </c>
      <c r="G35" s="15"/>
      <c r="I35" s="20" t="s">
        <v>36</v>
      </c>
      <c r="J35" s="20"/>
      <c r="K35" s="20"/>
      <c r="L35" s="9" t="s">
        <v>38</v>
      </c>
      <c r="M35" s="9" t="s">
        <v>39</v>
      </c>
    </row>
    <row r="36" spans="2:13" ht="27" thickTop="1" thickBot="1" x14ac:dyDescent="0.65">
      <c r="C36" s="14" t="s">
        <v>31</v>
      </c>
      <c r="D36" s="15"/>
      <c r="E36" s="6" t="s">
        <v>33</v>
      </c>
      <c r="F36" s="6" t="s">
        <v>16</v>
      </c>
      <c r="G36" s="7"/>
    </row>
    <row r="37" spans="2:13" ht="15" thickTop="1" x14ac:dyDescent="0.35">
      <c r="C37" s="13"/>
      <c r="D37" s="13"/>
    </row>
    <row r="38" spans="2:13" x14ac:dyDescent="0.35">
      <c r="C38" s="4"/>
      <c r="D38" s="4"/>
    </row>
    <row r="39" spans="2:13" x14ac:dyDescent="0.35">
      <c r="C39" s="2" t="s">
        <v>18</v>
      </c>
      <c r="D39" s="2" t="s">
        <v>10</v>
      </c>
      <c r="I39" s="2" t="s">
        <v>24</v>
      </c>
      <c r="J39" s="2" t="s">
        <v>10</v>
      </c>
    </row>
    <row r="40" spans="2:13" x14ac:dyDescent="0.35">
      <c r="C40" s="2" t="s">
        <v>15</v>
      </c>
      <c r="D40" t="s">
        <v>16</v>
      </c>
      <c r="E40" t="s">
        <v>17</v>
      </c>
      <c r="F40" t="s">
        <v>14</v>
      </c>
      <c r="I40" s="2" t="s">
        <v>15</v>
      </c>
      <c r="J40" t="s">
        <v>16</v>
      </c>
      <c r="K40" t="s">
        <v>21</v>
      </c>
      <c r="L40" t="s">
        <v>14</v>
      </c>
    </row>
    <row r="41" spans="2:13" x14ac:dyDescent="0.35">
      <c r="C41" s="3" t="s">
        <v>11</v>
      </c>
      <c r="D41">
        <v>3</v>
      </c>
      <c r="F41">
        <v>3</v>
      </c>
      <c r="I41" s="3" t="s">
        <v>22</v>
      </c>
      <c r="K41">
        <v>4</v>
      </c>
      <c r="L41">
        <v>4</v>
      </c>
    </row>
    <row r="42" spans="2:13" x14ac:dyDescent="0.35">
      <c r="C42" s="3" t="s">
        <v>12</v>
      </c>
      <c r="E42">
        <v>1</v>
      </c>
      <c r="F42">
        <v>1</v>
      </c>
      <c r="I42" s="3" t="s">
        <v>23</v>
      </c>
      <c r="J42">
        <v>3</v>
      </c>
      <c r="L42">
        <v>3</v>
      </c>
    </row>
    <row r="43" spans="2:13" x14ac:dyDescent="0.35">
      <c r="C43" s="3" t="s">
        <v>13</v>
      </c>
      <c r="E43">
        <v>4</v>
      </c>
      <c r="F43">
        <v>4</v>
      </c>
      <c r="I43" s="3" t="s">
        <v>14</v>
      </c>
      <c r="J43">
        <v>3</v>
      </c>
      <c r="K43">
        <v>4</v>
      </c>
      <c r="L43">
        <v>7</v>
      </c>
    </row>
    <row r="44" spans="2:13" x14ac:dyDescent="0.35">
      <c r="C44" s="3" t="s">
        <v>14</v>
      </c>
      <c r="D44">
        <v>3</v>
      </c>
      <c r="E44">
        <v>5</v>
      </c>
      <c r="F44">
        <v>8</v>
      </c>
    </row>
  </sheetData>
  <mergeCells count="12">
    <mergeCell ref="C37:D37"/>
    <mergeCell ref="C36:D36"/>
    <mergeCell ref="D1:K3"/>
    <mergeCell ref="I34:K34"/>
    <mergeCell ref="I33:K33"/>
    <mergeCell ref="I35:K35"/>
    <mergeCell ref="C33:D33"/>
    <mergeCell ref="F33:G33"/>
    <mergeCell ref="B35:D35"/>
    <mergeCell ref="C34:D34"/>
    <mergeCell ref="F34:G34"/>
    <mergeCell ref="F35:G35"/>
  </mergeCells>
  <pageMargins left="0.7" right="0.7" top="0.75" bottom="0.75" header="0.3" footer="0.3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4C58-6C50-472D-9CF2-301E6ADFFBA2}">
  <dimension ref="D1:F13"/>
  <sheetViews>
    <sheetView showGridLines="0" workbookViewId="0">
      <selection activeCell="F5" sqref="F5"/>
    </sheetView>
  </sheetViews>
  <sheetFormatPr defaultRowHeight="14.5" x14ac:dyDescent="0.35"/>
  <cols>
    <col min="4" max="4" width="14.90625" bestFit="1" customWidth="1"/>
    <col min="5" max="5" width="17.453125" bestFit="1" customWidth="1"/>
  </cols>
  <sheetData>
    <row r="1" spans="4:6" x14ac:dyDescent="0.35">
      <c r="D1" s="25" t="s">
        <v>43</v>
      </c>
      <c r="E1" s="25"/>
      <c r="F1" s="25"/>
    </row>
    <row r="2" spans="4:6" x14ac:dyDescent="0.35">
      <c r="D2" s="25"/>
      <c r="E2" s="25"/>
      <c r="F2" s="25"/>
    </row>
    <row r="4" spans="4:6" ht="18.5" x14ac:dyDescent="0.45">
      <c r="D4" s="10" t="s">
        <v>40</v>
      </c>
      <c r="E4" s="10" t="s">
        <v>41</v>
      </c>
    </row>
    <row r="5" spans="4:6" x14ac:dyDescent="0.35">
      <c r="D5" s="11">
        <v>1927972279</v>
      </c>
      <c r="E5" s="12" t="s">
        <v>42</v>
      </c>
    </row>
    <row r="6" spans="4:6" x14ac:dyDescent="0.35">
      <c r="D6" s="11">
        <v>5577150313</v>
      </c>
      <c r="E6" s="12" t="s">
        <v>42</v>
      </c>
    </row>
    <row r="7" spans="4:6" x14ac:dyDescent="0.35">
      <c r="D7" s="11">
        <v>4558609924</v>
      </c>
      <c r="E7" s="12" t="s">
        <v>42</v>
      </c>
    </row>
    <row r="8" spans="4:6" x14ac:dyDescent="0.35">
      <c r="D8" s="11">
        <v>4319703577</v>
      </c>
      <c r="E8" s="12" t="s">
        <v>42</v>
      </c>
    </row>
    <row r="9" spans="4:6" x14ac:dyDescent="0.35">
      <c r="D9" s="11">
        <v>8877689391</v>
      </c>
      <c r="E9" s="12" t="s">
        <v>42</v>
      </c>
    </row>
    <row r="10" spans="4:6" x14ac:dyDescent="0.35">
      <c r="D10" s="11">
        <v>2022484408</v>
      </c>
      <c r="E10" s="12" t="s">
        <v>42</v>
      </c>
    </row>
    <row r="11" spans="4:6" x14ac:dyDescent="0.35">
      <c r="D11" s="11">
        <v>4558609924</v>
      </c>
      <c r="E11" s="12" t="s">
        <v>42</v>
      </c>
    </row>
    <row r="12" spans="4:6" x14ac:dyDescent="0.35">
      <c r="D12" s="11">
        <v>2347167796</v>
      </c>
      <c r="E12" s="12" t="s">
        <v>42</v>
      </c>
    </row>
    <row r="13" spans="4:6" x14ac:dyDescent="0.35">
      <c r="D13" s="11">
        <v>4020332650</v>
      </c>
      <c r="E13" s="12" t="s">
        <v>42</v>
      </c>
    </row>
  </sheetData>
  <mergeCells count="1">
    <mergeCell ref="D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A4F6-CDFF-4FF2-BA6C-B78E53A70B58}">
  <dimension ref="A1:N68"/>
  <sheetViews>
    <sheetView zoomScale="87" workbookViewId="0">
      <selection activeCell="K14" sqref="K14"/>
    </sheetView>
  </sheetViews>
  <sheetFormatPr defaultRowHeight="14.5" x14ac:dyDescent="0.35"/>
  <cols>
    <col min="1" max="1" width="11.36328125" bestFit="1" customWidth="1"/>
    <col min="2" max="2" width="14.90625" bestFit="1" customWidth="1"/>
    <col min="3" max="6" width="8.81640625" bestFit="1" customWidth="1"/>
    <col min="7" max="7" width="14.36328125" bestFit="1" customWidth="1"/>
    <col min="8" max="8" width="12.1796875" bestFit="1" customWidth="1"/>
    <col min="11" max="11" width="11.36328125" bestFit="1" customWidth="1"/>
    <col min="12" max="12" width="5.90625" customWidth="1"/>
    <col min="13" max="13" width="18.54296875" bestFit="1" customWidth="1"/>
    <col min="14" max="14" width="20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5</v>
      </c>
      <c r="M1" t="s">
        <v>8</v>
      </c>
      <c r="N1" t="s">
        <v>9</v>
      </c>
    </row>
    <row r="2" spans="1:14" x14ac:dyDescent="0.35">
      <c r="A2">
        <v>1503960366</v>
      </c>
      <c r="B2" s="1">
        <v>42492.999988425923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  <c r="K2">
        <v>1927972279</v>
      </c>
      <c r="L2">
        <v>47.540000915527301</v>
      </c>
      <c r="M2" t="str">
        <f>_xlfn.IFS(Table1[[#This Row],[BMI]]&lt;=25,"Healthy weight range",Table1[[#This Row],[BMI]]&lt;=30,"Overweight range",Table1[[#This Row],[BMI]]&gt;=30,"Obesity")</f>
        <v>Obesity</v>
      </c>
      <c r="N2" t="str">
        <f>_xlfn.IFS(Table1[[#This Row],[Weight range]]="Obesity","Potential customer",Table1[[#This Row],[Weight range]]="Overweight range","Potential customer",Table1[[#This Row],[Weight range]]="Healthy weight range","Non-Potential customer")</f>
        <v>Potential customer</v>
      </c>
    </row>
    <row r="3" spans="1:14" x14ac:dyDescent="0.35">
      <c r="A3">
        <v>1503960366</v>
      </c>
      <c r="B3" s="1">
        <v>42493.999988425923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  <c r="K3">
        <v>5577150313</v>
      </c>
      <c r="L3">
        <v>28</v>
      </c>
      <c r="M3" t="str">
        <f>_xlfn.IFS(Table1[[#This Row],[BMI]]&lt;=25,"Healthy weight range",Table1[[#This Row],[BMI]]&lt;=30,"Overweight range",Table1[[#This Row],[BMI]]&gt;=30,"Obesity")</f>
        <v>Overweight range</v>
      </c>
      <c r="N3" t="str">
        <f>_xlfn.IFS(Table1[[#This Row],[Weight range]]="Obesity","Potential customer",Table1[[#This Row],[Weight range]]="Overweight range","Potential customer",Table1[[#This Row],[Weight range]]="Healthy weight range","Non-Potential customer")</f>
        <v>Potential customer</v>
      </c>
    </row>
    <row r="4" spans="1:14" x14ac:dyDescent="0.35">
      <c r="A4">
        <v>1927972279</v>
      </c>
      <c r="B4" s="1">
        <v>42473.047824074078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  <c r="K4">
        <v>4558609924</v>
      </c>
      <c r="L4">
        <v>27.459999084472699</v>
      </c>
      <c r="M4" t="str">
        <f>_xlfn.IFS(Table1[[#This Row],[BMI]]&lt;=25,"Healthy weight range",Table1[[#This Row],[BMI]]&lt;=30,"Overweight range",Table1[[#This Row],[BMI]]&gt;=30,"Obesity")</f>
        <v>Overweight range</v>
      </c>
      <c r="N4" t="str">
        <f>_xlfn.IFS(Table1[[#This Row],[Weight range]]="Obesity","Potential customer",Table1[[#This Row],[Weight range]]="Overweight range","Potential customer",Table1[[#This Row],[Weight range]]="Healthy weight range","Non-Potential customer")</f>
        <v>Potential customer</v>
      </c>
    </row>
    <row r="5" spans="1:14" x14ac:dyDescent="0.35">
      <c r="A5">
        <v>2873212765</v>
      </c>
      <c r="B5" s="1">
        <v>42481.999988425923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  <c r="K5">
        <v>4319703577</v>
      </c>
      <c r="L5">
        <v>27.450000762939499</v>
      </c>
      <c r="M5" t="str">
        <f>_xlfn.IFS(Table1[[#This Row],[BMI]]&lt;=25,"Healthy weight range",Table1[[#This Row],[BMI]]&lt;=30,"Overweight range",Table1[[#This Row],[BMI]]&gt;=30,"Obesity")</f>
        <v>Overweight range</v>
      </c>
      <c r="N5" t="str">
        <f>_xlfn.IFS(Table1[[#This Row],[Weight range]]="Obesity","Potential customer",Table1[[#This Row],[Weight range]]="Overweight range","Potential customer",Table1[[#This Row],[Weight range]]="Healthy weight range","Non-Potential customer")</f>
        <v>Potential customer</v>
      </c>
    </row>
    <row r="6" spans="1:14" x14ac:dyDescent="0.35">
      <c r="A6">
        <v>2873212765</v>
      </c>
      <c r="B6" s="1">
        <v>42502.999988425923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  <c r="K6">
        <v>8877689391</v>
      </c>
      <c r="L6">
        <v>25.680000305175799</v>
      </c>
      <c r="M6" t="str">
        <f>_xlfn.IFS(Table1[[#This Row],[BMI]]&lt;=25,"Healthy weight range",Table1[[#This Row],[BMI]]&lt;=30,"Overweight range",Table1[[#This Row],[BMI]]&gt;=30,"Obesity")</f>
        <v>Overweight range</v>
      </c>
      <c r="N6" t="str">
        <f>_xlfn.IFS(Table1[[#This Row],[Weight range]]="Obesity","Potential customer",Table1[[#This Row],[Weight range]]="Overweight range","Potential customer",Table1[[#This Row],[Weight range]]="Healthy weight range","Non-Potential customer")</f>
        <v>Potential customer</v>
      </c>
    </row>
    <row r="7" spans="1:14" x14ac:dyDescent="0.35">
      <c r="A7">
        <v>4319703577</v>
      </c>
      <c r="B7" s="1">
        <v>42477.999988425923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  <c r="K7">
        <v>6962181067</v>
      </c>
      <c r="L7">
        <v>24.389999389648398</v>
      </c>
      <c r="M7" t="str">
        <f>_xlfn.IFS(Table1[[#This Row],[BMI]]&lt;=25,"Healthy weight range",Table1[[#This Row],[BMI]]&lt;=30,"Overweight range",Table1[[#This Row],[BMI]]&gt;=30,"Obesity")</f>
        <v>Healthy weight range</v>
      </c>
      <c r="N7" t="str">
        <f>_xlfn.IFS(Table1[[#This Row],[Weight range]]="Obesity","Potential customer",Table1[[#This Row],[Weight range]]="Overweight range","Potential customer",Table1[[#This Row],[Weight range]]="Healthy weight range","Non-Potential customer")</f>
        <v>Non-Potential customer</v>
      </c>
    </row>
    <row r="8" spans="1:14" x14ac:dyDescent="0.35">
      <c r="A8">
        <v>4319703577</v>
      </c>
      <c r="B8" s="1">
        <v>42494.999988425923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  <c r="K8">
        <v>1503960366</v>
      </c>
      <c r="L8">
        <v>22.649999618530298</v>
      </c>
      <c r="M8" t="str">
        <f>_xlfn.IFS(Table1[[#This Row],[BMI]]&lt;=25,"Healthy weight range",Table1[[#This Row],[BMI]]&lt;=30,"Overweight range",Table1[[#This Row],[BMI]]&gt;=30,"Obesity")</f>
        <v>Healthy weight range</v>
      </c>
      <c r="N8" t="str">
        <f>_xlfn.IFS(Table1[[#This Row],[Weight range]]="Obesity","Potential customer",Table1[[#This Row],[Weight range]]="Overweight range","Potential customer",Table1[[#This Row],[Weight range]]="Healthy weight range","Non-Potential customer")</f>
        <v>Non-Potential customer</v>
      </c>
    </row>
    <row r="9" spans="1:14" x14ac:dyDescent="0.35">
      <c r="A9">
        <v>4558609924</v>
      </c>
      <c r="B9" s="1">
        <v>42478.999988425923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  <c r="K9">
        <v>2873212765</v>
      </c>
      <c r="L9">
        <v>21.690000534057599</v>
      </c>
      <c r="M9" t="str">
        <f>_xlfn.IFS(Table1[[#This Row],[BMI]]&lt;=25,"Healthy weight range",Table1[[#This Row],[BMI]]&lt;=30,"Overweight range",Table1[[#This Row],[BMI]]&gt;=30,"Obesity")</f>
        <v>Healthy weight range</v>
      </c>
      <c r="N9" t="str">
        <f>_xlfn.IFS(Table1[[#This Row],[Weight range]]="Obesity","Potential customer",Table1[[#This Row],[Weight range]]="Overweight range","Potential customer",Table1[[#This Row],[Weight range]]="Healthy weight range","Non-Potential customer")</f>
        <v>Non-Potential customer</v>
      </c>
    </row>
    <row r="10" spans="1:14" x14ac:dyDescent="0.35">
      <c r="A10">
        <v>4558609924</v>
      </c>
      <c r="B10" s="1">
        <v>42485.999988425923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</row>
    <row r="11" spans="1:14" x14ac:dyDescent="0.35">
      <c r="A11">
        <v>4558609924</v>
      </c>
      <c r="B11" s="1">
        <v>42491.999988425923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</row>
    <row r="12" spans="1:14" x14ac:dyDescent="0.35">
      <c r="A12">
        <v>4558609924</v>
      </c>
      <c r="B12" s="1">
        <v>42492.999988425923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</row>
    <row r="13" spans="1:14" x14ac:dyDescent="0.35">
      <c r="A13">
        <v>4558609924</v>
      </c>
      <c r="B13" s="1">
        <v>42499.999988425923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</row>
    <row r="14" spans="1:14" x14ac:dyDescent="0.35">
      <c r="A14">
        <v>5577150313</v>
      </c>
      <c r="B14" s="1">
        <v>42477.387442129628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</row>
    <row r="15" spans="1:14" x14ac:dyDescent="0.35">
      <c r="A15">
        <v>6962181067</v>
      </c>
      <c r="B15" s="1">
        <v>42472.999988425923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</row>
    <row r="16" spans="1:14" x14ac:dyDescent="0.35">
      <c r="A16">
        <v>6962181067</v>
      </c>
      <c r="B16" s="1">
        <v>42473.999988425923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</row>
    <row r="17" spans="1:8" x14ac:dyDescent="0.35">
      <c r="A17">
        <v>6962181067</v>
      </c>
      <c r="B17" s="1">
        <v>42474.999988425923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</row>
    <row r="18" spans="1:8" x14ac:dyDescent="0.35">
      <c r="A18">
        <v>6962181067</v>
      </c>
      <c r="B18" s="1">
        <v>42475.999988425923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</row>
    <row r="19" spans="1:8" x14ac:dyDescent="0.35">
      <c r="A19">
        <v>6962181067</v>
      </c>
      <c r="B19" s="1">
        <v>42476.999988425923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</row>
    <row r="20" spans="1:8" x14ac:dyDescent="0.35">
      <c r="A20">
        <v>6962181067</v>
      </c>
      <c r="B20" s="1">
        <v>42477.999988425923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</row>
    <row r="21" spans="1:8" x14ac:dyDescent="0.35">
      <c r="A21">
        <v>6962181067</v>
      </c>
      <c r="B21" s="1">
        <v>42478.999988425923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</row>
    <row r="22" spans="1:8" x14ac:dyDescent="0.35">
      <c r="A22">
        <v>6962181067</v>
      </c>
      <c r="B22" s="1">
        <v>42479.999988425923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</row>
    <row r="23" spans="1:8" x14ac:dyDescent="0.35">
      <c r="A23">
        <v>6962181067</v>
      </c>
      <c r="B23" s="1">
        <v>42480.999988425923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</row>
    <row r="24" spans="1:8" x14ac:dyDescent="0.35">
      <c r="A24">
        <v>6962181067</v>
      </c>
      <c r="B24" s="1">
        <v>42481.999988425923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</row>
    <row r="25" spans="1:8" x14ac:dyDescent="0.35">
      <c r="A25">
        <v>6962181067</v>
      </c>
      <c r="B25" s="1">
        <v>42482.999988425923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</row>
    <row r="26" spans="1:8" x14ac:dyDescent="0.35">
      <c r="A26">
        <v>6962181067</v>
      </c>
      <c r="B26" s="1">
        <v>42483.999988425923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</row>
    <row r="27" spans="1:8" x14ac:dyDescent="0.35">
      <c r="A27">
        <v>6962181067</v>
      </c>
      <c r="B27" s="1">
        <v>42484.999988425923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</row>
    <row r="28" spans="1:8" x14ac:dyDescent="0.35">
      <c r="A28">
        <v>6962181067</v>
      </c>
      <c r="B28" s="1">
        <v>42485.999988425923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</row>
    <row r="29" spans="1:8" x14ac:dyDescent="0.35">
      <c r="A29">
        <v>6962181067</v>
      </c>
      <c r="B29" s="1">
        <v>42487.999988425923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</row>
    <row r="30" spans="1:8" x14ac:dyDescent="0.35">
      <c r="A30">
        <v>6962181067</v>
      </c>
      <c r="B30" s="1">
        <v>42488.999988425923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</row>
    <row r="31" spans="1:8" x14ac:dyDescent="0.35">
      <c r="A31">
        <v>6962181067</v>
      </c>
      <c r="B31" s="1">
        <v>42489.999988425923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</row>
    <row r="32" spans="1:8" x14ac:dyDescent="0.35">
      <c r="A32">
        <v>6962181067</v>
      </c>
      <c r="B32" s="1">
        <v>42490.999988425923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</row>
    <row r="33" spans="1:8" x14ac:dyDescent="0.35">
      <c r="A33">
        <v>6962181067</v>
      </c>
      <c r="B33" s="1">
        <v>42491.999988425923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</row>
    <row r="34" spans="1:8" x14ac:dyDescent="0.35">
      <c r="A34">
        <v>6962181067</v>
      </c>
      <c r="B34" s="1">
        <v>42492.999988425923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</row>
    <row r="35" spans="1:8" x14ac:dyDescent="0.35">
      <c r="A35">
        <v>6962181067</v>
      </c>
      <c r="B35" s="1">
        <v>42493.999988425923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</row>
    <row r="36" spans="1:8" x14ac:dyDescent="0.35">
      <c r="A36">
        <v>6962181067</v>
      </c>
      <c r="B36" s="1">
        <v>42494.999988425923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</row>
    <row r="37" spans="1:8" x14ac:dyDescent="0.35">
      <c r="A37">
        <v>6962181067</v>
      </c>
      <c r="B37" s="1">
        <v>42495.999988425923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</row>
    <row r="38" spans="1:8" x14ac:dyDescent="0.35">
      <c r="A38">
        <v>6962181067</v>
      </c>
      <c r="B38" s="1">
        <v>42496.999988425923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</row>
    <row r="39" spans="1:8" x14ac:dyDescent="0.35">
      <c r="A39">
        <v>6962181067</v>
      </c>
      <c r="B39" s="1">
        <v>42497.999988425923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</row>
    <row r="40" spans="1:8" x14ac:dyDescent="0.35">
      <c r="A40">
        <v>6962181067</v>
      </c>
      <c r="B40" s="1">
        <v>42498.999988425923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</row>
    <row r="41" spans="1:8" x14ac:dyDescent="0.35">
      <c r="A41">
        <v>6962181067</v>
      </c>
      <c r="B41" s="1">
        <v>42499.999988425923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</row>
    <row r="42" spans="1:8" x14ac:dyDescent="0.35">
      <c r="A42">
        <v>6962181067</v>
      </c>
      <c r="B42" s="1">
        <v>42500.999988425923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</row>
    <row r="43" spans="1:8" x14ac:dyDescent="0.35">
      <c r="A43">
        <v>6962181067</v>
      </c>
      <c r="B43" s="1">
        <v>42501.999988425923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</row>
    <row r="44" spans="1:8" x14ac:dyDescent="0.35">
      <c r="A44">
        <v>6962181067</v>
      </c>
      <c r="B44" s="1">
        <v>42502.999988425923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</row>
    <row r="45" spans="1:8" x14ac:dyDescent="0.35">
      <c r="A45">
        <v>8877689391</v>
      </c>
      <c r="B45" s="1">
        <v>42472.282766203702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</row>
    <row r="46" spans="1:8" x14ac:dyDescent="0.35">
      <c r="A46">
        <v>8877689391</v>
      </c>
      <c r="B46" s="1">
        <v>42473.288194444445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</row>
    <row r="47" spans="1:8" x14ac:dyDescent="0.35">
      <c r="A47">
        <v>8877689391</v>
      </c>
      <c r="B47" s="1">
        <v>42474.283831018518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</row>
    <row r="48" spans="1:8" x14ac:dyDescent="0.35">
      <c r="A48">
        <v>8877689391</v>
      </c>
      <c r="B48" s="1">
        <v>42476.569039351853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</row>
    <row r="49" spans="1:8" x14ac:dyDescent="0.35">
      <c r="A49">
        <v>8877689391</v>
      </c>
      <c r="B49" s="1">
        <v>42478.285578703704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</row>
    <row r="50" spans="1:8" x14ac:dyDescent="0.35">
      <c r="A50">
        <v>8877689391</v>
      </c>
      <c r="B50" s="1">
        <v>42479.277442129627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</row>
    <row r="51" spans="1:8" x14ac:dyDescent="0.35">
      <c r="A51">
        <v>8877689391</v>
      </c>
      <c r="B51" s="1">
        <v>42480.281180555554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</row>
    <row r="52" spans="1:8" x14ac:dyDescent="0.35">
      <c r="A52">
        <v>8877689391</v>
      </c>
      <c r="B52" s="1">
        <v>42481.285034722219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</row>
    <row r="53" spans="1:8" x14ac:dyDescent="0.35">
      <c r="A53">
        <v>8877689391</v>
      </c>
      <c r="B53" s="1">
        <v>42483.307268518518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</row>
    <row r="54" spans="1:8" x14ac:dyDescent="0.35">
      <c r="A54">
        <v>8877689391</v>
      </c>
      <c r="B54" s="1">
        <v>42484.318113425928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</row>
    <row r="55" spans="1:8" x14ac:dyDescent="0.35">
      <c r="A55">
        <v>8877689391</v>
      </c>
      <c r="B55" s="1">
        <v>42485.277962962966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</row>
    <row r="56" spans="1:8" x14ac:dyDescent="0.35">
      <c r="A56">
        <v>8877689391</v>
      </c>
      <c r="B56" s="1">
        <v>42486.285034722219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</row>
    <row r="57" spans="1:8" x14ac:dyDescent="0.35">
      <c r="A57">
        <v>8877689391</v>
      </c>
      <c r="B57" s="1">
        <v>42487.285474537035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</row>
    <row r="58" spans="1:8" x14ac:dyDescent="0.35">
      <c r="A58">
        <v>8877689391</v>
      </c>
      <c r="B58" s="1">
        <v>42488.284756944442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</row>
    <row r="59" spans="1:8" x14ac:dyDescent="0.35">
      <c r="A59">
        <v>8877689391</v>
      </c>
      <c r="B59" s="1">
        <v>42489.28466435185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</row>
    <row r="60" spans="1:8" x14ac:dyDescent="0.35">
      <c r="A60">
        <v>8877689391</v>
      </c>
      <c r="B60" s="1">
        <v>42490.325729166667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</row>
    <row r="61" spans="1:8" x14ac:dyDescent="0.35">
      <c r="A61">
        <v>8877689391</v>
      </c>
      <c r="B61" s="1">
        <v>42491.366539351853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</row>
    <row r="62" spans="1:8" x14ac:dyDescent="0.35">
      <c r="A62">
        <v>8877689391</v>
      </c>
      <c r="B62" s="1">
        <v>42493.284502314818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</row>
    <row r="63" spans="1:8" x14ac:dyDescent="0.35">
      <c r="A63">
        <v>8877689391</v>
      </c>
      <c r="B63" s="1">
        <v>42494.283587962964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</row>
    <row r="64" spans="1:8" x14ac:dyDescent="0.35">
      <c r="A64">
        <v>8877689391</v>
      </c>
      <c r="B64" s="1">
        <v>42496.280266203707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</row>
    <row r="65" spans="1:8" x14ac:dyDescent="0.35">
      <c r="A65">
        <v>8877689391</v>
      </c>
      <c r="B65" s="1">
        <v>42498.31658564815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</row>
    <row r="66" spans="1:8" x14ac:dyDescent="0.35">
      <c r="A66">
        <v>8877689391</v>
      </c>
      <c r="B66" s="1">
        <v>42499.277592592596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</row>
    <row r="67" spans="1:8" x14ac:dyDescent="0.35">
      <c r="A67">
        <v>8877689391</v>
      </c>
      <c r="B67" s="1">
        <v>42501.285960648151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</row>
    <row r="68" spans="1:8" x14ac:dyDescent="0.35">
      <c r="A68">
        <v>8877689391</v>
      </c>
      <c r="B68" s="1">
        <v>42502.279780092591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Customer ids </vt:lpstr>
      <vt:lpstr>weightLogInfo_merged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Hasan Singh</cp:lastModifiedBy>
  <dcterms:created xsi:type="dcterms:W3CDTF">2024-07-08T13:43:51Z</dcterms:created>
  <dcterms:modified xsi:type="dcterms:W3CDTF">2024-07-11T16:43:33Z</dcterms:modified>
</cp:coreProperties>
</file>