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FitBit Dataset (1)\FitBit Dataset\Solutions\"/>
    </mc:Choice>
  </mc:AlternateContent>
  <xr:revisionPtr revIDLastSave="0" documentId="13_ncr:1_{AEC8D124-0CB7-412E-BE1B-F0A7DA73C6AC}" xr6:coauthVersionLast="47" xr6:coauthVersionMax="47" xr10:uidLastSave="{00000000-0000-0000-0000-000000000000}"/>
  <bookViews>
    <workbookView xWindow="-110" yWindow="-110" windowWidth="19420" windowHeight="10300" xr2:uid="{CD695326-A01E-4D39-9871-87584B481F03}"/>
  </bookViews>
  <sheets>
    <sheet name="DASHBOARD." sheetId="12" r:id="rId1"/>
    <sheet name="Q1-3.User activity" sheetId="3" r:id="rId2"/>
    <sheet name="Q4-5.mean distance" sheetId="4" r:id="rId3"/>
    <sheet name="Q.6-Steps" sheetId="5" r:id="rId4"/>
    <sheet name="Q.7-Calories" sheetId="6" r:id="rId5"/>
    <sheet name="Q.8-Mintues average" sheetId="8" r:id="rId6"/>
    <sheet name="Answer" sheetId="7" r:id="rId7"/>
    <sheet name="9. Uniques dates" sheetId="11" r:id="rId8"/>
    <sheet name="dailyActivity_merged" sheetId="1" r:id="rId9"/>
  </sheets>
  <calcPr calcId="191029"/>
  <pivotCaches>
    <pivotCache cacheId="4" r:id="rId10"/>
    <pivotCache cacheId="5" r:id="rId11"/>
    <pivotCache cacheId="6" r:id="rId12"/>
    <pivotCache cacheId="8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1" l="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7" i="11"/>
  <c r="I37" i="11"/>
  <c r="G37" i="11"/>
  <c r="I36" i="11"/>
  <c r="G36" i="11"/>
  <c r="I35" i="11"/>
  <c r="G35" i="11"/>
  <c r="I34" i="11"/>
  <c r="G34" i="11"/>
  <c r="I33" i="11"/>
  <c r="G33" i="11"/>
  <c r="I32" i="11"/>
  <c r="G32" i="11"/>
  <c r="I31" i="11"/>
  <c r="G31" i="11"/>
  <c r="I30" i="11"/>
  <c r="G30" i="11"/>
  <c r="I29" i="11"/>
  <c r="G29" i="11"/>
  <c r="I28" i="11"/>
  <c r="G28" i="11"/>
  <c r="I27" i="11"/>
  <c r="G27" i="11"/>
  <c r="I26" i="11"/>
  <c r="G26" i="11"/>
  <c r="I25" i="11"/>
  <c r="G25" i="11"/>
  <c r="I24" i="11"/>
  <c r="G24" i="11"/>
  <c r="I23" i="11"/>
  <c r="G23" i="11"/>
  <c r="I22" i="11"/>
  <c r="G22" i="11"/>
  <c r="I21" i="11"/>
  <c r="G21" i="11"/>
  <c r="I20" i="11"/>
  <c r="G20" i="11"/>
  <c r="I19" i="11"/>
  <c r="G19" i="11"/>
  <c r="I18" i="11"/>
  <c r="G18" i="11"/>
  <c r="I17" i="11"/>
  <c r="G17" i="11"/>
  <c r="I16" i="11"/>
  <c r="G16" i="11"/>
  <c r="I15" i="11"/>
  <c r="G15" i="11"/>
  <c r="I14" i="11"/>
  <c r="G14" i="11"/>
  <c r="I13" i="11"/>
  <c r="G13" i="11"/>
  <c r="I12" i="11"/>
  <c r="G12" i="11"/>
  <c r="I11" i="11"/>
  <c r="G11" i="11"/>
  <c r="I10" i="11"/>
  <c r="G10" i="11"/>
  <c r="I9" i="11"/>
  <c r="G9" i="11"/>
  <c r="I8" i="11"/>
  <c r="G8" i="11"/>
  <c r="I7" i="11"/>
  <c r="G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D37" i="11"/>
  <c r="C37" i="11"/>
  <c r="D36" i="11"/>
  <c r="C36" i="11"/>
  <c r="D35" i="11"/>
  <c r="C35" i="11"/>
  <c r="D34" i="11"/>
  <c r="C34" i="11"/>
  <c r="D33" i="11"/>
  <c r="C33" i="11"/>
  <c r="D32" i="11"/>
  <c r="C32" i="11"/>
  <c r="D31" i="11"/>
  <c r="C31" i="11"/>
  <c r="D30" i="11"/>
  <c r="C30" i="11"/>
  <c r="D29" i="11"/>
  <c r="C29" i="11"/>
  <c r="D28" i="11"/>
  <c r="C28" i="11"/>
  <c r="D27" i="11"/>
  <c r="C27" i="11"/>
  <c r="D26" i="11"/>
  <c r="C26" i="11"/>
  <c r="D25" i="11"/>
  <c r="C25" i="11"/>
  <c r="D24" i="11"/>
  <c r="C24" i="11"/>
  <c r="D23" i="11"/>
  <c r="C23" i="11"/>
  <c r="D22" i="1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E7" i="11"/>
  <c r="D7" i="11"/>
  <c r="C7" i="11"/>
  <c r="I38" i="7"/>
  <c r="H38" i="7"/>
  <c r="G38" i="7"/>
  <c r="I37" i="7"/>
  <c r="H37" i="7"/>
  <c r="G37" i="7"/>
  <c r="I36" i="7"/>
  <c r="H36" i="7"/>
  <c r="G36" i="7"/>
  <c r="I35" i="7"/>
  <c r="H35" i="7"/>
  <c r="G35" i="7"/>
  <c r="I34" i="7"/>
  <c r="H34" i="7"/>
  <c r="G34" i="7"/>
  <c r="I33" i="7"/>
  <c r="H33" i="7"/>
  <c r="G33" i="7"/>
  <c r="I32" i="7"/>
  <c r="H32" i="7"/>
  <c r="G32" i="7"/>
  <c r="I31" i="7"/>
  <c r="H31" i="7"/>
  <c r="G31" i="7"/>
  <c r="I30" i="7"/>
  <c r="H30" i="7"/>
  <c r="G30" i="7"/>
  <c r="I29" i="7"/>
  <c r="H29" i="7"/>
  <c r="G29" i="7"/>
  <c r="I28" i="7"/>
  <c r="H28" i="7"/>
  <c r="G28" i="7"/>
  <c r="I27" i="7"/>
  <c r="H27" i="7"/>
  <c r="G27" i="7"/>
  <c r="I26" i="7"/>
  <c r="H26" i="7"/>
  <c r="G26" i="7"/>
  <c r="I25" i="7"/>
  <c r="H25" i="7"/>
  <c r="G25" i="7"/>
  <c r="I24" i="7"/>
  <c r="H24" i="7"/>
  <c r="G24" i="7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G13" i="7"/>
  <c r="I12" i="7"/>
  <c r="H12" i="7"/>
  <c r="G12" i="7"/>
  <c r="I11" i="7"/>
  <c r="H11" i="7"/>
  <c r="G11" i="7"/>
  <c r="I10" i="7"/>
  <c r="H10" i="7"/>
  <c r="G10" i="7"/>
  <c r="I9" i="7"/>
  <c r="H9" i="7"/>
  <c r="G9" i="7"/>
  <c r="I8" i="7"/>
  <c r="H8" i="7"/>
  <c r="G8" i="7"/>
  <c r="I7" i="7"/>
  <c r="H7" i="7"/>
  <c r="G7" i="7"/>
  <c r="I6" i="7"/>
  <c r="H6" i="7"/>
  <c r="G6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6" i="3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6" i="4"/>
</calcChain>
</file>

<file path=xl/sharedStrings.xml><?xml version="1.0" encoding="utf-8"?>
<sst xmlns="http://schemas.openxmlformats.org/spreadsheetml/2006/main" count="147" uniqueCount="82">
  <si>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</si>
  <si>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</si>
  <si>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</si>
  <si>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</si>
  <si>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</si>
  <si>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</si>
  <si>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</si>
  <si>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</si>
  <si>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</si>
  <si>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</si>
  <si>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</si>
  <si>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</si>
  <si>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</si>
  <si>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</si>
  <si>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</si>
  <si>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Grand Total</t>
  </si>
  <si>
    <t>Column Labels</t>
  </si>
  <si>
    <t>Pro</t>
  </si>
  <si>
    <t>Intermediate</t>
  </si>
  <si>
    <t>-</t>
  </si>
  <si>
    <t>Beginner</t>
  </si>
  <si>
    <t>Active user</t>
  </si>
  <si>
    <t>Moderate user</t>
  </si>
  <si>
    <t>Light user</t>
  </si>
  <si>
    <t>Total Calories</t>
  </si>
  <si>
    <t>Totalsteps.</t>
  </si>
  <si>
    <t>Mean</t>
  </si>
  <si>
    <t>Number of days user use fitness tracker</t>
  </si>
  <si>
    <t>Ids</t>
  </si>
  <si>
    <t>- Total</t>
  </si>
  <si>
    <t>Active user Total</t>
  </si>
  <si>
    <t>Light user Total</t>
  </si>
  <si>
    <t xml:space="preserve"> Intermediate</t>
  </si>
  <si>
    <t xml:space="preserve"> Intermediate Total</t>
  </si>
  <si>
    <t>Beginner Total</t>
  </si>
  <si>
    <t>Count of Ids</t>
  </si>
  <si>
    <t>Count of Mean</t>
  </si>
  <si>
    <t>Average of VeryActiveMinutes</t>
  </si>
  <si>
    <t>Average of LightlyActiveMinutes</t>
  </si>
  <si>
    <t>Average of FairlyActiveMinutes</t>
  </si>
  <si>
    <t>moderate user</t>
  </si>
  <si>
    <t xml:space="preserve">Light user </t>
  </si>
  <si>
    <t>Pro Total</t>
  </si>
  <si>
    <t>beginner</t>
  </si>
  <si>
    <t>beginner Total</t>
  </si>
  <si>
    <t>Count of Average of TotalDistance</t>
  </si>
  <si>
    <t>ques.9 - All data based on unique dates</t>
  </si>
  <si>
    <t>Sum of TotalSteps</t>
  </si>
  <si>
    <t>Sum of Calories</t>
  </si>
  <si>
    <t>Mean distance</t>
  </si>
  <si>
    <t>Count of Logged users</t>
  </si>
  <si>
    <t>Unique dates</t>
  </si>
  <si>
    <t xml:space="preserve">QUES. 1-3 </t>
  </si>
  <si>
    <t>QUES. 4-5</t>
  </si>
  <si>
    <t>QUES.6</t>
  </si>
  <si>
    <t>QUES7</t>
  </si>
  <si>
    <t>QUES 8</t>
  </si>
  <si>
    <t>QUES 1-3</t>
  </si>
  <si>
    <t>QUES 4-5</t>
  </si>
  <si>
    <t>QUES 6</t>
  </si>
  <si>
    <t>QUES 7</t>
  </si>
  <si>
    <t>QUES8</t>
  </si>
  <si>
    <t>Unique ids</t>
  </si>
  <si>
    <t xml:space="preserve">ques.8-Average active mintues of users </t>
  </si>
  <si>
    <t>QUES.1-3  How many days users use gear</t>
  </si>
  <si>
    <t>Criteria</t>
  </si>
  <si>
    <t>Outcome</t>
  </si>
  <si>
    <t>If person uses fitness tracker more than 20 days</t>
  </si>
  <si>
    <t>If person uses fitness tracker Between 10 and 20 days</t>
  </si>
  <si>
    <t>If person uses fitness tracker less than 10 days</t>
  </si>
  <si>
    <t>Ques.4-5. Mean distance</t>
  </si>
  <si>
    <t>If person mean distance more than 7</t>
  </si>
  <si>
    <t>If person mean distance between 3 and 6</t>
  </si>
  <si>
    <t>If person mean distance less than 3</t>
  </si>
  <si>
    <t xml:space="preserve">Intermediate </t>
  </si>
  <si>
    <t xml:space="preserve">Pro </t>
  </si>
  <si>
    <t>Total steps by each users</t>
  </si>
  <si>
    <t>Total calories burned by users</t>
  </si>
  <si>
    <t>DASHBOARD</t>
  </si>
  <si>
    <t>Important charts based on unique Ids</t>
  </si>
  <si>
    <t>Important charts based on unique Dates</t>
  </si>
  <si>
    <t>QUES 1-8 . Based on unique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</si>
</sst>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33" borderId="0" xfId="0" applyFont="1" applyFill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34" borderId="0" xfId="0" applyFill="1"/>
    <xf numFmtId="0" fontId="0" fillId="35" borderId="0" xfId="0" applyFill="1" applyAlignment="1">
      <alignment horizontal="left"/>
    </xf>
    <xf numFmtId="0" fontId="0" fillId="35" borderId="0" xfId="0" applyFill="1"/>
    <xf numFmtId="0" fontId="0" fillId="36" borderId="0" xfId="0" applyFill="1"/>
    <xf numFmtId="0" fontId="18" fillId="36" borderId="0" xfId="0" applyFont="1" applyFill="1"/>
    <xf numFmtId="0" fontId="0" fillId="36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16" fillId="37" borderId="10" xfId="0" applyFont="1" applyFill="1" applyBorder="1"/>
    <xf numFmtId="0" fontId="16" fillId="36" borderId="0" xfId="0" applyFont="1" applyFill="1"/>
    <xf numFmtId="0" fontId="0" fillId="39" borderId="0" xfId="0" applyFill="1" applyAlignment="1">
      <alignment horizontal="center"/>
    </xf>
    <xf numFmtId="0" fontId="0" fillId="38" borderId="0" xfId="0" applyFill="1"/>
    <xf numFmtId="0" fontId="0" fillId="44" borderId="0" xfId="0" applyFill="1"/>
    <xf numFmtId="0" fontId="0" fillId="45" borderId="0" xfId="0" applyFill="1"/>
    <xf numFmtId="0" fontId="19" fillId="43" borderId="11" xfId="0" applyFont="1" applyFill="1" applyBorder="1"/>
    <xf numFmtId="0" fontId="19" fillId="41" borderId="11" xfId="0" applyFont="1" applyFill="1" applyBorder="1"/>
    <xf numFmtId="0" fontId="19" fillId="42" borderId="11" xfId="0" applyFont="1" applyFill="1" applyBorder="1"/>
    <xf numFmtId="0" fontId="19" fillId="40" borderId="11" xfId="0" applyFont="1" applyFill="1" applyBorder="1"/>
    <xf numFmtId="14" fontId="0" fillId="33" borderId="0" xfId="0" applyNumberFormat="1" applyFill="1" applyAlignment="1">
      <alignment horizontal="left"/>
    </xf>
    <xf numFmtId="0" fontId="20" fillId="39" borderId="0" xfId="0" applyFont="1" applyFill="1"/>
    <xf numFmtId="0" fontId="22" fillId="39" borderId="0" xfId="0" applyFont="1" applyFill="1"/>
    <xf numFmtId="0" fontId="23" fillId="39" borderId="0" xfId="0" applyFont="1" applyFill="1"/>
    <xf numFmtId="0" fontId="16" fillId="47" borderId="0" xfId="0" applyFont="1" applyFill="1"/>
    <xf numFmtId="0" fontId="18" fillId="47" borderId="0" xfId="0" applyFont="1" applyFill="1"/>
    <xf numFmtId="0" fontId="16" fillId="47" borderId="0" xfId="0" applyFont="1" applyFill="1" applyAlignment="1">
      <alignment horizontal="left"/>
    </xf>
    <xf numFmtId="0" fontId="25" fillId="35" borderId="0" xfId="0" applyFont="1" applyFill="1"/>
    <xf numFmtId="0" fontId="26" fillId="48" borderId="0" xfId="0" applyFont="1" applyFill="1"/>
    <xf numFmtId="0" fontId="25" fillId="50" borderId="0" xfId="0" applyFont="1" applyFill="1"/>
    <xf numFmtId="0" fontId="26" fillId="51" borderId="0" xfId="0" applyFont="1" applyFill="1"/>
    <xf numFmtId="0" fontId="0" fillId="52" borderId="0" xfId="0" applyFill="1"/>
    <xf numFmtId="0" fontId="0" fillId="52" borderId="0" xfId="0" applyFill="1" applyAlignment="1">
      <alignment horizontal="left"/>
    </xf>
    <xf numFmtId="0" fontId="0" fillId="56" borderId="0" xfId="0" applyFill="1"/>
    <xf numFmtId="0" fontId="31" fillId="0" borderId="0" xfId="0" applyFont="1"/>
    <xf numFmtId="0" fontId="30" fillId="55" borderId="0" xfId="0" applyFont="1" applyFill="1" applyAlignment="1">
      <alignment horizontal="center"/>
    </xf>
    <xf numFmtId="0" fontId="22" fillId="49" borderId="0" xfId="0" applyFont="1" applyFill="1" applyAlignment="1">
      <alignment horizontal="center"/>
    </xf>
    <xf numFmtId="0" fontId="22" fillId="50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4" fillId="4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6" fillId="48" borderId="0" xfId="0" applyFont="1" applyFill="1" applyAlignment="1">
      <alignment horizontal="center"/>
    </xf>
    <xf numFmtId="0" fontId="26" fillId="51" borderId="0" xfId="0" applyFont="1" applyFill="1" applyAlignment="1">
      <alignment horizontal="center"/>
    </xf>
    <xf numFmtId="0" fontId="25" fillId="50" borderId="0" xfId="0" applyFont="1" applyFill="1" applyAlignment="1">
      <alignment horizontal="center"/>
    </xf>
    <xf numFmtId="0" fontId="22" fillId="53" borderId="0" xfId="0" applyFont="1" applyFill="1" applyAlignment="1">
      <alignment horizontal="center"/>
    </xf>
    <xf numFmtId="0" fontId="20" fillId="44" borderId="0" xfId="0" applyFont="1" applyFill="1" applyAlignment="1">
      <alignment horizontal="center"/>
    </xf>
    <xf numFmtId="0" fontId="27" fillId="54" borderId="0" xfId="0" applyFont="1" applyFill="1" applyAlignment="1">
      <alignment horizontal="center"/>
    </xf>
    <xf numFmtId="0" fontId="24" fillId="58" borderId="0" xfId="0" applyFont="1" applyFill="1" applyAlignment="1">
      <alignment horizontal="center"/>
    </xf>
    <xf numFmtId="0" fontId="28" fillId="39" borderId="0" xfId="0" applyFont="1" applyFill="1" applyAlignment="1">
      <alignment horizontal="center"/>
    </xf>
    <xf numFmtId="0" fontId="29" fillId="39" borderId="0" xfId="0" applyFont="1" applyFill="1" applyAlignment="1">
      <alignment horizontal="center"/>
    </xf>
    <xf numFmtId="0" fontId="16" fillId="36" borderId="0" xfId="0" applyFont="1" applyFill="1" applyAlignment="1">
      <alignment horizontal="left"/>
    </xf>
    <xf numFmtId="0" fontId="16" fillId="54" borderId="0" xfId="0" applyFont="1" applyFill="1"/>
    <xf numFmtId="0" fontId="16" fillId="54" borderId="0" xfId="0" applyFont="1" applyFill="1" applyAlignment="1">
      <alignment horizontal="left"/>
    </xf>
    <xf numFmtId="0" fontId="32" fillId="42" borderId="0" xfId="0" applyFont="1" applyFill="1"/>
    <xf numFmtId="0" fontId="32" fillId="52" borderId="0" xfId="0" applyFont="1" applyFill="1"/>
    <xf numFmtId="0" fontId="32" fillId="50" borderId="0" xfId="0" applyFont="1" applyFill="1"/>
    <xf numFmtId="0" fontId="32" fillId="44" borderId="0" xfId="0" applyFont="1" applyFill="1"/>
    <xf numFmtId="0" fontId="32" fillId="57" borderId="0" xfId="0" applyFont="1" applyFill="1"/>
    <xf numFmtId="0" fontId="33" fillId="54" borderId="10" xfId="0" applyFont="1" applyFill="1" applyBorder="1"/>
    <xf numFmtId="0" fontId="16" fillId="42" borderId="0" xfId="0" applyFont="1" applyFill="1" applyAlignment="1">
      <alignment horizontal="left"/>
    </xf>
    <xf numFmtId="0" fontId="16" fillId="52" borderId="0" xfId="0" applyFont="1" applyFill="1"/>
    <xf numFmtId="0" fontId="16" fillId="50" borderId="0" xfId="0" applyFont="1" applyFill="1"/>
    <xf numFmtId="0" fontId="16" fillId="44" borderId="0" xfId="0" applyFont="1" applyFill="1"/>
    <xf numFmtId="0" fontId="16" fillId="57" borderId="0" xfId="0" applyFont="1" applyFill="1"/>
    <xf numFmtId="0" fontId="19" fillId="0" borderId="0" xfId="0" applyFont="1"/>
    <xf numFmtId="0" fontId="19" fillId="34" borderId="12" xfId="0" applyFont="1" applyFill="1" applyBorder="1" applyAlignment="1">
      <alignment horizontal="center"/>
    </xf>
    <xf numFmtId="0" fontId="19" fillId="46" borderId="12" xfId="0" applyFont="1" applyFill="1" applyBorder="1" applyAlignment="1">
      <alignment horizontal="center"/>
    </xf>
    <xf numFmtId="0" fontId="19" fillId="41" borderId="0" xfId="0" applyFont="1" applyFill="1" applyAlignment="1">
      <alignment horizontal="center"/>
    </xf>
    <xf numFmtId="0" fontId="19" fillId="42" borderId="0" xfId="0" applyFont="1" applyFill="1" applyAlignment="1">
      <alignment horizontal="center"/>
    </xf>
    <xf numFmtId="0" fontId="19" fillId="39" borderId="12" xfId="0" applyFont="1" applyFill="1" applyBorder="1" applyAlignment="1">
      <alignment horizontal="center"/>
    </xf>
    <xf numFmtId="0" fontId="19" fillId="33" borderId="0" xfId="0" applyFont="1" applyFill="1"/>
    <xf numFmtId="0" fontId="19" fillId="34" borderId="11" xfId="0" applyFont="1" applyFill="1" applyBorder="1"/>
    <xf numFmtId="14" fontId="19" fillId="33" borderId="0" xfId="0" applyNumberFormat="1" applyFont="1" applyFill="1" applyAlignment="1">
      <alignment horizontal="left"/>
    </xf>
    <xf numFmtId="0" fontId="19" fillId="34" borderId="0" xfId="0" applyFont="1" applyFill="1"/>
    <xf numFmtId="0" fontId="19" fillId="34" borderId="0" xfId="0" applyFont="1" applyFill="1" applyAlignment="1">
      <alignment horizontal="center"/>
    </xf>
    <xf numFmtId="0" fontId="19" fillId="36" borderId="0" xfId="0" applyFont="1" applyFill="1"/>
    <xf numFmtId="0" fontId="19" fillId="36" borderId="0" xfId="0" applyFont="1" applyFill="1" applyAlignment="1">
      <alignment horizontal="center"/>
    </xf>
    <xf numFmtId="0" fontId="19" fillId="38" borderId="0" xfId="0" applyFont="1" applyFill="1"/>
    <xf numFmtId="0" fontId="19" fillId="44" borderId="0" xfId="0" applyFont="1" applyFill="1"/>
    <xf numFmtId="0" fontId="19" fillId="45" borderId="0" xfId="0" applyFont="1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9"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4.xlsx]Q1-3.User activity!PivotTable24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baseline="0"/>
              <a:t>Users wearing gear(ids)</a:t>
            </a:r>
          </a:p>
        </c:rich>
      </c:tx>
      <c:layout>
        <c:manualLayout>
          <c:xMode val="edge"/>
          <c:yMode val="edge"/>
          <c:x val="0.30999157474490635"/>
          <c:y val="4.849876016424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549727019259251E-2"/>
          <c:y val="0.17532896362419303"/>
          <c:w val="0.66775081087053911"/>
          <c:h val="0.6715818186767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'Q1-3.User activity'!$P$30:$P$33</c:f>
              <c:strCache>
                <c:ptCount val="1"/>
                <c:pt idx="0">
                  <c:v>- - - - Moderate user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'Q1-3.User activity'!$O$34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'Q1-3.User activity'!$P$34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D-40B4-8B1F-9D107FFAC749}"/>
            </c:ext>
          </c:extLst>
        </c:ser>
        <c:ser>
          <c:idx val="1"/>
          <c:order val="1"/>
          <c:tx>
            <c:strRef>
              <c:f>'Q1-3.User activity'!$R$30:$R$33</c:f>
              <c:strCache>
                <c:ptCount val="1"/>
                <c:pt idx="0">
                  <c:v>- - Active user - 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'Q1-3.User activity'!$O$34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'Q1-3.User activity'!$R$34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D-40B4-8B1F-9D107FFAC749}"/>
            </c:ext>
          </c:extLst>
        </c:ser>
        <c:ser>
          <c:idx val="2"/>
          <c:order val="2"/>
          <c:tx>
            <c:strRef>
              <c:f>'Q1-3.User activity'!$U$30:$U$33</c:f>
              <c:strCache>
                <c:ptCount val="1"/>
                <c:pt idx="0">
                  <c:v>Light user - - - 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'Q1-3.User activity'!$O$34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'Q1-3.User activity'!$U$34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6D-40B4-8B1F-9D107FFAC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101839"/>
        <c:axId val="673102319"/>
      </c:barChart>
      <c:catAx>
        <c:axId val="67310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02319"/>
        <c:crosses val="autoZero"/>
        <c:auto val="1"/>
        <c:lblAlgn val="ctr"/>
        <c:lblOffset val="100"/>
        <c:noMultiLvlLbl val="0"/>
      </c:catAx>
      <c:valAx>
        <c:axId val="673102319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Count of users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0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4.xlsx]Q.8-Mintues average!PivotTable6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Users</a:t>
            </a:r>
            <a:r>
              <a:rPr lang="en-US" sz="2000" b="1" baseline="0"/>
              <a:t> active time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598810234295285"/>
          <c:y val="0.11712297890244636"/>
          <c:w val="0.37884488766532548"/>
          <c:h val="0.7392576786680290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'Q.8-Mintues average'!$B$4</c:f>
              <c:strCache>
                <c:ptCount val="1"/>
                <c:pt idx="0">
                  <c:v>Average of VeryActiveMinutes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'Q.8-Mintues average'!$A$5:$A$37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'Q.8-Mintues average'!$B$5:$B$37</c:f>
              <c:numCache>
                <c:formatCode>General</c:formatCode>
                <c:ptCount val="33"/>
                <c:pt idx="0">
                  <c:v>38.70967741935484</c:v>
                </c:pt>
                <c:pt idx="1">
                  <c:v>8.67741935483871</c:v>
                </c:pt>
                <c:pt idx="2">
                  <c:v>9.5666666666666664</c:v>
                </c:pt>
                <c:pt idx="3">
                  <c:v>0.12903225806451613</c:v>
                </c:pt>
                <c:pt idx="4">
                  <c:v>1.3225806451612903</c:v>
                </c:pt>
                <c:pt idx="5">
                  <c:v>36.29032258064516</c:v>
                </c:pt>
                <c:pt idx="6">
                  <c:v>9.6774193548387094E-2</c:v>
                </c:pt>
                <c:pt idx="7">
                  <c:v>1.3548387096774193</c:v>
                </c:pt>
                <c:pt idx="8">
                  <c:v>13.5</c:v>
                </c:pt>
                <c:pt idx="9">
                  <c:v>14.096774193548388</c:v>
                </c:pt>
                <c:pt idx="10">
                  <c:v>9.15</c:v>
                </c:pt>
                <c:pt idx="11">
                  <c:v>18.899999999999999</c:v>
                </c:pt>
                <c:pt idx="12">
                  <c:v>5.193548387096774</c:v>
                </c:pt>
                <c:pt idx="13">
                  <c:v>0.75</c:v>
                </c:pt>
                <c:pt idx="14">
                  <c:v>3.5806451612903225</c:v>
                </c:pt>
                <c:pt idx="15">
                  <c:v>23.161290322580644</c:v>
                </c:pt>
                <c:pt idx="16">
                  <c:v>6.612903225806452</c:v>
                </c:pt>
                <c:pt idx="17">
                  <c:v>10.387096774193548</c:v>
                </c:pt>
                <c:pt idx="18">
                  <c:v>5.129032258064516</c:v>
                </c:pt>
                <c:pt idx="19">
                  <c:v>23.419354838709676</c:v>
                </c:pt>
                <c:pt idx="20">
                  <c:v>87.333333333333329</c:v>
                </c:pt>
                <c:pt idx="21">
                  <c:v>1.5714285714285714</c:v>
                </c:pt>
                <c:pt idx="22">
                  <c:v>2.7586206896551726</c:v>
                </c:pt>
                <c:pt idx="23">
                  <c:v>11</c:v>
                </c:pt>
                <c:pt idx="24">
                  <c:v>22.806451612903224</c:v>
                </c:pt>
                <c:pt idx="25">
                  <c:v>31.03846153846154</c:v>
                </c:pt>
                <c:pt idx="26">
                  <c:v>42.58064516129032</c:v>
                </c:pt>
                <c:pt idx="27">
                  <c:v>85.161290322580641</c:v>
                </c:pt>
                <c:pt idx="28">
                  <c:v>20.526315789473685</c:v>
                </c:pt>
                <c:pt idx="29">
                  <c:v>58.677419354838712</c:v>
                </c:pt>
                <c:pt idx="30">
                  <c:v>9.67741935483871</c:v>
                </c:pt>
                <c:pt idx="31">
                  <c:v>0.96551724137931039</c:v>
                </c:pt>
                <c:pt idx="32">
                  <c:v>66.064516129032256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2E2-AE5D-14FA07B35D10}"/>
            </c:ext>
          </c:extLst>
        </c:ser>
        <c:ser>
          <c:idx val="1"/>
          <c:order val="1"/>
          <c:tx>
            <c:strRef>
              <c:f>'Q.8-Mintues average'!$C$4</c:f>
              <c:strCache>
                <c:ptCount val="1"/>
                <c:pt idx="0">
                  <c:v>Average of LightlyActiveMinutes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'Q.8-Mintues average'!$A$5:$A$37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'Q.8-Mintues average'!$C$5:$C$37</c:f>
              <c:numCache>
                <c:formatCode>General</c:formatCode>
                <c:ptCount val="33"/>
                <c:pt idx="0">
                  <c:v>219.93548387096774</c:v>
                </c:pt>
                <c:pt idx="1">
                  <c:v>153.48387096774192</c:v>
                </c:pt>
                <c:pt idx="2">
                  <c:v>178.46666666666667</c:v>
                </c:pt>
                <c:pt idx="3">
                  <c:v>115.45161290322581</c:v>
                </c:pt>
                <c:pt idx="4">
                  <c:v>38.58064516129032</c:v>
                </c:pt>
                <c:pt idx="5">
                  <c:v>257.45161290322579</c:v>
                </c:pt>
                <c:pt idx="6">
                  <c:v>256.64516129032256</c:v>
                </c:pt>
                <c:pt idx="7">
                  <c:v>198.19354838709677</c:v>
                </c:pt>
                <c:pt idx="8">
                  <c:v>252.5</c:v>
                </c:pt>
                <c:pt idx="9">
                  <c:v>308</c:v>
                </c:pt>
                <c:pt idx="10">
                  <c:v>327.9</c:v>
                </c:pt>
                <c:pt idx="11">
                  <c:v>174.76666666666668</c:v>
                </c:pt>
                <c:pt idx="12">
                  <c:v>76.935483870967744</c:v>
                </c:pt>
                <c:pt idx="13">
                  <c:v>103</c:v>
                </c:pt>
                <c:pt idx="14">
                  <c:v>228.7741935483871</c:v>
                </c:pt>
                <c:pt idx="15">
                  <c:v>229.35483870967741</c:v>
                </c:pt>
                <c:pt idx="16">
                  <c:v>209.09677419354838</c:v>
                </c:pt>
                <c:pt idx="17">
                  <c:v>284.96774193548384</c:v>
                </c:pt>
                <c:pt idx="18">
                  <c:v>237.48387096774192</c:v>
                </c:pt>
                <c:pt idx="19">
                  <c:v>206.19354838709677</c:v>
                </c:pt>
                <c:pt idx="20">
                  <c:v>147.93333333333334</c:v>
                </c:pt>
                <c:pt idx="21">
                  <c:v>288.35714285714283</c:v>
                </c:pt>
                <c:pt idx="22">
                  <c:v>227.44827586206895</c:v>
                </c:pt>
                <c:pt idx="23">
                  <c:v>40.153846153846153</c:v>
                </c:pt>
                <c:pt idx="24">
                  <c:v>245.80645161290323</c:v>
                </c:pt>
                <c:pt idx="25">
                  <c:v>280.73076923076923</c:v>
                </c:pt>
                <c:pt idx="26">
                  <c:v>143.83870967741936</c:v>
                </c:pt>
                <c:pt idx="27">
                  <c:v>150.96774193548387</c:v>
                </c:pt>
                <c:pt idx="28">
                  <c:v>116.89473684210526</c:v>
                </c:pt>
                <c:pt idx="29">
                  <c:v>156.09677419354838</c:v>
                </c:pt>
                <c:pt idx="30">
                  <c:v>138.29032258064515</c:v>
                </c:pt>
                <c:pt idx="31">
                  <c:v>91.793103448275858</c:v>
                </c:pt>
                <c:pt idx="32">
                  <c:v>234.70967741935485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4-42E2-AE5D-14FA07B35D10}"/>
            </c:ext>
          </c:extLst>
        </c:ser>
        <c:ser>
          <c:idx val="2"/>
          <c:order val="2"/>
          <c:tx>
            <c:strRef>
              <c:f>'Q.8-Mintues average'!$D$4</c:f>
              <c:strCache>
                <c:ptCount val="1"/>
                <c:pt idx="0">
                  <c:v>Average of FairlyActiveMinutes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'Q.8-Mintues average'!$A$5:$A$37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'Q.8-Mintues average'!$D$5:$D$37</c:f>
              <c:numCache>
                <c:formatCode>General</c:formatCode>
                <c:ptCount val="33"/>
                <c:pt idx="0">
                  <c:v>19.161290322580644</c:v>
                </c:pt>
                <c:pt idx="1">
                  <c:v>5.806451612903226</c:v>
                </c:pt>
                <c:pt idx="2">
                  <c:v>21.366666666666667</c:v>
                </c:pt>
                <c:pt idx="3">
                  <c:v>1.2903225806451613</c:v>
                </c:pt>
                <c:pt idx="4">
                  <c:v>0.77419354838709675</c:v>
                </c:pt>
                <c:pt idx="5">
                  <c:v>19.35483870967742</c:v>
                </c:pt>
                <c:pt idx="6">
                  <c:v>0.25806451612903225</c:v>
                </c:pt>
                <c:pt idx="7">
                  <c:v>2.5806451612903225</c:v>
                </c:pt>
                <c:pt idx="8">
                  <c:v>20.555555555555557</c:v>
                </c:pt>
                <c:pt idx="9">
                  <c:v>6.129032258064516</c:v>
                </c:pt>
                <c:pt idx="10">
                  <c:v>4.0999999999999996</c:v>
                </c:pt>
                <c:pt idx="11">
                  <c:v>61.266666666666666</c:v>
                </c:pt>
                <c:pt idx="12">
                  <c:v>5.354838709677419</c:v>
                </c:pt>
                <c:pt idx="13">
                  <c:v>1.5</c:v>
                </c:pt>
                <c:pt idx="14">
                  <c:v>12.32258064516129</c:v>
                </c:pt>
                <c:pt idx="15">
                  <c:v>20.35483870967742</c:v>
                </c:pt>
                <c:pt idx="16">
                  <c:v>1.7419354838709677</c:v>
                </c:pt>
                <c:pt idx="17">
                  <c:v>13.709677419354838</c:v>
                </c:pt>
                <c:pt idx="18">
                  <c:v>26.032258064516128</c:v>
                </c:pt>
                <c:pt idx="19">
                  <c:v>13</c:v>
                </c:pt>
                <c:pt idx="20">
                  <c:v>29.833333333333332</c:v>
                </c:pt>
                <c:pt idx="21">
                  <c:v>2.0357142857142856</c:v>
                </c:pt>
                <c:pt idx="22">
                  <c:v>3.7931034482758621</c:v>
                </c:pt>
                <c:pt idx="23">
                  <c:v>14.807692307692308</c:v>
                </c:pt>
                <c:pt idx="24">
                  <c:v>18.516129032258064</c:v>
                </c:pt>
                <c:pt idx="25">
                  <c:v>16.26923076923077</c:v>
                </c:pt>
                <c:pt idx="26">
                  <c:v>25.35483870967742</c:v>
                </c:pt>
                <c:pt idx="27">
                  <c:v>9.5806451612903221</c:v>
                </c:pt>
                <c:pt idx="28">
                  <c:v>14.315789473684211</c:v>
                </c:pt>
                <c:pt idx="29">
                  <c:v>10.258064516129032</c:v>
                </c:pt>
                <c:pt idx="30">
                  <c:v>22.193548387096776</c:v>
                </c:pt>
                <c:pt idx="31">
                  <c:v>4.0344827586206895</c:v>
                </c:pt>
                <c:pt idx="32">
                  <c:v>9.935483870967742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54-42E2-AE5D-14FA07B3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794847"/>
        <c:axId val="694773247"/>
      </c:barChart>
      <c:catAx>
        <c:axId val="694794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Users</a:t>
                </a:r>
                <a:r>
                  <a:rPr lang="en-US" sz="1600" b="1" baseline="0"/>
                  <a:t> Ids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9.5354523227383858E-2"/>
              <c:y val="0.42827853579371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73247"/>
        <c:crosses val="autoZero"/>
        <c:auto val="1"/>
        <c:lblAlgn val="ctr"/>
        <c:lblOffset val="100"/>
        <c:noMultiLvlLbl val="0"/>
      </c:catAx>
      <c:valAx>
        <c:axId val="69477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Average</a:t>
                </a:r>
                <a:r>
                  <a:rPr lang="en-US" sz="1400" b="1" baseline="0"/>
                  <a:t> time active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3277638950387925"/>
              <c:y val="0.90379755965618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9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Users</a:t>
            </a:r>
            <a:r>
              <a:rPr lang="en-US" sz="1400" b="1" baseline="0"/>
              <a:t> on unique dates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Active user - - - -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0-B69F-4295-82D3-4B99CD411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083295"/>
        <c:axId val="864064575"/>
      </c:barChart>
      <c:catAx>
        <c:axId val="86408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64575"/>
        <c:crosses val="autoZero"/>
        <c:auto val="1"/>
        <c:lblAlgn val="ctr"/>
        <c:lblOffset val="100"/>
        <c:noMultiLvlLbl val="0"/>
      </c:catAx>
      <c:valAx>
        <c:axId val="8640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8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2">
                    <a:lumMod val="50000"/>
                  </a:schemeClr>
                </a:solidFill>
              </a:rPr>
              <a:t>Total Steps</a:t>
            </a:r>
          </a:p>
        </c:rich>
      </c:tx>
      <c:layout>
        <c:manualLayout>
          <c:xMode val="edge"/>
          <c:yMode val="edge"/>
          <c:x val="0.43603722952731377"/>
          <c:y val="5.8211689982561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4/12/2016</c:v>
              </c:pt>
              <c:pt idx="1">
                <c:v>4/13/2016</c:v>
              </c:pt>
              <c:pt idx="2">
                <c:v>4/14/2016</c:v>
              </c:pt>
              <c:pt idx="3">
                <c:v>4/15/2016</c:v>
              </c:pt>
              <c:pt idx="4">
                <c:v>4/16/2016</c:v>
              </c:pt>
              <c:pt idx="5">
                <c:v>4/17/2016</c:v>
              </c:pt>
              <c:pt idx="6">
                <c:v>4/18/2016</c:v>
              </c:pt>
              <c:pt idx="7">
                <c:v>4/19/2016</c:v>
              </c:pt>
              <c:pt idx="8">
                <c:v>4/20/2016</c:v>
              </c:pt>
              <c:pt idx="9">
                <c:v>4/21/2016</c:v>
              </c:pt>
              <c:pt idx="10">
                <c:v>4/22/2016</c:v>
              </c:pt>
              <c:pt idx="11">
                <c:v>4/23/2016</c:v>
              </c:pt>
              <c:pt idx="12">
                <c:v>4/24/2016</c:v>
              </c:pt>
              <c:pt idx="13">
                <c:v>4/25/2016</c:v>
              </c:pt>
              <c:pt idx="14">
                <c:v>4/26/2016</c:v>
              </c:pt>
              <c:pt idx="15">
                <c:v>4/27/2016</c:v>
              </c:pt>
              <c:pt idx="16">
                <c:v>4/28/2016</c:v>
              </c:pt>
              <c:pt idx="17">
                <c:v>4/29/2016</c:v>
              </c:pt>
              <c:pt idx="18">
                <c:v>4/30/2016</c:v>
              </c:pt>
              <c:pt idx="19">
                <c:v>5/1/2016</c:v>
              </c:pt>
              <c:pt idx="20">
                <c:v>5/2/2016</c:v>
              </c:pt>
              <c:pt idx="21">
                <c:v>5/3/2016</c:v>
              </c:pt>
              <c:pt idx="22">
                <c:v>5/4/2016</c:v>
              </c:pt>
              <c:pt idx="23">
                <c:v>5/5/2016</c:v>
              </c:pt>
              <c:pt idx="24">
                <c:v>5/6/2016</c:v>
              </c:pt>
              <c:pt idx="25">
                <c:v>5/7/2016</c:v>
              </c:pt>
              <c:pt idx="26">
                <c:v>5/8/2016</c:v>
              </c:pt>
              <c:pt idx="27">
                <c:v>5/9/2016</c:v>
              </c:pt>
              <c:pt idx="28">
                <c:v>5/10/2016</c:v>
              </c:pt>
              <c:pt idx="29">
                <c:v>5/11/2016</c:v>
              </c:pt>
              <c:pt idx="30">
                <c:v>5/12/2016</c:v>
              </c:pt>
            </c:strLit>
          </c:cat>
          <c:val>
            <c:numLit>
              <c:formatCode>General</c:formatCode>
              <c:ptCount val="31"/>
              <c:pt idx="0">
                <c:v>271816</c:v>
              </c:pt>
              <c:pt idx="1">
                <c:v>237558</c:v>
              </c:pt>
              <c:pt idx="2">
                <c:v>255538</c:v>
              </c:pt>
              <c:pt idx="3">
                <c:v>248617</c:v>
              </c:pt>
              <c:pt idx="4">
                <c:v>277733</c:v>
              </c:pt>
              <c:pt idx="5">
                <c:v>205096</c:v>
              </c:pt>
              <c:pt idx="6">
                <c:v>252703</c:v>
              </c:pt>
              <c:pt idx="7">
                <c:v>257557</c:v>
              </c:pt>
              <c:pt idx="8">
                <c:v>261215</c:v>
              </c:pt>
              <c:pt idx="9">
                <c:v>263795</c:v>
              </c:pt>
              <c:pt idx="10">
                <c:v>238284</c:v>
              </c:pt>
              <c:pt idx="11">
                <c:v>267124</c:v>
              </c:pt>
              <c:pt idx="12">
                <c:v>236621</c:v>
              </c:pt>
              <c:pt idx="13">
                <c:v>253849</c:v>
              </c:pt>
              <c:pt idx="14">
                <c:v>250688</c:v>
              </c:pt>
              <c:pt idx="15">
                <c:v>258516</c:v>
              </c:pt>
              <c:pt idx="16">
                <c:v>242996</c:v>
              </c:pt>
              <c:pt idx="17">
                <c:v>234289</c:v>
              </c:pt>
              <c:pt idx="18">
                <c:v>258726</c:v>
              </c:pt>
              <c:pt idx="19">
                <c:v>206870</c:v>
              </c:pt>
              <c:pt idx="20">
                <c:v>204434</c:v>
              </c:pt>
              <c:pt idx="21">
                <c:v>248203</c:v>
              </c:pt>
              <c:pt idx="22">
                <c:v>196149</c:v>
              </c:pt>
              <c:pt idx="23">
                <c:v>253200</c:v>
              </c:pt>
              <c:pt idx="24">
                <c:v>217287</c:v>
              </c:pt>
              <c:pt idx="25">
                <c:v>207386</c:v>
              </c:pt>
              <c:pt idx="26">
                <c:v>190334</c:v>
              </c:pt>
              <c:pt idx="27">
                <c:v>222718</c:v>
              </c:pt>
              <c:pt idx="28">
                <c:v>206737</c:v>
              </c:pt>
              <c:pt idx="29">
                <c:v>180468</c:v>
              </c:pt>
              <c:pt idx="30">
                <c:v>73129</c:v>
              </c:pt>
            </c:numLit>
          </c:val>
          <c:extLst>
            <c:ext xmlns:c16="http://schemas.microsoft.com/office/drawing/2014/chart" uri="{C3380CC4-5D6E-409C-BE32-E72D297353CC}">
              <c16:uniqueId val="{00000000-F8CD-4CBE-9826-80E53180E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882144"/>
        <c:axId val="117875904"/>
      </c:barChart>
      <c:catAx>
        <c:axId val="117882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Unique</a:t>
                </a:r>
                <a:r>
                  <a:rPr lang="en-US" sz="1200" b="1" baseline="0"/>
                  <a:t> dates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75904"/>
        <c:crosses val="autoZero"/>
        <c:auto val="1"/>
        <c:lblAlgn val="ctr"/>
        <c:lblOffset val="100"/>
        <c:noMultiLvlLbl val="0"/>
      </c:catAx>
      <c:valAx>
        <c:axId val="11787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Steps</a:t>
                </a:r>
              </a:p>
            </c:rich>
          </c:tx>
          <c:layout>
            <c:manualLayout>
              <c:xMode val="edge"/>
              <c:yMode val="edge"/>
              <c:x val="0.54997185947537042"/>
              <c:y val="0.90271044711564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2144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active Mintues on Unique dates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Average of VeryActiveMinutes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1"/>
              <c:pt idx="0">
                <c:v>4/12/2016</c:v>
              </c:pt>
              <c:pt idx="1">
                <c:v>4/13/2016</c:v>
              </c:pt>
              <c:pt idx="2">
                <c:v>4/14/2016</c:v>
              </c:pt>
              <c:pt idx="3">
                <c:v>4/15/2016</c:v>
              </c:pt>
              <c:pt idx="4">
                <c:v>4/16/2016</c:v>
              </c:pt>
              <c:pt idx="5">
                <c:v>4/17/2016</c:v>
              </c:pt>
              <c:pt idx="6">
                <c:v>4/18/2016</c:v>
              </c:pt>
              <c:pt idx="7">
                <c:v>4/19/2016</c:v>
              </c:pt>
              <c:pt idx="8">
                <c:v>4/20/2016</c:v>
              </c:pt>
              <c:pt idx="9">
                <c:v>4/21/2016</c:v>
              </c:pt>
              <c:pt idx="10">
                <c:v>4/22/2016</c:v>
              </c:pt>
              <c:pt idx="11">
                <c:v>4/23/2016</c:v>
              </c:pt>
              <c:pt idx="12">
                <c:v>4/24/2016</c:v>
              </c:pt>
              <c:pt idx="13">
                <c:v>4/25/2016</c:v>
              </c:pt>
              <c:pt idx="14">
                <c:v>4/26/2016</c:v>
              </c:pt>
              <c:pt idx="15">
                <c:v>4/27/2016</c:v>
              </c:pt>
              <c:pt idx="16">
                <c:v>4/28/2016</c:v>
              </c:pt>
              <c:pt idx="17">
                <c:v>4/29/2016</c:v>
              </c:pt>
              <c:pt idx="18">
                <c:v>4/30/2016</c:v>
              </c:pt>
              <c:pt idx="19">
                <c:v>5/1/2016</c:v>
              </c:pt>
              <c:pt idx="20">
                <c:v>5/2/2016</c:v>
              </c:pt>
              <c:pt idx="21">
                <c:v>5/3/2016</c:v>
              </c:pt>
              <c:pt idx="22">
                <c:v>5/4/2016</c:v>
              </c:pt>
              <c:pt idx="23">
                <c:v>5/5/2016</c:v>
              </c:pt>
              <c:pt idx="24">
                <c:v>5/6/2016</c:v>
              </c:pt>
              <c:pt idx="25">
                <c:v>5/7/2016</c:v>
              </c:pt>
              <c:pt idx="26">
                <c:v>5/8/2016</c:v>
              </c:pt>
              <c:pt idx="27">
                <c:v>5/9/2016</c:v>
              </c:pt>
              <c:pt idx="28">
                <c:v>5/10/2016</c:v>
              </c:pt>
              <c:pt idx="29">
                <c:v>5/11/2016</c:v>
              </c:pt>
              <c:pt idx="30">
                <c:v>5/12/2016</c:v>
              </c:pt>
            </c:strLit>
          </c:cat>
          <c:val>
            <c:numLit>
              <c:formatCode>General</c:formatCode>
              <c:ptCount val="31"/>
              <c:pt idx="0">
                <c:v>22.303030303030305</c:v>
              </c:pt>
              <c:pt idx="1">
                <c:v>20.333333333333332</c:v>
              </c:pt>
              <c:pt idx="2">
                <c:v>20.939393939393938</c:v>
              </c:pt>
              <c:pt idx="3">
                <c:v>19.181818181818183</c:v>
              </c:pt>
              <c:pt idx="4">
                <c:v>27.84375</c:v>
              </c:pt>
              <c:pt idx="5">
                <c:v>18.90625</c:v>
              </c:pt>
              <c:pt idx="6">
                <c:v>24.40625</c:v>
              </c:pt>
              <c:pt idx="7">
                <c:v>23.96875</c:v>
              </c:pt>
              <c:pt idx="8">
                <c:v>24.1875</c:v>
              </c:pt>
              <c:pt idx="9">
                <c:v>26.84375</c:v>
              </c:pt>
              <c:pt idx="10">
                <c:v>24.4375</c:v>
              </c:pt>
              <c:pt idx="11">
                <c:v>18.78125</c:v>
              </c:pt>
              <c:pt idx="12">
                <c:v>21.03125</c:v>
              </c:pt>
              <c:pt idx="13">
                <c:v>28.40625</c:v>
              </c:pt>
              <c:pt idx="14">
                <c:v>19.8125</c:v>
              </c:pt>
              <c:pt idx="15">
                <c:v>23.65625</c:v>
              </c:pt>
              <c:pt idx="16">
                <c:v>17.96875</c:v>
              </c:pt>
              <c:pt idx="17">
                <c:v>16.25</c:v>
              </c:pt>
              <c:pt idx="18">
                <c:v>20.258064516129032</c:v>
              </c:pt>
              <c:pt idx="19">
                <c:v>22.633333333333333</c:v>
              </c:pt>
              <c:pt idx="20">
                <c:v>16.068965517241381</c:v>
              </c:pt>
              <c:pt idx="21">
                <c:v>24.931034482758619</c:v>
              </c:pt>
              <c:pt idx="22">
                <c:v>13.96551724137931</c:v>
              </c:pt>
              <c:pt idx="23">
                <c:v>22.068965517241381</c:v>
              </c:pt>
              <c:pt idx="24">
                <c:v>20.413793103448278</c:v>
              </c:pt>
              <c:pt idx="25">
                <c:v>20.620689655172413</c:v>
              </c:pt>
              <c:pt idx="26">
                <c:v>17.074074074074073</c:v>
              </c:pt>
              <c:pt idx="27">
                <c:v>22.851851851851851</c:v>
              </c:pt>
              <c:pt idx="28">
                <c:v>24.192307692307693</c:v>
              </c:pt>
              <c:pt idx="29">
                <c:v>21.25</c:v>
              </c:pt>
              <c:pt idx="30">
                <c:v>4.1904761904761907</c:v>
              </c:pt>
            </c:numLit>
          </c:val>
          <c:extLst>
            <c:ext xmlns:c16="http://schemas.microsoft.com/office/drawing/2014/chart" uri="{C3380CC4-5D6E-409C-BE32-E72D297353CC}">
              <c16:uniqueId val="{00000002-157A-49DE-9A2E-0C3623C16060}"/>
            </c:ext>
          </c:extLst>
        </c:ser>
        <c:ser>
          <c:idx val="1"/>
          <c:order val="1"/>
          <c:tx>
            <c:v>Average of LightlyActiveMinutes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1"/>
              <c:pt idx="0">
                <c:v>4/12/2016</c:v>
              </c:pt>
              <c:pt idx="1">
                <c:v>4/13/2016</c:v>
              </c:pt>
              <c:pt idx="2">
                <c:v>4/14/2016</c:v>
              </c:pt>
              <c:pt idx="3">
                <c:v>4/15/2016</c:v>
              </c:pt>
              <c:pt idx="4">
                <c:v>4/16/2016</c:v>
              </c:pt>
              <c:pt idx="5">
                <c:v>4/17/2016</c:v>
              </c:pt>
              <c:pt idx="6">
                <c:v>4/18/2016</c:v>
              </c:pt>
              <c:pt idx="7">
                <c:v>4/19/2016</c:v>
              </c:pt>
              <c:pt idx="8">
                <c:v>4/20/2016</c:v>
              </c:pt>
              <c:pt idx="9">
                <c:v>4/21/2016</c:v>
              </c:pt>
              <c:pt idx="10">
                <c:v>4/22/2016</c:v>
              </c:pt>
              <c:pt idx="11">
                <c:v>4/23/2016</c:v>
              </c:pt>
              <c:pt idx="12">
                <c:v>4/24/2016</c:v>
              </c:pt>
              <c:pt idx="13">
                <c:v>4/25/2016</c:v>
              </c:pt>
              <c:pt idx="14">
                <c:v>4/26/2016</c:v>
              </c:pt>
              <c:pt idx="15">
                <c:v>4/27/2016</c:v>
              </c:pt>
              <c:pt idx="16">
                <c:v>4/28/2016</c:v>
              </c:pt>
              <c:pt idx="17">
                <c:v>4/29/2016</c:v>
              </c:pt>
              <c:pt idx="18">
                <c:v>4/30/2016</c:v>
              </c:pt>
              <c:pt idx="19">
                <c:v>5/1/2016</c:v>
              </c:pt>
              <c:pt idx="20">
                <c:v>5/2/2016</c:v>
              </c:pt>
              <c:pt idx="21">
                <c:v>5/3/2016</c:v>
              </c:pt>
              <c:pt idx="22">
                <c:v>5/4/2016</c:v>
              </c:pt>
              <c:pt idx="23">
                <c:v>5/5/2016</c:v>
              </c:pt>
              <c:pt idx="24">
                <c:v>5/6/2016</c:v>
              </c:pt>
              <c:pt idx="25">
                <c:v>5/7/2016</c:v>
              </c:pt>
              <c:pt idx="26">
                <c:v>5/8/2016</c:v>
              </c:pt>
              <c:pt idx="27">
                <c:v>5/9/2016</c:v>
              </c:pt>
              <c:pt idx="28">
                <c:v>5/10/2016</c:v>
              </c:pt>
              <c:pt idx="29">
                <c:v>5/11/2016</c:v>
              </c:pt>
              <c:pt idx="30">
                <c:v>5/12/2016</c:v>
              </c:pt>
            </c:strLit>
          </c:cat>
          <c:val>
            <c:numLit>
              <c:formatCode>General</c:formatCode>
              <c:ptCount val="31"/>
              <c:pt idx="0">
                <c:v>199</c:v>
              </c:pt>
              <c:pt idx="1">
                <c:v>181.75757575757575</c:v>
              </c:pt>
              <c:pt idx="2">
                <c:v>201</c:v>
              </c:pt>
              <c:pt idx="3">
                <c:v>213.84848484848484</c:v>
              </c:pt>
              <c:pt idx="4">
                <c:v>193.8125</c:v>
              </c:pt>
              <c:pt idx="5">
                <c:v>165.34375</c:v>
              </c:pt>
              <c:pt idx="6">
                <c:v>188.28125</c:v>
              </c:pt>
              <c:pt idx="7">
                <c:v>201.90625</c:v>
              </c:pt>
              <c:pt idx="8">
                <c:v>203.59375</c:v>
              </c:pt>
              <c:pt idx="9">
                <c:v>182.65625</c:v>
              </c:pt>
              <c:pt idx="10">
                <c:v>195.53125</c:v>
              </c:pt>
              <c:pt idx="11">
                <c:v>232.90625</c:v>
              </c:pt>
              <c:pt idx="12">
                <c:v>186.3125</c:v>
              </c:pt>
              <c:pt idx="13">
                <c:v>192.875</c:v>
              </c:pt>
              <c:pt idx="14">
                <c:v>200.25</c:v>
              </c:pt>
              <c:pt idx="15">
                <c:v>197.5625</c:v>
              </c:pt>
              <c:pt idx="16">
                <c:v>209.1875</c:v>
              </c:pt>
              <c:pt idx="17">
                <c:v>204.96875</c:v>
              </c:pt>
              <c:pt idx="18">
                <c:v>218.54838709677421</c:v>
              </c:pt>
              <c:pt idx="19">
                <c:v>160.26666666666668</c:v>
              </c:pt>
              <c:pt idx="20">
                <c:v>186.82758620689654</c:v>
              </c:pt>
              <c:pt idx="21">
                <c:v>203.34482758620689</c:v>
              </c:pt>
              <c:pt idx="22">
                <c:v>179.79310344827587</c:v>
              </c:pt>
              <c:pt idx="23">
                <c:v>207.24137931034483</c:v>
              </c:pt>
              <c:pt idx="24">
                <c:v>201.93103448275863</c:v>
              </c:pt>
              <c:pt idx="25">
                <c:v>181.24137931034483</c:v>
              </c:pt>
              <c:pt idx="26">
                <c:v>184.81481481481481</c:v>
              </c:pt>
              <c:pt idx="27">
                <c:v>201.18518518518519</c:v>
              </c:pt>
              <c:pt idx="28">
                <c:v>179.34615384615384</c:v>
              </c:pt>
              <c:pt idx="29">
                <c:v>184.54166666666666</c:v>
              </c:pt>
              <c:pt idx="30">
                <c:v>98.80952380952381</c:v>
              </c:pt>
            </c:numLit>
          </c:val>
          <c:extLst>
            <c:ext xmlns:c16="http://schemas.microsoft.com/office/drawing/2014/chart" uri="{C3380CC4-5D6E-409C-BE32-E72D297353CC}">
              <c16:uniqueId val="{00000003-157A-49DE-9A2E-0C3623C16060}"/>
            </c:ext>
          </c:extLst>
        </c:ser>
        <c:ser>
          <c:idx val="2"/>
          <c:order val="2"/>
          <c:tx>
            <c:v>Average of FairlyActiveMinutes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1"/>
              <c:pt idx="0">
                <c:v>4/12/2016</c:v>
              </c:pt>
              <c:pt idx="1">
                <c:v>4/13/2016</c:v>
              </c:pt>
              <c:pt idx="2">
                <c:v>4/14/2016</c:v>
              </c:pt>
              <c:pt idx="3">
                <c:v>4/15/2016</c:v>
              </c:pt>
              <c:pt idx="4">
                <c:v>4/16/2016</c:v>
              </c:pt>
              <c:pt idx="5">
                <c:v>4/17/2016</c:v>
              </c:pt>
              <c:pt idx="6">
                <c:v>4/18/2016</c:v>
              </c:pt>
              <c:pt idx="7">
                <c:v>4/19/2016</c:v>
              </c:pt>
              <c:pt idx="8">
                <c:v>4/20/2016</c:v>
              </c:pt>
              <c:pt idx="9">
                <c:v>4/21/2016</c:v>
              </c:pt>
              <c:pt idx="10">
                <c:v>4/22/2016</c:v>
              </c:pt>
              <c:pt idx="11">
                <c:v>4/23/2016</c:v>
              </c:pt>
              <c:pt idx="12">
                <c:v>4/24/2016</c:v>
              </c:pt>
              <c:pt idx="13">
                <c:v>4/25/2016</c:v>
              </c:pt>
              <c:pt idx="14">
                <c:v>4/26/2016</c:v>
              </c:pt>
              <c:pt idx="15">
                <c:v>4/27/2016</c:v>
              </c:pt>
              <c:pt idx="16">
                <c:v>4/28/2016</c:v>
              </c:pt>
              <c:pt idx="17">
                <c:v>4/29/2016</c:v>
              </c:pt>
              <c:pt idx="18">
                <c:v>4/30/2016</c:v>
              </c:pt>
              <c:pt idx="19">
                <c:v>5/1/2016</c:v>
              </c:pt>
              <c:pt idx="20">
                <c:v>5/2/2016</c:v>
              </c:pt>
              <c:pt idx="21">
                <c:v>5/3/2016</c:v>
              </c:pt>
              <c:pt idx="22">
                <c:v>5/4/2016</c:v>
              </c:pt>
              <c:pt idx="23">
                <c:v>5/5/2016</c:v>
              </c:pt>
              <c:pt idx="24">
                <c:v>5/6/2016</c:v>
              </c:pt>
              <c:pt idx="25">
                <c:v>5/7/2016</c:v>
              </c:pt>
              <c:pt idx="26">
                <c:v>5/8/2016</c:v>
              </c:pt>
              <c:pt idx="27">
                <c:v>5/9/2016</c:v>
              </c:pt>
              <c:pt idx="28">
                <c:v>5/10/2016</c:v>
              </c:pt>
              <c:pt idx="29">
                <c:v>5/11/2016</c:v>
              </c:pt>
              <c:pt idx="30">
                <c:v>5/12/2016</c:v>
              </c:pt>
            </c:strLit>
          </c:cat>
          <c:val>
            <c:numLit>
              <c:formatCode>General</c:formatCode>
              <c:ptCount val="31"/>
              <c:pt idx="0">
                <c:v>7.8484848484848486</c:v>
              </c:pt>
              <c:pt idx="1">
                <c:v>10.575757575757576</c:v>
              </c:pt>
              <c:pt idx="2">
                <c:v>12.393939393939394</c:v>
              </c:pt>
              <c:pt idx="3">
                <c:v>9.8787878787878789</c:v>
              </c:pt>
              <c:pt idx="4">
                <c:v>15.125</c:v>
              </c:pt>
              <c:pt idx="5">
                <c:v>11.84375</c:v>
              </c:pt>
              <c:pt idx="6">
                <c:v>16.125</c:v>
              </c:pt>
              <c:pt idx="7">
                <c:v>13.78125</c:v>
              </c:pt>
              <c:pt idx="8">
                <c:v>18.75</c:v>
              </c:pt>
              <c:pt idx="9">
                <c:v>14.9375</c:v>
              </c:pt>
              <c:pt idx="10">
                <c:v>13.25</c:v>
              </c:pt>
              <c:pt idx="11">
                <c:v>15.03125</c:v>
              </c:pt>
              <c:pt idx="12">
                <c:v>13.71875</c:v>
              </c:pt>
              <c:pt idx="13">
                <c:v>11.375</c:v>
              </c:pt>
              <c:pt idx="14">
                <c:v>17.625</c:v>
              </c:pt>
              <c:pt idx="15">
                <c:v>10.78125</c:v>
              </c:pt>
              <c:pt idx="16">
                <c:v>11.8125</c:v>
              </c:pt>
              <c:pt idx="17">
                <c:v>14</c:v>
              </c:pt>
              <c:pt idx="18">
                <c:v>16.548387096774192</c:v>
              </c:pt>
              <c:pt idx="19">
                <c:v>15.7</c:v>
              </c:pt>
              <c:pt idx="20">
                <c:v>13.172413793103448</c:v>
              </c:pt>
              <c:pt idx="21">
                <c:v>14.827586206896552</c:v>
              </c:pt>
              <c:pt idx="22">
                <c:v>11.137931034482758</c:v>
              </c:pt>
              <c:pt idx="23">
                <c:v>15.448275862068966</c:v>
              </c:pt>
              <c:pt idx="24">
                <c:v>11.310344827586206</c:v>
              </c:pt>
              <c:pt idx="25">
                <c:v>14.03448275862069</c:v>
              </c:pt>
              <c:pt idx="26">
                <c:v>17.37037037037037</c:v>
              </c:pt>
              <c:pt idx="27">
                <c:v>15.481481481481481</c:v>
              </c:pt>
              <c:pt idx="28">
                <c:v>18.653846153846153</c:v>
              </c:pt>
              <c:pt idx="29">
                <c:v>14.5</c:v>
              </c:pt>
              <c:pt idx="30">
                <c:v>2.1428571428571428</c:v>
              </c:pt>
            </c:numLit>
          </c:val>
          <c:extLst>
            <c:ext xmlns:c16="http://schemas.microsoft.com/office/drawing/2014/chart" uri="{C3380CC4-5D6E-409C-BE32-E72D297353CC}">
              <c16:uniqueId val="{00000004-157A-49DE-9A2E-0C3623C16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100"/>
        <c:axId val="231351568"/>
        <c:axId val="231352528"/>
      </c:barChart>
      <c:catAx>
        <c:axId val="231351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Unique 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52528"/>
        <c:crosses val="autoZero"/>
        <c:auto val="1"/>
        <c:lblAlgn val="ctr"/>
        <c:lblOffset val="100"/>
        <c:noMultiLvlLbl val="0"/>
      </c:catAx>
      <c:valAx>
        <c:axId val="23135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active mintues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309576089382655"/>
              <c:y val="0.907081877232468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Total calories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4/12/2016</c:v>
              </c:pt>
              <c:pt idx="1">
                <c:v>4/13/2016</c:v>
              </c:pt>
              <c:pt idx="2">
                <c:v>4/14/2016</c:v>
              </c:pt>
              <c:pt idx="3">
                <c:v>4/15/2016</c:v>
              </c:pt>
              <c:pt idx="4">
                <c:v>4/16/2016</c:v>
              </c:pt>
              <c:pt idx="5">
                <c:v>4/17/2016</c:v>
              </c:pt>
              <c:pt idx="6">
                <c:v>4/18/2016</c:v>
              </c:pt>
              <c:pt idx="7">
                <c:v>4/19/2016</c:v>
              </c:pt>
              <c:pt idx="8">
                <c:v>4/20/2016</c:v>
              </c:pt>
              <c:pt idx="9">
                <c:v>4/21/2016</c:v>
              </c:pt>
              <c:pt idx="10">
                <c:v>4/22/2016</c:v>
              </c:pt>
              <c:pt idx="11">
                <c:v>4/23/2016</c:v>
              </c:pt>
              <c:pt idx="12">
                <c:v>4/24/2016</c:v>
              </c:pt>
              <c:pt idx="13">
                <c:v>4/25/2016</c:v>
              </c:pt>
              <c:pt idx="14">
                <c:v>4/26/2016</c:v>
              </c:pt>
              <c:pt idx="15">
                <c:v>4/27/2016</c:v>
              </c:pt>
              <c:pt idx="16">
                <c:v>4/28/2016</c:v>
              </c:pt>
              <c:pt idx="17">
                <c:v>4/29/2016</c:v>
              </c:pt>
              <c:pt idx="18">
                <c:v>4/30/2016</c:v>
              </c:pt>
              <c:pt idx="19">
                <c:v>5/1/2016</c:v>
              </c:pt>
              <c:pt idx="20">
                <c:v>5/2/2016</c:v>
              </c:pt>
              <c:pt idx="21">
                <c:v>5/3/2016</c:v>
              </c:pt>
              <c:pt idx="22">
                <c:v>5/4/2016</c:v>
              </c:pt>
              <c:pt idx="23">
                <c:v>5/5/2016</c:v>
              </c:pt>
              <c:pt idx="24">
                <c:v>5/6/2016</c:v>
              </c:pt>
              <c:pt idx="25">
                <c:v>5/7/2016</c:v>
              </c:pt>
              <c:pt idx="26">
                <c:v>5/8/2016</c:v>
              </c:pt>
              <c:pt idx="27">
                <c:v>5/9/2016</c:v>
              </c:pt>
              <c:pt idx="28">
                <c:v>5/10/2016</c:v>
              </c:pt>
              <c:pt idx="29">
                <c:v>5/11/2016</c:v>
              </c:pt>
              <c:pt idx="30">
                <c:v>5/12/2016</c:v>
              </c:pt>
            </c:strLit>
          </c:cat>
          <c:val>
            <c:numLit>
              <c:formatCode>General</c:formatCode>
              <c:ptCount val="31"/>
              <c:pt idx="0">
                <c:v>23925</c:v>
              </c:pt>
              <c:pt idx="1">
                <c:v>52562</c:v>
              </c:pt>
              <c:pt idx="2">
                <c:v>57963</c:v>
              </c:pt>
              <c:pt idx="3">
                <c:v>63063</c:v>
              </c:pt>
              <c:pt idx="4">
                <c:v>62193</c:v>
              </c:pt>
              <c:pt idx="5">
                <c:v>65141</c:v>
              </c:pt>
              <c:pt idx="6">
                <c:v>68877</c:v>
              </c:pt>
              <c:pt idx="7">
                <c:v>70037</c:v>
              </c:pt>
              <c:pt idx="8">
                <c:v>66211</c:v>
              </c:pt>
              <c:pt idx="9">
                <c:v>71163</c:v>
              </c:pt>
              <c:pt idx="10">
                <c:v>65988</c:v>
              </c:pt>
              <c:pt idx="11">
                <c:v>66913</c:v>
              </c:pt>
              <c:pt idx="12">
                <c:v>73592</c:v>
              </c:pt>
              <c:pt idx="13">
                <c:v>72722</c:v>
              </c:pt>
              <c:pt idx="14">
                <c:v>74114</c:v>
              </c:pt>
              <c:pt idx="15">
                <c:v>74514</c:v>
              </c:pt>
              <c:pt idx="16">
                <c:v>74604</c:v>
              </c:pt>
              <c:pt idx="17">
                <c:v>75186</c:v>
              </c:pt>
              <c:pt idx="18">
                <c:v>73326</c:v>
              </c:pt>
              <c:pt idx="19">
                <c:v>76709</c:v>
              </c:pt>
              <c:pt idx="20">
                <c:v>74485</c:v>
              </c:pt>
              <c:pt idx="21">
                <c:v>77500</c:v>
              </c:pt>
              <c:pt idx="22">
                <c:v>76647</c:v>
              </c:pt>
              <c:pt idx="23">
                <c:v>75491</c:v>
              </c:pt>
              <c:pt idx="24">
                <c:v>74668</c:v>
              </c:pt>
              <c:pt idx="25">
                <c:v>71391</c:v>
              </c:pt>
              <c:pt idx="26">
                <c:v>76574</c:v>
              </c:pt>
              <c:pt idx="27">
                <c:v>77721</c:v>
              </c:pt>
              <c:pt idx="28">
                <c:v>77761</c:v>
              </c:pt>
              <c:pt idx="29">
                <c:v>75459</c:v>
              </c:pt>
              <c:pt idx="30">
                <c:v>78893</c:v>
              </c:pt>
            </c:numLit>
          </c:val>
          <c:extLst>
            <c:ext xmlns:c16="http://schemas.microsoft.com/office/drawing/2014/chart" uri="{C3380CC4-5D6E-409C-BE32-E72D297353CC}">
              <c16:uniqueId val="{00000000-A176-4BE3-BC84-FCE3561E3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18784"/>
        <c:axId val="110113984"/>
      </c:barChart>
      <c:catAx>
        <c:axId val="11011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Unique</a:t>
                </a:r>
                <a:r>
                  <a:rPr lang="en-US" sz="1800" b="1" baseline="0"/>
                  <a:t> dates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5909401829892227"/>
              <c:y val="0.90761072598918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13984"/>
        <c:crosses val="autoZero"/>
        <c:auto val="1"/>
        <c:lblAlgn val="ctr"/>
        <c:lblOffset val="100"/>
        <c:noMultiLvlLbl val="0"/>
      </c:catAx>
      <c:valAx>
        <c:axId val="1101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Calories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6.0670461144869117E-3"/>
              <c:y val="0.42470682038786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1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Mean</a:t>
            </a:r>
            <a:r>
              <a:rPr lang="en-US" sz="2400" b="1" baseline="0"/>
              <a:t> distance</a:t>
            </a:r>
            <a:endParaRPr lang="en-US" sz="2400" b="1"/>
          </a:p>
        </c:rich>
      </c:tx>
      <c:layout>
        <c:manualLayout>
          <c:xMode val="edge"/>
          <c:yMode val="edge"/>
          <c:x val="0.35339338215011623"/>
          <c:y val="5.9600220062351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- - - - Intermediate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0-98B6-4C3A-9C06-4DAC7FA97479}"/>
            </c:ext>
          </c:extLst>
        </c:ser>
        <c:ser>
          <c:idx val="1"/>
          <c:order val="1"/>
          <c:tx>
            <c:v>- - beginner - -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1-98B6-4C3A-9C06-4DAC7FA97479}"/>
            </c:ext>
          </c:extLst>
        </c:ser>
        <c:ser>
          <c:idx val="2"/>
          <c:order val="2"/>
          <c:tx>
            <c:v>Pro - - - -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2-98B6-4C3A-9C06-4DAC7FA97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226111"/>
        <c:axId val="740231391"/>
      </c:barChart>
      <c:catAx>
        <c:axId val="74022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31391"/>
        <c:crosses val="autoZero"/>
        <c:auto val="1"/>
        <c:lblAlgn val="ctr"/>
        <c:lblOffset val="100"/>
        <c:noMultiLvlLbl val="0"/>
      </c:catAx>
      <c:valAx>
        <c:axId val="74023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Coumt of mean distnave</a:t>
                </a:r>
              </a:p>
            </c:rich>
          </c:tx>
          <c:layout>
            <c:manualLayout>
              <c:xMode val="edge"/>
              <c:yMode val="edge"/>
              <c:x val="1.102127825752227E-2"/>
              <c:y val="0.26550328422281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2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5">
      <a:fgClr>
        <a:schemeClr val="accent2"/>
      </a:fgClr>
      <a:bgClr>
        <a:schemeClr val="bg1"/>
      </a:bgClr>
    </a:patt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4.xlsx]Q4-5.mean distance!PivotTable8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Mean</a:t>
            </a:r>
            <a:r>
              <a:rPr lang="en-US" sz="2800" baseline="0"/>
              <a:t> distance travelled (ids)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5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5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5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5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5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772746579562932E-2"/>
          <c:y val="0.19747350584052115"/>
          <c:w val="0.68489017809604136"/>
          <c:h val="0.638617928524799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'Q4-5.mean distance'!$H$44:$H$47</c:f>
              <c:strCache>
                <c:ptCount val="1"/>
                <c:pt idx="0">
                  <c:v>- - - - Pro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'Q4-5.mean distance'!$G$48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'Q4-5.mean distance'!$H$48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F-471B-9F65-9A3E99677F1B}"/>
            </c:ext>
          </c:extLst>
        </c:ser>
        <c:ser>
          <c:idx val="1"/>
          <c:order val="1"/>
          <c:tx>
            <c:strRef>
              <c:f>'Q4-5.mean distance'!$J$44:$J$47</c:f>
              <c:strCache>
                <c:ptCount val="1"/>
                <c:pt idx="0">
                  <c:v>- - Beginner - -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'Q4-5.mean distance'!$G$48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'Q4-5.mean distance'!$J$48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F-471B-9F65-9A3E99677F1B}"/>
            </c:ext>
          </c:extLst>
        </c:ser>
        <c:ser>
          <c:idx val="2"/>
          <c:order val="2"/>
          <c:tx>
            <c:strRef>
              <c:f>'Q4-5.mean distance'!$M$44:$M$47</c:f>
              <c:strCache>
                <c:ptCount val="1"/>
                <c:pt idx="0">
                  <c:v> Intermediate - - - 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'Q4-5.mean distance'!$G$48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'Q4-5.mean distance'!$M$48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3F-471B-9F65-9A3E99677F1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73089839"/>
        <c:axId val="673100879"/>
      </c:barChart>
      <c:catAx>
        <c:axId val="673089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00879"/>
        <c:crosses val="autoZero"/>
        <c:auto val="1"/>
        <c:lblAlgn val="ctr"/>
        <c:lblOffset val="100"/>
        <c:noMultiLvlLbl val="0"/>
      </c:catAx>
      <c:valAx>
        <c:axId val="6731008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Count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7308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4.xlsx]Q.8-Mintues average!PivotTable6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Users</a:t>
            </a:r>
            <a:r>
              <a:rPr lang="en-US" sz="3200" b="1" baseline="0"/>
              <a:t> active time (ids)</a:t>
            </a:r>
            <a:endParaRPr lang="en-US" sz="3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881711643454334"/>
          <c:y val="0.15084202454055598"/>
          <c:w val="0.440977998860209"/>
          <c:h val="0.7392576786680290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'Q.8-Mintues average'!$B$4</c:f>
              <c:strCache>
                <c:ptCount val="1"/>
                <c:pt idx="0">
                  <c:v>Average of VeryActiveMinutes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'Q.8-Mintues average'!$A$5:$A$37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'Q.8-Mintues average'!$B$5:$B$37</c:f>
              <c:numCache>
                <c:formatCode>General</c:formatCode>
                <c:ptCount val="33"/>
                <c:pt idx="0">
                  <c:v>38.70967741935484</c:v>
                </c:pt>
                <c:pt idx="1">
                  <c:v>8.67741935483871</c:v>
                </c:pt>
                <c:pt idx="2">
                  <c:v>9.5666666666666664</c:v>
                </c:pt>
                <c:pt idx="3">
                  <c:v>0.12903225806451613</c:v>
                </c:pt>
                <c:pt idx="4">
                  <c:v>1.3225806451612903</c:v>
                </c:pt>
                <c:pt idx="5">
                  <c:v>36.29032258064516</c:v>
                </c:pt>
                <c:pt idx="6">
                  <c:v>9.6774193548387094E-2</c:v>
                </c:pt>
                <c:pt idx="7">
                  <c:v>1.3548387096774193</c:v>
                </c:pt>
                <c:pt idx="8">
                  <c:v>13.5</c:v>
                </c:pt>
                <c:pt idx="9">
                  <c:v>14.096774193548388</c:v>
                </c:pt>
                <c:pt idx="10">
                  <c:v>9.15</c:v>
                </c:pt>
                <c:pt idx="11">
                  <c:v>18.899999999999999</c:v>
                </c:pt>
                <c:pt idx="12">
                  <c:v>5.193548387096774</c:v>
                </c:pt>
                <c:pt idx="13">
                  <c:v>0.75</c:v>
                </c:pt>
                <c:pt idx="14">
                  <c:v>3.5806451612903225</c:v>
                </c:pt>
                <c:pt idx="15">
                  <c:v>23.161290322580644</c:v>
                </c:pt>
                <c:pt idx="16">
                  <c:v>6.612903225806452</c:v>
                </c:pt>
                <c:pt idx="17">
                  <c:v>10.387096774193548</c:v>
                </c:pt>
                <c:pt idx="18">
                  <c:v>5.129032258064516</c:v>
                </c:pt>
                <c:pt idx="19">
                  <c:v>23.419354838709676</c:v>
                </c:pt>
                <c:pt idx="20">
                  <c:v>87.333333333333329</c:v>
                </c:pt>
                <c:pt idx="21">
                  <c:v>1.5714285714285714</c:v>
                </c:pt>
                <c:pt idx="22">
                  <c:v>2.7586206896551726</c:v>
                </c:pt>
                <c:pt idx="23">
                  <c:v>11</c:v>
                </c:pt>
                <c:pt idx="24">
                  <c:v>22.806451612903224</c:v>
                </c:pt>
                <c:pt idx="25">
                  <c:v>31.03846153846154</c:v>
                </c:pt>
                <c:pt idx="26">
                  <c:v>42.58064516129032</c:v>
                </c:pt>
                <c:pt idx="27">
                  <c:v>85.161290322580641</c:v>
                </c:pt>
                <c:pt idx="28">
                  <c:v>20.526315789473685</c:v>
                </c:pt>
                <c:pt idx="29">
                  <c:v>58.677419354838712</c:v>
                </c:pt>
                <c:pt idx="30">
                  <c:v>9.67741935483871</c:v>
                </c:pt>
                <c:pt idx="31">
                  <c:v>0.96551724137931039</c:v>
                </c:pt>
                <c:pt idx="32">
                  <c:v>66.064516129032256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0-4050-9EAB-482DAFCA8686}"/>
            </c:ext>
          </c:extLst>
        </c:ser>
        <c:ser>
          <c:idx val="1"/>
          <c:order val="1"/>
          <c:tx>
            <c:strRef>
              <c:f>'Q.8-Mintues average'!$C$4</c:f>
              <c:strCache>
                <c:ptCount val="1"/>
                <c:pt idx="0">
                  <c:v>Average of LightlyActiveMinutes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'Q.8-Mintues average'!$A$5:$A$37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'Q.8-Mintues average'!$C$5:$C$37</c:f>
              <c:numCache>
                <c:formatCode>General</c:formatCode>
                <c:ptCount val="33"/>
                <c:pt idx="0">
                  <c:v>219.93548387096774</c:v>
                </c:pt>
                <c:pt idx="1">
                  <c:v>153.48387096774192</c:v>
                </c:pt>
                <c:pt idx="2">
                  <c:v>178.46666666666667</c:v>
                </c:pt>
                <c:pt idx="3">
                  <c:v>115.45161290322581</c:v>
                </c:pt>
                <c:pt idx="4">
                  <c:v>38.58064516129032</c:v>
                </c:pt>
                <c:pt idx="5">
                  <c:v>257.45161290322579</c:v>
                </c:pt>
                <c:pt idx="6">
                  <c:v>256.64516129032256</c:v>
                </c:pt>
                <c:pt idx="7">
                  <c:v>198.19354838709677</c:v>
                </c:pt>
                <c:pt idx="8">
                  <c:v>252.5</c:v>
                </c:pt>
                <c:pt idx="9">
                  <c:v>308</c:v>
                </c:pt>
                <c:pt idx="10">
                  <c:v>327.9</c:v>
                </c:pt>
                <c:pt idx="11">
                  <c:v>174.76666666666668</c:v>
                </c:pt>
                <c:pt idx="12">
                  <c:v>76.935483870967744</c:v>
                </c:pt>
                <c:pt idx="13">
                  <c:v>103</c:v>
                </c:pt>
                <c:pt idx="14">
                  <c:v>228.7741935483871</c:v>
                </c:pt>
                <c:pt idx="15">
                  <c:v>229.35483870967741</c:v>
                </c:pt>
                <c:pt idx="16">
                  <c:v>209.09677419354838</c:v>
                </c:pt>
                <c:pt idx="17">
                  <c:v>284.96774193548384</c:v>
                </c:pt>
                <c:pt idx="18">
                  <c:v>237.48387096774192</c:v>
                </c:pt>
                <c:pt idx="19">
                  <c:v>206.19354838709677</c:v>
                </c:pt>
                <c:pt idx="20">
                  <c:v>147.93333333333334</c:v>
                </c:pt>
                <c:pt idx="21">
                  <c:v>288.35714285714283</c:v>
                </c:pt>
                <c:pt idx="22">
                  <c:v>227.44827586206895</c:v>
                </c:pt>
                <c:pt idx="23">
                  <c:v>40.153846153846153</c:v>
                </c:pt>
                <c:pt idx="24">
                  <c:v>245.80645161290323</c:v>
                </c:pt>
                <c:pt idx="25">
                  <c:v>280.73076923076923</c:v>
                </c:pt>
                <c:pt idx="26">
                  <c:v>143.83870967741936</c:v>
                </c:pt>
                <c:pt idx="27">
                  <c:v>150.96774193548387</c:v>
                </c:pt>
                <c:pt idx="28">
                  <c:v>116.89473684210526</c:v>
                </c:pt>
                <c:pt idx="29">
                  <c:v>156.09677419354838</c:v>
                </c:pt>
                <c:pt idx="30">
                  <c:v>138.29032258064515</c:v>
                </c:pt>
                <c:pt idx="31">
                  <c:v>91.793103448275858</c:v>
                </c:pt>
                <c:pt idx="32">
                  <c:v>234.70967741935485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0-4050-9EAB-482DAFCA8686}"/>
            </c:ext>
          </c:extLst>
        </c:ser>
        <c:ser>
          <c:idx val="2"/>
          <c:order val="2"/>
          <c:tx>
            <c:strRef>
              <c:f>'Q.8-Mintues average'!$D$4</c:f>
              <c:strCache>
                <c:ptCount val="1"/>
                <c:pt idx="0">
                  <c:v>Average of FairlyActiveMinutes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'Q.8-Mintues average'!$A$5:$A$37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'Q.8-Mintues average'!$D$5:$D$37</c:f>
              <c:numCache>
                <c:formatCode>General</c:formatCode>
                <c:ptCount val="33"/>
                <c:pt idx="0">
                  <c:v>19.161290322580644</c:v>
                </c:pt>
                <c:pt idx="1">
                  <c:v>5.806451612903226</c:v>
                </c:pt>
                <c:pt idx="2">
                  <c:v>21.366666666666667</c:v>
                </c:pt>
                <c:pt idx="3">
                  <c:v>1.2903225806451613</c:v>
                </c:pt>
                <c:pt idx="4">
                  <c:v>0.77419354838709675</c:v>
                </c:pt>
                <c:pt idx="5">
                  <c:v>19.35483870967742</c:v>
                </c:pt>
                <c:pt idx="6">
                  <c:v>0.25806451612903225</c:v>
                </c:pt>
                <c:pt idx="7">
                  <c:v>2.5806451612903225</c:v>
                </c:pt>
                <c:pt idx="8">
                  <c:v>20.555555555555557</c:v>
                </c:pt>
                <c:pt idx="9">
                  <c:v>6.129032258064516</c:v>
                </c:pt>
                <c:pt idx="10">
                  <c:v>4.0999999999999996</c:v>
                </c:pt>
                <c:pt idx="11">
                  <c:v>61.266666666666666</c:v>
                </c:pt>
                <c:pt idx="12">
                  <c:v>5.354838709677419</c:v>
                </c:pt>
                <c:pt idx="13">
                  <c:v>1.5</c:v>
                </c:pt>
                <c:pt idx="14">
                  <c:v>12.32258064516129</c:v>
                </c:pt>
                <c:pt idx="15">
                  <c:v>20.35483870967742</c:v>
                </c:pt>
                <c:pt idx="16">
                  <c:v>1.7419354838709677</c:v>
                </c:pt>
                <c:pt idx="17">
                  <c:v>13.709677419354838</c:v>
                </c:pt>
                <c:pt idx="18">
                  <c:v>26.032258064516128</c:v>
                </c:pt>
                <c:pt idx="19">
                  <c:v>13</c:v>
                </c:pt>
                <c:pt idx="20">
                  <c:v>29.833333333333332</c:v>
                </c:pt>
                <c:pt idx="21">
                  <c:v>2.0357142857142856</c:v>
                </c:pt>
                <c:pt idx="22">
                  <c:v>3.7931034482758621</c:v>
                </c:pt>
                <c:pt idx="23">
                  <c:v>14.807692307692308</c:v>
                </c:pt>
                <c:pt idx="24">
                  <c:v>18.516129032258064</c:v>
                </c:pt>
                <c:pt idx="25">
                  <c:v>16.26923076923077</c:v>
                </c:pt>
                <c:pt idx="26">
                  <c:v>25.35483870967742</c:v>
                </c:pt>
                <c:pt idx="27">
                  <c:v>9.5806451612903221</c:v>
                </c:pt>
                <c:pt idx="28">
                  <c:v>14.315789473684211</c:v>
                </c:pt>
                <c:pt idx="29">
                  <c:v>10.258064516129032</c:v>
                </c:pt>
                <c:pt idx="30">
                  <c:v>22.193548387096776</c:v>
                </c:pt>
                <c:pt idx="31">
                  <c:v>4.0344827586206895</c:v>
                </c:pt>
                <c:pt idx="32">
                  <c:v>9.935483870967742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0-4050-9EAB-482DAFCA8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794847"/>
        <c:axId val="694773247"/>
      </c:barChart>
      <c:catAx>
        <c:axId val="694794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Users</a:t>
                </a:r>
                <a:r>
                  <a:rPr lang="en-US" sz="1600" b="1" baseline="0"/>
                  <a:t> Ids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5.8410454342907835E-2"/>
              <c:y val="0.42827863341851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73247"/>
        <c:crosses val="autoZero"/>
        <c:auto val="1"/>
        <c:lblAlgn val="ctr"/>
        <c:lblOffset val="100"/>
        <c:noMultiLvlLbl val="0"/>
      </c:catAx>
      <c:valAx>
        <c:axId val="69477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Average</a:t>
                </a:r>
                <a:r>
                  <a:rPr lang="en-US" sz="1600" b="1" baseline="0"/>
                  <a:t> time active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0.32776396012582665"/>
              <c:y val="0.9248145606072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9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Average</a:t>
            </a:r>
            <a:r>
              <a:rPr lang="en-US" sz="2400" baseline="0"/>
              <a:t> active Mintues on Unique dates 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Average of VeryActiveMinutes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1"/>
              <c:pt idx="0">
                <c:v>4/12/2016</c:v>
              </c:pt>
              <c:pt idx="1">
                <c:v>4/13/2016</c:v>
              </c:pt>
              <c:pt idx="2">
                <c:v>4/14/2016</c:v>
              </c:pt>
              <c:pt idx="3">
                <c:v>4/15/2016</c:v>
              </c:pt>
              <c:pt idx="4">
                <c:v>4/16/2016</c:v>
              </c:pt>
              <c:pt idx="5">
                <c:v>4/17/2016</c:v>
              </c:pt>
              <c:pt idx="6">
                <c:v>4/18/2016</c:v>
              </c:pt>
              <c:pt idx="7">
                <c:v>4/19/2016</c:v>
              </c:pt>
              <c:pt idx="8">
                <c:v>4/20/2016</c:v>
              </c:pt>
              <c:pt idx="9">
                <c:v>4/21/2016</c:v>
              </c:pt>
              <c:pt idx="10">
                <c:v>4/22/2016</c:v>
              </c:pt>
              <c:pt idx="11">
                <c:v>4/23/2016</c:v>
              </c:pt>
              <c:pt idx="12">
                <c:v>4/24/2016</c:v>
              </c:pt>
              <c:pt idx="13">
                <c:v>4/25/2016</c:v>
              </c:pt>
              <c:pt idx="14">
                <c:v>4/26/2016</c:v>
              </c:pt>
              <c:pt idx="15">
                <c:v>4/27/2016</c:v>
              </c:pt>
              <c:pt idx="16">
                <c:v>4/28/2016</c:v>
              </c:pt>
              <c:pt idx="17">
                <c:v>4/29/2016</c:v>
              </c:pt>
              <c:pt idx="18">
                <c:v>4/30/2016</c:v>
              </c:pt>
              <c:pt idx="19">
                <c:v>5/1/2016</c:v>
              </c:pt>
              <c:pt idx="20">
                <c:v>5/2/2016</c:v>
              </c:pt>
              <c:pt idx="21">
                <c:v>5/3/2016</c:v>
              </c:pt>
              <c:pt idx="22">
                <c:v>5/4/2016</c:v>
              </c:pt>
              <c:pt idx="23">
                <c:v>5/5/2016</c:v>
              </c:pt>
              <c:pt idx="24">
                <c:v>5/6/2016</c:v>
              </c:pt>
              <c:pt idx="25">
                <c:v>5/7/2016</c:v>
              </c:pt>
              <c:pt idx="26">
                <c:v>5/8/2016</c:v>
              </c:pt>
              <c:pt idx="27">
                <c:v>5/9/2016</c:v>
              </c:pt>
              <c:pt idx="28">
                <c:v>5/10/2016</c:v>
              </c:pt>
              <c:pt idx="29">
                <c:v>5/11/2016</c:v>
              </c:pt>
              <c:pt idx="30">
                <c:v>5/12/2016</c:v>
              </c:pt>
            </c:strLit>
          </c:cat>
          <c:val>
            <c:numLit>
              <c:formatCode>General</c:formatCode>
              <c:ptCount val="31"/>
              <c:pt idx="0">
                <c:v>22.303030303030305</c:v>
              </c:pt>
              <c:pt idx="1">
                <c:v>20.333333333333332</c:v>
              </c:pt>
              <c:pt idx="2">
                <c:v>20.939393939393938</c:v>
              </c:pt>
              <c:pt idx="3">
                <c:v>19.181818181818183</c:v>
              </c:pt>
              <c:pt idx="4">
                <c:v>27.84375</c:v>
              </c:pt>
              <c:pt idx="5">
                <c:v>18.90625</c:v>
              </c:pt>
              <c:pt idx="6">
                <c:v>24.40625</c:v>
              </c:pt>
              <c:pt idx="7">
                <c:v>23.96875</c:v>
              </c:pt>
              <c:pt idx="8">
                <c:v>24.1875</c:v>
              </c:pt>
              <c:pt idx="9">
                <c:v>26.84375</c:v>
              </c:pt>
              <c:pt idx="10">
                <c:v>24.4375</c:v>
              </c:pt>
              <c:pt idx="11">
                <c:v>18.78125</c:v>
              </c:pt>
              <c:pt idx="12">
                <c:v>21.03125</c:v>
              </c:pt>
              <c:pt idx="13">
                <c:v>28.40625</c:v>
              </c:pt>
              <c:pt idx="14">
                <c:v>19.8125</c:v>
              </c:pt>
              <c:pt idx="15">
                <c:v>23.65625</c:v>
              </c:pt>
              <c:pt idx="16">
                <c:v>17.96875</c:v>
              </c:pt>
              <c:pt idx="17">
                <c:v>16.25</c:v>
              </c:pt>
              <c:pt idx="18">
                <c:v>20.258064516129032</c:v>
              </c:pt>
              <c:pt idx="19">
                <c:v>22.633333333333333</c:v>
              </c:pt>
              <c:pt idx="20">
                <c:v>16.068965517241381</c:v>
              </c:pt>
              <c:pt idx="21">
                <c:v>24.931034482758619</c:v>
              </c:pt>
              <c:pt idx="22">
                <c:v>13.96551724137931</c:v>
              </c:pt>
              <c:pt idx="23">
                <c:v>22.068965517241381</c:v>
              </c:pt>
              <c:pt idx="24">
                <c:v>20.413793103448278</c:v>
              </c:pt>
              <c:pt idx="25">
                <c:v>20.620689655172413</c:v>
              </c:pt>
              <c:pt idx="26">
                <c:v>17.074074074074073</c:v>
              </c:pt>
              <c:pt idx="27">
                <c:v>22.851851851851851</c:v>
              </c:pt>
              <c:pt idx="28">
                <c:v>24.192307692307693</c:v>
              </c:pt>
              <c:pt idx="29">
                <c:v>21.25</c:v>
              </c:pt>
              <c:pt idx="30">
                <c:v>4.1904761904761907</c:v>
              </c:pt>
            </c:numLit>
          </c:val>
          <c:extLst>
            <c:ext xmlns:c16="http://schemas.microsoft.com/office/drawing/2014/chart" uri="{C3380CC4-5D6E-409C-BE32-E72D297353CC}">
              <c16:uniqueId val="{00000000-2767-43C7-9C18-7D139A7BF143}"/>
            </c:ext>
          </c:extLst>
        </c:ser>
        <c:ser>
          <c:idx val="1"/>
          <c:order val="1"/>
          <c:tx>
            <c:v>Average of LightlyActiveMinutes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1"/>
              <c:pt idx="0">
                <c:v>4/12/2016</c:v>
              </c:pt>
              <c:pt idx="1">
                <c:v>4/13/2016</c:v>
              </c:pt>
              <c:pt idx="2">
                <c:v>4/14/2016</c:v>
              </c:pt>
              <c:pt idx="3">
                <c:v>4/15/2016</c:v>
              </c:pt>
              <c:pt idx="4">
                <c:v>4/16/2016</c:v>
              </c:pt>
              <c:pt idx="5">
                <c:v>4/17/2016</c:v>
              </c:pt>
              <c:pt idx="6">
                <c:v>4/18/2016</c:v>
              </c:pt>
              <c:pt idx="7">
                <c:v>4/19/2016</c:v>
              </c:pt>
              <c:pt idx="8">
                <c:v>4/20/2016</c:v>
              </c:pt>
              <c:pt idx="9">
                <c:v>4/21/2016</c:v>
              </c:pt>
              <c:pt idx="10">
                <c:v>4/22/2016</c:v>
              </c:pt>
              <c:pt idx="11">
                <c:v>4/23/2016</c:v>
              </c:pt>
              <c:pt idx="12">
                <c:v>4/24/2016</c:v>
              </c:pt>
              <c:pt idx="13">
                <c:v>4/25/2016</c:v>
              </c:pt>
              <c:pt idx="14">
                <c:v>4/26/2016</c:v>
              </c:pt>
              <c:pt idx="15">
                <c:v>4/27/2016</c:v>
              </c:pt>
              <c:pt idx="16">
                <c:v>4/28/2016</c:v>
              </c:pt>
              <c:pt idx="17">
                <c:v>4/29/2016</c:v>
              </c:pt>
              <c:pt idx="18">
                <c:v>4/30/2016</c:v>
              </c:pt>
              <c:pt idx="19">
                <c:v>5/1/2016</c:v>
              </c:pt>
              <c:pt idx="20">
                <c:v>5/2/2016</c:v>
              </c:pt>
              <c:pt idx="21">
                <c:v>5/3/2016</c:v>
              </c:pt>
              <c:pt idx="22">
                <c:v>5/4/2016</c:v>
              </c:pt>
              <c:pt idx="23">
                <c:v>5/5/2016</c:v>
              </c:pt>
              <c:pt idx="24">
                <c:v>5/6/2016</c:v>
              </c:pt>
              <c:pt idx="25">
                <c:v>5/7/2016</c:v>
              </c:pt>
              <c:pt idx="26">
                <c:v>5/8/2016</c:v>
              </c:pt>
              <c:pt idx="27">
                <c:v>5/9/2016</c:v>
              </c:pt>
              <c:pt idx="28">
                <c:v>5/10/2016</c:v>
              </c:pt>
              <c:pt idx="29">
                <c:v>5/11/2016</c:v>
              </c:pt>
              <c:pt idx="30">
                <c:v>5/12/2016</c:v>
              </c:pt>
            </c:strLit>
          </c:cat>
          <c:val>
            <c:numLit>
              <c:formatCode>General</c:formatCode>
              <c:ptCount val="31"/>
              <c:pt idx="0">
                <c:v>199</c:v>
              </c:pt>
              <c:pt idx="1">
                <c:v>181.75757575757575</c:v>
              </c:pt>
              <c:pt idx="2">
                <c:v>201</c:v>
              </c:pt>
              <c:pt idx="3">
                <c:v>213.84848484848484</c:v>
              </c:pt>
              <c:pt idx="4">
                <c:v>193.8125</c:v>
              </c:pt>
              <c:pt idx="5">
                <c:v>165.34375</c:v>
              </c:pt>
              <c:pt idx="6">
                <c:v>188.28125</c:v>
              </c:pt>
              <c:pt idx="7">
                <c:v>201.90625</c:v>
              </c:pt>
              <c:pt idx="8">
                <c:v>203.59375</c:v>
              </c:pt>
              <c:pt idx="9">
                <c:v>182.65625</c:v>
              </c:pt>
              <c:pt idx="10">
                <c:v>195.53125</c:v>
              </c:pt>
              <c:pt idx="11">
                <c:v>232.90625</c:v>
              </c:pt>
              <c:pt idx="12">
                <c:v>186.3125</c:v>
              </c:pt>
              <c:pt idx="13">
                <c:v>192.875</c:v>
              </c:pt>
              <c:pt idx="14">
                <c:v>200.25</c:v>
              </c:pt>
              <c:pt idx="15">
                <c:v>197.5625</c:v>
              </c:pt>
              <c:pt idx="16">
                <c:v>209.1875</c:v>
              </c:pt>
              <c:pt idx="17">
                <c:v>204.96875</c:v>
              </c:pt>
              <c:pt idx="18">
                <c:v>218.54838709677421</c:v>
              </c:pt>
              <c:pt idx="19">
                <c:v>160.26666666666668</c:v>
              </c:pt>
              <c:pt idx="20">
                <c:v>186.82758620689654</c:v>
              </c:pt>
              <c:pt idx="21">
                <c:v>203.34482758620689</c:v>
              </c:pt>
              <c:pt idx="22">
                <c:v>179.79310344827587</c:v>
              </c:pt>
              <c:pt idx="23">
                <c:v>207.24137931034483</c:v>
              </c:pt>
              <c:pt idx="24">
                <c:v>201.93103448275863</c:v>
              </c:pt>
              <c:pt idx="25">
                <c:v>181.24137931034483</c:v>
              </c:pt>
              <c:pt idx="26">
                <c:v>184.81481481481481</c:v>
              </c:pt>
              <c:pt idx="27">
                <c:v>201.18518518518519</c:v>
              </c:pt>
              <c:pt idx="28">
                <c:v>179.34615384615384</c:v>
              </c:pt>
              <c:pt idx="29">
                <c:v>184.54166666666666</c:v>
              </c:pt>
              <c:pt idx="30">
                <c:v>98.80952380952381</c:v>
              </c:pt>
            </c:numLit>
          </c:val>
          <c:extLst>
            <c:ext xmlns:c16="http://schemas.microsoft.com/office/drawing/2014/chart" uri="{C3380CC4-5D6E-409C-BE32-E72D297353CC}">
              <c16:uniqueId val="{00000001-2767-43C7-9C18-7D139A7BF143}"/>
            </c:ext>
          </c:extLst>
        </c:ser>
        <c:ser>
          <c:idx val="2"/>
          <c:order val="2"/>
          <c:tx>
            <c:v>Average of FairlyActiveMinutes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1"/>
              <c:pt idx="0">
                <c:v>4/12/2016</c:v>
              </c:pt>
              <c:pt idx="1">
                <c:v>4/13/2016</c:v>
              </c:pt>
              <c:pt idx="2">
                <c:v>4/14/2016</c:v>
              </c:pt>
              <c:pt idx="3">
                <c:v>4/15/2016</c:v>
              </c:pt>
              <c:pt idx="4">
                <c:v>4/16/2016</c:v>
              </c:pt>
              <c:pt idx="5">
                <c:v>4/17/2016</c:v>
              </c:pt>
              <c:pt idx="6">
                <c:v>4/18/2016</c:v>
              </c:pt>
              <c:pt idx="7">
                <c:v>4/19/2016</c:v>
              </c:pt>
              <c:pt idx="8">
                <c:v>4/20/2016</c:v>
              </c:pt>
              <c:pt idx="9">
                <c:v>4/21/2016</c:v>
              </c:pt>
              <c:pt idx="10">
                <c:v>4/22/2016</c:v>
              </c:pt>
              <c:pt idx="11">
                <c:v>4/23/2016</c:v>
              </c:pt>
              <c:pt idx="12">
                <c:v>4/24/2016</c:v>
              </c:pt>
              <c:pt idx="13">
                <c:v>4/25/2016</c:v>
              </c:pt>
              <c:pt idx="14">
                <c:v>4/26/2016</c:v>
              </c:pt>
              <c:pt idx="15">
                <c:v>4/27/2016</c:v>
              </c:pt>
              <c:pt idx="16">
                <c:v>4/28/2016</c:v>
              </c:pt>
              <c:pt idx="17">
                <c:v>4/29/2016</c:v>
              </c:pt>
              <c:pt idx="18">
                <c:v>4/30/2016</c:v>
              </c:pt>
              <c:pt idx="19">
                <c:v>5/1/2016</c:v>
              </c:pt>
              <c:pt idx="20">
                <c:v>5/2/2016</c:v>
              </c:pt>
              <c:pt idx="21">
                <c:v>5/3/2016</c:v>
              </c:pt>
              <c:pt idx="22">
                <c:v>5/4/2016</c:v>
              </c:pt>
              <c:pt idx="23">
                <c:v>5/5/2016</c:v>
              </c:pt>
              <c:pt idx="24">
                <c:v>5/6/2016</c:v>
              </c:pt>
              <c:pt idx="25">
                <c:v>5/7/2016</c:v>
              </c:pt>
              <c:pt idx="26">
                <c:v>5/8/2016</c:v>
              </c:pt>
              <c:pt idx="27">
                <c:v>5/9/2016</c:v>
              </c:pt>
              <c:pt idx="28">
                <c:v>5/10/2016</c:v>
              </c:pt>
              <c:pt idx="29">
                <c:v>5/11/2016</c:v>
              </c:pt>
              <c:pt idx="30">
                <c:v>5/12/2016</c:v>
              </c:pt>
            </c:strLit>
          </c:cat>
          <c:val>
            <c:numLit>
              <c:formatCode>General</c:formatCode>
              <c:ptCount val="31"/>
              <c:pt idx="0">
                <c:v>7.8484848484848486</c:v>
              </c:pt>
              <c:pt idx="1">
                <c:v>10.575757575757576</c:v>
              </c:pt>
              <c:pt idx="2">
                <c:v>12.393939393939394</c:v>
              </c:pt>
              <c:pt idx="3">
                <c:v>9.8787878787878789</c:v>
              </c:pt>
              <c:pt idx="4">
                <c:v>15.125</c:v>
              </c:pt>
              <c:pt idx="5">
                <c:v>11.84375</c:v>
              </c:pt>
              <c:pt idx="6">
                <c:v>16.125</c:v>
              </c:pt>
              <c:pt idx="7">
                <c:v>13.78125</c:v>
              </c:pt>
              <c:pt idx="8">
                <c:v>18.75</c:v>
              </c:pt>
              <c:pt idx="9">
                <c:v>14.9375</c:v>
              </c:pt>
              <c:pt idx="10">
                <c:v>13.25</c:v>
              </c:pt>
              <c:pt idx="11">
                <c:v>15.03125</c:v>
              </c:pt>
              <c:pt idx="12">
                <c:v>13.71875</c:v>
              </c:pt>
              <c:pt idx="13">
                <c:v>11.375</c:v>
              </c:pt>
              <c:pt idx="14">
                <c:v>17.625</c:v>
              </c:pt>
              <c:pt idx="15">
                <c:v>10.78125</c:v>
              </c:pt>
              <c:pt idx="16">
                <c:v>11.8125</c:v>
              </c:pt>
              <c:pt idx="17">
                <c:v>14</c:v>
              </c:pt>
              <c:pt idx="18">
                <c:v>16.548387096774192</c:v>
              </c:pt>
              <c:pt idx="19">
                <c:v>15.7</c:v>
              </c:pt>
              <c:pt idx="20">
                <c:v>13.172413793103448</c:v>
              </c:pt>
              <c:pt idx="21">
                <c:v>14.827586206896552</c:v>
              </c:pt>
              <c:pt idx="22">
                <c:v>11.137931034482758</c:v>
              </c:pt>
              <c:pt idx="23">
                <c:v>15.448275862068966</c:v>
              </c:pt>
              <c:pt idx="24">
                <c:v>11.310344827586206</c:v>
              </c:pt>
              <c:pt idx="25">
                <c:v>14.03448275862069</c:v>
              </c:pt>
              <c:pt idx="26">
                <c:v>17.37037037037037</c:v>
              </c:pt>
              <c:pt idx="27">
                <c:v>15.481481481481481</c:v>
              </c:pt>
              <c:pt idx="28">
                <c:v>18.653846153846153</c:v>
              </c:pt>
              <c:pt idx="29">
                <c:v>14.5</c:v>
              </c:pt>
              <c:pt idx="30">
                <c:v>2.1428571428571428</c:v>
              </c:pt>
            </c:numLit>
          </c:val>
          <c:extLst>
            <c:ext xmlns:c16="http://schemas.microsoft.com/office/drawing/2014/chart" uri="{C3380CC4-5D6E-409C-BE32-E72D297353CC}">
              <c16:uniqueId val="{00000002-2767-43C7-9C18-7D139A7BF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100"/>
        <c:axId val="231351568"/>
        <c:axId val="231352528"/>
      </c:barChart>
      <c:catAx>
        <c:axId val="231351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Unique 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52528"/>
        <c:crosses val="autoZero"/>
        <c:auto val="1"/>
        <c:lblAlgn val="ctr"/>
        <c:lblOffset val="100"/>
        <c:noMultiLvlLbl val="0"/>
      </c:catAx>
      <c:valAx>
        <c:axId val="23135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active mintues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309576089382655"/>
              <c:y val="0.907081877232468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Mean</a:t>
            </a:r>
            <a:r>
              <a:rPr lang="en-US" sz="2800" b="1" baseline="0"/>
              <a:t> distance(dates)</a:t>
            </a:r>
          </a:p>
        </c:rich>
      </c:tx>
      <c:layout>
        <c:manualLayout>
          <c:xMode val="edge"/>
          <c:yMode val="edge"/>
          <c:x val="0.33032362953724798"/>
          <c:y val="3.6253037138109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155025536255674E-2"/>
          <c:y val="0.1690861980392778"/>
          <c:w val="0.69443856283985184"/>
          <c:h val="0.71258639055732187"/>
        </c:manualLayout>
      </c:layout>
      <c:barChart>
        <c:barDir val="col"/>
        <c:grouping val="clustered"/>
        <c:varyColors val="0"/>
        <c:ser>
          <c:idx val="0"/>
          <c:order val="0"/>
          <c:tx>
            <c:v>- - - - Intermediate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0-F8D0-46A4-8AEF-A37E7F911AB2}"/>
            </c:ext>
          </c:extLst>
        </c:ser>
        <c:ser>
          <c:idx val="1"/>
          <c:order val="1"/>
          <c:tx>
            <c:v>- - beginner - -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1-F8D0-46A4-8AEF-A37E7F911AB2}"/>
            </c:ext>
          </c:extLst>
        </c:ser>
        <c:ser>
          <c:idx val="2"/>
          <c:order val="2"/>
          <c:tx>
            <c:v>Pro - - - -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2-F8D0-46A4-8AEF-A37E7F911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226111"/>
        <c:axId val="740231391"/>
      </c:barChart>
      <c:catAx>
        <c:axId val="74022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31391"/>
        <c:crosses val="autoZero"/>
        <c:auto val="1"/>
        <c:lblAlgn val="ctr"/>
        <c:lblOffset val="100"/>
        <c:noMultiLvlLbl val="0"/>
      </c:catAx>
      <c:valAx>
        <c:axId val="74023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Coumt of mean distnave</a:t>
                </a:r>
              </a:p>
            </c:rich>
          </c:tx>
          <c:layout>
            <c:manualLayout>
              <c:xMode val="edge"/>
              <c:yMode val="edge"/>
              <c:x val="1.102127825752227E-2"/>
              <c:y val="0.26550328422281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2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5">
      <a:fgClr>
        <a:schemeClr val="accent2"/>
      </a:fgClr>
      <a:bgClr>
        <a:schemeClr val="bg1"/>
      </a:bgClr>
    </a:patt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4.xlsx]Q1-3.User activity!PivotTable24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Users wearing gear </a:t>
            </a:r>
            <a:endParaRPr lang="en-US" sz="2000" b="1"/>
          </a:p>
        </c:rich>
      </c:tx>
      <c:layout>
        <c:manualLayout>
          <c:xMode val="edge"/>
          <c:yMode val="edge"/>
          <c:x val="0.32822278626362283"/>
          <c:y val="6.6383357015877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549727019259251E-2"/>
          <c:y val="0.17532896362419303"/>
          <c:w val="0.66775081087053911"/>
          <c:h val="0.6715818186767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'Q1-3.User activity'!$P$30:$P$33</c:f>
              <c:strCache>
                <c:ptCount val="1"/>
                <c:pt idx="0">
                  <c:v>- - - - Moderate user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'Q1-3.User activity'!$O$34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'Q1-3.User activity'!$P$34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7-4E07-BC7E-C410951873E2}"/>
            </c:ext>
          </c:extLst>
        </c:ser>
        <c:ser>
          <c:idx val="1"/>
          <c:order val="1"/>
          <c:tx>
            <c:strRef>
              <c:f>'Q1-3.User activity'!$R$30:$R$33</c:f>
              <c:strCache>
                <c:ptCount val="1"/>
                <c:pt idx="0">
                  <c:v>- - Active user - 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'Q1-3.User activity'!$O$34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'Q1-3.User activity'!$R$34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F7-4E07-BC7E-C410951873E2}"/>
            </c:ext>
          </c:extLst>
        </c:ser>
        <c:ser>
          <c:idx val="2"/>
          <c:order val="2"/>
          <c:tx>
            <c:strRef>
              <c:f>'Q1-3.User activity'!$U$30:$U$33</c:f>
              <c:strCache>
                <c:ptCount val="1"/>
                <c:pt idx="0">
                  <c:v>Light user - - - 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'Q1-3.User activity'!$O$34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'Q1-3.User activity'!$U$34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F7-4E07-BC7E-C41095187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101839"/>
        <c:axId val="673102319"/>
      </c:barChart>
      <c:catAx>
        <c:axId val="67310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02319"/>
        <c:crosses val="autoZero"/>
        <c:auto val="1"/>
        <c:lblAlgn val="ctr"/>
        <c:lblOffset val="100"/>
        <c:noMultiLvlLbl val="0"/>
      </c:catAx>
      <c:valAx>
        <c:axId val="673102319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Count of users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0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4.xlsx]Q4-5.mean distance!PivotTable8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Mean</a:t>
            </a:r>
            <a:r>
              <a:rPr lang="en-US" sz="2000" baseline="0"/>
              <a:t> distance travelled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5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772746579562932E-2"/>
          <c:y val="0.19747350584052115"/>
          <c:w val="0.68489017809604136"/>
          <c:h val="0.638617928524799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'Q4-5.mean distance'!$H$44:$H$47</c:f>
              <c:strCache>
                <c:ptCount val="1"/>
                <c:pt idx="0">
                  <c:v>- - - - Pro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'Q4-5.mean distance'!$G$48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'Q4-5.mean distance'!$H$48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F-4164-9D8D-B2A951D3E200}"/>
            </c:ext>
          </c:extLst>
        </c:ser>
        <c:ser>
          <c:idx val="1"/>
          <c:order val="1"/>
          <c:tx>
            <c:strRef>
              <c:f>'Q4-5.mean distance'!$J$44:$J$47</c:f>
              <c:strCache>
                <c:ptCount val="1"/>
                <c:pt idx="0">
                  <c:v>- - Beginner - -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'Q4-5.mean distance'!$G$48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'Q4-5.mean distance'!$J$48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F-4164-9D8D-B2A951D3E200}"/>
            </c:ext>
          </c:extLst>
        </c:ser>
        <c:ser>
          <c:idx val="2"/>
          <c:order val="2"/>
          <c:tx>
            <c:strRef>
              <c:f>'Q4-5.mean distance'!$M$44:$M$47</c:f>
              <c:strCache>
                <c:ptCount val="1"/>
                <c:pt idx="0">
                  <c:v> Intermediate - - - 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'Q4-5.mean distance'!$G$48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'Q4-5.mean distance'!$M$48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F-4164-9D8D-B2A951D3E2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73089839"/>
        <c:axId val="673100879"/>
      </c:barChart>
      <c:catAx>
        <c:axId val="673089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00879"/>
        <c:crosses val="autoZero"/>
        <c:auto val="1"/>
        <c:lblAlgn val="ctr"/>
        <c:lblOffset val="100"/>
        <c:noMultiLvlLbl val="0"/>
      </c:catAx>
      <c:valAx>
        <c:axId val="6731008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7308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4.xlsx]Q.6-Steps!PivotTable4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Total</a:t>
            </a:r>
            <a:r>
              <a:rPr lang="en-US" sz="1600" b="1" baseline="0">
                <a:solidFill>
                  <a:srgbClr val="FF0000"/>
                </a:solidFill>
              </a:rPr>
              <a:t> steps of users</a:t>
            </a:r>
            <a:endParaRPr lang="en-US" sz="1600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'Q.6-Steps'!$B$4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'Q.6-Steps'!$A$5:$A$38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'Q.6-Steps'!$B$5:$B$38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A-4D69-AC97-797944AE9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4782847"/>
        <c:axId val="694791967"/>
      </c:barChart>
      <c:catAx>
        <c:axId val="694782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User 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91967"/>
        <c:crosses val="autoZero"/>
        <c:auto val="1"/>
        <c:lblAlgn val="ctr"/>
        <c:lblOffset val="100"/>
        <c:noMultiLvlLbl val="0"/>
      </c:catAx>
      <c:valAx>
        <c:axId val="69479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8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50">
      <a:fgClr>
        <a:schemeClr val="accent4">
          <a:lumMod val="40000"/>
          <a:lumOff val="60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4.xlsx]Q.7-Calories!PivotTable5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6">
                    <a:lumMod val="50000"/>
                  </a:schemeClr>
                </a:solidFill>
              </a:rPr>
              <a:t>Total calories burned</a:t>
            </a:r>
            <a:r>
              <a:rPr lang="en-US" sz="1600" b="1" baseline="0">
                <a:solidFill>
                  <a:schemeClr val="accent6">
                    <a:lumMod val="50000"/>
                  </a:schemeClr>
                </a:solidFill>
              </a:rPr>
              <a:t> by users</a:t>
            </a:r>
            <a:endParaRPr lang="en-US" sz="1600" b="1">
              <a:solidFill>
                <a:schemeClr val="accent6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0420122484689412"/>
          <c:y val="4.5275590551181105E-2"/>
        </c:manualLayout>
      </c:layout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'Q.7-Calories'!$B$4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'Q.7-Calories'!$A$5:$A$38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'Q.7-Calories'!$B$5:$B$38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D-480C-8047-4109A531F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4781407"/>
        <c:axId val="694798687"/>
      </c:barChart>
      <c:catAx>
        <c:axId val="694781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User</a:t>
                </a:r>
                <a:r>
                  <a:rPr lang="en-US" sz="1200" b="1" baseline="0"/>
                  <a:t> ids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98687"/>
        <c:crosses val="autoZero"/>
        <c:auto val="1"/>
        <c:lblAlgn val="ctr"/>
        <c:lblOffset val="100"/>
        <c:noMultiLvlLbl val="0"/>
      </c:catAx>
      <c:valAx>
        <c:axId val="69479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Calories</a:t>
                </a:r>
              </a:p>
            </c:rich>
          </c:tx>
          <c:layout>
            <c:manualLayout>
              <c:xMode val="edge"/>
              <c:yMode val="edge"/>
              <c:x val="0.51207983377077859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8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368710</xdr:colOff>
      <xdr:row>11</xdr:row>
      <xdr:rowOff>81935</xdr:rowOff>
    </xdr:from>
    <xdr:to>
      <xdr:col>13</xdr:col>
      <xdr:colOff>307257</xdr:colOff>
      <xdr:row>36</xdr:row>
      <xdr:rowOff>61452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2FF24-F699-4216-BD93-90F3FCBBA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102418</xdr:colOff>
      <xdr:row>10</xdr:row>
      <xdr:rowOff>81936</xdr:rowOff>
    </xdr:from>
    <xdr:to>
      <xdr:col>27</xdr:col>
      <xdr:colOff>286775</xdr:colOff>
      <xdr:row>34</xdr:row>
      <xdr:rowOff>143387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FCF804-D9A7-48B7-860A-B63ACB206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368709</xdr:colOff>
      <xdr:row>40</xdr:row>
      <xdr:rowOff>122902</xdr:rowOff>
    </xdr:from>
    <xdr:to>
      <xdr:col>17</xdr:col>
      <xdr:colOff>368709</xdr:colOff>
      <xdr:row>68</xdr:row>
      <xdr:rowOff>143387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B6EB72-6C59-42AA-84A3-C84397C92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245806</xdr:colOff>
      <xdr:row>40</xdr:row>
      <xdr:rowOff>81935</xdr:rowOff>
    </xdr:from>
    <xdr:to>
      <xdr:col>46</xdr:col>
      <xdr:colOff>510645</xdr:colOff>
      <xdr:row>69</xdr:row>
      <xdr:rowOff>17089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96868E-5223-46A6-910F-CBB41553D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184355</xdr:colOff>
      <xdr:row>11</xdr:row>
      <xdr:rowOff>20483</xdr:rowOff>
    </xdr:from>
    <xdr:to>
      <xdr:col>44</xdr:col>
      <xdr:colOff>389194</xdr:colOff>
      <xdr:row>37</xdr:row>
      <xdr:rowOff>122902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66D06F-0C1F-4EB5-AA31-5B4164C5C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529040</xdr:colOff>
      <xdr:row>6</xdr:row>
      <xdr:rowOff>12960</xdr:rowOff>
    </xdr:from>
    <xdr:to>
      <xdr:col>13</xdr:col>
      <xdr:colOff>660918</xdr:colOff>
      <xdr:row>26</xdr:row>
      <xdr:rowOff>168469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779C4-4661-B804-52F3-5AC348A45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444977</xdr:colOff>
      <xdr:row>4</xdr:row>
      <xdr:rowOff>36635</xdr:rowOff>
    </xdr:from>
    <xdr:to>
      <xdr:col>13</xdr:col>
      <xdr:colOff>73269</xdr:colOff>
      <xdr:row>22</xdr:row>
      <xdr:rowOff>122116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2091F7-F026-D75B-EA2B-70AD906C3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2</xdr:row>
      <xdr:rowOff>180973</xdr:rowOff>
    </xdr:from>
    <xdr:to>
      <xdr:col>11</xdr:col>
      <xdr:colOff>127000</xdr:colOff>
      <xdr:row>20</xdr:row>
      <xdr:rowOff>90714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2E894-57DE-0DB2-DDC4-71D158A37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3</xdr:row>
      <xdr:rowOff>41275</xdr:rowOff>
    </xdr:from>
    <xdr:to>
      <xdr:col>10</xdr:col>
      <xdr:colOff>247650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59DEBC-13C6-6F1A-A382-6C3D7B570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230168</xdr:colOff>
      <xdr:row>4</xdr:row>
      <xdr:rowOff>114298</xdr:rowOff>
    </xdr:from>
    <xdr:to>
      <xdr:col>14</xdr:col>
      <xdr:colOff>423334</xdr:colOff>
      <xdr:row>27</xdr:row>
      <xdr:rowOff>99608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A457B-7795-55C0-1A79-FE59960E7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538691</xdr:colOff>
      <xdr:row>40</xdr:row>
      <xdr:rowOff>41275</xdr:rowOff>
    </xdr:from>
    <xdr:to>
      <xdr:col>2</xdr:col>
      <xdr:colOff>1852200</xdr:colOff>
      <xdr:row>62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D3401-9B6E-810A-AE95-FEE6DEA50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480540</xdr:colOff>
      <xdr:row>39</xdr:row>
      <xdr:rowOff>357902</xdr:rowOff>
    </xdr:from>
    <xdr:to>
      <xdr:col>12</xdr:col>
      <xdr:colOff>502708</xdr:colOff>
      <xdr:row>69</xdr:row>
      <xdr:rowOff>70257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AD336A-2D1D-EA37-E4B0-892580ED2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648230</xdr:colOff>
      <xdr:row>6</xdr:row>
      <xdr:rowOff>59532</xdr:rowOff>
    </xdr:from>
    <xdr:to>
      <xdr:col>30</xdr:col>
      <xdr:colOff>45298</xdr:colOff>
      <xdr:row>33</xdr:row>
      <xdr:rowOff>145521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39D8B-830D-B130-41D0-2E3B0A2D7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995980</xdr:colOff>
      <xdr:row>40</xdr:row>
      <xdr:rowOff>35842</xdr:rowOff>
    </xdr:from>
    <xdr:to>
      <xdr:col>26</xdr:col>
      <xdr:colOff>167794</xdr:colOff>
      <xdr:row>75</xdr:row>
      <xdr:rowOff>114462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BA9678-A0BF-4977-E60F-5B3943214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68648</xdr:colOff>
      <xdr:row>40</xdr:row>
      <xdr:rowOff>120138</xdr:rowOff>
    </xdr:from>
    <xdr:to>
      <xdr:col>7</xdr:col>
      <xdr:colOff>291756</xdr:colOff>
      <xdr:row>64</xdr:row>
      <xdr:rowOff>17163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AC6AAD-FA44-DF77-C657-61F7E5F13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82.599338310189" createdVersion="8" refreshedVersion="8" minRefreshableVersion="3" recordCount="940" xr:uid="{D9173065-DF1E-43FB-8E25-B5E7C1BDDB69}">
  <cacheSource type="worksheet">
    <worksheetSource ref="A1:O941" sheet="dailyActivity_merged"/>
  </cacheSource>
  <cacheFields count="1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14">
      <sharedItems containsSemiMixedTypes="0" containsNonDate="0" containsDate="1" containsString="0" minDate="2016-04-12T00:00:00" maxDate="2016-05-13T00:00:00" count="31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 count="211">
        <n v="0.55000001192092896"/>
        <n v="0.68999999761581399"/>
        <n v="0.40000000596046398"/>
        <n v="1.2599999904632599"/>
        <n v="0.40999999642372098"/>
        <n v="0.77999997138977095"/>
        <n v="0.63999998569488503"/>
        <n v="1.3200000524520901"/>
        <n v="0.479999989271164"/>
        <n v="0.34999999403953602"/>
        <n v="1.12000000476837"/>
        <n v="0.87000000476837203"/>
        <n v="0.20999999344348899"/>
        <n v="0.56999999284744296"/>
        <n v="0.92000001668930098"/>
        <n v="1.1599999666214"/>
        <n v="0.5"/>
        <n v="1.41999995708466"/>
        <n v="1.6000000238418599"/>
        <n v="1.04999995231628"/>
        <n v="1.08000004291534"/>
        <n v="0.25"/>
        <n v="2.1199998855590798"/>
        <n v="0.31999999284744302"/>
        <n v="0.52999997138977095"/>
        <n v="1.0099999904632599"/>
        <n v="0"/>
        <n v="1.5199999809265099"/>
        <n v="0.62000000476837203"/>
        <n v="0.91000002622604403"/>
        <n v="1.87000000476837"/>
        <n v="0.20000000298023199"/>
        <n v="1.2799999713897701"/>
        <n v="4.1900000572204599"/>
        <n v="0.58999997377395597"/>
        <n v="2.2999999523162802"/>
        <n v="0.89999997615814198"/>
        <n v="2.5599999427795401"/>
        <n v="0.15000000596046401"/>
        <n v="1.87999999523163"/>
        <n v="1.66999995708466"/>
        <n v="2.5299999713897701"/>
        <n v="0.57999998331069902"/>
        <n v="5.9999998658895499E-2"/>
        <n v="1.7200000286102299"/>
        <n v="2.3199999332428001"/>
        <n v="3.1400001049041699"/>
        <n v="0.99000000953674305"/>
        <n v="0.31000000238418601"/>
        <n v="4.0900001525878897"/>
        <n v="0.54000002145767201"/>
        <n v="0.270000010728836"/>
        <n v="0.79000002145767201"/>
        <n v="0.81000000238418601"/>
        <n v="0.259999990463257"/>
        <n v="0.519999980926514"/>
        <n v="0.239999994635582"/>
        <n v="2.9999999329447701E-2"/>
        <n v="0.30000001192092901"/>
        <n v="0.769999980926514"/>
        <n v="0.10000000149011599"/>
        <n v="0.66000002622604403"/>
        <n v="0.119999997317791"/>
        <n v="1.9299999475479099"/>
        <n v="1.1100000143051101"/>
        <n v="0.41999998688697798"/>
        <n v="1.1499999761581401"/>
        <n v="0.21999999880790699"/>
        <n v="0.97000002861022905"/>
        <n v="1.33000004291534"/>
        <n v="1.21000003814697"/>
        <n v="1.3999999761581401"/>
        <n v="0.95999997854232799"/>
        <n v="0.34000000357627902"/>
        <n v="0.46000000834464999"/>
        <n v="0.93000000715255704"/>
        <n v="0.86000001430511497"/>
        <n v="0.67000001668930098"/>
        <n v="7.9999998211860698E-2"/>
        <n v="1.62999999523163"/>
        <n v="0.37999999523162797"/>
        <n v="0.490000009536743"/>
        <n v="0.37000000476837203"/>
        <n v="0.38999998569488498"/>
        <n v="1.9400000572204601"/>
        <n v="2.7400000095367401"/>
        <n v="4.0999999046325701"/>
        <n v="0.28000000119209301"/>
        <n v="1.8099999427795399"/>
        <n v="1.5299999713897701"/>
        <n v="1.6799999475479099"/>
        <n v="1.45000004768372"/>
        <n v="1.9999999552965199E-2"/>
        <n v="0.230000004172325"/>
        <n v="0.18000000715255701"/>
        <n v="1.4099999666214"/>
        <n v="1.03999996185303"/>
        <n v="0.80000001192092896"/>
        <n v="1.0299999713897701"/>
        <n v="9.00000035762787E-2"/>
        <n v="0.18999999761581399"/>
        <n v="5.0000000745058101E-2"/>
        <n v="0.62999999523162797"/>
        <n v="2.1300001144409202"/>
        <n v="1.75"/>
        <n v="4"/>
        <n v="2.3499999046325701"/>
        <n v="3.7300000190734899"/>
        <n v="2.4500000476837198"/>
        <n v="4.3499999046325701"/>
        <n v="4.2199997901916504"/>
        <n v="4.5599999427795401"/>
        <n v="0.43000000715255698"/>
        <n v="0.28999999165535001"/>
        <n v="1.29999995231628"/>
        <n v="2.0999999046325701"/>
        <n v="1.9800000190734901"/>
        <n v="6.4800000190734899"/>
        <n v="1.7400000095367401"/>
        <n v="4.5799999237060502"/>
        <n v="4.1100001335143999"/>
        <n v="2.5099999904632599"/>
        <n v="4.1300001144409197"/>
        <n v="5.2399997711181596"/>
        <n v="5.5999999046325701"/>
        <n v="5.4000000953674299"/>
        <n v="0.36000001430511502"/>
        <n v="3.9999999105930301E-2"/>
        <n v="0.17000000178813901"/>
        <n v="0.33000001311302202"/>
        <n v="0.68000000715255704"/>
        <n v="1.91999995708466"/>
        <n v="1.6100000143051101"/>
        <n v="0.43999999761581399"/>
        <n v="1.0700000524520901"/>
        <n v="0.46999999880790699"/>
        <n v="0.56000000238418601"/>
        <n v="0.74000000953674305"/>
        <n v="0.50999999046325695"/>
        <n v="1.0599999427795399"/>
        <n v="0.88999998569488503"/>
        <n v="2"/>
        <n v="2.0899999141693102"/>
        <n v="2.7699999809265101"/>
        <n v="0.730000019073486"/>
        <n v="0.64999997615814198"/>
        <n v="0.109999999403954"/>
        <n v="1"/>
        <n v="0.83999997377395597"/>
        <n v="0.75"/>
        <n v="1.1399999856948899"/>
        <n v="1.5"/>
        <n v="2.0299999713897701"/>
        <n v="1.8500000238418599"/>
        <n v="1.8899999856948899"/>
        <n v="1.62000000476837"/>
        <n v="1.8200000524520901"/>
        <n v="1.25"/>
        <n v="3.46000003814697"/>
        <n v="1.4900000095367401"/>
        <n v="1.2300000190734901"/>
        <n v="2.0499999523162802"/>
        <n v="3.2400000095367401"/>
        <n v="5.1199998855590803"/>
        <n v="0.81999999284744296"/>
        <n v="2.3099999427795401"/>
        <n v="6.21000003814697"/>
        <n v="2.1600000858306898"/>
        <n v="1.6599999666214"/>
        <n v="1.20000004768372"/>
        <n v="0.82999998331069902"/>
        <n v="0.72000002861022905"/>
        <n v="2.1500000953674299"/>
        <n v="1.16999995708466"/>
        <n v="0.61000001430511497"/>
        <n v="1.4400000572204601"/>
        <n v="0.140000000596046"/>
        <n v="0.85000002384185802"/>
        <n v="2.75"/>
        <n v="1.12999999523163"/>
        <n v="0.15999999642372101"/>
        <n v="2.3900001049041699"/>
        <n v="1.54999995231628"/>
        <n v="2.0199999809265101"/>
        <n v="0.75999999046325695"/>
        <n v="2.03999996185303"/>
        <n v="1.1799999475479099"/>
        <n v="1.7599999904632599"/>
        <n v="1.37000000476837"/>
        <n v="0.93999999761581399"/>
        <n v="0.69999998807907104"/>
        <n v="1.0199999809265099"/>
        <n v="1.28999996185303"/>
        <n v="1.2200000286102299"/>
        <n v="0.44999998807907099"/>
        <n v="1.6399999856948899"/>
        <n v="1.4299999475479099"/>
        <n v="2.3299999237060498"/>
        <n v="1.71000003814697"/>
        <n v="1.3899999856948899"/>
        <n v="0.87999999523162797"/>
        <n v="3.2699999809265101"/>
        <n v="0.70999997854232799"/>
        <n v="2.4100000858306898"/>
        <n v="3"/>
        <n v="1.1900000572204601"/>
        <n v="3.3099999427795401"/>
        <n v="2.0099999904632599"/>
        <n v="7.0000000298023196E-2"/>
        <n v="9.9999997764825804E-3"/>
        <n v="0.129999995231628"/>
      </sharedItems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82.730840277778" createdVersion="8" refreshedVersion="8" minRefreshableVersion="3" recordCount="33" xr:uid="{D7A9DEDD-A701-4A75-8EB1-BF88535B6663}">
  <cacheSource type="worksheet">
    <worksheetSource ref="I6:M39" sheet="Q4-5.mean distance"/>
  </cacheSource>
  <cacheFields count="5">
    <cacheField name="Ids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Mean" numFmtId="0">
      <sharedItems containsSemiMixedTypes="0" containsString="0" containsNumber="1" minValue="0.63451612308140759" maxValue="13.212903138129944" count="33">
        <n v="7.8096773855147834"/>
        <n v="3.9148387293661795"/>
        <n v="5.2953333536783873"/>
        <n v="1.7061290368437778"/>
        <n v="0.63451612308140759"/>
        <n v="8.0841934911666371"/>
        <n v="3.4548387152533384"/>
        <n v="3.1877419044894557"/>
        <n v="6.3555555359150011"/>
        <n v="5.1016128601566439"/>
        <n v="4.707000041007996"/>
        <n v="7.5169999440511095"/>
        <n v="1.6261290389323431"/>
        <n v="2.8625000119209298"/>
        <n v="4.8922580470361057"/>
        <n v="8.393225892897572"/>
        <n v="3.2458064402303388"/>
        <n v="5.0806451766721663"/>
        <n v="6.9551612830931147"/>
        <n v="5.6396774495801596"/>
        <n v="6.2133333047231041"/>
        <n v="5.342142914022717"/>
        <n v="4.2724138046133104"/>
        <n v="1.8134615161241252"/>
        <n v="6.585806477454403"/>
        <n v="8.0153845915427571"/>
        <n v="6.3880645078156268"/>
        <n v="11.475161198646786"/>
        <n v="4.6673684684853809"/>
        <n v="6.9135484618525318"/>
        <n v="5.6154838223611172"/>
        <n v="1.1865517168209478"/>
        <n v="13.212903138129944"/>
      </sharedItems>
    </cacheField>
    <cacheField name="Pro" numFmtId="0">
      <sharedItems count="2">
        <s v="Pro"/>
        <s v="-"/>
      </sharedItems>
    </cacheField>
    <cacheField name="Intermediate" numFmtId="0">
      <sharedItems count="2">
        <s v="-"/>
        <s v=" Intermediate"/>
      </sharedItems>
    </cacheField>
    <cacheField name="Beginner" numFmtId="0">
      <sharedItems count="2">
        <s v="-"/>
        <s v="Beginn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82.880409143516" createdVersion="8" refreshedVersion="8" minRefreshableVersion="3" recordCount="33" xr:uid="{04FDCC21-72D9-41F0-8D25-81C8C6B75407}">
  <cacheSource type="worksheet">
    <worksheetSource ref="H5:L38" sheet="Q1-3.User activity"/>
  </cacheSource>
  <cacheFields count="5">
    <cacheField name="Ids" numFmtId="0">
      <sharedItems containsSemiMixedTypes="0" containsString="0" containsNumber="1" containsInteger="1" minValue="1503960366" maxValue="8877689391"/>
    </cacheField>
    <cacheField name="Number of days user use fitness tracker" numFmtId="0">
      <sharedItems containsSemiMixedTypes="0" containsString="0" containsNumber="1" containsInteger="1" minValue="4" maxValue="31"/>
    </cacheField>
    <cacheField name="Active user" numFmtId="0">
      <sharedItems count="2">
        <s v="Active user"/>
        <s v="-"/>
      </sharedItems>
    </cacheField>
    <cacheField name="Moderate user" numFmtId="0">
      <sharedItems count="2">
        <s v="-"/>
        <s v="Moderate user"/>
      </sharedItems>
    </cacheField>
    <cacheField name="Light user" numFmtId="0">
      <sharedItems count="2">
        <s v="-"/>
        <s v="Light us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83.568437731483" createdVersion="8" refreshedVersion="8" minRefreshableVersion="3" recordCount="31" xr:uid="{0E7533E6-11F0-4E61-82B0-DBAA37FBA9E8}">
  <cacheSource type="worksheet">
    <worksheetSource ref="H43:L74" sheet="9. Uniques dates"/>
  </cacheSource>
  <cacheFields count="5">
    <cacheField name="Row Labels" numFmtId="14">
      <sharedItems containsSemiMixedTypes="0" containsNonDate="0" containsDate="1" containsString="0" minDate="2016-04-12T00:00:00" maxDate="2016-05-13T00:00:00"/>
    </cacheField>
    <cacheField name="Average of TotalDistance" numFmtId="0">
      <sharedItems containsSemiMixedTypes="0" containsString="0" containsNumber="1" minValue="2.4433333211179296" maxValue="6.2915625174646248"/>
    </cacheField>
    <cacheField name="Pro" numFmtId="0">
      <sharedItems count="2">
        <s v="-"/>
        <s v="Pro"/>
      </sharedItems>
    </cacheField>
    <cacheField name="Intermediate" numFmtId="0">
      <sharedItems count="2">
        <s v="Intermediate"/>
        <s v="-"/>
      </sharedItems>
    </cacheField>
    <cacheField name="Beginner" numFmtId="0">
      <sharedItems count="2">
        <s v="-"/>
        <s v="beginn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n v="13162"/>
    <n v="8.5"/>
    <n v="8.5"/>
    <n v="0"/>
    <n v="1.87999999523163"/>
    <x v="0"/>
    <n v="6.0599999427795401"/>
    <n v="0"/>
    <n v="25"/>
    <n v="13"/>
    <n v="328"/>
    <n v="728"/>
    <n v="1985"/>
  </r>
  <r>
    <x v="0"/>
    <x v="1"/>
    <n v="10735"/>
    <n v="6.9699997901916504"/>
    <n v="6.9699997901916504"/>
    <n v="0"/>
    <n v="1.5700000524520901"/>
    <x v="1"/>
    <n v="4.71000003814697"/>
    <n v="0"/>
    <n v="21"/>
    <n v="19"/>
    <n v="217"/>
    <n v="776"/>
    <n v="1797"/>
  </r>
  <r>
    <x v="0"/>
    <x v="2"/>
    <n v="10460"/>
    <n v="6.7399997711181596"/>
    <n v="6.7399997711181596"/>
    <n v="0"/>
    <n v="2.4400000572204599"/>
    <x v="2"/>
    <n v="3.9100000858306898"/>
    <n v="0"/>
    <n v="30"/>
    <n v="11"/>
    <n v="181"/>
    <n v="1218"/>
    <n v="1776"/>
  </r>
  <r>
    <x v="0"/>
    <x v="3"/>
    <n v="9762"/>
    <n v="6.2800002098083496"/>
    <n v="6.2800002098083496"/>
    <n v="0"/>
    <n v="2.1400001049041699"/>
    <x v="3"/>
    <n v="2.8299999237060498"/>
    <n v="0"/>
    <n v="29"/>
    <n v="34"/>
    <n v="209"/>
    <n v="726"/>
    <n v="1745"/>
  </r>
  <r>
    <x v="0"/>
    <x v="4"/>
    <n v="12669"/>
    <n v="8.1599998474121094"/>
    <n v="8.1599998474121094"/>
    <n v="0"/>
    <n v="2.71000003814697"/>
    <x v="4"/>
    <n v="5.03999996185303"/>
    <n v="0"/>
    <n v="36"/>
    <n v="10"/>
    <n v="221"/>
    <n v="773"/>
    <n v="1863"/>
  </r>
  <r>
    <x v="0"/>
    <x v="5"/>
    <n v="9705"/>
    <n v="6.4800000190734899"/>
    <n v="6.4800000190734899"/>
    <n v="0"/>
    <n v="3.1900000572204599"/>
    <x v="5"/>
    <n v="2.5099999904632599"/>
    <n v="0"/>
    <n v="38"/>
    <n v="20"/>
    <n v="164"/>
    <n v="539"/>
    <n v="1728"/>
  </r>
  <r>
    <x v="0"/>
    <x v="6"/>
    <n v="13019"/>
    <n v="8.5900001525878906"/>
    <n v="8.5900001525878906"/>
    <n v="0"/>
    <n v="3.25"/>
    <x v="6"/>
    <n v="4.71000003814697"/>
    <n v="0"/>
    <n v="42"/>
    <n v="16"/>
    <n v="233"/>
    <n v="1149"/>
    <n v="1921"/>
  </r>
  <r>
    <x v="0"/>
    <x v="7"/>
    <n v="15506"/>
    <n v="9.8800001144409197"/>
    <n v="9.8800001144409197"/>
    <n v="0"/>
    <n v="3.5299999713897701"/>
    <x v="7"/>
    <n v="5.0300002098083496"/>
    <n v="0"/>
    <n v="50"/>
    <n v="31"/>
    <n v="264"/>
    <n v="775"/>
    <n v="2035"/>
  </r>
  <r>
    <x v="0"/>
    <x v="8"/>
    <n v="10544"/>
    <n v="6.6799998283386204"/>
    <n v="6.6799998283386204"/>
    <n v="0"/>
    <n v="1.96000003814697"/>
    <x v="8"/>
    <n v="4.2399997711181596"/>
    <n v="0"/>
    <n v="28"/>
    <n v="12"/>
    <n v="205"/>
    <n v="818"/>
    <n v="1786"/>
  </r>
  <r>
    <x v="0"/>
    <x v="9"/>
    <n v="9819"/>
    <n v="6.3400001525878897"/>
    <n v="6.3400001525878897"/>
    <n v="0"/>
    <n v="1.3400000333786"/>
    <x v="9"/>
    <n v="4.6500000953674299"/>
    <n v="0"/>
    <n v="19"/>
    <n v="8"/>
    <n v="211"/>
    <n v="838"/>
    <n v="1775"/>
  </r>
  <r>
    <x v="0"/>
    <x v="10"/>
    <n v="12764"/>
    <n v="8.1300001144409197"/>
    <n v="8.1300001144409197"/>
    <n v="0"/>
    <n v="4.7600002288818404"/>
    <x v="10"/>
    <n v="2.2400000095367401"/>
    <n v="0"/>
    <n v="66"/>
    <n v="27"/>
    <n v="130"/>
    <n v="1217"/>
    <n v="1827"/>
  </r>
  <r>
    <x v="0"/>
    <x v="11"/>
    <n v="14371"/>
    <n v="9.0399999618530291"/>
    <n v="9.0399999618530291"/>
    <n v="0"/>
    <n v="2.8099999427795401"/>
    <x v="11"/>
    <n v="5.3600001335143999"/>
    <n v="0"/>
    <n v="41"/>
    <n v="21"/>
    <n v="262"/>
    <n v="732"/>
    <n v="1949"/>
  </r>
  <r>
    <x v="0"/>
    <x v="12"/>
    <n v="10039"/>
    <n v="6.4099998474121103"/>
    <n v="6.4099998474121103"/>
    <n v="0"/>
    <n v="2.9200000762939502"/>
    <x v="12"/>
    <n v="3.2799999713897701"/>
    <n v="0"/>
    <n v="39"/>
    <n v="5"/>
    <n v="238"/>
    <n v="709"/>
    <n v="1788"/>
  </r>
  <r>
    <x v="0"/>
    <x v="13"/>
    <n v="15355"/>
    <n v="9.8000001907348597"/>
    <n v="9.8000001907348597"/>
    <n v="0"/>
    <n v="5.28999996185303"/>
    <x v="13"/>
    <n v="3.9400000572204599"/>
    <n v="0"/>
    <n v="73"/>
    <n v="14"/>
    <n v="216"/>
    <n v="814"/>
    <n v="2013"/>
  </r>
  <r>
    <x v="0"/>
    <x v="14"/>
    <n v="13755"/>
    <n v="8.7899999618530291"/>
    <n v="8.7899999618530291"/>
    <n v="0"/>
    <n v="2.3299999237060498"/>
    <x v="14"/>
    <n v="5.53999996185303"/>
    <n v="0"/>
    <n v="31"/>
    <n v="23"/>
    <n v="279"/>
    <n v="833"/>
    <n v="1970"/>
  </r>
  <r>
    <x v="0"/>
    <x v="15"/>
    <n v="18134"/>
    <n v="12.210000038146999"/>
    <n v="12.210000038146999"/>
    <n v="0"/>
    <n v="6.4000000953674299"/>
    <x v="4"/>
    <n v="5.4099998474121103"/>
    <n v="0"/>
    <n v="78"/>
    <n v="11"/>
    <n v="243"/>
    <n v="1108"/>
    <n v="2159"/>
  </r>
  <r>
    <x v="0"/>
    <x v="16"/>
    <n v="13154"/>
    <n v="8.5299997329711896"/>
    <n v="8.5299997329711896"/>
    <n v="0"/>
    <n v="3.53999996185303"/>
    <x v="15"/>
    <n v="3.78999996185303"/>
    <n v="0"/>
    <n v="48"/>
    <n v="28"/>
    <n v="189"/>
    <n v="782"/>
    <n v="1898"/>
  </r>
  <r>
    <x v="0"/>
    <x v="17"/>
    <n v="11181"/>
    <n v="7.1500000953674299"/>
    <n v="7.1500000953674299"/>
    <n v="0"/>
    <n v="1.0599999427795399"/>
    <x v="16"/>
    <n v="5.5799999237060502"/>
    <n v="0"/>
    <n v="16"/>
    <n v="12"/>
    <n v="243"/>
    <n v="815"/>
    <n v="1837"/>
  </r>
  <r>
    <x v="0"/>
    <x v="18"/>
    <n v="14673"/>
    <n v="9.25"/>
    <n v="9.25"/>
    <n v="0"/>
    <n v="3.5599999427795401"/>
    <x v="17"/>
    <n v="4.2699999809265101"/>
    <n v="0"/>
    <n v="52"/>
    <n v="34"/>
    <n v="217"/>
    <n v="712"/>
    <n v="1947"/>
  </r>
  <r>
    <x v="0"/>
    <x v="19"/>
    <n v="10602"/>
    <n v="6.8099999427795401"/>
    <n v="6.8099999427795401"/>
    <n v="0"/>
    <n v="2.28999996185303"/>
    <x v="18"/>
    <n v="2.9200000762939502"/>
    <n v="0"/>
    <n v="33"/>
    <n v="35"/>
    <n v="246"/>
    <n v="730"/>
    <n v="1820"/>
  </r>
  <r>
    <x v="0"/>
    <x v="20"/>
    <n v="14727"/>
    <n v="9.7100000381469709"/>
    <n v="9.7100000381469709"/>
    <n v="0"/>
    <n v="3.21000003814697"/>
    <x v="13"/>
    <n v="5.9200000762939498"/>
    <n v="0"/>
    <n v="41"/>
    <n v="15"/>
    <n v="277"/>
    <n v="798"/>
    <n v="2004"/>
  </r>
  <r>
    <x v="0"/>
    <x v="21"/>
    <n v="15103"/>
    <n v="9.6599998474121094"/>
    <n v="9.6599998474121094"/>
    <n v="0"/>
    <n v="3.7300000190734899"/>
    <x v="19"/>
    <n v="4.8800001144409197"/>
    <n v="0"/>
    <n v="50"/>
    <n v="24"/>
    <n v="254"/>
    <n v="816"/>
    <n v="1990"/>
  </r>
  <r>
    <x v="0"/>
    <x v="22"/>
    <n v="11100"/>
    <n v="7.1500000953674299"/>
    <n v="7.1500000953674299"/>
    <n v="0"/>
    <n v="2.46000003814697"/>
    <x v="11"/>
    <n v="3.8199999332428001"/>
    <n v="0"/>
    <n v="36"/>
    <n v="22"/>
    <n v="203"/>
    <n v="1179"/>
    <n v="1819"/>
  </r>
  <r>
    <x v="0"/>
    <x v="23"/>
    <n v="14070"/>
    <n v="8.8999996185302699"/>
    <n v="8.8999996185302699"/>
    <n v="0"/>
    <n v="2.9200000762939502"/>
    <x v="20"/>
    <n v="4.8800001144409197"/>
    <n v="0"/>
    <n v="45"/>
    <n v="24"/>
    <n v="250"/>
    <n v="857"/>
    <n v="1959"/>
  </r>
  <r>
    <x v="0"/>
    <x v="24"/>
    <n v="12159"/>
    <n v="8.0299997329711896"/>
    <n v="8.0299997329711896"/>
    <n v="0"/>
    <n v="1.9700000286102299"/>
    <x v="21"/>
    <n v="5.8099999427795401"/>
    <n v="0"/>
    <n v="24"/>
    <n v="6"/>
    <n v="289"/>
    <n v="754"/>
    <n v="1896"/>
  </r>
  <r>
    <x v="0"/>
    <x v="25"/>
    <n v="11992"/>
    <n v="7.71000003814697"/>
    <n v="7.71000003814697"/>
    <n v="0"/>
    <n v="2.46000003814697"/>
    <x v="22"/>
    <n v="3.1300001144409202"/>
    <n v="0"/>
    <n v="37"/>
    <n v="46"/>
    <n v="175"/>
    <n v="833"/>
    <n v="1821"/>
  </r>
  <r>
    <x v="0"/>
    <x v="26"/>
    <n v="10060"/>
    <n v="6.5799999237060502"/>
    <n v="6.5799999237060502"/>
    <n v="0"/>
    <n v="3.5299999713897701"/>
    <x v="23"/>
    <n v="2.7300000190734899"/>
    <n v="0"/>
    <n v="44"/>
    <n v="8"/>
    <n v="203"/>
    <n v="574"/>
    <n v="1740"/>
  </r>
  <r>
    <x v="0"/>
    <x v="27"/>
    <n v="12022"/>
    <n v="7.7199997901916504"/>
    <n v="7.7199997901916504"/>
    <n v="0"/>
    <n v="3.4500000476837198"/>
    <x v="24"/>
    <n v="3.7400000095367401"/>
    <n v="0"/>
    <n v="46"/>
    <n v="11"/>
    <n v="206"/>
    <n v="835"/>
    <n v="1819"/>
  </r>
  <r>
    <x v="0"/>
    <x v="28"/>
    <n v="12207"/>
    <n v="7.7699999809265101"/>
    <n v="7.7699999809265101"/>
    <n v="0"/>
    <n v="3.3499999046325701"/>
    <x v="15"/>
    <n v="3.2599999904632599"/>
    <n v="0"/>
    <n v="46"/>
    <n v="31"/>
    <n v="214"/>
    <n v="746"/>
    <n v="1859"/>
  </r>
  <r>
    <x v="0"/>
    <x v="29"/>
    <n v="12770"/>
    <n v="8.1300001144409197"/>
    <n v="8.1300001144409197"/>
    <n v="0"/>
    <n v="2.5599999427795401"/>
    <x v="25"/>
    <n v="4.5500001907348597"/>
    <n v="0"/>
    <n v="36"/>
    <n v="23"/>
    <n v="251"/>
    <n v="669"/>
    <n v="1783"/>
  </r>
  <r>
    <x v="0"/>
    <x v="30"/>
    <n v="0"/>
    <n v="0"/>
    <n v="0"/>
    <n v="0"/>
    <n v="0"/>
    <x v="26"/>
    <n v="0"/>
    <n v="0"/>
    <n v="0"/>
    <n v="0"/>
    <n v="0"/>
    <n v="1440"/>
    <n v="0"/>
  </r>
  <r>
    <x v="1"/>
    <x v="0"/>
    <n v="8163"/>
    <n v="5.3099999427795401"/>
    <n v="5.3099999427795401"/>
    <n v="0"/>
    <n v="0"/>
    <x v="26"/>
    <n v="5.3099999427795401"/>
    <n v="0"/>
    <n v="0"/>
    <n v="0"/>
    <n v="146"/>
    <n v="1294"/>
    <n v="1432"/>
  </r>
  <r>
    <x v="1"/>
    <x v="1"/>
    <n v="7007"/>
    <n v="4.5500001907348597"/>
    <n v="4.5500001907348597"/>
    <n v="0"/>
    <n v="0"/>
    <x v="26"/>
    <n v="4.5500001907348597"/>
    <n v="0"/>
    <n v="0"/>
    <n v="0"/>
    <n v="148"/>
    <n v="1292"/>
    <n v="1411"/>
  </r>
  <r>
    <x v="1"/>
    <x v="2"/>
    <n v="9107"/>
    <n v="5.9200000762939498"/>
    <n v="5.9200000762939498"/>
    <n v="0"/>
    <n v="0"/>
    <x v="26"/>
    <n v="5.9099998474121103"/>
    <n v="9.9999997764825804E-3"/>
    <n v="0"/>
    <n v="0"/>
    <n v="236"/>
    <n v="1204"/>
    <n v="1572"/>
  </r>
  <r>
    <x v="1"/>
    <x v="3"/>
    <n v="1510"/>
    <n v="0.980000019073486"/>
    <n v="0.980000019073486"/>
    <n v="0"/>
    <n v="0"/>
    <x v="26"/>
    <n v="0.97000002861022905"/>
    <n v="0"/>
    <n v="0"/>
    <n v="0"/>
    <n v="96"/>
    <n v="1344"/>
    <n v="1344"/>
  </r>
  <r>
    <x v="1"/>
    <x v="4"/>
    <n v="5370"/>
    <n v="3.4900000095367401"/>
    <n v="3.4900000095367401"/>
    <n v="0"/>
    <n v="0"/>
    <x v="26"/>
    <n v="3.4900000095367401"/>
    <n v="0"/>
    <n v="0"/>
    <n v="0"/>
    <n v="176"/>
    <n v="1264"/>
    <n v="1463"/>
  </r>
  <r>
    <x v="1"/>
    <x v="5"/>
    <n v="6175"/>
    <n v="4.0599999427795401"/>
    <n v="4.0599999427795401"/>
    <n v="0"/>
    <n v="1.0299999713897701"/>
    <x v="27"/>
    <n v="1.4900000095367401"/>
    <n v="9.9999997764825804E-3"/>
    <n v="15"/>
    <n v="22"/>
    <n v="127"/>
    <n v="1276"/>
    <n v="1554"/>
  </r>
  <r>
    <x v="1"/>
    <x v="6"/>
    <n v="10536"/>
    <n v="7.4099998474121103"/>
    <n v="7.4099998474121103"/>
    <n v="0"/>
    <n v="2.1500000953674299"/>
    <x v="28"/>
    <n v="4.6199998855590803"/>
    <n v="9.9999997764825804E-3"/>
    <n v="17"/>
    <n v="7"/>
    <n v="202"/>
    <n v="1214"/>
    <n v="1604"/>
  </r>
  <r>
    <x v="1"/>
    <x v="7"/>
    <n v="2916"/>
    <n v="1.8999999761581401"/>
    <n v="1.8999999761581401"/>
    <n v="0"/>
    <n v="0"/>
    <x v="26"/>
    <n v="1.8999999761581401"/>
    <n v="0"/>
    <n v="0"/>
    <n v="0"/>
    <n v="141"/>
    <n v="1299"/>
    <n v="1435"/>
  </r>
  <r>
    <x v="1"/>
    <x v="8"/>
    <n v="4974"/>
    <n v="3.2300000190734899"/>
    <n v="3.2300000190734899"/>
    <n v="0"/>
    <n v="0"/>
    <x v="26"/>
    <n v="3.2300000190734899"/>
    <n v="0"/>
    <n v="0"/>
    <n v="0"/>
    <n v="151"/>
    <n v="1289"/>
    <n v="1446"/>
  </r>
  <r>
    <x v="1"/>
    <x v="9"/>
    <n v="6349"/>
    <n v="4.1300001144409197"/>
    <n v="4.1300001144409197"/>
    <n v="0"/>
    <n v="0"/>
    <x v="26"/>
    <n v="4.1100001335143999"/>
    <n v="1.9999999552965199E-2"/>
    <n v="0"/>
    <n v="0"/>
    <n v="186"/>
    <n v="1254"/>
    <n v="1467"/>
  </r>
  <r>
    <x v="1"/>
    <x v="10"/>
    <n v="4026"/>
    <n v="2.6199998855590798"/>
    <n v="2.6199998855590798"/>
    <n v="0"/>
    <n v="0"/>
    <x v="26"/>
    <n v="2.5999999046325701"/>
    <n v="0"/>
    <n v="0"/>
    <n v="0"/>
    <n v="199"/>
    <n v="1241"/>
    <n v="1470"/>
  </r>
  <r>
    <x v="1"/>
    <x v="11"/>
    <n v="8538"/>
    <n v="5.5500001907348597"/>
    <n v="5.5500001907348597"/>
    <n v="0"/>
    <n v="0"/>
    <x v="26"/>
    <n v="5.53999996185303"/>
    <n v="9.9999997764825804E-3"/>
    <n v="0"/>
    <n v="0"/>
    <n v="227"/>
    <n v="1213"/>
    <n v="1562"/>
  </r>
  <r>
    <x v="1"/>
    <x v="12"/>
    <n v="6076"/>
    <n v="3.9500000476837198"/>
    <n v="3.9500000476837198"/>
    <n v="0"/>
    <n v="1.1499999761581401"/>
    <x v="29"/>
    <n v="1.8899999856948899"/>
    <n v="0"/>
    <n v="16"/>
    <n v="18"/>
    <n v="185"/>
    <n v="1221"/>
    <n v="1617"/>
  </r>
  <r>
    <x v="1"/>
    <x v="13"/>
    <n v="6497"/>
    <n v="4.2199997901916504"/>
    <n v="4.2199997901916504"/>
    <n v="0"/>
    <n v="0"/>
    <x v="26"/>
    <n v="4.1999998092651403"/>
    <n v="1.9999999552965199E-2"/>
    <n v="0"/>
    <n v="0"/>
    <n v="202"/>
    <n v="1238"/>
    <n v="1492"/>
  </r>
  <r>
    <x v="1"/>
    <x v="14"/>
    <n v="2826"/>
    <n v="1.8400000333786"/>
    <n v="1.8400000333786"/>
    <n v="0"/>
    <n v="0"/>
    <x v="26"/>
    <n v="1.83000004291534"/>
    <n v="9.9999997764825804E-3"/>
    <n v="0"/>
    <n v="0"/>
    <n v="140"/>
    <n v="1300"/>
    <n v="1402"/>
  </r>
  <r>
    <x v="1"/>
    <x v="15"/>
    <n v="8367"/>
    <n v="5.4400000572204599"/>
    <n v="5.4400000572204599"/>
    <n v="0"/>
    <n v="1.1100000143051101"/>
    <x v="30"/>
    <n v="2.46000003814697"/>
    <n v="0"/>
    <n v="17"/>
    <n v="36"/>
    <n v="154"/>
    <n v="1233"/>
    <n v="1670"/>
  </r>
  <r>
    <x v="1"/>
    <x v="16"/>
    <n v="2759"/>
    <n v="1.78999996185303"/>
    <n v="1.78999996185303"/>
    <n v="0"/>
    <n v="0"/>
    <x v="31"/>
    <n v="1.6000000238418599"/>
    <n v="0"/>
    <n v="0"/>
    <n v="5"/>
    <n v="115"/>
    <n v="1320"/>
    <n v="1401"/>
  </r>
  <r>
    <x v="1"/>
    <x v="17"/>
    <n v="2390"/>
    <n v="1.54999995231628"/>
    <n v="1.54999995231628"/>
    <n v="0"/>
    <n v="0"/>
    <x v="26"/>
    <n v="1.54999995231628"/>
    <n v="0"/>
    <n v="0"/>
    <n v="0"/>
    <n v="150"/>
    <n v="1290"/>
    <n v="1404"/>
  </r>
  <r>
    <x v="1"/>
    <x v="18"/>
    <n v="6474"/>
    <n v="4.3000001907348597"/>
    <n v="4.3000001907348597"/>
    <n v="0"/>
    <n v="0.89999997615814198"/>
    <x v="32"/>
    <n v="2.1199998855590798"/>
    <n v="9.9999997764825804E-3"/>
    <n v="11"/>
    <n v="23"/>
    <n v="224"/>
    <n v="1182"/>
    <n v="1655"/>
  </r>
  <r>
    <x v="1"/>
    <x v="19"/>
    <n v="36019"/>
    <n v="28.030000686645501"/>
    <n v="28.030000686645501"/>
    <n v="0"/>
    <n v="21.920000076293899"/>
    <x v="33"/>
    <n v="1.9099999666214"/>
    <n v="1.9999999552965199E-2"/>
    <n v="186"/>
    <n v="63"/>
    <n v="171"/>
    <n v="1020"/>
    <n v="2690"/>
  </r>
  <r>
    <x v="1"/>
    <x v="20"/>
    <n v="7155"/>
    <n v="4.9299998283386204"/>
    <n v="4.9299998283386204"/>
    <n v="0"/>
    <n v="0.86000001430511497"/>
    <x v="34"/>
    <n v="3.4700000286102299"/>
    <n v="0"/>
    <n v="7"/>
    <n v="6"/>
    <n v="166"/>
    <n v="1261"/>
    <n v="1497"/>
  </r>
  <r>
    <x v="1"/>
    <x v="21"/>
    <n v="2100"/>
    <n v="1.37000000476837"/>
    <n v="1.37000000476837"/>
    <n v="0"/>
    <n v="0"/>
    <x v="26"/>
    <n v="1.3400000333786"/>
    <n v="1.9999999552965199E-2"/>
    <n v="0"/>
    <n v="0"/>
    <n v="96"/>
    <n v="1344"/>
    <n v="1334"/>
  </r>
  <r>
    <x v="1"/>
    <x v="22"/>
    <n v="2193"/>
    <n v="1.4299999475479099"/>
    <n v="1.4299999475479099"/>
    <n v="0"/>
    <n v="0"/>
    <x v="26"/>
    <n v="1.41999995708466"/>
    <n v="0"/>
    <n v="0"/>
    <n v="0"/>
    <n v="118"/>
    <n v="1322"/>
    <n v="1368"/>
  </r>
  <r>
    <x v="1"/>
    <x v="23"/>
    <n v="2470"/>
    <n v="1.6100000143051101"/>
    <n v="1.6100000143051101"/>
    <n v="0"/>
    <n v="0"/>
    <x v="26"/>
    <n v="1.58000004291534"/>
    <n v="1.9999999552965199E-2"/>
    <n v="0"/>
    <n v="0"/>
    <n v="117"/>
    <n v="1323"/>
    <n v="1370"/>
  </r>
  <r>
    <x v="1"/>
    <x v="24"/>
    <n v="1727"/>
    <n v="1.12000000476837"/>
    <n v="1.12000000476837"/>
    <n v="0"/>
    <n v="0"/>
    <x v="26"/>
    <n v="1.12000000476837"/>
    <n v="9.9999997764825804E-3"/>
    <n v="0"/>
    <n v="0"/>
    <n v="102"/>
    <n v="1338"/>
    <n v="1341"/>
  </r>
  <r>
    <x v="1"/>
    <x v="25"/>
    <n v="2104"/>
    <n v="1.37000000476837"/>
    <n v="1.37000000476837"/>
    <n v="0"/>
    <n v="0"/>
    <x v="26"/>
    <n v="1.37000000476837"/>
    <n v="0"/>
    <n v="0"/>
    <n v="0"/>
    <n v="182"/>
    <n v="1258"/>
    <n v="1474"/>
  </r>
  <r>
    <x v="1"/>
    <x v="26"/>
    <n v="3427"/>
    <n v="2.2300000190734899"/>
    <n v="2.2300000190734899"/>
    <n v="0"/>
    <n v="0"/>
    <x v="26"/>
    <n v="2.2200000286102299"/>
    <n v="0"/>
    <n v="0"/>
    <n v="0"/>
    <n v="152"/>
    <n v="1288"/>
    <n v="1427"/>
  </r>
  <r>
    <x v="1"/>
    <x v="27"/>
    <n v="1732"/>
    <n v="1.12999999523163"/>
    <n v="1.12999999523163"/>
    <n v="0"/>
    <n v="0"/>
    <x v="26"/>
    <n v="1.12999999523163"/>
    <n v="0"/>
    <n v="0"/>
    <n v="0"/>
    <n v="91"/>
    <n v="1349"/>
    <n v="1328"/>
  </r>
  <r>
    <x v="1"/>
    <x v="28"/>
    <n v="2969"/>
    <n v="1.9299999475479099"/>
    <n v="1.9299999475479099"/>
    <n v="0"/>
    <n v="0"/>
    <x v="26"/>
    <n v="1.91999995708466"/>
    <n v="9.9999997764825804E-3"/>
    <n v="0"/>
    <n v="0"/>
    <n v="139"/>
    <n v="1301"/>
    <n v="1393"/>
  </r>
  <r>
    <x v="1"/>
    <x v="29"/>
    <n v="3134"/>
    <n v="2.03999996185303"/>
    <n v="2.03999996185303"/>
    <n v="0"/>
    <n v="0"/>
    <x v="26"/>
    <n v="2.03999996185303"/>
    <n v="0"/>
    <n v="0"/>
    <n v="0"/>
    <n v="112"/>
    <n v="1328"/>
    <n v="1359"/>
  </r>
  <r>
    <x v="1"/>
    <x v="30"/>
    <n v="2971"/>
    <n v="1.9299999475479099"/>
    <n v="1.9299999475479099"/>
    <n v="0"/>
    <n v="0"/>
    <x v="26"/>
    <n v="1.91999995708466"/>
    <n v="9.9999997764825804E-3"/>
    <n v="0"/>
    <n v="0"/>
    <n v="107"/>
    <n v="890"/>
    <n v="1002"/>
  </r>
  <r>
    <x v="2"/>
    <x v="0"/>
    <n v="10694"/>
    <n v="7.7699999809265101"/>
    <n v="7.7699999809265101"/>
    <n v="0"/>
    <n v="0.140000000596046"/>
    <x v="35"/>
    <n v="5.3299999237060502"/>
    <n v="0"/>
    <n v="2"/>
    <n v="51"/>
    <n v="256"/>
    <n v="1131"/>
    <n v="3199"/>
  </r>
  <r>
    <x v="2"/>
    <x v="1"/>
    <n v="8001"/>
    <n v="5.8200001716613796"/>
    <n v="5.8200001716613796"/>
    <n v="0"/>
    <n v="2.2799999713897701"/>
    <x v="36"/>
    <n v="2.6400001049041699"/>
    <n v="0"/>
    <n v="30"/>
    <n v="16"/>
    <n v="135"/>
    <n v="1259"/>
    <n v="2902"/>
  </r>
  <r>
    <x v="2"/>
    <x v="2"/>
    <n v="11037"/>
    <n v="8.0200004577636701"/>
    <n v="8.0200004577636701"/>
    <n v="0"/>
    <n v="0.36000001430511502"/>
    <x v="37"/>
    <n v="5.0999999046325701"/>
    <n v="0"/>
    <n v="5"/>
    <n v="58"/>
    <n v="252"/>
    <n v="1125"/>
    <n v="3226"/>
  </r>
  <r>
    <x v="2"/>
    <x v="3"/>
    <n v="5263"/>
    <n v="3.8299999237060498"/>
    <n v="3.8299999237060498"/>
    <n v="0"/>
    <n v="0.21999999880790699"/>
    <x v="38"/>
    <n v="3.4500000476837198"/>
    <n v="0"/>
    <n v="3"/>
    <n v="4"/>
    <n v="170"/>
    <n v="1263"/>
    <n v="2750"/>
  </r>
  <r>
    <x v="2"/>
    <x v="4"/>
    <n v="15300"/>
    <n v="11.1199998855591"/>
    <n v="11.1199998855591"/>
    <n v="0"/>
    <n v="4.0999999046325701"/>
    <x v="39"/>
    <n v="5.0900001525878897"/>
    <n v="0"/>
    <n v="51"/>
    <n v="42"/>
    <n v="212"/>
    <n v="1135"/>
    <n v="3493"/>
  </r>
  <r>
    <x v="2"/>
    <x v="5"/>
    <n v="8757"/>
    <n v="6.3699998855590803"/>
    <n v="6.3699998855590803"/>
    <n v="0"/>
    <n v="2.25"/>
    <x v="13"/>
    <n v="3.5499999523162802"/>
    <n v="0"/>
    <n v="29"/>
    <n v="13"/>
    <n v="186"/>
    <n v="1212"/>
    <n v="3011"/>
  </r>
  <r>
    <x v="2"/>
    <x v="6"/>
    <n v="7132"/>
    <n v="5.1900000572204599"/>
    <n v="5.1900000572204599"/>
    <n v="0"/>
    <n v="1.0700000524520901"/>
    <x v="40"/>
    <n v="2.4500000476837198"/>
    <n v="0"/>
    <n v="15"/>
    <n v="33"/>
    <n v="121"/>
    <n v="1271"/>
    <n v="2806"/>
  </r>
  <r>
    <x v="2"/>
    <x v="7"/>
    <n v="11256"/>
    <n v="8.1800003051757795"/>
    <n v="8.1800003051757795"/>
    <n v="0"/>
    <n v="0.36000001430511502"/>
    <x v="41"/>
    <n v="5.3000001907348597"/>
    <n v="0"/>
    <n v="5"/>
    <n v="58"/>
    <n v="278"/>
    <n v="1099"/>
    <n v="3300"/>
  </r>
  <r>
    <x v="2"/>
    <x v="8"/>
    <n v="2436"/>
    <n v="1.7699999809265099"/>
    <n v="1.7699999809265099"/>
    <n v="0"/>
    <n v="0"/>
    <x v="26"/>
    <n v="1.7599999904632599"/>
    <n v="9.9999997764825804E-3"/>
    <n v="0"/>
    <n v="0"/>
    <n v="125"/>
    <n v="1315"/>
    <n v="2430"/>
  </r>
  <r>
    <x v="2"/>
    <x v="9"/>
    <n v="1223"/>
    <n v="0.88999998569488503"/>
    <n v="0.88999998569488503"/>
    <n v="0"/>
    <n v="0"/>
    <x v="26"/>
    <n v="0.87999999523162797"/>
    <n v="9.9999997764825804E-3"/>
    <n v="0"/>
    <n v="0"/>
    <n v="38"/>
    <n v="1402"/>
    <n v="2140"/>
  </r>
  <r>
    <x v="2"/>
    <x v="10"/>
    <n v="3673"/>
    <n v="2.6700000762939502"/>
    <n v="2.6700000762939502"/>
    <n v="0"/>
    <n v="0"/>
    <x v="26"/>
    <n v="2.6600000858306898"/>
    <n v="9.9999997764825804E-3"/>
    <n v="0"/>
    <n v="0"/>
    <n v="86"/>
    <n v="1354"/>
    <n v="2344"/>
  </r>
  <r>
    <x v="2"/>
    <x v="11"/>
    <n v="6637"/>
    <n v="4.8299999237060502"/>
    <n v="4.8299999237060502"/>
    <n v="0"/>
    <n v="0"/>
    <x v="42"/>
    <n v="4.25"/>
    <n v="0"/>
    <n v="0"/>
    <n v="15"/>
    <n v="160"/>
    <n v="1265"/>
    <n v="2677"/>
  </r>
  <r>
    <x v="2"/>
    <x v="12"/>
    <n v="3321"/>
    <n v="2.4100000858306898"/>
    <n v="2.4100000858306898"/>
    <n v="0"/>
    <n v="0"/>
    <x v="26"/>
    <n v="2.4100000858306898"/>
    <n v="0"/>
    <n v="0"/>
    <n v="0"/>
    <n v="89"/>
    <n v="1351"/>
    <n v="2413"/>
  </r>
  <r>
    <x v="2"/>
    <x v="13"/>
    <n v="3580"/>
    <n v="2.5999999046325701"/>
    <n v="2.5999999046325701"/>
    <n v="0"/>
    <n v="0.58999997377395597"/>
    <x v="43"/>
    <n v="1.95000004768372"/>
    <n v="0"/>
    <n v="8"/>
    <n v="1"/>
    <n v="94"/>
    <n v="1337"/>
    <n v="2497"/>
  </r>
  <r>
    <x v="2"/>
    <x v="14"/>
    <n v="9919"/>
    <n v="7.21000003814697"/>
    <n v="7.21000003814697"/>
    <n v="0"/>
    <n v="0.80000001192092896"/>
    <x v="44"/>
    <n v="4.6900000572204599"/>
    <n v="0"/>
    <n v="11"/>
    <n v="41"/>
    <n v="223"/>
    <n v="1165"/>
    <n v="3123"/>
  </r>
  <r>
    <x v="2"/>
    <x v="15"/>
    <n v="3032"/>
    <n v="2.2000000476837198"/>
    <n v="2.2000000476837198"/>
    <n v="0"/>
    <n v="0"/>
    <x v="26"/>
    <n v="2.2000000476837198"/>
    <n v="0"/>
    <n v="0"/>
    <n v="0"/>
    <n v="118"/>
    <n v="1322"/>
    <n v="2489"/>
  </r>
  <r>
    <x v="2"/>
    <x v="16"/>
    <n v="9405"/>
    <n v="6.8400001525878897"/>
    <n v="6.8400001525878897"/>
    <n v="0"/>
    <n v="0.20000000298023199"/>
    <x v="45"/>
    <n v="4.3099999427795401"/>
    <n v="0"/>
    <n v="3"/>
    <n v="53"/>
    <n v="227"/>
    <n v="1157"/>
    <n v="3108"/>
  </r>
  <r>
    <x v="2"/>
    <x v="17"/>
    <n v="3176"/>
    <n v="2.3099999427795401"/>
    <n v="2.3099999427795401"/>
    <n v="0"/>
    <n v="0"/>
    <x v="26"/>
    <n v="2.3099999427795401"/>
    <n v="0"/>
    <n v="0"/>
    <n v="0"/>
    <n v="120"/>
    <n v="1193"/>
    <n v="2498"/>
  </r>
  <r>
    <x v="2"/>
    <x v="18"/>
    <n v="18213"/>
    <n v="13.2399997711182"/>
    <n v="13.2399997711182"/>
    <n v="0"/>
    <n v="0.62999999523162797"/>
    <x v="46"/>
    <n v="9.4600000381469709"/>
    <n v="0"/>
    <n v="9"/>
    <n v="71"/>
    <n v="402"/>
    <n v="816"/>
    <n v="3846"/>
  </r>
  <r>
    <x v="2"/>
    <x v="19"/>
    <n v="6132"/>
    <n v="4.46000003814697"/>
    <n v="4.46000003814697"/>
    <n v="0"/>
    <n v="0.239999994635582"/>
    <x v="47"/>
    <n v="3.2300000190734899"/>
    <n v="0"/>
    <n v="3"/>
    <n v="24"/>
    <n v="146"/>
    <n v="908"/>
    <n v="2696"/>
  </r>
  <r>
    <x v="2"/>
    <x v="20"/>
    <n v="3758"/>
    <n v="2.7300000190734899"/>
    <n v="2.7300000190734899"/>
    <n v="0"/>
    <n v="7.0000000298023196E-2"/>
    <x v="48"/>
    <n v="2.3499999046325701"/>
    <n v="0"/>
    <n v="1"/>
    <n v="7"/>
    <n v="148"/>
    <n v="682"/>
    <n v="2580"/>
  </r>
  <r>
    <x v="2"/>
    <x v="21"/>
    <n v="12850"/>
    <n v="9.3400001525878906"/>
    <n v="9.3400001525878906"/>
    <n v="0"/>
    <n v="0.72000002861022905"/>
    <x v="49"/>
    <n v="4.53999996185303"/>
    <n v="0"/>
    <n v="10"/>
    <n v="94"/>
    <n v="221"/>
    <n v="1115"/>
    <n v="3324"/>
  </r>
  <r>
    <x v="2"/>
    <x v="22"/>
    <n v="2309"/>
    <n v="1.6799999475479099"/>
    <n v="1.6799999475479099"/>
    <n v="0"/>
    <n v="0"/>
    <x v="26"/>
    <n v="1.6599999666214"/>
    <n v="1.9999999552965199E-2"/>
    <n v="0"/>
    <n v="0"/>
    <n v="52"/>
    <n v="1388"/>
    <n v="2222"/>
  </r>
  <r>
    <x v="2"/>
    <x v="23"/>
    <n v="4363"/>
    <n v="3.1900000572204599"/>
    <n v="3.1900000572204599"/>
    <n v="0"/>
    <n v="0.519999980926514"/>
    <x v="50"/>
    <n v="2.1300001144409202"/>
    <n v="9.9999997764825804E-3"/>
    <n v="6"/>
    <n v="12"/>
    <n v="81"/>
    <n v="1341"/>
    <n v="2463"/>
  </r>
  <r>
    <x v="2"/>
    <x v="24"/>
    <n v="9787"/>
    <n v="7.1199998855590803"/>
    <n v="7.1199998855590803"/>
    <n v="0"/>
    <n v="0.81999999284744296"/>
    <x v="51"/>
    <n v="6.0100002288818404"/>
    <n v="1.9999999552965199E-2"/>
    <n v="11"/>
    <n v="6"/>
    <n v="369"/>
    <n v="1054"/>
    <n v="3328"/>
  </r>
  <r>
    <x v="2"/>
    <x v="25"/>
    <n v="13372"/>
    <n v="9.7200002670288104"/>
    <n v="9.7200002670288104"/>
    <n v="0"/>
    <n v="3.2599999904632599"/>
    <x v="52"/>
    <n v="5.6700000762939498"/>
    <n v="9.9999997764825804E-3"/>
    <n v="41"/>
    <n v="17"/>
    <n v="243"/>
    <n v="1139"/>
    <n v="3404"/>
  </r>
  <r>
    <x v="2"/>
    <x v="26"/>
    <n v="6724"/>
    <n v="4.8899998664856001"/>
    <n v="4.8899998664856001"/>
    <n v="0"/>
    <n v="0"/>
    <x v="26"/>
    <n v="4.8800001144409197"/>
    <n v="0"/>
    <n v="0"/>
    <n v="0"/>
    <n v="295"/>
    <n v="991"/>
    <n v="2987"/>
  </r>
  <r>
    <x v="2"/>
    <x v="27"/>
    <n v="6643"/>
    <n v="4.8299999237060502"/>
    <n v="4.8299999237060502"/>
    <n v="0"/>
    <n v="2.3900001049041699"/>
    <x v="9"/>
    <n v="2.0899999141693102"/>
    <n v="9.9999997764825804E-3"/>
    <n v="32"/>
    <n v="6"/>
    <n v="303"/>
    <n v="1099"/>
    <n v="3008"/>
  </r>
  <r>
    <x v="2"/>
    <x v="28"/>
    <n v="9167"/>
    <n v="6.6599998474121103"/>
    <n v="6.6599998474121103"/>
    <n v="0"/>
    <n v="0.87999999523162797"/>
    <x v="53"/>
    <n v="4.9699997901916504"/>
    <n v="9.9999997764825804E-3"/>
    <n v="12"/>
    <n v="19"/>
    <n v="155"/>
    <n v="1254"/>
    <n v="2799"/>
  </r>
  <r>
    <x v="2"/>
    <x v="29"/>
    <n v="1329"/>
    <n v="0.97000002861022905"/>
    <n v="0.97000002861022905"/>
    <n v="0"/>
    <n v="0"/>
    <x v="26"/>
    <n v="0.94999998807907104"/>
    <n v="9.9999997764825804E-3"/>
    <n v="0"/>
    <n v="0"/>
    <n v="49"/>
    <n v="713"/>
    <n v="1276"/>
  </r>
  <r>
    <x v="3"/>
    <x v="0"/>
    <n v="6697"/>
    <n v="4.4299998283386204"/>
    <n v="4.4299998283386204"/>
    <n v="0"/>
    <n v="0"/>
    <x v="26"/>
    <n v="4.4299998283386204"/>
    <n v="0"/>
    <n v="0"/>
    <n v="0"/>
    <n v="339"/>
    <n v="1101"/>
    <n v="2030"/>
  </r>
  <r>
    <x v="3"/>
    <x v="1"/>
    <n v="4929"/>
    <n v="3.2599999904632599"/>
    <n v="3.2599999904632599"/>
    <n v="0"/>
    <n v="0"/>
    <x v="26"/>
    <n v="3.2599999904632599"/>
    <n v="0"/>
    <n v="0"/>
    <n v="0"/>
    <n v="248"/>
    <n v="1192"/>
    <n v="1860"/>
  </r>
  <r>
    <x v="3"/>
    <x v="2"/>
    <n v="7937"/>
    <n v="5.25"/>
    <n v="5.25"/>
    <n v="0"/>
    <n v="0"/>
    <x v="26"/>
    <n v="5.2300000190734899"/>
    <n v="0"/>
    <n v="0"/>
    <n v="0"/>
    <n v="373"/>
    <n v="843"/>
    <n v="2130"/>
  </r>
  <r>
    <x v="3"/>
    <x v="3"/>
    <n v="3844"/>
    <n v="2.53999996185303"/>
    <n v="2.53999996185303"/>
    <n v="0"/>
    <n v="0"/>
    <x v="26"/>
    <n v="2.53999996185303"/>
    <n v="0"/>
    <n v="0"/>
    <n v="0"/>
    <n v="176"/>
    <n v="527"/>
    <n v="1725"/>
  </r>
  <r>
    <x v="3"/>
    <x v="4"/>
    <n v="3414"/>
    <n v="2.2599999904632599"/>
    <n v="2.2599999904632599"/>
    <n v="0"/>
    <n v="0"/>
    <x v="26"/>
    <n v="2.2599999904632599"/>
    <n v="0"/>
    <n v="0"/>
    <n v="0"/>
    <n v="147"/>
    <n v="1293"/>
    <n v="1657"/>
  </r>
  <r>
    <x v="3"/>
    <x v="5"/>
    <n v="4525"/>
    <n v="2.9900000095367401"/>
    <n v="2.9900000095367401"/>
    <n v="0"/>
    <n v="0.140000000596046"/>
    <x v="54"/>
    <n v="2.5899999141693102"/>
    <n v="0"/>
    <n v="2"/>
    <n v="8"/>
    <n v="199"/>
    <n v="1231"/>
    <n v="1793"/>
  </r>
  <r>
    <x v="3"/>
    <x v="6"/>
    <n v="4597"/>
    <n v="3.03999996185303"/>
    <n v="3.03999996185303"/>
    <n v="0"/>
    <n v="0"/>
    <x v="8"/>
    <n v="2.5599999427795401"/>
    <n v="0"/>
    <n v="0"/>
    <n v="12"/>
    <n v="217"/>
    <n v="1211"/>
    <n v="1814"/>
  </r>
  <r>
    <x v="3"/>
    <x v="7"/>
    <n v="197"/>
    <n v="0.129999995231628"/>
    <n v="0.129999995231628"/>
    <n v="0"/>
    <n v="0"/>
    <x v="26"/>
    <n v="0.129999995231628"/>
    <n v="0"/>
    <n v="0"/>
    <n v="0"/>
    <n v="10"/>
    <n v="1430"/>
    <n v="1366"/>
  </r>
  <r>
    <x v="3"/>
    <x v="8"/>
    <n v="8"/>
    <n v="9.9999997764825804E-3"/>
    <n v="9.9999997764825804E-3"/>
    <n v="0"/>
    <n v="0"/>
    <x v="26"/>
    <n v="9.9999997764825804E-3"/>
    <n v="0"/>
    <n v="0"/>
    <n v="0"/>
    <n v="1"/>
    <n v="1439"/>
    <n v="1349"/>
  </r>
  <r>
    <x v="3"/>
    <x v="9"/>
    <n v="8054"/>
    <n v="5.3200001716613796"/>
    <n v="5.3200001716613796"/>
    <n v="0"/>
    <n v="0.119999997317791"/>
    <x v="55"/>
    <n v="4.6799998283386204"/>
    <n v="0"/>
    <n v="2"/>
    <n v="13"/>
    <n v="308"/>
    <n v="1117"/>
    <n v="2062"/>
  </r>
  <r>
    <x v="3"/>
    <x v="10"/>
    <n v="5372"/>
    <n v="3.5499999523162802"/>
    <n v="3.5499999523162802"/>
    <n v="0"/>
    <n v="0"/>
    <x v="26"/>
    <n v="3.5499999523162802"/>
    <n v="0"/>
    <n v="0"/>
    <n v="0"/>
    <n v="220"/>
    <n v="1220"/>
    <n v="1827"/>
  </r>
  <r>
    <x v="3"/>
    <x v="11"/>
    <n v="3570"/>
    <n v="2.3599998950958301"/>
    <n v="2.3599998950958301"/>
    <n v="0"/>
    <n v="0"/>
    <x v="26"/>
    <n v="2.3599998950958301"/>
    <n v="0"/>
    <n v="0"/>
    <n v="0"/>
    <n v="139"/>
    <n v="1301"/>
    <n v="1645"/>
  </r>
  <r>
    <x v="3"/>
    <x v="12"/>
    <n v="0"/>
    <n v="0"/>
    <n v="0"/>
    <n v="0"/>
    <n v="0"/>
    <x v="26"/>
    <n v="0"/>
    <n v="0"/>
    <n v="0"/>
    <n v="0"/>
    <n v="0"/>
    <n v="1440"/>
    <n v="1347"/>
  </r>
  <r>
    <x v="3"/>
    <x v="13"/>
    <n v="0"/>
    <n v="0"/>
    <n v="0"/>
    <n v="0"/>
    <n v="0"/>
    <x v="26"/>
    <n v="0"/>
    <n v="0"/>
    <n v="0"/>
    <n v="0"/>
    <n v="0"/>
    <n v="1440"/>
    <n v="1347"/>
  </r>
  <r>
    <x v="3"/>
    <x v="14"/>
    <n v="0"/>
    <n v="0"/>
    <n v="0"/>
    <n v="0"/>
    <n v="0"/>
    <x v="26"/>
    <n v="0"/>
    <n v="0"/>
    <n v="0"/>
    <n v="0"/>
    <n v="0"/>
    <n v="1440"/>
    <n v="1347"/>
  </r>
  <r>
    <x v="3"/>
    <x v="15"/>
    <n v="4"/>
    <n v="0"/>
    <n v="0"/>
    <n v="0"/>
    <n v="0"/>
    <x v="26"/>
    <n v="0"/>
    <n v="0"/>
    <n v="0"/>
    <n v="0"/>
    <n v="1"/>
    <n v="1439"/>
    <n v="1348"/>
  </r>
  <r>
    <x v="3"/>
    <x v="16"/>
    <n v="6907"/>
    <n v="4.5700001716613796"/>
    <n v="4.5700001716613796"/>
    <n v="0"/>
    <n v="0"/>
    <x v="26"/>
    <n v="4.5599999427795401"/>
    <n v="0"/>
    <n v="0"/>
    <n v="0"/>
    <n v="302"/>
    <n v="1138"/>
    <n v="1992"/>
  </r>
  <r>
    <x v="3"/>
    <x v="17"/>
    <n v="4920"/>
    <n v="3.25"/>
    <n v="3.25"/>
    <n v="0"/>
    <n v="0"/>
    <x v="26"/>
    <n v="3.25"/>
    <n v="0"/>
    <n v="0"/>
    <n v="0"/>
    <n v="247"/>
    <n v="1082"/>
    <n v="1856"/>
  </r>
  <r>
    <x v="3"/>
    <x v="18"/>
    <n v="4014"/>
    <n v="2.6700000762939502"/>
    <n v="2.6700000762939502"/>
    <n v="0"/>
    <n v="0"/>
    <x v="26"/>
    <n v="2.6500000953674299"/>
    <n v="0"/>
    <n v="0"/>
    <n v="0"/>
    <n v="184"/>
    <n v="218"/>
    <n v="1763"/>
  </r>
  <r>
    <x v="3"/>
    <x v="19"/>
    <n v="2573"/>
    <n v="1.70000004768372"/>
    <n v="1.70000004768372"/>
    <n v="0"/>
    <n v="0"/>
    <x v="54"/>
    <n v="1.45000004768372"/>
    <n v="0"/>
    <n v="0"/>
    <n v="7"/>
    <n v="75"/>
    <n v="585"/>
    <n v="1541"/>
  </r>
  <r>
    <x v="3"/>
    <x v="20"/>
    <n v="0"/>
    <n v="0"/>
    <n v="0"/>
    <n v="0"/>
    <n v="0"/>
    <x v="26"/>
    <n v="0"/>
    <n v="0"/>
    <n v="0"/>
    <n v="0"/>
    <n v="0"/>
    <n v="1440"/>
    <n v="1348"/>
  </r>
  <r>
    <x v="3"/>
    <x v="21"/>
    <n v="4059"/>
    <n v="2.6800000667571999"/>
    <n v="2.6800000667571999"/>
    <n v="0"/>
    <n v="0"/>
    <x v="26"/>
    <n v="2.6800000667571999"/>
    <n v="0"/>
    <n v="0"/>
    <n v="0"/>
    <n v="184"/>
    <n v="1256"/>
    <n v="1742"/>
  </r>
  <r>
    <x v="3"/>
    <x v="22"/>
    <n v="2080"/>
    <n v="1.37000000476837"/>
    <n v="1.37000000476837"/>
    <n v="0"/>
    <n v="0"/>
    <x v="26"/>
    <n v="1.37000000476837"/>
    <n v="0"/>
    <n v="0"/>
    <n v="0"/>
    <n v="87"/>
    <n v="1353"/>
    <n v="1549"/>
  </r>
  <r>
    <x v="3"/>
    <x v="23"/>
    <n v="2237"/>
    <n v="1.4800000190734901"/>
    <n v="1.4800000190734901"/>
    <n v="0"/>
    <n v="0"/>
    <x v="26"/>
    <n v="1.4800000190734901"/>
    <n v="0"/>
    <n v="0"/>
    <n v="0"/>
    <n v="120"/>
    <n v="1320"/>
    <n v="1589"/>
  </r>
  <r>
    <x v="3"/>
    <x v="24"/>
    <n v="44"/>
    <n v="2.9999999329447701E-2"/>
    <n v="2.9999999329447701E-2"/>
    <n v="0"/>
    <n v="0"/>
    <x v="26"/>
    <n v="2.9999999329447701E-2"/>
    <n v="0"/>
    <n v="0"/>
    <n v="0"/>
    <n v="2"/>
    <n v="1438"/>
    <n v="1351"/>
  </r>
  <r>
    <x v="3"/>
    <x v="25"/>
    <n v="0"/>
    <n v="0"/>
    <n v="0"/>
    <n v="0"/>
    <n v="0"/>
    <x v="26"/>
    <n v="0"/>
    <n v="0"/>
    <n v="0"/>
    <n v="0"/>
    <n v="0"/>
    <n v="1440"/>
    <n v="1347"/>
  </r>
  <r>
    <x v="3"/>
    <x v="26"/>
    <n v="0"/>
    <n v="0"/>
    <n v="0"/>
    <n v="0"/>
    <n v="0"/>
    <x v="26"/>
    <n v="0"/>
    <n v="0"/>
    <n v="0"/>
    <n v="0"/>
    <n v="0"/>
    <n v="1440"/>
    <n v="1347"/>
  </r>
  <r>
    <x v="3"/>
    <x v="27"/>
    <n v="0"/>
    <n v="0"/>
    <n v="0"/>
    <n v="0"/>
    <n v="0"/>
    <x v="26"/>
    <n v="0"/>
    <n v="0"/>
    <n v="0"/>
    <n v="0"/>
    <n v="0"/>
    <n v="1440"/>
    <n v="1347"/>
  </r>
  <r>
    <x v="3"/>
    <x v="28"/>
    <n v="0"/>
    <n v="0"/>
    <n v="0"/>
    <n v="0"/>
    <n v="0"/>
    <x v="26"/>
    <n v="0"/>
    <n v="0"/>
    <n v="0"/>
    <n v="0"/>
    <n v="0"/>
    <n v="1440"/>
    <n v="1347"/>
  </r>
  <r>
    <x v="3"/>
    <x v="29"/>
    <n v="0"/>
    <n v="0"/>
    <n v="0"/>
    <n v="0"/>
    <n v="0"/>
    <x v="26"/>
    <n v="0"/>
    <n v="0"/>
    <n v="0"/>
    <n v="0"/>
    <n v="0"/>
    <n v="1440"/>
    <n v="1347"/>
  </r>
  <r>
    <x v="3"/>
    <x v="30"/>
    <n v="0"/>
    <n v="0"/>
    <n v="0"/>
    <n v="0"/>
    <n v="0"/>
    <x v="26"/>
    <n v="0"/>
    <n v="0"/>
    <n v="0"/>
    <n v="0"/>
    <n v="0"/>
    <n v="711"/>
    <n v="665"/>
  </r>
  <r>
    <x v="4"/>
    <x v="0"/>
    <n v="678"/>
    <n v="0.46999999880790699"/>
    <n v="0.46999999880790699"/>
    <n v="0"/>
    <n v="0"/>
    <x v="26"/>
    <n v="0.46999999880790699"/>
    <n v="0"/>
    <n v="0"/>
    <n v="0"/>
    <n v="55"/>
    <n v="734"/>
    <n v="2220"/>
  </r>
  <r>
    <x v="4"/>
    <x v="1"/>
    <n v="356"/>
    <n v="0.25"/>
    <n v="0.25"/>
    <n v="0"/>
    <n v="0"/>
    <x v="26"/>
    <n v="0.25"/>
    <n v="0"/>
    <n v="0"/>
    <n v="0"/>
    <n v="32"/>
    <n v="986"/>
    <n v="2151"/>
  </r>
  <r>
    <x v="4"/>
    <x v="2"/>
    <n v="2163"/>
    <n v="1.5"/>
    <n v="1.5"/>
    <n v="0"/>
    <n v="0"/>
    <x v="2"/>
    <n v="1.1000000238418599"/>
    <n v="0"/>
    <n v="0"/>
    <n v="9"/>
    <n v="88"/>
    <n v="1292"/>
    <n v="2383"/>
  </r>
  <r>
    <x v="4"/>
    <x v="3"/>
    <n v="980"/>
    <n v="0.68000000715255704"/>
    <n v="0.68000000715255704"/>
    <n v="0"/>
    <n v="0"/>
    <x v="26"/>
    <n v="0.68000000715255704"/>
    <n v="0"/>
    <n v="0"/>
    <n v="0"/>
    <n v="51"/>
    <n v="941"/>
    <n v="2221"/>
  </r>
  <r>
    <x v="4"/>
    <x v="4"/>
    <n v="0"/>
    <n v="0"/>
    <n v="0"/>
    <n v="0"/>
    <n v="0"/>
    <x v="26"/>
    <n v="0"/>
    <n v="0"/>
    <n v="0"/>
    <n v="0"/>
    <n v="0"/>
    <n v="1440"/>
    <n v="2064"/>
  </r>
  <r>
    <x v="4"/>
    <x v="5"/>
    <n v="0"/>
    <n v="0"/>
    <n v="0"/>
    <n v="0"/>
    <n v="0"/>
    <x v="26"/>
    <n v="0"/>
    <n v="0"/>
    <n v="0"/>
    <n v="0"/>
    <n v="0"/>
    <n v="1440"/>
    <n v="2063"/>
  </r>
  <r>
    <x v="4"/>
    <x v="6"/>
    <n v="244"/>
    <n v="0.17000000178813901"/>
    <n v="0.17000000178813901"/>
    <n v="0"/>
    <n v="0"/>
    <x v="26"/>
    <n v="0.17000000178813901"/>
    <n v="0"/>
    <n v="0"/>
    <n v="0"/>
    <n v="17"/>
    <n v="1423"/>
    <n v="2111"/>
  </r>
  <r>
    <x v="4"/>
    <x v="7"/>
    <n v="0"/>
    <n v="0"/>
    <n v="0"/>
    <n v="0"/>
    <n v="0"/>
    <x v="26"/>
    <n v="0"/>
    <n v="0"/>
    <n v="0"/>
    <n v="0"/>
    <n v="0"/>
    <n v="1440"/>
    <n v="2063"/>
  </r>
  <r>
    <x v="4"/>
    <x v="8"/>
    <n v="0"/>
    <n v="0"/>
    <n v="0"/>
    <n v="0"/>
    <n v="0"/>
    <x v="26"/>
    <n v="0"/>
    <n v="0"/>
    <n v="0"/>
    <n v="0"/>
    <n v="0"/>
    <n v="1440"/>
    <n v="2063"/>
  </r>
  <r>
    <x v="4"/>
    <x v="9"/>
    <n v="0"/>
    <n v="0"/>
    <n v="0"/>
    <n v="0"/>
    <n v="0"/>
    <x v="26"/>
    <n v="0"/>
    <n v="0"/>
    <n v="0"/>
    <n v="0"/>
    <n v="0"/>
    <n v="1440"/>
    <n v="2064"/>
  </r>
  <r>
    <x v="4"/>
    <x v="10"/>
    <n v="149"/>
    <n v="0.10000000149011599"/>
    <n v="0.10000000149011599"/>
    <n v="0"/>
    <n v="0"/>
    <x v="26"/>
    <n v="0.10000000149011599"/>
    <n v="0"/>
    <n v="0"/>
    <n v="0"/>
    <n v="10"/>
    <n v="1430"/>
    <n v="2093"/>
  </r>
  <r>
    <x v="4"/>
    <x v="11"/>
    <n v="2945"/>
    <n v="2.03999996185303"/>
    <n v="2.03999996185303"/>
    <n v="0"/>
    <n v="0"/>
    <x v="26"/>
    <n v="2.03999996185303"/>
    <n v="0"/>
    <n v="0"/>
    <n v="0"/>
    <n v="145"/>
    <n v="1295"/>
    <n v="2499"/>
  </r>
  <r>
    <x v="4"/>
    <x v="12"/>
    <n v="2090"/>
    <n v="1.45000004768372"/>
    <n v="1.45000004768372"/>
    <n v="0"/>
    <n v="7.0000000298023196E-2"/>
    <x v="56"/>
    <n v="1.1399999856948899"/>
    <n v="0"/>
    <n v="1"/>
    <n v="6"/>
    <n v="75"/>
    <n v="1358"/>
    <n v="2324"/>
  </r>
  <r>
    <x v="4"/>
    <x v="13"/>
    <n v="152"/>
    <n v="0.109999999403954"/>
    <n v="0.109999999403954"/>
    <n v="0"/>
    <n v="0"/>
    <x v="26"/>
    <n v="0.109999999403954"/>
    <n v="0"/>
    <n v="0"/>
    <n v="0"/>
    <n v="12"/>
    <n v="1303"/>
    <n v="2100"/>
  </r>
  <r>
    <x v="4"/>
    <x v="14"/>
    <n v="3761"/>
    <n v="2.5999999046325701"/>
    <n v="2.5999999046325701"/>
    <n v="0"/>
    <n v="0"/>
    <x v="26"/>
    <n v="2.5999999046325701"/>
    <n v="0"/>
    <n v="0"/>
    <n v="0"/>
    <n v="192"/>
    <n v="1058"/>
    <n v="2638"/>
  </r>
  <r>
    <x v="4"/>
    <x v="15"/>
    <n v="0"/>
    <n v="0"/>
    <n v="0"/>
    <n v="0"/>
    <n v="0"/>
    <x v="26"/>
    <n v="0"/>
    <n v="0"/>
    <n v="0"/>
    <n v="0"/>
    <n v="0"/>
    <n v="1440"/>
    <n v="2063"/>
  </r>
  <r>
    <x v="4"/>
    <x v="16"/>
    <n v="1675"/>
    <n v="1.1599999666214"/>
    <n v="1.1599999666214"/>
    <n v="0"/>
    <n v="0"/>
    <x v="26"/>
    <n v="1.1599999666214"/>
    <n v="0"/>
    <n v="0"/>
    <n v="0"/>
    <n v="95"/>
    <n v="1167"/>
    <n v="2351"/>
  </r>
  <r>
    <x v="4"/>
    <x v="17"/>
    <n v="0"/>
    <n v="0"/>
    <n v="0"/>
    <n v="0"/>
    <n v="0"/>
    <x v="26"/>
    <n v="0"/>
    <n v="0"/>
    <n v="0"/>
    <n v="0"/>
    <n v="0"/>
    <n v="1440"/>
    <n v="2063"/>
  </r>
  <r>
    <x v="4"/>
    <x v="18"/>
    <n v="0"/>
    <n v="0"/>
    <n v="0"/>
    <n v="0"/>
    <n v="0"/>
    <x v="26"/>
    <n v="0"/>
    <n v="0"/>
    <n v="0"/>
    <n v="0"/>
    <n v="0"/>
    <n v="1440"/>
    <n v="2064"/>
  </r>
  <r>
    <x v="4"/>
    <x v="19"/>
    <n v="2704"/>
    <n v="1.87000000476837"/>
    <n v="1.87000000476837"/>
    <n v="0"/>
    <n v="1.0099999904632599"/>
    <x v="57"/>
    <n v="0.82999998331069902"/>
    <n v="0"/>
    <n v="14"/>
    <n v="1"/>
    <n v="70"/>
    <n v="1355"/>
    <n v="2411"/>
  </r>
  <r>
    <x v="4"/>
    <x v="20"/>
    <n v="3790"/>
    <n v="2.6199998855590798"/>
    <n v="2.6199998855590798"/>
    <n v="0"/>
    <n v="1.1599999666214"/>
    <x v="58"/>
    <n v="1.1599999666214"/>
    <n v="0"/>
    <n v="16"/>
    <n v="8"/>
    <n v="94"/>
    <n v="1322"/>
    <n v="2505"/>
  </r>
  <r>
    <x v="4"/>
    <x v="21"/>
    <n v="1326"/>
    <n v="0.92000001668930098"/>
    <n v="0.92000001668930098"/>
    <n v="0"/>
    <n v="0.730000019073486"/>
    <x v="26"/>
    <n v="0.18000000715255701"/>
    <n v="0"/>
    <n v="10"/>
    <n v="0"/>
    <n v="17"/>
    <n v="1413"/>
    <n v="2195"/>
  </r>
  <r>
    <x v="4"/>
    <x v="22"/>
    <n v="1786"/>
    <n v="1.2400000095367401"/>
    <n v="1.2400000095367401"/>
    <n v="0"/>
    <n v="0"/>
    <x v="26"/>
    <n v="1.2400000095367401"/>
    <n v="0"/>
    <n v="0"/>
    <n v="0"/>
    <n v="87"/>
    <n v="1353"/>
    <n v="2338"/>
  </r>
  <r>
    <x v="4"/>
    <x v="23"/>
    <n v="0"/>
    <n v="0"/>
    <n v="0"/>
    <n v="0"/>
    <n v="0"/>
    <x v="26"/>
    <n v="0"/>
    <n v="0"/>
    <n v="0"/>
    <n v="0"/>
    <n v="0"/>
    <n v="1440"/>
    <n v="2063"/>
  </r>
  <r>
    <x v="4"/>
    <x v="24"/>
    <n v="2091"/>
    <n v="1.45000004768372"/>
    <n v="1.45000004768372"/>
    <n v="0"/>
    <n v="0"/>
    <x v="26"/>
    <n v="1.45000004768372"/>
    <n v="0"/>
    <n v="0"/>
    <n v="0"/>
    <n v="108"/>
    <n v="1332"/>
    <n v="2383"/>
  </r>
  <r>
    <x v="4"/>
    <x v="25"/>
    <n v="1510"/>
    <n v="1.03999996185303"/>
    <n v="1.03999996185303"/>
    <n v="0"/>
    <n v="0"/>
    <x v="26"/>
    <n v="1.03999996185303"/>
    <n v="0"/>
    <n v="0"/>
    <n v="0"/>
    <n v="48"/>
    <n v="1392"/>
    <n v="2229"/>
  </r>
  <r>
    <x v="4"/>
    <x v="26"/>
    <n v="0"/>
    <n v="0"/>
    <n v="0"/>
    <n v="0"/>
    <n v="0"/>
    <x v="26"/>
    <n v="0"/>
    <n v="0"/>
    <n v="0"/>
    <n v="0"/>
    <n v="0"/>
    <n v="1440"/>
    <n v="2063"/>
  </r>
  <r>
    <x v="4"/>
    <x v="27"/>
    <n v="0"/>
    <n v="0"/>
    <n v="0"/>
    <n v="0"/>
    <n v="0"/>
    <x v="26"/>
    <n v="0"/>
    <n v="0"/>
    <n v="0"/>
    <n v="0"/>
    <n v="0"/>
    <n v="1440"/>
    <n v="2063"/>
  </r>
  <r>
    <x v="4"/>
    <x v="28"/>
    <n v="0"/>
    <n v="0"/>
    <n v="0"/>
    <n v="0"/>
    <n v="0"/>
    <x v="26"/>
    <n v="0"/>
    <n v="0"/>
    <n v="0"/>
    <n v="0"/>
    <n v="0"/>
    <n v="1440"/>
    <n v="2063"/>
  </r>
  <r>
    <x v="4"/>
    <x v="29"/>
    <n v="0"/>
    <n v="0"/>
    <n v="0"/>
    <n v="0"/>
    <n v="0"/>
    <x v="26"/>
    <n v="0"/>
    <n v="0"/>
    <n v="0"/>
    <n v="0"/>
    <n v="0"/>
    <n v="1440"/>
    <n v="2063"/>
  </r>
  <r>
    <x v="4"/>
    <x v="30"/>
    <n v="0"/>
    <n v="0"/>
    <n v="0"/>
    <n v="0"/>
    <n v="0"/>
    <x v="26"/>
    <n v="0"/>
    <n v="0"/>
    <n v="0"/>
    <n v="0"/>
    <n v="0"/>
    <n v="966"/>
    <n v="1383"/>
  </r>
  <r>
    <x v="5"/>
    <x v="0"/>
    <n v="11875"/>
    <n v="8.3400001525878906"/>
    <n v="8.3400001525878906"/>
    <n v="0"/>
    <n v="3.3099999427795401"/>
    <x v="59"/>
    <n v="4.2600002288818404"/>
    <n v="0"/>
    <n v="42"/>
    <n v="14"/>
    <n v="227"/>
    <n v="1157"/>
    <n v="2390"/>
  </r>
  <r>
    <x v="5"/>
    <x v="1"/>
    <n v="12024"/>
    <n v="8.5"/>
    <n v="8.5"/>
    <n v="0"/>
    <n v="2.9900000095367401"/>
    <x v="60"/>
    <n v="5.4099998474121103"/>
    <n v="0"/>
    <n v="43"/>
    <n v="5"/>
    <n v="292"/>
    <n v="1100"/>
    <n v="2601"/>
  </r>
  <r>
    <x v="5"/>
    <x v="2"/>
    <n v="10690"/>
    <n v="7.5"/>
    <n v="7.5"/>
    <n v="0"/>
    <n v="2.4800000190734899"/>
    <x v="12"/>
    <n v="4.8200001716613796"/>
    <n v="0"/>
    <n v="32"/>
    <n v="3"/>
    <n v="257"/>
    <n v="1148"/>
    <n v="2312"/>
  </r>
  <r>
    <x v="5"/>
    <x v="3"/>
    <n v="11034"/>
    <n v="8.0299997329711896"/>
    <n v="8.0299997329711896"/>
    <n v="0"/>
    <n v="1.9400000572204601"/>
    <x v="48"/>
    <n v="5.7800002098083496"/>
    <n v="0"/>
    <n v="27"/>
    <n v="9"/>
    <n v="282"/>
    <n v="1122"/>
    <n v="2525"/>
  </r>
  <r>
    <x v="5"/>
    <x v="4"/>
    <n v="10100"/>
    <n v="7.0900001525878897"/>
    <n v="7.0900001525878897"/>
    <n v="0"/>
    <n v="3.1500000953674299"/>
    <x v="0"/>
    <n v="3.3900001049041699"/>
    <n v="0"/>
    <n v="41"/>
    <n v="11"/>
    <n v="151"/>
    <n v="1237"/>
    <n v="2177"/>
  </r>
  <r>
    <x v="5"/>
    <x v="5"/>
    <n v="15112"/>
    <n v="11.3999996185303"/>
    <n v="11.3999996185303"/>
    <n v="0"/>
    <n v="3.8699998855590798"/>
    <x v="61"/>
    <n v="6.8800001144409197"/>
    <n v="0"/>
    <n v="28"/>
    <n v="29"/>
    <n v="331"/>
    <n v="1052"/>
    <n v="2782"/>
  </r>
  <r>
    <x v="5"/>
    <x v="6"/>
    <n v="14131"/>
    <n v="10.069999694824199"/>
    <n v="10.069999694824199"/>
    <n v="0"/>
    <n v="3.6400001049041699"/>
    <x v="62"/>
    <n v="6.3000001907348597"/>
    <n v="0"/>
    <n v="48"/>
    <n v="3"/>
    <n v="311"/>
    <n v="1078"/>
    <n v="2770"/>
  </r>
  <r>
    <x v="5"/>
    <x v="7"/>
    <n v="11548"/>
    <n v="8.5299997329711896"/>
    <n v="8.5299997329711896"/>
    <n v="0"/>
    <n v="3.28999996185303"/>
    <x v="56"/>
    <n v="5"/>
    <n v="0"/>
    <n v="31"/>
    <n v="7"/>
    <n v="250"/>
    <n v="1152"/>
    <n v="2489"/>
  </r>
  <r>
    <x v="5"/>
    <x v="8"/>
    <n v="15112"/>
    <n v="10.670000076293899"/>
    <n v="10.670000076293899"/>
    <n v="0"/>
    <n v="3.3399999141693102"/>
    <x v="63"/>
    <n v="5.4000000953674299"/>
    <n v="0"/>
    <n v="48"/>
    <n v="63"/>
    <n v="276"/>
    <n v="1053"/>
    <n v="2897"/>
  </r>
  <r>
    <x v="5"/>
    <x v="9"/>
    <n v="12453"/>
    <n v="8.7399997711181605"/>
    <n v="8.7399997711181605"/>
    <n v="0"/>
    <n v="3.3299999237060498"/>
    <x v="64"/>
    <n v="4.3099999427795401"/>
    <n v="0"/>
    <n v="104"/>
    <n v="53"/>
    <n v="255"/>
    <n v="1028"/>
    <n v="3158"/>
  </r>
  <r>
    <x v="5"/>
    <x v="10"/>
    <n v="12954"/>
    <n v="9.3299999237060494"/>
    <n v="9.3299999237060494"/>
    <n v="0"/>
    <n v="4.4299998283386204"/>
    <x v="65"/>
    <n v="4.4699997901916504"/>
    <n v="0"/>
    <n v="52"/>
    <n v="10"/>
    <n v="273"/>
    <n v="1105"/>
    <n v="2638"/>
  </r>
  <r>
    <x v="5"/>
    <x v="11"/>
    <n v="6001"/>
    <n v="4.21000003814697"/>
    <n v="4.21000003814697"/>
    <n v="0"/>
    <n v="0"/>
    <x v="26"/>
    <n v="4.21000003814697"/>
    <n v="0"/>
    <n v="0"/>
    <n v="0"/>
    <n v="249"/>
    <n v="1191"/>
    <n v="2069"/>
  </r>
  <r>
    <x v="5"/>
    <x v="12"/>
    <n v="13481"/>
    <n v="10.2799997329712"/>
    <n v="10.2799997329712"/>
    <n v="0"/>
    <n v="4.5500001907348597"/>
    <x v="66"/>
    <n v="4.5799999237060502"/>
    <n v="0"/>
    <n v="37"/>
    <n v="26"/>
    <n v="216"/>
    <n v="1161"/>
    <n v="2529"/>
  </r>
  <r>
    <x v="5"/>
    <x v="13"/>
    <n v="11369"/>
    <n v="8.0100002288818395"/>
    <n v="8.0100002288818395"/>
    <n v="0"/>
    <n v="3.3299999237060498"/>
    <x v="67"/>
    <n v="4.46000003814697"/>
    <n v="0"/>
    <n v="44"/>
    <n v="8"/>
    <n v="217"/>
    <n v="1171"/>
    <n v="2470"/>
  </r>
  <r>
    <x v="5"/>
    <x v="14"/>
    <n v="10119"/>
    <n v="7.1900000572204599"/>
    <n v="7.1900000572204599"/>
    <n v="0"/>
    <n v="1.4299999475479099"/>
    <x v="61"/>
    <n v="5.1100001335143999"/>
    <n v="0"/>
    <n v="55"/>
    <n v="24"/>
    <n v="275"/>
    <n v="1086"/>
    <n v="2793"/>
  </r>
  <r>
    <x v="5"/>
    <x v="15"/>
    <n v="10159"/>
    <n v="7.1300001144409197"/>
    <n v="7.1300001144409197"/>
    <n v="0"/>
    <n v="1.03999996185303"/>
    <x v="68"/>
    <n v="5.1199998855590803"/>
    <n v="0"/>
    <n v="19"/>
    <n v="20"/>
    <n v="282"/>
    <n v="1119"/>
    <n v="2463"/>
  </r>
  <r>
    <x v="5"/>
    <x v="16"/>
    <n v="10140"/>
    <n v="7.1199998855590803"/>
    <n v="7.1199998855590803"/>
    <n v="0"/>
    <n v="0.40999999642372098"/>
    <x v="69"/>
    <n v="5.3899998664856001"/>
    <n v="0"/>
    <n v="6"/>
    <n v="20"/>
    <n v="291"/>
    <n v="1123"/>
    <n v="2296"/>
  </r>
  <r>
    <x v="5"/>
    <x v="17"/>
    <n v="10245"/>
    <n v="7.1900000572204599"/>
    <n v="7.1900000572204599"/>
    <n v="0"/>
    <n v="0.479999989271164"/>
    <x v="70"/>
    <n v="5.5"/>
    <n v="0"/>
    <n v="21"/>
    <n v="40"/>
    <n v="281"/>
    <n v="1098"/>
    <n v="2611"/>
  </r>
  <r>
    <x v="5"/>
    <x v="18"/>
    <n v="18387"/>
    <n v="12.9099998474121"/>
    <n v="12.9099998474121"/>
    <n v="0"/>
    <n v="0.93999999761581399"/>
    <x v="71"/>
    <n v="10.569999694824199"/>
    <n v="0"/>
    <n v="13"/>
    <n v="23"/>
    <n v="361"/>
    <n v="1043"/>
    <n v="2732"/>
  </r>
  <r>
    <x v="5"/>
    <x v="19"/>
    <n v="10538"/>
    <n v="7.4000000953674299"/>
    <n v="7.4000000953674299"/>
    <n v="0"/>
    <n v="1.9400000572204601"/>
    <x v="72"/>
    <n v="4.5"/>
    <n v="0"/>
    <n v="25"/>
    <n v="28"/>
    <n v="245"/>
    <n v="1142"/>
    <n v="2380"/>
  </r>
  <r>
    <x v="5"/>
    <x v="20"/>
    <n v="10379"/>
    <n v="7.28999996185303"/>
    <n v="7.28999996185303"/>
    <n v="0"/>
    <n v="2.6099998950958301"/>
    <x v="73"/>
    <n v="4.3299999237060502"/>
    <n v="0"/>
    <n v="36"/>
    <n v="8"/>
    <n v="277"/>
    <n v="1119"/>
    <n v="2473"/>
  </r>
  <r>
    <x v="5"/>
    <x v="21"/>
    <n v="12183"/>
    <n v="8.7399997711181605"/>
    <n v="8.7399997711181605"/>
    <n v="0"/>
    <n v="3.9900000095367401"/>
    <x v="74"/>
    <n v="4.2800002098083496"/>
    <n v="0"/>
    <n v="72"/>
    <n v="14"/>
    <n v="250"/>
    <n v="1104"/>
    <n v="2752"/>
  </r>
  <r>
    <x v="5"/>
    <x v="22"/>
    <n v="11768"/>
    <n v="8.2899999618530291"/>
    <n v="8.2899999618530291"/>
    <n v="0"/>
    <n v="2.5099999904632599"/>
    <x v="75"/>
    <n v="4.8499999046325701"/>
    <n v="0"/>
    <n v="36"/>
    <n v="27"/>
    <n v="272"/>
    <n v="1105"/>
    <n v="2649"/>
  </r>
  <r>
    <x v="5"/>
    <x v="23"/>
    <n v="11895"/>
    <n v="8.3500003814697301"/>
    <n v="8.3500003814697301"/>
    <n v="0"/>
    <n v="2.78999996185303"/>
    <x v="76"/>
    <n v="4.6999998092651403"/>
    <n v="0"/>
    <n v="55"/>
    <n v="20"/>
    <n v="253"/>
    <n v="1112"/>
    <n v="2609"/>
  </r>
  <r>
    <x v="5"/>
    <x v="24"/>
    <n v="10227"/>
    <n v="7.1799998283386204"/>
    <n v="7.1799998283386204"/>
    <n v="0"/>
    <n v="1.87000000476837"/>
    <x v="77"/>
    <n v="4.6399998664856001"/>
    <n v="0"/>
    <n v="24"/>
    <n v="17"/>
    <n v="295"/>
    <n v="1104"/>
    <n v="2498"/>
  </r>
  <r>
    <x v="5"/>
    <x v="25"/>
    <n v="6708"/>
    <n v="4.71000003814697"/>
    <n v="4.71000003814697"/>
    <n v="0"/>
    <n v="1.6100000143051101"/>
    <x v="78"/>
    <n v="3.0199999809265101"/>
    <n v="0"/>
    <n v="20"/>
    <n v="2"/>
    <n v="149"/>
    <n v="1269"/>
    <n v="1995"/>
  </r>
  <r>
    <x v="5"/>
    <x v="26"/>
    <n v="3292"/>
    <n v="2.3099999427795401"/>
    <n v="2.3099999427795401"/>
    <n v="0"/>
    <n v="0"/>
    <x v="26"/>
    <n v="2.3099999427795401"/>
    <n v="0"/>
    <n v="0"/>
    <n v="0"/>
    <n v="135"/>
    <n v="1305"/>
    <n v="1848"/>
  </r>
  <r>
    <x v="5"/>
    <x v="27"/>
    <n v="13379"/>
    <n v="9.3900003433227504"/>
    <n v="9.3900003433227504"/>
    <n v="0"/>
    <n v="2.1199998855590798"/>
    <x v="79"/>
    <n v="5.6399998664856001"/>
    <n v="0"/>
    <n v="35"/>
    <n v="47"/>
    <n v="297"/>
    <n v="1061"/>
    <n v="2709"/>
  </r>
  <r>
    <x v="5"/>
    <x v="28"/>
    <n v="12798"/>
    <n v="8.9799995422363299"/>
    <n v="8.9799995422363299"/>
    <n v="0"/>
    <n v="2.2200000286102299"/>
    <x v="70"/>
    <n v="5.5599999427795401"/>
    <n v="0"/>
    <n v="57"/>
    <n v="28"/>
    <n v="271"/>
    <n v="1084"/>
    <n v="2797"/>
  </r>
  <r>
    <x v="5"/>
    <x v="29"/>
    <n v="13272"/>
    <n v="9.3199996948242205"/>
    <n v="9.3199996948242205"/>
    <n v="0"/>
    <n v="4.1799998283386204"/>
    <x v="66"/>
    <n v="3.9900000095367401"/>
    <n v="0"/>
    <n v="58"/>
    <n v="25"/>
    <n v="224"/>
    <n v="1133"/>
    <n v="2544"/>
  </r>
  <r>
    <x v="5"/>
    <x v="30"/>
    <n v="9117"/>
    <n v="6.4099998474121103"/>
    <n v="6.4099998474121103"/>
    <n v="0"/>
    <n v="1.2799999713897701"/>
    <x v="77"/>
    <n v="4.4400000572204599"/>
    <n v="0"/>
    <n v="16"/>
    <n v="16"/>
    <n v="236"/>
    <n v="728"/>
    <n v="1853"/>
  </r>
  <r>
    <x v="6"/>
    <x v="0"/>
    <n v="4414"/>
    <n v="2.7400000095367401"/>
    <n v="2.7400000095367401"/>
    <n v="0"/>
    <n v="0.18999999761581399"/>
    <x v="9"/>
    <n v="2.2000000476837198"/>
    <n v="0"/>
    <n v="3"/>
    <n v="8"/>
    <n v="181"/>
    <n v="706"/>
    <n v="1459"/>
  </r>
  <r>
    <x v="6"/>
    <x v="1"/>
    <n v="4993"/>
    <n v="3.0999999046325701"/>
    <n v="3.0999999046325701"/>
    <n v="0"/>
    <n v="0"/>
    <x v="26"/>
    <n v="3.0999999046325701"/>
    <n v="0"/>
    <n v="0"/>
    <n v="0"/>
    <n v="238"/>
    <n v="663"/>
    <n v="1521"/>
  </r>
  <r>
    <x v="6"/>
    <x v="2"/>
    <n v="3335"/>
    <n v="2.0699999332428001"/>
    <n v="2.0699999332428001"/>
    <n v="0"/>
    <n v="0"/>
    <x v="26"/>
    <n v="2.0499999523162802"/>
    <n v="0"/>
    <n v="0"/>
    <n v="0"/>
    <n v="197"/>
    <n v="653"/>
    <n v="1431"/>
  </r>
  <r>
    <x v="6"/>
    <x v="3"/>
    <n v="3821"/>
    <n v="2.3699998855590798"/>
    <n v="2.3699998855590798"/>
    <n v="0"/>
    <n v="0"/>
    <x v="26"/>
    <n v="2.3699998855590798"/>
    <n v="0"/>
    <n v="0"/>
    <n v="0"/>
    <n v="188"/>
    <n v="687"/>
    <n v="1444"/>
  </r>
  <r>
    <x v="6"/>
    <x v="4"/>
    <n v="2547"/>
    <n v="1.58000004291534"/>
    <n v="1.58000004291534"/>
    <n v="0"/>
    <n v="0"/>
    <x v="26"/>
    <n v="1.58000004291534"/>
    <n v="0"/>
    <n v="0"/>
    <n v="0"/>
    <n v="150"/>
    <n v="728"/>
    <n v="1373"/>
  </r>
  <r>
    <x v="6"/>
    <x v="5"/>
    <n v="838"/>
    <n v="0.519999980926514"/>
    <n v="0.519999980926514"/>
    <n v="0"/>
    <n v="0"/>
    <x v="26"/>
    <n v="0.519999980926514"/>
    <n v="0"/>
    <n v="0"/>
    <n v="0"/>
    <n v="60"/>
    <n v="1053"/>
    <n v="1214"/>
  </r>
  <r>
    <x v="6"/>
    <x v="6"/>
    <n v="3325"/>
    <n v="2.0599999427795401"/>
    <n v="2.0599999427795401"/>
    <n v="0"/>
    <n v="0"/>
    <x v="26"/>
    <n v="2.0599999427795401"/>
    <n v="0"/>
    <n v="0"/>
    <n v="0"/>
    <n v="182"/>
    <n v="1062"/>
    <n v="1419"/>
  </r>
  <r>
    <x v="6"/>
    <x v="7"/>
    <n v="2424"/>
    <n v="1.5"/>
    <n v="1.5"/>
    <n v="0"/>
    <n v="0"/>
    <x v="26"/>
    <n v="1.5"/>
    <n v="0"/>
    <n v="0"/>
    <n v="0"/>
    <n v="141"/>
    <n v="785"/>
    <n v="1356"/>
  </r>
  <r>
    <x v="6"/>
    <x v="8"/>
    <n v="7222"/>
    <n v="4.4800000190734899"/>
    <n v="4.4800000190734899"/>
    <n v="0"/>
    <n v="0"/>
    <x v="26"/>
    <n v="4.4800000190734899"/>
    <n v="0"/>
    <n v="0"/>
    <n v="0"/>
    <n v="327"/>
    <n v="623"/>
    <n v="1667"/>
  </r>
  <r>
    <x v="6"/>
    <x v="9"/>
    <n v="2467"/>
    <n v="1.5299999713897701"/>
    <n v="1.5299999713897701"/>
    <n v="0"/>
    <n v="0"/>
    <x v="26"/>
    <n v="1.5299999713897701"/>
    <n v="0"/>
    <n v="0"/>
    <n v="0"/>
    <n v="153"/>
    <n v="749"/>
    <n v="1370"/>
  </r>
  <r>
    <x v="6"/>
    <x v="10"/>
    <n v="2915"/>
    <n v="1.8099999427795399"/>
    <n v="1.8099999427795399"/>
    <n v="0"/>
    <n v="0"/>
    <x v="26"/>
    <n v="1.8099999427795399"/>
    <n v="0"/>
    <n v="0"/>
    <n v="0"/>
    <n v="162"/>
    <n v="712"/>
    <n v="1399"/>
  </r>
  <r>
    <x v="6"/>
    <x v="11"/>
    <n v="12357"/>
    <n v="7.71000003814697"/>
    <n v="7.71000003814697"/>
    <n v="0"/>
    <n v="0"/>
    <x v="26"/>
    <n v="7.71000003814697"/>
    <n v="0"/>
    <n v="0"/>
    <n v="0"/>
    <n v="432"/>
    <n v="458"/>
    <n v="1916"/>
  </r>
  <r>
    <x v="6"/>
    <x v="12"/>
    <n v="3490"/>
    <n v="2.1600000858306898"/>
    <n v="2.1600000858306898"/>
    <n v="0"/>
    <n v="0"/>
    <x v="26"/>
    <n v="2.1600000858306898"/>
    <n v="0"/>
    <n v="0"/>
    <n v="0"/>
    <n v="164"/>
    <n v="704"/>
    <n v="1401"/>
  </r>
  <r>
    <x v="6"/>
    <x v="13"/>
    <n v="6017"/>
    <n v="3.7300000190734899"/>
    <n v="3.7300000190734899"/>
    <n v="0"/>
    <n v="0"/>
    <x v="26"/>
    <n v="3.7300000190734899"/>
    <n v="0"/>
    <n v="0"/>
    <n v="0"/>
    <n v="260"/>
    <n v="821"/>
    <n v="1576"/>
  </r>
  <r>
    <x v="6"/>
    <x v="14"/>
    <n v="5933"/>
    <n v="3.6800000667571999"/>
    <n v="3.6800000667571999"/>
    <n v="0"/>
    <n v="0"/>
    <x v="26"/>
    <n v="3.6800000667571999"/>
    <n v="0"/>
    <n v="0"/>
    <n v="0"/>
    <n v="288"/>
    <n v="1018"/>
    <n v="1595"/>
  </r>
  <r>
    <x v="6"/>
    <x v="15"/>
    <n v="6088"/>
    <n v="3.7699999809265101"/>
    <n v="3.7699999809265101"/>
    <n v="0"/>
    <n v="0"/>
    <x v="26"/>
    <n v="3.7699999809265101"/>
    <n v="0"/>
    <n v="0"/>
    <n v="0"/>
    <n v="286"/>
    <n v="586"/>
    <n v="1593"/>
  </r>
  <r>
    <x v="6"/>
    <x v="16"/>
    <n v="6375"/>
    <n v="3.9500000476837198"/>
    <n v="3.9500000476837198"/>
    <n v="0"/>
    <n v="0"/>
    <x v="26"/>
    <n v="3.9500000476837198"/>
    <n v="0"/>
    <n v="0"/>
    <n v="0"/>
    <n v="331"/>
    <n v="626"/>
    <n v="1649"/>
  </r>
  <r>
    <x v="6"/>
    <x v="17"/>
    <n v="7604"/>
    <n v="4.71000003814697"/>
    <n v="4.71000003814697"/>
    <n v="0"/>
    <n v="0"/>
    <x v="26"/>
    <n v="4.71000003814697"/>
    <n v="0"/>
    <n v="0"/>
    <n v="0"/>
    <n v="352"/>
    <n v="492"/>
    <n v="1692"/>
  </r>
  <r>
    <x v="6"/>
    <x v="18"/>
    <n v="4729"/>
    <n v="2.9300000667571999"/>
    <n v="2.9300000667571999"/>
    <n v="0"/>
    <n v="0"/>
    <x v="26"/>
    <n v="2.9300000667571999"/>
    <n v="0"/>
    <n v="0"/>
    <n v="0"/>
    <n v="233"/>
    <n v="594"/>
    <n v="1506"/>
  </r>
  <r>
    <x v="6"/>
    <x v="19"/>
    <n v="3609"/>
    <n v="2.2799999713897701"/>
    <n v="2.2799999713897701"/>
    <n v="0"/>
    <n v="0"/>
    <x v="26"/>
    <n v="2.2799999713897701"/>
    <n v="0"/>
    <n v="0"/>
    <n v="0"/>
    <n v="191"/>
    <n v="716"/>
    <n v="1447"/>
  </r>
  <r>
    <x v="6"/>
    <x v="20"/>
    <n v="7018"/>
    <n v="4.3499999046325701"/>
    <n v="4.3499999046325701"/>
    <n v="0"/>
    <n v="0"/>
    <x v="26"/>
    <n v="4.3499999046325701"/>
    <n v="0"/>
    <n v="0"/>
    <n v="0"/>
    <n v="355"/>
    <n v="716"/>
    <n v="1690"/>
  </r>
  <r>
    <x v="6"/>
    <x v="21"/>
    <n v="5992"/>
    <n v="3.7200000286102299"/>
    <n v="3.7200000286102299"/>
    <n v="0"/>
    <n v="0"/>
    <x v="26"/>
    <n v="3.7200000286102299"/>
    <n v="0"/>
    <n v="0"/>
    <n v="0"/>
    <n v="304"/>
    <n v="981"/>
    <n v="1604"/>
  </r>
  <r>
    <x v="6"/>
    <x v="22"/>
    <n v="6564"/>
    <n v="4.0700001716613796"/>
    <n v="4.0700001716613796"/>
    <n v="0"/>
    <n v="0"/>
    <x v="26"/>
    <n v="4.0700001716613796"/>
    <n v="0"/>
    <n v="0"/>
    <n v="0"/>
    <n v="345"/>
    <n v="530"/>
    <n v="1658"/>
  </r>
  <r>
    <x v="6"/>
    <x v="23"/>
    <n v="12167"/>
    <n v="7.53999996185303"/>
    <n v="7.53999996185303"/>
    <n v="0"/>
    <n v="0"/>
    <x v="26"/>
    <n v="7.53999996185303"/>
    <n v="0"/>
    <n v="0"/>
    <n v="0"/>
    <n v="475"/>
    <n v="479"/>
    <n v="1926"/>
  </r>
  <r>
    <x v="6"/>
    <x v="24"/>
    <n v="8198"/>
    <n v="5.0799999237060502"/>
    <n v="5.0799999237060502"/>
    <n v="0"/>
    <n v="0"/>
    <x v="26"/>
    <n v="5.0799999237060502"/>
    <n v="0"/>
    <n v="0"/>
    <n v="0"/>
    <n v="383"/>
    <n v="511"/>
    <n v="1736"/>
  </r>
  <r>
    <x v="6"/>
    <x v="25"/>
    <n v="4193"/>
    <n v="2.5999999046325701"/>
    <n v="2.5999999046325701"/>
    <n v="0"/>
    <n v="0"/>
    <x v="26"/>
    <n v="2.5999999046325701"/>
    <n v="0"/>
    <n v="0"/>
    <n v="0"/>
    <n v="229"/>
    <n v="665"/>
    <n v="1491"/>
  </r>
  <r>
    <x v="6"/>
    <x v="26"/>
    <n v="5528"/>
    <n v="3.4500000476837198"/>
    <n v="3.4500000476837198"/>
    <n v="0"/>
    <n v="0"/>
    <x v="26"/>
    <n v="3.4500000476837198"/>
    <n v="0"/>
    <n v="0"/>
    <n v="0"/>
    <n v="258"/>
    <n v="610"/>
    <n v="1555"/>
  </r>
  <r>
    <x v="6"/>
    <x v="27"/>
    <n v="10685"/>
    <n v="6.6199998855590803"/>
    <n v="6.6199998855590803"/>
    <n v="0"/>
    <n v="0"/>
    <x v="26"/>
    <n v="6.5999999046325701"/>
    <n v="0"/>
    <n v="0"/>
    <n v="0"/>
    <n v="401"/>
    <n v="543"/>
    <n v="1869"/>
  </r>
  <r>
    <x v="6"/>
    <x v="28"/>
    <n v="254"/>
    <n v="0.15999999642372101"/>
    <n v="0.15999999642372101"/>
    <n v="0"/>
    <n v="0"/>
    <x v="26"/>
    <n v="0.15999999642372101"/>
    <n v="0"/>
    <n v="0"/>
    <n v="0"/>
    <n v="17"/>
    <n v="1002"/>
    <n v="1141"/>
  </r>
  <r>
    <x v="6"/>
    <x v="29"/>
    <n v="8580"/>
    <n v="5.3200001716613796"/>
    <n v="5.3200001716613796"/>
    <n v="0"/>
    <n v="0"/>
    <x v="26"/>
    <n v="5.3200001716613796"/>
    <n v="0"/>
    <n v="0"/>
    <n v="0"/>
    <n v="330"/>
    <n v="569"/>
    <n v="1698"/>
  </r>
  <r>
    <x v="6"/>
    <x v="30"/>
    <n v="8891"/>
    <n v="5.5100002288818404"/>
    <n v="5.5100002288818404"/>
    <n v="0"/>
    <n v="0"/>
    <x v="26"/>
    <n v="5.5100002288818404"/>
    <n v="0"/>
    <n v="0"/>
    <n v="0"/>
    <n v="343"/>
    <n v="330"/>
    <n v="1364"/>
  </r>
  <r>
    <x v="7"/>
    <x v="0"/>
    <n v="10725"/>
    <n v="7.4899997711181596"/>
    <n v="7.4899997711181596"/>
    <n v="0"/>
    <n v="1.16999995708466"/>
    <x v="48"/>
    <n v="6.0100002288818404"/>
    <n v="0"/>
    <n v="13"/>
    <n v="9"/>
    <n v="306"/>
    <n v="1112"/>
    <n v="2124"/>
  </r>
  <r>
    <x v="7"/>
    <x v="1"/>
    <n v="7275"/>
    <n v="4.9000000953674299"/>
    <n v="4.9000000953674299"/>
    <n v="0"/>
    <n v="0"/>
    <x v="26"/>
    <n v="4.9000000953674299"/>
    <n v="0"/>
    <n v="0"/>
    <n v="0"/>
    <n v="335"/>
    <n v="1105"/>
    <n v="2003"/>
  </r>
  <r>
    <x v="7"/>
    <x v="2"/>
    <n v="3973"/>
    <n v="2.6800000667571999"/>
    <n v="2.6800000667571999"/>
    <n v="0"/>
    <n v="0"/>
    <x v="26"/>
    <n v="2.6800000667571999"/>
    <n v="0"/>
    <n v="0"/>
    <n v="0"/>
    <n v="191"/>
    <n v="1249"/>
    <n v="1696"/>
  </r>
  <r>
    <x v="7"/>
    <x v="3"/>
    <n v="5205"/>
    <n v="3.5099999904632599"/>
    <n v="3.5099999904632599"/>
    <n v="0"/>
    <n v="0"/>
    <x v="26"/>
    <n v="3.5099999904632599"/>
    <n v="0"/>
    <n v="0"/>
    <n v="0"/>
    <n v="245"/>
    <n v="1195"/>
    <n v="1801"/>
  </r>
  <r>
    <x v="7"/>
    <x v="4"/>
    <n v="5057"/>
    <n v="3.4100000858306898"/>
    <n v="3.4100000858306898"/>
    <n v="0"/>
    <n v="0"/>
    <x v="26"/>
    <n v="3.4000000953674299"/>
    <n v="0"/>
    <n v="0"/>
    <n v="0"/>
    <n v="195"/>
    <n v="1245"/>
    <n v="1724"/>
  </r>
  <r>
    <x v="7"/>
    <x v="5"/>
    <n v="6198"/>
    <n v="4.1799998283386204"/>
    <n v="4.1799998283386204"/>
    <n v="0"/>
    <n v="0"/>
    <x v="26"/>
    <n v="4.1799998283386204"/>
    <n v="0"/>
    <n v="0"/>
    <n v="0"/>
    <n v="249"/>
    <n v="1191"/>
    <n v="1852"/>
  </r>
  <r>
    <x v="7"/>
    <x v="6"/>
    <n v="6559"/>
    <n v="4.4200000762939498"/>
    <n v="4.4200000762939498"/>
    <n v="0"/>
    <n v="0"/>
    <x v="54"/>
    <n v="4.1399998664856001"/>
    <n v="0"/>
    <n v="0"/>
    <n v="7"/>
    <n v="260"/>
    <n v="1173"/>
    <n v="1905"/>
  </r>
  <r>
    <x v="7"/>
    <x v="7"/>
    <n v="5997"/>
    <n v="4.03999996185303"/>
    <n v="4.03999996185303"/>
    <n v="0"/>
    <n v="0"/>
    <x v="80"/>
    <n v="3.6600000858306898"/>
    <n v="0"/>
    <n v="0"/>
    <n v="11"/>
    <n v="228"/>
    <n v="1201"/>
    <n v="1811"/>
  </r>
  <r>
    <x v="7"/>
    <x v="8"/>
    <n v="7192"/>
    <n v="4.8499999046325701"/>
    <n v="4.8499999046325701"/>
    <n v="0"/>
    <n v="0"/>
    <x v="81"/>
    <n v="4.3400001525878897"/>
    <n v="0"/>
    <n v="0"/>
    <n v="11"/>
    <n v="283"/>
    <n v="1146"/>
    <n v="1922"/>
  </r>
  <r>
    <x v="7"/>
    <x v="9"/>
    <n v="3404"/>
    <n v="2.28999996185303"/>
    <n v="2.28999996185303"/>
    <n v="0"/>
    <n v="5.9999998658895499E-2"/>
    <x v="65"/>
    <n v="1.8099999427795399"/>
    <n v="0"/>
    <n v="1"/>
    <n v="10"/>
    <n v="127"/>
    <n v="1302"/>
    <n v="1610"/>
  </r>
  <r>
    <x v="7"/>
    <x v="10"/>
    <n v="5583"/>
    <n v="3.7599999904632599"/>
    <n v="3.7599999904632599"/>
    <n v="0"/>
    <n v="0"/>
    <x v="26"/>
    <n v="3.7599999904632599"/>
    <n v="0"/>
    <n v="0"/>
    <n v="0"/>
    <n v="266"/>
    <n v="1174"/>
    <n v="1851"/>
  </r>
  <r>
    <x v="7"/>
    <x v="11"/>
    <n v="5079"/>
    <n v="3.4200000762939502"/>
    <n v="3.4200000762939502"/>
    <n v="0"/>
    <n v="0"/>
    <x v="26"/>
    <n v="3.4200000762939502"/>
    <n v="0"/>
    <n v="0"/>
    <n v="0"/>
    <n v="242"/>
    <n v="1129"/>
    <n v="1804"/>
  </r>
  <r>
    <x v="7"/>
    <x v="12"/>
    <n v="4165"/>
    <n v="2.8099999427795401"/>
    <n v="2.8099999427795401"/>
    <n v="0"/>
    <n v="0"/>
    <x v="26"/>
    <n v="2.7999999523162802"/>
    <n v="0"/>
    <n v="0"/>
    <n v="0"/>
    <n v="204"/>
    <n v="1236"/>
    <n v="1725"/>
  </r>
  <r>
    <x v="7"/>
    <x v="13"/>
    <n v="3588"/>
    <n v="2.4200000762939502"/>
    <n v="2.4200000762939502"/>
    <n v="0"/>
    <n v="0.230000004172325"/>
    <x v="31"/>
    <n v="1.9900000095367401"/>
    <n v="0"/>
    <n v="3"/>
    <n v="5"/>
    <n v="152"/>
    <n v="1280"/>
    <n v="1654"/>
  </r>
  <r>
    <x v="7"/>
    <x v="14"/>
    <n v="3409"/>
    <n v="2.2999999523162802"/>
    <n v="2.2999999523162802"/>
    <n v="0"/>
    <n v="0"/>
    <x v="26"/>
    <n v="2.2999999523162802"/>
    <n v="0"/>
    <n v="0"/>
    <n v="0"/>
    <n v="147"/>
    <n v="1293"/>
    <n v="1632"/>
  </r>
  <r>
    <x v="7"/>
    <x v="15"/>
    <n v="1715"/>
    <n v="1.1599999666214"/>
    <n v="1.1599999666214"/>
    <n v="0"/>
    <n v="0"/>
    <x v="26"/>
    <n v="1.1599999666214"/>
    <n v="0"/>
    <n v="0"/>
    <n v="0"/>
    <n v="82"/>
    <n v="1358"/>
    <n v="1481"/>
  </r>
  <r>
    <x v="7"/>
    <x v="16"/>
    <n v="1532"/>
    <n v="1.0299999713897701"/>
    <n v="1.0299999713897701"/>
    <n v="0"/>
    <n v="0"/>
    <x v="26"/>
    <n v="1.0299999713897701"/>
    <n v="0"/>
    <n v="0"/>
    <n v="0"/>
    <n v="76"/>
    <n v="1364"/>
    <n v="1473"/>
  </r>
  <r>
    <x v="7"/>
    <x v="17"/>
    <n v="924"/>
    <n v="0.62000000476837203"/>
    <n v="0.62000000476837203"/>
    <n v="0"/>
    <n v="0"/>
    <x v="26"/>
    <n v="0.62000000476837203"/>
    <n v="0"/>
    <n v="0"/>
    <n v="0"/>
    <n v="45"/>
    <n v="1395"/>
    <n v="1410"/>
  </r>
  <r>
    <x v="7"/>
    <x v="18"/>
    <n v="4571"/>
    <n v="3.0799999237060498"/>
    <n v="3.0799999237060498"/>
    <n v="0"/>
    <n v="0"/>
    <x v="26"/>
    <n v="3.0699999332428001"/>
    <n v="0"/>
    <n v="0"/>
    <n v="0"/>
    <n v="234"/>
    <n v="1206"/>
    <n v="1779"/>
  </r>
  <r>
    <x v="7"/>
    <x v="19"/>
    <n v="772"/>
    <n v="0.519999980926514"/>
    <n v="0.519999980926514"/>
    <n v="0"/>
    <n v="0"/>
    <x v="26"/>
    <n v="0.519999980926514"/>
    <n v="0"/>
    <n v="0"/>
    <n v="0"/>
    <n v="40"/>
    <n v="1400"/>
    <n v="1403"/>
  </r>
  <r>
    <x v="7"/>
    <x v="20"/>
    <n v="3634"/>
    <n v="2.4500000476837198"/>
    <n v="2.4500000476837198"/>
    <n v="0"/>
    <n v="0.36000001430511502"/>
    <x v="12"/>
    <n v="1.87999999523163"/>
    <n v="0"/>
    <n v="5"/>
    <n v="6"/>
    <n v="123"/>
    <n v="1306"/>
    <n v="1613"/>
  </r>
  <r>
    <x v="7"/>
    <x v="21"/>
    <n v="7443"/>
    <n v="5.0199999809265101"/>
    <n v="5.0199999809265101"/>
    <n v="0"/>
    <n v="1.4900000095367401"/>
    <x v="82"/>
    <n v="3.1600000858306898"/>
    <n v="0"/>
    <n v="20"/>
    <n v="10"/>
    <n v="206"/>
    <n v="1204"/>
    <n v="1878"/>
  </r>
  <r>
    <x v="7"/>
    <x v="22"/>
    <n v="1201"/>
    <n v="0.81000000238418601"/>
    <n v="0.81000000238418601"/>
    <n v="0"/>
    <n v="0"/>
    <x v="26"/>
    <n v="0.81000000238418601"/>
    <n v="0"/>
    <n v="0"/>
    <n v="0"/>
    <n v="52"/>
    <n v="1388"/>
    <n v="1426"/>
  </r>
  <r>
    <x v="7"/>
    <x v="23"/>
    <n v="5202"/>
    <n v="3.5099999904632599"/>
    <n v="3.5099999904632599"/>
    <n v="0"/>
    <n v="0"/>
    <x v="83"/>
    <n v="3.1099998950958301"/>
    <n v="0"/>
    <n v="0"/>
    <n v="11"/>
    <n v="223"/>
    <n v="1206"/>
    <n v="1780"/>
  </r>
  <r>
    <x v="7"/>
    <x v="24"/>
    <n v="4878"/>
    <n v="3.28999996185303"/>
    <n v="3.28999996185303"/>
    <n v="0"/>
    <n v="0"/>
    <x v="26"/>
    <n v="3.28999996185303"/>
    <n v="0"/>
    <n v="0"/>
    <n v="0"/>
    <n v="204"/>
    <n v="1236"/>
    <n v="1742"/>
  </r>
  <r>
    <x v="7"/>
    <x v="25"/>
    <n v="7379"/>
    <n v="4.9699997901916504"/>
    <n v="4.9699997901916504"/>
    <n v="0"/>
    <n v="0"/>
    <x v="26"/>
    <n v="4.9699997901916504"/>
    <n v="0"/>
    <n v="0"/>
    <n v="0"/>
    <n v="319"/>
    <n v="1121"/>
    <n v="1972"/>
  </r>
  <r>
    <x v="7"/>
    <x v="26"/>
    <n v="5161"/>
    <n v="3.4800000190734899"/>
    <n v="3.4800000190734899"/>
    <n v="0"/>
    <n v="0"/>
    <x v="26"/>
    <n v="3.4700000286102299"/>
    <n v="0"/>
    <n v="0"/>
    <n v="0"/>
    <n v="247"/>
    <n v="1193"/>
    <n v="1821"/>
  </r>
  <r>
    <x v="7"/>
    <x v="27"/>
    <n v="3090"/>
    <n v="2.0799999237060498"/>
    <n v="2.0799999237060498"/>
    <n v="0"/>
    <n v="0"/>
    <x v="26"/>
    <n v="2.0799999237060498"/>
    <n v="0"/>
    <n v="0"/>
    <n v="0"/>
    <n v="145"/>
    <n v="1295"/>
    <n v="1630"/>
  </r>
  <r>
    <x v="7"/>
    <x v="28"/>
    <n v="6227"/>
    <n v="4.1999998092651403"/>
    <n v="4.1999998092651403"/>
    <n v="0"/>
    <n v="0"/>
    <x v="26"/>
    <n v="4.1999998092651403"/>
    <n v="0"/>
    <n v="0"/>
    <n v="0"/>
    <n v="290"/>
    <n v="1150"/>
    <n v="1899"/>
  </r>
  <r>
    <x v="7"/>
    <x v="29"/>
    <n v="6424"/>
    <n v="4.3299999237060502"/>
    <n v="4.3299999237060502"/>
    <n v="0"/>
    <n v="0"/>
    <x v="26"/>
    <n v="4.3299999237060502"/>
    <n v="0"/>
    <n v="0"/>
    <n v="0"/>
    <n v="300"/>
    <n v="1140"/>
    <n v="1903"/>
  </r>
  <r>
    <x v="7"/>
    <x v="30"/>
    <n v="2661"/>
    <n v="1.78999996185303"/>
    <n v="1.78999996185303"/>
    <n v="0"/>
    <n v="0"/>
    <x v="26"/>
    <n v="1.78999996185303"/>
    <n v="0"/>
    <n v="0"/>
    <n v="0"/>
    <n v="128"/>
    <n v="830"/>
    <n v="1125"/>
  </r>
  <r>
    <x v="8"/>
    <x v="0"/>
    <n v="10113"/>
    <n v="6.8299999237060502"/>
    <n v="6.8299999237060502"/>
    <n v="0"/>
    <n v="2"/>
    <x v="28"/>
    <n v="4.1999998092651403"/>
    <n v="0"/>
    <n v="28"/>
    <n v="13"/>
    <n v="320"/>
    <n v="964"/>
    <n v="2344"/>
  </r>
  <r>
    <x v="8"/>
    <x v="1"/>
    <n v="10352"/>
    <n v="7.0100002288818404"/>
    <n v="7.0100002288818404"/>
    <n v="0"/>
    <n v="1.6599999666214"/>
    <x v="84"/>
    <n v="3.4100000858306898"/>
    <n v="0"/>
    <n v="19"/>
    <n v="32"/>
    <n v="195"/>
    <n v="676"/>
    <n v="2038"/>
  </r>
  <r>
    <x v="8"/>
    <x v="2"/>
    <n v="10129"/>
    <n v="6.6999998092651403"/>
    <n v="6.6999998092651403"/>
    <n v="0"/>
    <n v="1.9999999552965199E-2"/>
    <x v="85"/>
    <n v="3.9400000572204599"/>
    <n v="0"/>
    <n v="1"/>
    <n v="48"/>
    <n v="206"/>
    <n v="705"/>
    <n v="2010"/>
  </r>
  <r>
    <x v="8"/>
    <x v="3"/>
    <n v="10465"/>
    <n v="6.9200000762939498"/>
    <n v="6.9200000762939498"/>
    <n v="0"/>
    <n v="7.0000000298023196E-2"/>
    <x v="17"/>
    <n v="5.4299998283386204"/>
    <n v="0"/>
    <n v="1"/>
    <n v="24"/>
    <n v="284"/>
    <n v="720"/>
    <n v="2133"/>
  </r>
  <r>
    <x v="8"/>
    <x v="4"/>
    <n v="22244"/>
    <n v="15.079999923706101"/>
    <n v="15.079999923706101"/>
    <n v="0"/>
    <n v="5.4499998092651403"/>
    <x v="86"/>
    <n v="5.5300002098083496"/>
    <n v="0"/>
    <n v="66"/>
    <n v="72"/>
    <n v="268"/>
    <n v="968"/>
    <n v="2670"/>
  </r>
  <r>
    <x v="8"/>
    <x v="5"/>
    <n v="5472"/>
    <n v="3.6199998855590798"/>
    <n v="3.6199998855590798"/>
    <n v="0"/>
    <n v="7.9999998211860698E-2"/>
    <x v="87"/>
    <n v="3.2599999904632599"/>
    <n v="0"/>
    <n v="1"/>
    <n v="7"/>
    <n v="249"/>
    <n v="508"/>
    <n v="1882"/>
  </r>
  <r>
    <x v="8"/>
    <x v="6"/>
    <n v="8247"/>
    <n v="5.4499998092651403"/>
    <n v="5.4499998092651403"/>
    <n v="0"/>
    <n v="0.79000002145767201"/>
    <x v="76"/>
    <n v="3.78999996185303"/>
    <n v="0"/>
    <n v="11"/>
    <n v="16"/>
    <n v="206"/>
    <n v="678"/>
    <n v="1944"/>
  </r>
  <r>
    <x v="8"/>
    <x v="7"/>
    <n v="6711"/>
    <n v="4.4400000572204599"/>
    <n v="4.4400000572204599"/>
    <n v="0"/>
    <n v="0"/>
    <x v="26"/>
    <n v="4.4400000572204599"/>
    <n v="0"/>
    <n v="0"/>
    <n v="7"/>
    <n v="382"/>
    <n v="648"/>
    <n v="2346"/>
  </r>
  <r>
    <x v="8"/>
    <x v="8"/>
    <n v="10999"/>
    <n v="7.2699999809265101"/>
    <n v="7.2699999809265101"/>
    <n v="0"/>
    <n v="0.68000000715255704"/>
    <x v="88"/>
    <n v="4.7800002098083496"/>
    <n v="0"/>
    <n v="11"/>
    <n v="43"/>
    <n v="269"/>
    <n v="1011"/>
    <n v="2198"/>
  </r>
  <r>
    <x v="8"/>
    <x v="9"/>
    <n v="10080"/>
    <n v="6.75"/>
    <n v="6.75"/>
    <n v="0"/>
    <n v="1.8500000238418599"/>
    <x v="89"/>
    <n v="3.3800001144409202"/>
    <n v="0"/>
    <n v="23"/>
    <n v="26"/>
    <n v="208"/>
    <n v="761"/>
    <n v="2048"/>
  </r>
  <r>
    <x v="8"/>
    <x v="10"/>
    <n v="7804"/>
    <n v="5.1599998474121103"/>
    <n v="5.1599998474121103"/>
    <n v="0"/>
    <n v="0.56000000238418601"/>
    <x v="90"/>
    <n v="2.9200000762939502"/>
    <n v="0"/>
    <n v="9"/>
    <n v="27"/>
    <n v="206"/>
    <n v="781"/>
    <n v="1946"/>
  </r>
  <r>
    <x v="8"/>
    <x v="11"/>
    <n v="16901"/>
    <n v="11.3699998855591"/>
    <n v="11.3699998855591"/>
    <n v="0"/>
    <n v="2.7799999713897701"/>
    <x v="91"/>
    <n v="7.1500000953674299"/>
    <n v="0"/>
    <n v="32"/>
    <n v="35"/>
    <n v="360"/>
    <n v="591"/>
    <n v="2629"/>
  </r>
  <r>
    <x v="8"/>
    <x v="12"/>
    <n v="9471"/>
    <n v="6.2600002288818404"/>
    <n v="6.2600002288818404"/>
    <n v="0"/>
    <n v="0"/>
    <x v="26"/>
    <n v="6.2600002288818404"/>
    <n v="0"/>
    <n v="0"/>
    <n v="0"/>
    <n v="360"/>
    <n v="584"/>
    <n v="2187"/>
  </r>
  <r>
    <x v="8"/>
    <x v="13"/>
    <n v="9482"/>
    <n v="6.3800001144409197"/>
    <n v="6.3800001144409197"/>
    <n v="0"/>
    <n v="1.2699999809265099"/>
    <x v="55"/>
    <n v="4.5999999046325701"/>
    <n v="0"/>
    <n v="15"/>
    <n v="11"/>
    <n v="277"/>
    <n v="653"/>
    <n v="2095"/>
  </r>
  <r>
    <x v="8"/>
    <x v="14"/>
    <n v="5980"/>
    <n v="3.9500000476837198"/>
    <n v="3.9500000476837198"/>
    <n v="0"/>
    <n v="0"/>
    <x v="26"/>
    <n v="3.9500000476837198"/>
    <n v="0"/>
    <n v="0"/>
    <n v="0"/>
    <n v="227"/>
    <n v="732"/>
    <n v="1861"/>
  </r>
  <r>
    <x v="8"/>
    <x v="15"/>
    <n v="11423"/>
    <n v="7.5799999237060502"/>
    <n v="7.5799999237060502"/>
    <n v="0"/>
    <n v="1.8600000143051101"/>
    <x v="2"/>
    <n v="5.3200001716613796"/>
    <n v="0"/>
    <n v="26"/>
    <n v="9"/>
    <n v="295"/>
    <n v="623"/>
    <n v="2194"/>
  </r>
  <r>
    <x v="8"/>
    <x v="16"/>
    <n v="5439"/>
    <n v="3.5999999046325701"/>
    <n v="3.5999999046325701"/>
    <n v="0"/>
    <n v="0"/>
    <x v="26"/>
    <n v="3.5999999046325701"/>
    <n v="0"/>
    <n v="0"/>
    <n v="0"/>
    <n v="229"/>
    <n v="764"/>
    <n v="1854"/>
  </r>
  <r>
    <x v="8"/>
    <x v="17"/>
    <n v="42"/>
    <n v="2.9999999329447701E-2"/>
    <n v="2.9999999329447701E-2"/>
    <n v="0"/>
    <n v="0"/>
    <x v="26"/>
    <n v="2.9999999329447701E-2"/>
    <n v="0"/>
    <n v="0"/>
    <n v="0"/>
    <n v="4"/>
    <n v="2"/>
    <n v="403"/>
  </r>
  <r>
    <x v="9"/>
    <x v="0"/>
    <n v="8796"/>
    <n v="5.9099998474121103"/>
    <n v="5.9099998474121103"/>
    <n v="0"/>
    <n v="0.109999999403954"/>
    <x v="75"/>
    <n v="4.8800001144409197"/>
    <n v="0"/>
    <n v="2"/>
    <n v="21"/>
    <n v="356"/>
    <n v="1061"/>
    <n v="1982"/>
  </r>
  <r>
    <x v="9"/>
    <x v="1"/>
    <n v="7618"/>
    <n v="5.1199998855590803"/>
    <n v="5.1199998855590803"/>
    <n v="0"/>
    <n v="0"/>
    <x v="67"/>
    <n v="4.8800001144409197"/>
    <n v="1.9999999552965199E-2"/>
    <n v="0"/>
    <n v="8"/>
    <n v="404"/>
    <n v="1028"/>
    <n v="2004"/>
  </r>
  <r>
    <x v="9"/>
    <x v="2"/>
    <n v="7910"/>
    <n v="5.3200001716613796"/>
    <n v="5.3200001716613796"/>
    <n v="0"/>
    <n v="0"/>
    <x v="26"/>
    <n v="5.3200001716613796"/>
    <n v="0"/>
    <n v="0"/>
    <n v="0"/>
    <n v="331"/>
    <n v="1109"/>
    <n v="1893"/>
  </r>
  <r>
    <x v="9"/>
    <x v="3"/>
    <n v="8482"/>
    <n v="5.6999998092651403"/>
    <n v="5.6999998092651403"/>
    <n v="0"/>
    <n v="0"/>
    <x v="26"/>
    <n v="5.6900000572204599"/>
    <n v="9.9999997764825804E-3"/>
    <n v="0"/>
    <n v="0"/>
    <n v="448"/>
    <n v="992"/>
    <n v="2063"/>
  </r>
  <r>
    <x v="9"/>
    <x v="4"/>
    <n v="9685"/>
    <n v="6.6500000953674299"/>
    <n v="6.6500000953674299"/>
    <n v="0"/>
    <n v="3.1099998950958301"/>
    <x v="92"/>
    <n v="3.5099999904632599"/>
    <n v="9.9999997764825804E-3"/>
    <n v="47"/>
    <n v="1"/>
    <n v="305"/>
    <n v="1087"/>
    <n v="2148"/>
  </r>
  <r>
    <x v="9"/>
    <x v="5"/>
    <n v="2524"/>
    <n v="1.70000004768372"/>
    <n v="1.70000004768372"/>
    <n v="0"/>
    <n v="0"/>
    <x v="9"/>
    <n v="1.3400000333786"/>
    <n v="0"/>
    <n v="0"/>
    <n v="8"/>
    <n v="160"/>
    <n v="1272"/>
    <n v="1529"/>
  </r>
  <r>
    <x v="9"/>
    <x v="6"/>
    <n v="7762"/>
    <n v="5.2399997711181596"/>
    <n v="5.2399997711181596"/>
    <n v="0"/>
    <n v="7.0000000298023196E-2"/>
    <x v="87"/>
    <n v="4.8899998664856001"/>
    <n v="0"/>
    <n v="1"/>
    <n v="6"/>
    <n v="311"/>
    <n v="1122"/>
    <n v="1890"/>
  </r>
  <r>
    <x v="9"/>
    <x v="7"/>
    <n v="7948"/>
    <n v="5.3699998855590803"/>
    <n v="5.3699998855590803"/>
    <n v="0"/>
    <n v="0"/>
    <x v="26"/>
    <n v="5.3600001335143999"/>
    <n v="0"/>
    <n v="0"/>
    <n v="0"/>
    <n v="389"/>
    <n v="1051"/>
    <n v="1956"/>
  </r>
  <r>
    <x v="9"/>
    <x v="8"/>
    <n v="9202"/>
    <n v="6.3000001907348597"/>
    <n v="6.3000001907348597"/>
    <n v="0"/>
    <n v="1.5099999904632599"/>
    <x v="62"/>
    <n v="4.6599998474121103"/>
    <n v="9.9999997764825804E-3"/>
    <n v="22"/>
    <n v="5"/>
    <n v="378"/>
    <n v="1035"/>
    <n v="2094"/>
  </r>
  <r>
    <x v="9"/>
    <x v="9"/>
    <n v="8859"/>
    <n v="5.9800000190734899"/>
    <n v="5.9800000190734899"/>
    <n v="0"/>
    <n v="0.129999995231628"/>
    <x v="82"/>
    <n v="5.4699997901916504"/>
    <n v="9.9999997764825804E-3"/>
    <n v="2"/>
    <n v="10"/>
    <n v="371"/>
    <n v="1057"/>
    <n v="1970"/>
  </r>
  <r>
    <x v="9"/>
    <x v="10"/>
    <n v="7286"/>
    <n v="4.9000000953674299"/>
    <n v="4.9000000953674299"/>
    <n v="0"/>
    <n v="0.46000000834464999"/>
    <x v="26"/>
    <n v="4.4200000762939498"/>
    <n v="1.9999999552965199E-2"/>
    <n v="46"/>
    <n v="0"/>
    <n v="366"/>
    <n v="1028"/>
    <n v="2241"/>
  </r>
  <r>
    <x v="9"/>
    <x v="11"/>
    <n v="9317"/>
    <n v="6.3499999046325701"/>
    <n v="6.3499999046325701"/>
    <n v="0"/>
    <n v="2.0899999141693102"/>
    <x v="93"/>
    <n v="4.0199999809265101"/>
    <n v="9.9999997764825804E-3"/>
    <n v="28"/>
    <n v="5"/>
    <n v="330"/>
    <n v="1077"/>
    <n v="2021"/>
  </r>
  <r>
    <x v="9"/>
    <x v="12"/>
    <n v="6873"/>
    <n v="4.6799998283386204"/>
    <n v="4.6799998283386204"/>
    <n v="0"/>
    <n v="3"/>
    <x v="43"/>
    <n v="1.62000000476837"/>
    <n v="0"/>
    <n v="46"/>
    <n v="1"/>
    <n v="190"/>
    <n v="1203"/>
    <n v="1898"/>
  </r>
  <r>
    <x v="9"/>
    <x v="13"/>
    <n v="7373"/>
    <n v="4.9499998092651403"/>
    <n v="4.9499998092651403"/>
    <n v="0"/>
    <n v="0"/>
    <x v="26"/>
    <n v="4.9499998092651403"/>
    <n v="0"/>
    <n v="0"/>
    <n v="0"/>
    <n v="359"/>
    <n v="1081"/>
    <n v="1907"/>
  </r>
  <r>
    <x v="9"/>
    <x v="14"/>
    <n v="8242"/>
    <n v="5.53999996185303"/>
    <n v="5.53999996185303"/>
    <n v="0"/>
    <n v="0.119999997317791"/>
    <x v="94"/>
    <n v="5.2399997711181596"/>
    <n v="0"/>
    <n v="2"/>
    <n v="5"/>
    <n v="309"/>
    <n v="1124"/>
    <n v="1882"/>
  </r>
  <r>
    <x v="9"/>
    <x v="15"/>
    <n v="3516"/>
    <n v="2.3599998950958301"/>
    <n v="2.3599998950958301"/>
    <n v="0"/>
    <n v="0"/>
    <x v="26"/>
    <n v="2.3599998950958301"/>
    <n v="0"/>
    <n v="46"/>
    <n v="0"/>
    <n v="197"/>
    <n v="1197"/>
    <n v="1966"/>
  </r>
  <r>
    <x v="9"/>
    <x v="16"/>
    <n v="7913"/>
    <n v="5.4099998474121103"/>
    <n v="5.4099998474121103"/>
    <n v="0"/>
    <n v="2.1600000858306898"/>
    <x v="73"/>
    <n v="2.9100000858306898"/>
    <n v="0"/>
    <n v="28"/>
    <n v="7"/>
    <n v="213"/>
    <n v="1192"/>
    <n v="1835"/>
  </r>
  <r>
    <x v="9"/>
    <x v="17"/>
    <n v="7365"/>
    <n v="4.9499998092651403"/>
    <n v="4.9499998092651403"/>
    <n v="0"/>
    <n v="1.3600000143051101"/>
    <x v="95"/>
    <n v="2.1800000667571999"/>
    <n v="0"/>
    <n v="20"/>
    <n v="23"/>
    <n v="206"/>
    <n v="1191"/>
    <n v="1780"/>
  </r>
  <r>
    <x v="9"/>
    <x v="18"/>
    <n v="8452"/>
    <n v="5.6799998283386204"/>
    <n v="5.6799998283386204"/>
    <n v="0"/>
    <n v="0.33000001311302202"/>
    <x v="20"/>
    <n v="4.2600002288818404"/>
    <n v="9.9999997764825804E-3"/>
    <n v="5"/>
    <n v="20"/>
    <n v="248"/>
    <n v="1167"/>
    <n v="1830"/>
  </r>
  <r>
    <x v="9"/>
    <x v="19"/>
    <n v="7399"/>
    <n v="4.9699997901916504"/>
    <n v="4.9699997901916504"/>
    <n v="0"/>
    <n v="0.490000009536743"/>
    <x v="96"/>
    <n v="3.4400000572204599"/>
    <n v="0"/>
    <n v="7"/>
    <n v="18"/>
    <n v="196"/>
    <n v="1219"/>
    <n v="1739"/>
  </r>
  <r>
    <x v="9"/>
    <x v="20"/>
    <n v="7525"/>
    <n v="5.0599999427795401"/>
    <n v="5.0599999427795401"/>
    <n v="0"/>
    <n v="0"/>
    <x v="12"/>
    <n v="4.8299999237060502"/>
    <n v="1.9999999552965199E-2"/>
    <n v="0"/>
    <n v="7"/>
    <n v="334"/>
    <n v="1099"/>
    <n v="1878"/>
  </r>
  <r>
    <x v="9"/>
    <x v="21"/>
    <n v="7412"/>
    <n v="4.9800000190734899"/>
    <n v="4.9800000190734899"/>
    <n v="0"/>
    <n v="5.9999998658895499E-2"/>
    <x v="21"/>
    <n v="4.6599998474121103"/>
    <n v="9.9999997764825804E-3"/>
    <n v="1"/>
    <n v="6"/>
    <n v="363"/>
    <n v="1070"/>
    <n v="1906"/>
  </r>
  <r>
    <x v="9"/>
    <x v="22"/>
    <n v="8278"/>
    <n v="5.5599999427795401"/>
    <n v="5.5599999427795401"/>
    <n v="0"/>
    <n v="0"/>
    <x v="26"/>
    <n v="5.5599999427795401"/>
    <n v="0"/>
    <n v="0"/>
    <n v="0"/>
    <n v="420"/>
    <n v="1020"/>
    <n v="2015"/>
  </r>
  <r>
    <x v="9"/>
    <x v="23"/>
    <n v="8314"/>
    <n v="5.6100001335143999"/>
    <n v="5.6100001335143999"/>
    <n v="0"/>
    <n v="0.77999997138977095"/>
    <x v="97"/>
    <n v="4.0300002098083496"/>
    <n v="0"/>
    <n v="13"/>
    <n v="23"/>
    <n v="311"/>
    <n v="1093"/>
    <n v="1971"/>
  </r>
  <r>
    <x v="9"/>
    <x v="24"/>
    <n v="7063"/>
    <n v="4.75"/>
    <n v="4.75"/>
    <n v="0"/>
    <n v="0"/>
    <x v="62"/>
    <n v="4.6100001335143999"/>
    <n v="9.9999997764825804E-3"/>
    <n v="0"/>
    <n v="5"/>
    <n v="370"/>
    <n v="1065"/>
    <n v="1910"/>
  </r>
  <r>
    <x v="9"/>
    <x v="25"/>
    <n v="4940"/>
    <n v="3.3800001144409202"/>
    <n v="3.3800001144409202"/>
    <n v="0"/>
    <n v="2.2799999713897701"/>
    <x v="0"/>
    <n v="0.55000001192092896"/>
    <n v="0"/>
    <n v="75"/>
    <n v="11"/>
    <n v="52"/>
    <n v="1302"/>
    <n v="1897"/>
  </r>
  <r>
    <x v="9"/>
    <x v="26"/>
    <n v="8168"/>
    <n v="5.53999996185303"/>
    <n v="5.53999996185303"/>
    <n v="0"/>
    <n v="2.9000000953674299"/>
    <x v="26"/>
    <n v="2.6400001049041699"/>
    <n v="0"/>
    <n v="46"/>
    <n v="0"/>
    <n v="326"/>
    <n v="1068"/>
    <n v="2096"/>
  </r>
  <r>
    <x v="9"/>
    <x v="27"/>
    <n v="7726"/>
    <n v="5.1900000572204599"/>
    <n v="5.1900000572204599"/>
    <n v="0"/>
    <n v="0"/>
    <x v="26"/>
    <n v="5.1900000572204599"/>
    <n v="0"/>
    <n v="0"/>
    <n v="0"/>
    <n v="345"/>
    <n v="1095"/>
    <n v="1906"/>
  </r>
  <r>
    <x v="9"/>
    <x v="28"/>
    <n v="8275"/>
    <n v="5.5599999427795401"/>
    <n v="5.5599999427795401"/>
    <n v="0"/>
    <n v="0"/>
    <x v="26"/>
    <n v="5.5500001907348597"/>
    <n v="9.9999997764825804E-3"/>
    <n v="0"/>
    <n v="0"/>
    <n v="373"/>
    <n v="1067"/>
    <n v="1962"/>
  </r>
  <r>
    <x v="9"/>
    <x v="29"/>
    <n v="6440"/>
    <n v="4.3299999237060502"/>
    <n v="4.3299999237060502"/>
    <n v="0"/>
    <n v="0"/>
    <x v="26"/>
    <n v="4.3200001716613796"/>
    <n v="9.9999997764825804E-3"/>
    <n v="0"/>
    <n v="0"/>
    <n v="319"/>
    <n v="1121"/>
    <n v="1826"/>
  </r>
  <r>
    <x v="9"/>
    <x v="30"/>
    <n v="7566"/>
    <n v="5.1100001335143999"/>
    <n v="5.1100001335143999"/>
    <n v="0"/>
    <n v="0"/>
    <x v="26"/>
    <n v="5.1100001335143999"/>
    <n v="0"/>
    <n v="0"/>
    <n v="0"/>
    <n v="268"/>
    <n v="720"/>
    <n v="1431"/>
  </r>
  <r>
    <x v="10"/>
    <x v="0"/>
    <n v="4747"/>
    <n v="3.2400000095367401"/>
    <n v="3.2400000095367401"/>
    <n v="0"/>
    <n v="0"/>
    <x v="26"/>
    <n v="3.2300000190734899"/>
    <n v="9.9999997764825804E-3"/>
    <n v="0"/>
    <n v="0"/>
    <n v="280"/>
    <n v="1160"/>
    <n v="1788"/>
  </r>
  <r>
    <x v="10"/>
    <x v="1"/>
    <n v="9715"/>
    <n v="6.6300001144409197"/>
    <n v="6.6300001144409197"/>
    <n v="0"/>
    <n v="0.99000000953674305"/>
    <x v="73"/>
    <n v="5.2699999809265101"/>
    <n v="1.9999999552965199E-2"/>
    <n v="16"/>
    <n v="8"/>
    <n v="371"/>
    <n v="1045"/>
    <n v="2093"/>
  </r>
  <r>
    <x v="10"/>
    <x v="2"/>
    <n v="8844"/>
    <n v="6.0300002098083496"/>
    <n v="6.0300002098083496"/>
    <n v="0"/>
    <n v="0.34000000357627902"/>
    <x v="98"/>
    <n v="4.6500000953674299"/>
    <n v="9.9999997764825804E-3"/>
    <n v="6"/>
    <n v="25"/>
    <n v="370"/>
    <n v="1039"/>
    <n v="2065"/>
  </r>
  <r>
    <x v="10"/>
    <x v="3"/>
    <n v="7451"/>
    <n v="5.0799999237060502"/>
    <n v="5.0799999237060502"/>
    <n v="0"/>
    <n v="0"/>
    <x v="26"/>
    <n v="5.0599999427795401"/>
    <n v="1.9999999552965199E-2"/>
    <n v="0"/>
    <n v="0"/>
    <n v="335"/>
    <n v="1105"/>
    <n v="1908"/>
  </r>
  <r>
    <x v="10"/>
    <x v="4"/>
    <n v="6905"/>
    <n v="4.7300000190734899"/>
    <n v="4.7300000190734899"/>
    <n v="0"/>
    <n v="0"/>
    <x v="26"/>
    <n v="4.6999998092651403"/>
    <n v="2.9999999329447701E-2"/>
    <n v="0"/>
    <n v="0"/>
    <n v="356"/>
    <n v="1084"/>
    <n v="1908"/>
  </r>
  <r>
    <x v="10"/>
    <x v="5"/>
    <n v="8199"/>
    <n v="5.8800001144409197"/>
    <n v="5.8800001144409197"/>
    <n v="0"/>
    <n v="1.4099999666214"/>
    <x v="60"/>
    <n v="4.3600001335143999"/>
    <n v="9.9999997764825804E-3"/>
    <n v="11"/>
    <n v="2"/>
    <n v="322"/>
    <n v="1105"/>
    <n v="1964"/>
  </r>
  <r>
    <x v="10"/>
    <x v="6"/>
    <n v="6798"/>
    <n v="4.6399998664856001"/>
    <n v="4.6399998664856001"/>
    <n v="0"/>
    <n v="1.08000004291534"/>
    <x v="31"/>
    <n v="3.3499999046325701"/>
    <n v="0"/>
    <n v="20"/>
    <n v="7"/>
    <n v="343"/>
    <n v="1070"/>
    <n v="2014"/>
  </r>
  <r>
    <x v="10"/>
    <x v="7"/>
    <n v="7711"/>
    <n v="5.2600002288818404"/>
    <n v="5.2600002288818404"/>
    <n v="0"/>
    <n v="0"/>
    <x v="26"/>
    <n v="5.2399997711181596"/>
    <n v="1.9999999552965199E-2"/>
    <n v="0"/>
    <n v="0"/>
    <n v="376"/>
    <n v="1064"/>
    <n v="1985"/>
  </r>
  <r>
    <x v="10"/>
    <x v="8"/>
    <n v="4880"/>
    <n v="3.3299999237060498"/>
    <n v="3.3299999237060498"/>
    <n v="0"/>
    <n v="0.83999997377395597"/>
    <x v="99"/>
    <n v="2.3800001144409202"/>
    <n v="1.9999999552965199E-2"/>
    <n v="15"/>
    <n v="3"/>
    <n v="274"/>
    <n v="1148"/>
    <n v="1867"/>
  </r>
  <r>
    <x v="10"/>
    <x v="9"/>
    <n v="8857"/>
    <n v="6.0700001716613796"/>
    <n v="6.0700001716613796"/>
    <n v="0"/>
    <n v="1.1499999761581401"/>
    <x v="54"/>
    <n v="4.6399998664856001"/>
    <n v="9.9999997764825804E-3"/>
    <n v="18"/>
    <n v="9"/>
    <n v="376"/>
    <n v="1037"/>
    <n v="2124"/>
  </r>
  <r>
    <x v="10"/>
    <x v="10"/>
    <n v="3843"/>
    <n v="2.6199998855590798"/>
    <n v="2.6199998855590798"/>
    <n v="0"/>
    <n v="0"/>
    <x v="26"/>
    <n v="2.6099998950958301"/>
    <n v="9.9999997764825804E-3"/>
    <n v="0"/>
    <n v="0"/>
    <n v="206"/>
    <n v="1234"/>
    <n v="1669"/>
  </r>
  <r>
    <x v="10"/>
    <x v="11"/>
    <n v="7396"/>
    <n v="5.0700001716613796"/>
    <n v="5.0700001716613796"/>
    <n v="0"/>
    <n v="1.3999999761581401"/>
    <x v="78"/>
    <n v="3.5799999237060498"/>
    <n v="0"/>
    <n v="20"/>
    <n v="2"/>
    <n v="303"/>
    <n v="1115"/>
    <n v="1995"/>
  </r>
  <r>
    <x v="10"/>
    <x v="12"/>
    <n v="6731"/>
    <n v="4.5900001525878897"/>
    <n v="4.5900001525878897"/>
    <n v="0"/>
    <n v="0.88999998569488503"/>
    <x v="100"/>
    <n v="3.4900000095367401"/>
    <n v="1.9999999552965199E-2"/>
    <n v="14"/>
    <n v="7"/>
    <n v="292"/>
    <n v="1127"/>
    <n v="1921"/>
  </r>
  <r>
    <x v="10"/>
    <x v="13"/>
    <n v="5995"/>
    <n v="4.0900001525878897"/>
    <n v="4.0900001525878897"/>
    <n v="0"/>
    <n v="0"/>
    <x v="26"/>
    <n v="4.0900001525878897"/>
    <n v="0"/>
    <n v="0"/>
    <n v="0"/>
    <n v="416"/>
    <n v="1024"/>
    <n v="2010"/>
  </r>
  <r>
    <x v="10"/>
    <x v="14"/>
    <n v="8283"/>
    <n v="5.78999996185303"/>
    <n v="5.78999996185303"/>
    <n v="0"/>
    <n v="1.8500000238418599"/>
    <x v="101"/>
    <n v="3.8699998855590798"/>
    <n v="9.9999997764825804E-3"/>
    <n v="22"/>
    <n v="2"/>
    <n v="333"/>
    <n v="1083"/>
    <n v="2057"/>
  </r>
  <r>
    <x v="10"/>
    <x v="15"/>
    <n v="7904"/>
    <n v="5.4200000762939498"/>
    <n v="5.4200000762939498"/>
    <n v="0"/>
    <n v="1.58000004291534"/>
    <x v="102"/>
    <n v="3.1900000572204599"/>
    <n v="9.9999997764825804E-3"/>
    <n v="24"/>
    <n v="13"/>
    <n v="346"/>
    <n v="1057"/>
    <n v="2095"/>
  </r>
  <r>
    <x v="10"/>
    <x v="16"/>
    <n v="5512"/>
    <n v="3.7599999904632599"/>
    <n v="3.7599999904632599"/>
    <n v="0"/>
    <n v="0"/>
    <x v="26"/>
    <n v="3.7599999904632599"/>
    <n v="0"/>
    <n v="0"/>
    <n v="0"/>
    <n v="385"/>
    <n v="1055"/>
    <n v="1972"/>
  </r>
  <r>
    <x v="10"/>
    <x v="17"/>
    <n v="9135"/>
    <n v="6.2300000190734899"/>
    <n v="6.2300000190734899"/>
    <n v="0"/>
    <n v="0"/>
    <x v="26"/>
    <n v="6.2199997901916504"/>
    <n v="9.9999997764825804E-3"/>
    <n v="0"/>
    <n v="0"/>
    <n v="402"/>
    <n v="1038"/>
    <n v="2044"/>
  </r>
  <r>
    <x v="10"/>
    <x v="18"/>
    <n v="5250"/>
    <n v="3.5799999237060498"/>
    <n v="3.5799999237060498"/>
    <n v="0"/>
    <n v="1.0599999427795399"/>
    <x v="99"/>
    <n v="2.4200000762939502"/>
    <n v="9.9999997764825804E-3"/>
    <n v="17"/>
    <n v="4"/>
    <n v="300"/>
    <n v="1119"/>
    <n v="1946"/>
  </r>
  <r>
    <x v="10"/>
    <x v="19"/>
    <n v="3077"/>
    <n v="2.0999999046325701"/>
    <n v="2.0999999046325701"/>
    <n v="0"/>
    <n v="0"/>
    <x v="26"/>
    <n v="2.0899999141693102"/>
    <n v="0"/>
    <n v="0"/>
    <n v="0"/>
    <n v="172"/>
    <n v="842"/>
    <n v="1237"/>
  </r>
  <r>
    <x v="11"/>
    <x v="0"/>
    <n v="8856"/>
    <n v="5.9800000190734899"/>
    <n v="5.9800000190734899"/>
    <n v="0"/>
    <n v="3.0599999427795401"/>
    <x v="29"/>
    <n v="2.0099999904632599"/>
    <n v="0"/>
    <n v="44"/>
    <n v="19"/>
    <n v="131"/>
    <n v="777"/>
    <n v="1450"/>
  </r>
  <r>
    <x v="11"/>
    <x v="1"/>
    <n v="10035"/>
    <n v="6.71000003814697"/>
    <n v="6.71000003814697"/>
    <n v="0"/>
    <n v="2.0299999713897701"/>
    <x v="103"/>
    <n v="2.5499999523162802"/>
    <n v="0"/>
    <n v="31"/>
    <n v="46"/>
    <n v="153"/>
    <n v="754"/>
    <n v="1495"/>
  </r>
  <r>
    <x v="11"/>
    <x v="2"/>
    <n v="7641"/>
    <n v="5.1100001335143999"/>
    <n v="5.1100001335143999"/>
    <n v="0"/>
    <n v="0.31999999284744302"/>
    <x v="68"/>
    <n v="3.8199999332428001"/>
    <n v="0"/>
    <n v="5"/>
    <n v="23"/>
    <n v="214"/>
    <n v="801"/>
    <n v="1433"/>
  </r>
  <r>
    <x v="11"/>
    <x v="3"/>
    <n v="9010"/>
    <n v="6.0599999427795401"/>
    <n v="6.0599999427795401"/>
    <n v="0"/>
    <n v="1.04999995231628"/>
    <x v="104"/>
    <n v="3.2599999904632599"/>
    <n v="0"/>
    <n v="15"/>
    <n v="42"/>
    <n v="183"/>
    <n v="644"/>
    <n v="1468"/>
  </r>
  <r>
    <x v="11"/>
    <x v="4"/>
    <n v="13459"/>
    <n v="9"/>
    <n v="9"/>
    <n v="0"/>
    <n v="2.0299999713897701"/>
    <x v="105"/>
    <n v="2.9700000286102299"/>
    <n v="0"/>
    <n v="31"/>
    <n v="83"/>
    <n v="153"/>
    <n v="663"/>
    <n v="1625"/>
  </r>
  <r>
    <x v="11"/>
    <x v="5"/>
    <n v="10415"/>
    <n v="6.9699997901916504"/>
    <n v="6.9699997901916504"/>
    <n v="0"/>
    <n v="0.69999998807907104"/>
    <x v="106"/>
    <n v="3.9200000762939502"/>
    <n v="0"/>
    <n v="11"/>
    <n v="58"/>
    <n v="205"/>
    <n v="600"/>
    <n v="1529"/>
  </r>
  <r>
    <x v="11"/>
    <x v="6"/>
    <n v="11663"/>
    <n v="7.8000001907348597"/>
    <n v="7.8000001907348597"/>
    <n v="0"/>
    <n v="0.25"/>
    <x v="107"/>
    <n v="3.8199999332428001"/>
    <n v="0"/>
    <n v="4"/>
    <n v="95"/>
    <n v="214"/>
    <n v="605"/>
    <n v="1584"/>
  </r>
  <r>
    <x v="11"/>
    <x v="7"/>
    <n v="12414"/>
    <n v="8.7799997329711896"/>
    <n v="8.7799997329711896"/>
    <n v="0"/>
    <n v="2.2400000095367401"/>
    <x v="108"/>
    <n v="3.96000003814697"/>
    <n v="0"/>
    <n v="19"/>
    <n v="67"/>
    <n v="221"/>
    <n v="738"/>
    <n v="1638"/>
  </r>
  <r>
    <x v="11"/>
    <x v="8"/>
    <n v="11658"/>
    <n v="7.8299999237060502"/>
    <n v="7.8299999237060502"/>
    <n v="0"/>
    <n v="0.20000000298023199"/>
    <x v="109"/>
    <n v="3.2799999713897701"/>
    <n v="0"/>
    <n v="2"/>
    <n v="98"/>
    <n v="164"/>
    <n v="845"/>
    <n v="1554"/>
  </r>
  <r>
    <x v="11"/>
    <x v="9"/>
    <n v="6093"/>
    <n v="4.0799999237060502"/>
    <n v="4.0799999237060502"/>
    <n v="0"/>
    <n v="0"/>
    <x v="26"/>
    <n v="4.0599999427795401"/>
    <n v="0"/>
    <n v="0"/>
    <n v="0"/>
    <n v="242"/>
    <n v="712"/>
    <n v="1397"/>
  </r>
  <r>
    <x v="11"/>
    <x v="10"/>
    <n v="8911"/>
    <n v="5.96000003814697"/>
    <n v="5.96000003814697"/>
    <n v="0"/>
    <n v="2.3299999237060498"/>
    <x v="42"/>
    <n v="3.0599999427795401"/>
    <n v="0"/>
    <n v="33"/>
    <n v="12"/>
    <n v="188"/>
    <n v="731"/>
    <n v="1481"/>
  </r>
  <r>
    <x v="11"/>
    <x v="11"/>
    <n v="12058"/>
    <n v="8.0699996948242205"/>
    <n v="8.0699996948242205"/>
    <n v="0"/>
    <n v="0"/>
    <x v="110"/>
    <n v="3.8499999046325701"/>
    <n v="0"/>
    <n v="0"/>
    <n v="92"/>
    <n v="252"/>
    <n v="724"/>
    <n v="1638"/>
  </r>
  <r>
    <x v="11"/>
    <x v="12"/>
    <n v="14112"/>
    <n v="10"/>
    <n v="10"/>
    <n v="0"/>
    <n v="3.2699999809265101"/>
    <x v="111"/>
    <n v="2.1700000762939502"/>
    <n v="0"/>
    <n v="30"/>
    <n v="95"/>
    <n v="129"/>
    <n v="660"/>
    <n v="1655"/>
  </r>
  <r>
    <x v="11"/>
    <x v="13"/>
    <n v="11177"/>
    <n v="8.4799995422363299"/>
    <n v="8.4799995422363299"/>
    <n v="0"/>
    <n v="5.6199998855590803"/>
    <x v="112"/>
    <n v="2.4100000858306898"/>
    <n v="0"/>
    <n v="50"/>
    <n v="9"/>
    <n v="133"/>
    <n v="781"/>
    <n v="1570"/>
  </r>
  <r>
    <x v="11"/>
    <x v="14"/>
    <n v="11388"/>
    <n v="7.6199998855590803"/>
    <n v="7.6199998855590803"/>
    <n v="0"/>
    <n v="0.44999998807907099"/>
    <x v="110"/>
    <n v="2.9500000476837198"/>
    <n v="0"/>
    <n v="7"/>
    <n v="95"/>
    <n v="170"/>
    <n v="797"/>
    <n v="1551"/>
  </r>
  <r>
    <x v="11"/>
    <x v="15"/>
    <n v="7193"/>
    <n v="5.03999996185303"/>
    <n v="5.03999996185303"/>
    <n v="0"/>
    <n v="0"/>
    <x v="65"/>
    <n v="4.6199998855590803"/>
    <n v="0"/>
    <n v="0"/>
    <n v="10"/>
    <n v="176"/>
    <n v="714"/>
    <n v="1377"/>
  </r>
  <r>
    <x v="11"/>
    <x v="16"/>
    <n v="7114"/>
    <n v="4.8800001144409197"/>
    <n v="4.8800001144409197"/>
    <n v="0"/>
    <n v="1.37000000476837"/>
    <x v="113"/>
    <n v="3.2200000286102299"/>
    <n v="0"/>
    <n v="15"/>
    <n v="8"/>
    <n v="190"/>
    <n v="804"/>
    <n v="1407"/>
  </r>
  <r>
    <x v="11"/>
    <x v="17"/>
    <n v="10645"/>
    <n v="7.75"/>
    <n v="7.75"/>
    <n v="0"/>
    <n v="3.7400000095367401"/>
    <x v="114"/>
    <n v="2.71000003814697"/>
    <n v="0"/>
    <n v="36"/>
    <n v="32"/>
    <n v="150"/>
    <n v="744"/>
    <n v="1545"/>
  </r>
  <r>
    <x v="11"/>
    <x v="18"/>
    <n v="13238"/>
    <n v="9.1999998092651403"/>
    <n v="9.1999998092651403"/>
    <n v="0"/>
    <n v="3.6900000572204599"/>
    <x v="115"/>
    <n v="3.4100000858306898"/>
    <n v="0"/>
    <n v="43"/>
    <n v="52"/>
    <n v="194"/>
    <n v="687"/>
    <n v="1650"/>
  </r>
  <r>
    <x v="11"/>
    <x v="19"/>
    <n v="10414"/>
    <n v="7.0700001716613796"/>
    <n v="7.0700001716613796"/>
    <n v="0"/>
    <n v="2.6700000762939502"/>
    <x v="116"/>
    <n v="2.4100000858306898"/>
    <n v="0"/>
    <n v="41"/>
    <n v="40"/>
    <n v="124"/>
    <n v="691"/>
    <n v="1501"/>
  </r>
  <r>
    <x v="11"/>
    <x v="20"/>
    <n v="16520"/>
    <n v="11.050000190734901"/>
    <n v="11.050000190734901"/>
    <n v="0"/>
    <n v="1.53999996185303"/>
    <x v="117"/>
    <n v="3.0199999809265101"/>
    <n v="0"/>
    <n v="24"/>
    <n v="143"/>
    <n v="176"/>
    <n v="713"/>
    <n v="1760"/>
  </r>
  <r>
    <x v="11"/>
    <x v="21"/>
    <n v="14335"/>
    <n v="9.5900001525878906"/>
    <n v="9.5900001525878906"/>
    <n v="0"/>
    <n v="3.3199999332428001"/>
    <x v="118"/>
    <n v="4.5300002098083496"/>
    <n v="0"/>
    <n v="47"/>
    <n v="41"/>
    <n v="258"/>
    <n v="594"/>
    <n v="1710"/>
  </r>
  <r>
    <x v="11"/>
    <x v="22"/>
    <n v="13559"/>
    <n v="9.4399995803833008"/>
    <n v="9.4399995803833008"/>
    <n v="0"/>
    <n v="1.8099999427795399"/>
    <x v="119"/>
    <n v="2.8900001049041699"/>
    <n v="0"/>
    <n v="14"/>
    <n v="96"/>
    <n v="142"/>
    <n v="852"/>
    <n v="1628"/>
  </r>
  <r>
    <x v="11"/>
    <x v="23"/>
    <n v="12312"/>
    <n v="8.5799999237060494"/>
    <n v="8.5799999237060494"/>
    <n v="0"/>
    <n v="1.7599999904632599"/>
    <x v="120"/>
    <n v="2.71000003814697"/>
    <n v="0"/>
    <n v="14"/>
    <n v="88"/>
    <n v="178"/>
    <n v="680"/>
    <n v="1618"/>
  </r>
  <r>
    <x v="11"/>
    <x v="24"/>
    <n v="11677"/>
    <n v="8.2799997329711896"/>
    <n v="8.2799997329711896"/>
    <n v="0"/>
    <n v="3.1099998950958301"/>
    <x v="121"/>
    <n v="2.6700000762939502"/>
    <n v="0"/>
    <n v="29"/>
    <n v="55"/>
    <n v="168"/>
    <n v="676"/>
    <n v="1590"/>
  </r>
  <r>
    <x v="11"/>
    <x v="25"/>
    <n v="11550"/>
    <n v="7.7300000190734899"/>
    <n v="7.7300000190734899"/>
    <n v="0"/>
    <n v="0"/>
    <x v="122"/>
    <n v="3.5899999141693102"/>
    <n v="0"/>
    <n v="0"/>
    <n v="86"/>
    <n v="208"/>
    <n v="703"/>
    <n v="1574"/>
  </r>
  <r>
    <x v="11"/>
    <x v="26"/>
    <n v="13585"/>
    <n v="9.0900001525878906"/>
    <n v="9.0900001525878906"/>
    <n v="0"/>
    <n v="0.68000000715255704"/>
    <x v="123"/>
    <n v="3.1700000762939502"/>
    <n v="0"/>
    <n v="9"/>
    <n v="116"/>
    <n v="171"/>
    <n v="688"/>
    <n v="1633"/>
  </r>
  <r>
    <x v="11"/>
    <x v="27"/>
    <n v="14687"/>
    <n v="10.079999923706101"/>
    <n v="10.079999923706101"/>
    <n v="0"/>
    <n v="0.769999980926514"/>
    <x v="124"/>
    <n v="3.5499999523162802"/>
    <n v="0"/>
    <n v="8"/>
    <n v="122"/>
    <n v="151"/>
    <n v="1159"/>
    <n v="1667"/>
  </r>
  <r>
    <x v="11"/>
    <x v="28"/>
    <n v="13072"/>
    <n v="8.7799997329711896"/>
    <n v="8.7799997329711896"/>
    <n v="0"/>
    <n v="7.0000000298023196E-2"/>
    <x v="125"/>
    <n v="3.3099999427795401"/>
    <n v="0"/>
    <n v="1"/>
    <n v="115"/>
    <n v="196"/>
    <n v="676"/>
    <n v="1630"/>
  </r>
  <r>
    <x v="11"/>
    <x v="29"/>
    <n v="746"/>
    <n v="0.5"/>
    <n v="0.5"/>
    <n v="0"/>
    <n v="0.37000000476837203"/>
    <x v="26"/>
    <n v="0.129999995231628"/>
    <n v="0"/>
    <n v="4"/>
    <n v="0"/>
    <n v="9"/>
    <n v="13"/>
    <n v="52"/>
  </r>
  <r>
    <x v="12"/>
    <x v="0"/>
    <n v="8539"/>
    <n v="6.1199998855590803"/>
    <n v="6.1199998855590803"/>
    <n v="0"/>
    <n v="0.15000000596046401"/>
    <x v="56"/>
    <n v="5.6799998283386204"/>
    <n v="0"/>
    <n v="4"/>
    <n v="15"/>
    <n v="331"/>
    <n v="712"/>
    <n v="3654"/>
  </r>
  <r>
    <x v="12"/>
    <x v="1"/>
    <n v="0"/>
    <n v="0"/>
    <n v="0"/>
    <n v="0"/>
    <n v="0"/>
    <x v="26"/>
    <n v="0"/>
    <n v="0"/>
    <n v="0"/>
    <n v="0"/>
    <n v="0"/>
    <n v="1440"/>
    <n v="1981"/>
  </r>
  <r>
    <x v="12"/>
    <x v="2"/>
    <n v="108"/>
    <n v="7.9999998211860698E-2"/>
    <n v="7.9999998211860698E-2"/>
    <n v="0"/>
    <n v="0"/>
    <x v="26"/>
    <n v="2.9999999329447701E-2"/>
    <n v="0"/>
    <n v="0"/>
    <n v="0"/>
    <n v="3"/>
    <n v="1437"/>
    <n v="2011"/>
  </r>
  <r>
    <x v="12"/>
    <x v="3"/>
    <n v="1882"/>
    <n v="1.3500000238418599"/>
    <n v="1.3500000238418599"/>
    <n v="0"/>
    <n v="0.20999999344348899"/>
    <x v="126"/>
    <n v="0.769999980926514"/>
    <n v="0"/>
    <n v="36"/>
    <n v="18"/>
    <n v="87"/>
    <n v="1299"/>
    <n v="2951"/>
  </r>
  <r>
    <x v="12"/>
    <x v="4"/>
    <n v="1982"/>
    <n v="1.41999995708466"/>
    <n v="1.41999995708466"/>
    <n v="0"/>
    <n v="0.44999998807907099"/>
    <x v="82"/>
    <n v="0.58999997377395597"/>
    <n v="0"/>
    <n v="65"/>
    <n v="21"/>
    <n v="55"/>
    <n v="1222"/>
    <n v="3051"/>
  </r>
  <r>
    <x v="12"/>
    <x v="5"/>
    <n v="16"/>
    <n v="9.9999997764825804E-3"/>
    <n v="9.9999997764825804E-3"/>
    <n v="0"/>
    <n v="0"/>
    <x v="26"/>
    <n v="9.9999997764825804E-3"/>
    <n v="0"/>
    <n v="0"/>
    <n v="0"/>
    <n v="2"/>
    <n v="1438"/>
    <n v="1990"/>
  </r>
  <r>
    <x v="12"/>
    <x v="6"/>
    <n v="62"/>
    <n v="3.9999999105930301E-2"/>
    <n v="3.9999999105930301E-2"/>
    <n v="0"/>
    <n v="0"/>
    <x v="26"/>
    <n v="3.9999999105930301E-2"/>
    <n v="0"/>
    <n v="0"/>
    <n v="0"/>
    <n v="2"/>
    <n v="1438"/>
    <n v="1995"/>
  </r>
  <r>
    <x v="12"/>
    <x v="7"/>
    <n v="0"/>
    <n v="0"/>
    <n v="0"/>
    <n v="0"/>
    <n v="0"/>
    <x v="26"/>
    <n v="0"/>
    <n v="0"/>
    <n v="0"/>
    <n v="0"/>
    <n v="0"/>
    <n v="1440"/>
    <n v="1980"/>
  </r>
  <r>
    <x v="12"/>
    <x v="8"/>
    <n v="0"/>
    <n v="0"/>
    <n v="0"/>
    <n v="0"/>
    <n v="0"/>
    <x v="26"/>
    <n v="0"/>
    <n v="0"/>
    <n v="0"/>
    <n v="0"/>
    <n v="0"/>
    <n v="1440"/>
    <n v="1980"/>
  </r>
  <r>
    <x v="12"/>
    <x v="9"/>
    <n v="0"/>
    <n v="0"/>
    <n v="0"/>
    <n v="0"/>
    <n v="0"/>
    <x v="26"/>
    <n v="0"/>
    <n v="0"/>
    <n v="0"/>
    <n v="0"/>
    <n v="0"/>
    <n v="1440"/>
    <n v="1980"/>
  </r>
  <r>
    <x v="12"/>
    <x v="10"/>
    <n v="0"/>
    <n v="0"/>
    <n v="0"/>
    <n v="0"/>
    <n v="0"/>
    <x v="26"/>
    <n v="0"/>
    <n v="0"/>
    <n v="0"/>
    <n v="0"/>
    <n v="0"/>
    <n v="1440"/>
    <n v="1980"/>
  </r>
  <r>
    <x v="12"/>
    <x v="11"/>
    <n v="0"/>
    <n v="0"/>
    <n v="0"/>
    <n v="0"/>
    <n v="0"/>
    <x v="26"/>
    <n v="0"/>
    <n v="0"/>
    <n v="0"/>
    <n v="0"/>
    <n v="0"/>
    <n v="1440"/>
    <n v="1980"/>
  </r>
  <r>
    <x v="12"/>
    <x v="12"/>
    <n v="0"/>
    <n v="0"/>
    <n v="0"/>
    <n v="0"/>
    <n v="0"/>
    <x v="26"/>
    <n v="0"/>
    <n v="0"/>
    <n v="0"/>
    <n v="0"/>
    <n v="0"/>
    <n v="1440"/>
    <n v="1980"/>
  </r>
  <r>
    <x v="12"/>
    <x v="13"/>
    <n v="0"/>
    <n v="0"/>
    <n v="0"/>
    <n v="0"/>
    <n v="0"/>
    <x v="26"/>
    <n v="0"/>
    <n v="0"/>
    <n v="0"/>
    <n v="0"/>
    <n v="0"/>
    <n v="1440"/>
    <n v="1980"/>
  </r>
  <r>
    <x v="12"/>
    <x v="14"/>
    <n v="0"/>
    <n v="0"/>
    <n v="0"/>
    <n v="0"/>
    <n v="0"/>
    <x v="26"/>
    <n v="0"/>
    <n v="0"/>
    <n v="0"/>
    <n v="0"/>
    <n v="0"/>
    <n v="1440"/>
    <n v="1980"/>
  </r>
  <r>
    <x v="12"/>
    <x v="15"/>
    <n v="0"/>
    <n v="0"/>
    <n v="0"/>
    <n v="0"/>
    <n v="0"/>
    <x v="26"/>
    <n v="0"/>
    <n v="0"/>
    <n v="0"/>
    <n v="0"/>
    <n v="0"/>
    <n v="1440"/>
    <n v="1980"/>
  </r>
  <r>
    <x v="12"/>
    <x v="16"/>
    <n v="0"/>
    <n v="0"/>
    <n v="0"/>
    <n v="0"/>
    <n v="0"/>
    <x v="26"/>
    <n v="0"/>
    <n v="0"/>
    <n v="0"/>
    <n v="0"/>
    <n v="0"/>
    <n v="1440"/>
    <n v="1980"/>
  </r>
  <r>
    <x v="12"/>
    <x v="17"/>
    <n v="0"/>
    <n v="0"/>
    <n v="0"/>
    <n v="0"/>
    <n v="0"/>
    <x v="26"/>
    <n v="0"/>
    <n v="0"/>
    <n v="0"/>
    <n v="0"/>
    <n v="0"/>
    <n v="1440"/>
    <n v="1980"/>
  </r>
  <r>
    <x v="12"/>
    <x v="18"/>
    <n v="0"/>
    <n v="0"/>
    <n v="0"/>
    <n v="0"/>
    <n v="0"/>
    <x v="26"/>
    <n v="0"/>
    <n v="0"/>
    <n v="0"/>
    <n v="0"/>
    <n v="0"/>
    <n v="1440"/>
    <n v="1980"/>
  </r>
  <r>
    <x v="12"/>
    <x v="19"/>
    <n v="0"/>
    <n v="0"/>
    <n v="0"/>
    <n v="0"/>
    <n v="0"/>
    <x v="26"/>
    <n v="0"/>
    <n v="0"/>
    <n v="0"/>
    <n v="0"/>
    <n v="0"/>
    <n v="1440"/>
    <n v="1980"/>
  </r>
  <r>
    <x v="12"/>
    <x v="20"/>
    <n v="475"/>
    <n v="0.34000000357627902"/>
    <n v="0.34000000357627902"/>
    <n v="0"/>
    <n v="0"/>
    <x v="127"/>
    <n v="0.28999999165535001"/>
    <n v="0"/>
    <n v="0"/>
    <n v="11"/>
    <n v="31"/>
    <n v="1350"/>
    <n v="2207"/>
  </r>
  <r>
    <x v="12"/>
    <x v="21"/>
    <n v="4496"/>
    <n v="3.2200000286102299"/>
    <n v="3.2200000286102299"/>
    <n v="0"/>
    <n v="0"/>
    <x v="26"/>
    <n v="3.1500000953674299"/>
    <n v="5.0000000745058101E-2"/>
    <n v="0"/>
    <n v="0"/>
    <n v="174"/>
    <n v="950"/>
    <n v="2828"/>
  </r>
  <r>
    <x v="12"/>
    <x v="22"/>
    <n v="10252"/>
    <n v="7.3499999046325701"/>
    <n v="7.3499999046325701"/>
    <n v="0"/>
    <n v="0.67000001668930098"/>
    <x v="96"/>
    <n v="5.5799999237060502"/>
    <n v="0"/>
    <n v="13"/>
    <n v="46"/>
    <n v="346"/>
    <n v="531"/>
    <n v="3879"/>
  </r>
  <r>
    <x v="12"/>
    <x v="23"/>
    <n v="11728"/>
    <n v="8.4300003051757795"/>
    <n v="8.4300003051757795"/>
    <n v="0"/>
    <n v="2.6199998855590798"/>
    <x v="90"/>
    <n v="4.03999996185303"/>
    <n v="7.0000000298023196E-2"/>
    <n v="38"/>
    <n v="42"/>
    <n v="196"/>
    <n v="916"/>
    <n v="3429"/>
  </r>
  <r>
    <x v="12"/>
    <x v="24"/>
    <n v="4369"/>
    <n v="3.1300001144409202"/>
    <n v="3.1300001144409202"/>
    <n v="0"/>
    <n v="0"/>
    <x v="26"/>
    <n v="3.0999999046325701"/>
    <n v="9.9999997764825804E-3"/>
    <n v="0"/>
    <n v="0"/>
    <n v="177"/>
    <n v="855"/>
    <n v="2704"/>
  </r>
  <r>
    <x v="12"/>
    <x v="25"/>
    <n v="6132"/>
    <n v="4.4000000953674299"/>
    <n v="4.4000000953674299"/>
    <n v="0"/>
    <n v="0"/>
    <x v="26"/>
    <n v="3.5799999237060498"/>
    <n v="0"/>
    <n v="0"/>
    <n v="0"/>
    <n v="184"/>
    <n v="1256"/>
    <n v="2975"/>
  </r>
  <r>
    <x v="12"/>
    <x v="26"/>
    <n v="5862"/>
    <n v="4.1999998092651403"/>
    <n v="4.1999998092651403"/>
    <n v="0"/>
    <n v="0"/>
    <x v="26"/>
    <n v="4.1500000953674299"/>
    <n v="0"/>
    <n v="0"/>
    <n v="0"/>
    <n v="263"/>
    <n v="775"/>
    <n v="3089"/>
  </r>
  <r>
    <x v="12"/>
    <x v="27"/>
    <n v="4556"/>
    <n v="3.2699999809265101"/>
    <n v="3.2699999809265101"/>
    <n v="0"/>
    <n v="0.20000000298023199"/>
    <x v="62"/>
    <n v="2.9400000572204599"/>
    <n v="0"/>
    <n v="3"/>
    <n v="5"/>
    <n v="173"/>
    <n v="1225"/>
    <n v="2785"/>
  </r>
  <r>
    <x v="12"/>
    <x v="28"/>
    <n v="5546"/>
    <n v="3.9800000190734899"/>
    <n v="3.9800000190734899"/>
    <n v="0"/>
    <n v="0"/>
    <x v="26"/>
    <n v="3.8699998855590798"/>
    <n v="3.9999999105930301E-2"/>
    <n v="0"/>
    <n v="0"/>
    <n v="206"/>
    <n v="774"/>
    <n v="2926"/>
  </r>
  <r>
    <x v="12"/>
    <x v="29"/>
    <n v="3689"/>
    <n v="2.6500000953674299"/>
    <n v="2.6500000953674299"/>
    <n v="0"/>
    <n v="0.109999999403954"/>
    <x v="128"/>
    <n v="2.3299999237060498"/>
    <n v="0"/>
    <n v="2"/>
    <n v="8"/>
    <n v="134"/>
    <n v="1296"/>
    <n v="2645"/>
  </r>
  <r>
    <x v="12"/>
    <x v="30"/>
    <n v="590"/>
    <n v="0.41999998688697798"/>
    <n v="0.41999998688697798"/>
    <n v="0"/>
    <n v="0"/>
    <x v="26"/>
    <n v="0.40999999642372098"/>
    <n v="0"/>
    <n v="0"/>
    <n v="0"/>
    <n v="21"/>
    <n v="721"/>
    <n v="1120"/>
  </r>
  <r>
    <x v="13"/>
    <x v="0"/>
    <n v="5394"/>
    <n v="4.0300002098083496"/>
    <n v="4.0300002098083496"/>
    <n v="0"/>
    <n v="0"/>
    <x v="26"/>
    <n v="3.9400000572204599"/>
    <n v="0"/>
    <n v="0"/>
    <n v="0"/>
    <n v="164"/>
    <n v="1276"/>
    <n v="2286"/>
  </r>
  <r>
    <x v="13"/>
    <x v="1"/>
    <n v="5974"/>
    <n v="4.4699997901916504"/>
    <n v="4.4699997901916504"/>
    <n v="0"/>
    <n v="0"/>
    <x v="26"/>
    <n v="4.3699998855590803"/>
    <n v="0"/>
    <n v="0"/>
    <n v="0"/>
    <n v="160"/>
    <n v="1280"/>
    <n v="2306"/>
  </r>
  <r>
    <x v="13"/>
    <x v="2"/>
    <n v="0"/>
    <n v="0"/>
    <n v="0"/>
    <n v="0"/>
    <n v="0"/>
    <x v="26"/>
    <n v="0"/>
    <n v="0"/>
    <n v="0"/>
    <n v="0"/>
    <n v="0"/>
    <n v="1440"/>
    <n v="1776"/>
  </r>
  <r>
    <x v="13"/>
    <x v="3"/>
    <n v="3984"/>
    <n v="2.9500000476837198"/>
    <n v="2.9500000476837198"/>
    <n v="0"/>
    <n v="0.20999999344348899"/>
    <x v="54"/>
    <n v="2.4400000572204599"/>
    <n v="0"/>
    <n v="3"/>
    <n v="6"/>
    <n v="88"/>
    <n v="873"/>
    <n v="1527"/>
  </r>
  <r>
    <x v="14"/>
    <x v="0"/>
    <n v="7753"/>
    <n v="5.1999998092651403"/>
    <n v="5.1999998092651403"/>
    <n v="0"/>
    <n v="0"/>
    <x v="26"/>
    <n v="0"/>
    <n v="0"/>
    <n v="0"/>
    <n v="0"/>
    <n v="0"/>
    <n v="1440"/>
    <n v="2115"/>
  </r>
  <r>
    <x v="14"/>
    <x v="1"/>
    <n v="8204"/>
    <n v="5.5"/>
    <n v="5.5"/>
    <n v="0"/>
    <n v="0.52999997138977095"/>
    <x v="34"/>
    <n v="1.3099999427795399"/>
    <n v="0"/>
    <n v="8"/>
    <n v="15"/>
    <n v="96"/>
    <n v="1234"/>
    <n v="2135"/>
  </r>
  <r>
    <x v="14"/>
    <x v="2"/>
    <n v="10210"/>
    <n v="6.8800001144409197"/>
    <n v="6.8800001144409197"/>
    <n v="0"/>
    <n v="0.109999999403954"/>
    <x v="129"/>
    <n v="6.4400000572204599"/>
    <n v="0"/>
    <n v="1"/>
    <n v="9"/>
    <n v="339"/>
    <n v="589"/>
    <n v="2302"/>
  </r>
  <r>
    <x v="14"/>
    <x v="3"/>
    <n v="5664"/>
    <n v="3.7999999523162802"/>
    <n v="3.7999999523162802"/>
    <n v="0"/>
    <n v="0"/>
    <x v="26"/>
    <n v="3.7999999523162802"/>
    <n v="0"/>
    <n v="0"/>
    <n v="0"/>
    <n v="228"/>
    <n v="752"/>
    <n v="1985"/>
  </r>
  <r>
    <x v="14"/>
    <x v="4"/>
    <n v="4744"/>
    <n v="3.1800000667571999"/>
    <n v="3.1800000667571999"/>
    <n v="0"/>
    <n v="0"/>
    <x v="26"/>
    <n v="3.1800000667571999"/>
    <n v="0"/>
    <n v="0"/>
    <n v="0"/>
    <n v="194"/>
    <n v="724"/>
    <n v="1884"/>
  </r>
  <r>
    <x v="14"/>
    <x v="5"/>
    <n v="29"/>
    <n v="1.9999999552965199E-2"/>
    <n v="1.9999999552965199E-2"/>
    <n v="0"/>
    <n v="0"/>
    <x v="26"/>
    <n v="1.9999999552965199E-2"/>
    <n v="0"/>
    <n v="0"/>
    <n v="0"/>
    <n v="3"/>
    <n v="1363"/>
    <n v="1464"/>
  </r>
  <r>
    <x v="14"/>
    <x v="6"/>
    <n v="2276"/>
    <n v="1.54999995231628"/>
    <n v="1.54999995231628"/>
    <n v="0"/>
    <n v="7.0000000298023196E-2"/>
    <x v="129"/>
    <n v="1.12000000476837"/>
    <n v="0"/>
    <n v="1"/>
    <n v="9"/>
    <n v="58"/>
    <n v="824"/>
    <n v="1632"/>
  </r>
  <r>
    <x v="14"/>
    <x v="7"/>
    <n v="8925"/>
    <n v="5.9899997711181596"/>
    <n v="5.9899997711181596"/>
    <n v="0"/>
    <n v="0"/>
    <x v="26"/>
    <n v="5.9899997711181596"/>
    <n v="0"/>
    <n v="0"/>
    <n v="0"/>
    <n v="311"/>
    <n v="604"/>
    <n v="2200"/>
  </r>
  <r>
    <x v="14"/>
    <x v="8"/>
    <n v="8954"/>
    <n v="6.0100002288818404"/>
    <n v="6.0100002288818404"/>
    <n v="0"/>
    <n v="0"/>
    <x v="130"/>
    <n v="5.3099999427795401"/>
    <n v="0"/>
    <n v="0"/>
    <n v="18"/>
    <n v="306"/>
    <n v="671"/>
    <n v="2220"/>
  </r>
  <r>
    <x v="14"/>
    <x v="9"/>
    <n v="3702"/>
    <n v="2.4800000190734899"/>
    <n v="2.4800000190734899"/>
    <n v="0"/>
    <n v="0"/>
    <x v="26"/>
    <n v="0.34999999403953602"/>
    <n v="0"/>
    <n v="0"/>
    <n v="0"/>
    <n v="34"/>
    <n v="1265"/>
    <n v="1792"/>
  </r>
  <r>
    <x v="14"/>
    <x v="10"/>
    <n v="4500"/>
    <n v="3.0199999809265101"/>
    <n v="3.0199999809265101"/>
    <n v="0"/>
    <n v="5.9999998658895499E-2"/>
    <x v="53"/>
    <n v="2.1500000953674299"/>
    <n v="0"/>
    <n v="1"/>
    <n v="19"/>
    <n v="176"/>
    <n v="709"/>
    <n v="1886"/>
  </r>
  <r>
    <x v="14"/>
    <x v="11"/>
    <n v="4935"/>
    <n v="3.3099999427795401"/>
    <n v="3.3099999427795401"/>
    <n v="0"/>
    <n v="0"/>
    <x v="26"/>
    <n v="3.3099999427795401"/>
    <n v="0"/>
    <n v="0"/>
    <n v="0"/>
    <n v="233"/>
    <n v="546"/>
    <n v="1945"/>
  </r>
  <r>
    <x v="14"/>
    <x v="12"/>
    <n v="4081"/>
    <n v="2.7400000095367401"/>
    <n v="2.7400000095367401"/>
    <n v="0"/>
    <n v="5.9999998658895499E-2"/>
    <x v="31"/>
    <n v="2.4700000286102299"/>
    <n v="0"/>
    <n v="1"/>
    <n v="5"/>
    <n v="191"/>
    <n v="692"/>
    <n v="1880"/>
  </r>
  <r>
    <x v="14"/>
    <x v="13"/>
    <n v="9259"/>
    <n v="6.21000003814697"/>
    <n v="6.21000003814697"/>
    <n v="0"/>
    <n v="0"/>
    <x v="87"/>
    <n v="5.9299998283386204"/>
    <n v="0"/>
    <n v="0"/>
    <n v="8"/>
    <n v="390"/>
    <n v="544"/>
    <n v="2314"/>
  </r>
  <r>
    <x v="14"/>
    <x v="14"/>
    <n v="9899"/>
    <n v="6.6399998664856001"/>
    <n v="6.6399998664856001"/>
    <n v="0"/>
    <n v="0.56999999284744296"/>
    <x v="14"/>
    <n v="5.1500000953674299"/>
    <n v="0"/>
    <n v="8"/>
    <n v="21"/>
    <n v="288"/>
    <n v="649"/>
    <n v="2236"/>
  </r>
  <r>
    <x v="14"/>
    <x v="15"/>
    <n v="10780"/>
    <n v="7.2300000190734899"/>
    <n v="7.2300000190734899"/>
    <n v="0"/>
    <n v="0.40999999642372098"/>
    <x v="131"/>
    <n v="4.9099998474121103"/>
    <n v="0"/>
    <n v="6"/>
    <n v="47"/>
    <n v="300"/>
    <n v="680"/>
    <n v="2324"/>
  </r>
  <r>
    <x v="14"/>
    <x v="16"/>
    <n v="10817"/>
    <n v="7.2800002098083496"/>
    <n v="7.2800002098083496"/>
    <n v="0"/>
    <n v="1.0099999904632599"/>
    <x v="129"/>
    <n v="5.9400000572204599"/>
    <n v="0"/>
    <n v="13"/>
    <n v="8"/>
    <n v="359"/>
    <n v="552"/>
    <n v="2367"/>
  </r>
  <r>
    <x v="14"/>
    <x v="17"/>
    <n v="7990"/>
    <n v="5.3600001335143999"/>
    <n v="5.3600001335143999"/>
    <n v="0"/>
    <n v="0.44999998807907099"/>
    <x v="52"/>
    <n v="4.1199998855590803"/>
    <n v="0"/>
    <n v="6"/>
    <n v="18"/>
    <n v="289"/>
    <n v="624"/>
    <n v="2175"/>
  </r>
  <r>
    <x v="14"/>
    <x v="18"/>
    <n v="8221"/>
    <n v="5.5199999809265101"/>
    <n v="5.5199999809265101"/>
    <n v="0"/>
    <n v="0.40000000596046398"/>
    <x v="132"/>
    <n v="3.5099999904632599"/>
    <n v="0"/>
    <n v="6"/>
    <n v="38"/>
    <n v="196"/>
    <n v="695"/>
    <n v="2092"/>
  </r>
  <r>
    <x v="14"/>
    <x v="19"/>
    <n v="1251"/>
    <n v="0.83999997377395597"/>
    <n v="0.83999997377395597"/>
    <n v="0"/>
    <n v="0"/>
    <x v="26"/>
    <n v="0.83999997377395597"/>
    <n v="0"/>
    <n v="0"/>
    <n v="0"/>
    <n v="67"/>
    <n v="836"/>
    <n v="1593"/>
  </r>
  <r>
    <x v="14"/>
    <x v="20"/>
    <n v="9261"/>
    <n v="6.2399997711181596"/>
    <n v="6.2399997711181596"/>
    <n v="0"/>
    <n v="0"/>
    <x v="133"/>
    <n v="5.71000003814697"/>
    <n v="0"/>
    <n v="0"/>
    <n v="11"/>
    <n v="344"/>
    <n v="585"/>
    <n v="2270"/>
  </r>
  <r>
    <x v="14"/>
    <x v="21"/>
    <n v="9648"/>
    <n v="6.4699997901916504"/>
    <n v="6.4699997901916504"/>
    <n v="0"/>
    <n v="0.57999998331069902"/>
    <x v="134"/>
    <n v="4.8299999237060502"/>
    <n v="0"/>
    <n v="8"/>
    <n v="26"/>
    <n v="287"/>
    <n v="669"/>
    <n v="2235"/>
  </r>
  <r>
    <x v="14"/>
    <x v="22"/>
    <n v="10429"/>
    <n v="7.0199999809265101"/>
    <n v="7.0199999809265101"/>
    <n v="0"/>
    <n v="0.58999997377395597"/>
    <x v="42"/>
    <n v="5.8499999046325701"/>
    <n v="0"/>
    <n v="8"/>
    <n v="13"/>
    <n v="313"/>
    <n v="1106"/>
    <n v="2282"/>
  </r>
  <r>
    <x v="14"/>
    <x v="23"/>
    <n v="13658"/>
    <n v="9.4899997711181605"/>
    <n v="9.4899997711181605"/>
    <n v="0"/>
    <n v="2.6300001144409202"/>
    <x v="95"/>
    <n v="5.4499998092651403"/>
    <n v="0"/>
    <n v="27"/>
    <n v="34"/>
    <n v="328"/>
    <n v="957"/>
    <n v="2530"/>
  </r>
  <r>
    <x v="14"/>
    <x v="24"/>
    <n v="9524"/>
    <n v="6.4200000762939498"/>
    <n v="6.4200000762939498"/>
    <n v="0"/>
    <n v="0.40999999642372098"/>
    <x v="135"/>
    <n v="5.46000003814697"/>
    <n v="0"/>
    <n v="6"/>
    <n v="11"/>
    <n v="314"/>
    <n v="692"/>
    <n v="2266"/>
  </r>
  <r>
    <x v="14"/>
    <x v="25"/>
    <n v="7937"/>
    <n v="5.3299999237060502"/>
    <n v="5.3299999237060502"/>
    <n v="0"/>
    <n v="0.18999999761581399"/>
    <x v="19"/>
    <n v="4.0799999237060502"/>
    <n v="0"/>
    <n v="3"/>
    <n v="28"/>
    <n v="279"/>
    <n v="586"/>
    <n v="2158"/>
  </r>
  <r>
    <x v="14"/>
    <x v="26"/>
    <n v="3672"/>
    <n v="2.46000003814697"/>
    <n v="2.46000003814697"/>
    <n v="0"/>
    <n v="0"/>
    <x v="26"/>
    <n v="2.46000003814697"/>
    <n v="0"/>
    <n v="0"/>
    <n v="0"/>
    <n v="153"/>
    <n v="603"/>
    <n v="1792"/>
  </r>
  <r>
    <x v="14"/>
    <x v="27"/>
    <n v="10378"/>
    <n v="6.96000003814697"/>
    <n v="6.96000003814697"/>
    <n v="0"/>
    <n v="0.140000000596046"/>
    <x v="136"/>
    <n v="6.25"/>
    <n v="0"/>
    <n v="2"/>
    <n v="14"/>
    <n v="374"/>
    <n v="490"/>
    <n v="2345"/>
  </r>
  <r>
    <x v="14"/>
    <x v="28"/>
    <n v="9487"/>
    <n v="6.3699998855590803"/>
    <n v="6.3699998855590803"/>
    <n v="0"/>
    <n v="0.20999999344348899"/>
    <x v="74"/>
    <n v="5.6999998092651403"/>
    <n v="0"/>
    <n v="3"/>
    <n v="12"/>
    <n v="329"/>
    <n v="555"/>
    <n v="2260"/>
  </r>
  <r>
    <x v="14"/>
    <x v="29"/>
    <n v="9129"/>
    <n v="6.1300001144409197"/>
    <n v="6.1300001144409197"/>
    <n v="0"/>
    <n v="0.20000000298023199"/>
    <x v="137"/>
    <n v="5.1799998283386204"/>
    <n v="0"/>
    <n v="3"/>
    <n v="18"/>
    <n v="311"/>
    <n v="574"/>
    <n v="2232"/>
  </r>
  <r>
    <x v="14"/>
    <x v="30"/>
    <n v="17"/>
    <n v="9.9999997764825804E-3"/>
    <n v="9.9999997764825804E-3"/>
    <n v="0"/>
    <n v="0"/>
    <x v="26"/>
    <n v="9.9999997764825804E-3"/>
    <n v="0"/>
    <n v="0"/>
    <n v="0"/>
    <n v="2"/>
    <n v="0"/>
    <n v="257"/>
  </r>
  <r>
    <x v="15"/>
    <x v="0"/>
    <n v="10122"/>
    <n v="7.7800002098083496"/>
    <n v="7.7800002098083496"/>
    <n v="0"/>
    <n v="0"/>
    <x v="26"/>
    <n v="0"/>
    <n v="0"/>
    <n v="0"/>
    <n v="0"/>
    <n v="0"/>
    <n v="1440"/>
    <n v="2955"/>
  </r>
  <r>
    <x v="15"/>
    <x v="1"/>
    <n v="10993"/>
    <n v="8.4499998092651403"/>
    <n v="8.4499998092651403"/>
    <n v="0"/>
    <n v="5.9999998658895499E-2"/>
    <x v="102"/>
    <n v="3.8800001144409202"/>
    <n v="0"/>
    <n v="1"/>
    <n v="14"/>
    <n v="150"/>
    <n v="1275"/>
    <n v="3092"/>
  </r>
  <r>
    <x v="15"/>
    <x v="2"/>
    <n v="8863"/>
    <n v="6.8200001716613796"/>
    <n v="6.8200001716613796"/>
    <n v="0"/>
    <n v="0.129999995231628"/>
    <x v="134"/>
    <n v="5.6199998855590803"/>
    <n v="0"/>
    <n v="10"/>
    <n v="35"/>
    <n v="219"/>
    <n v="945"/>
    <n v="2998"/>
  </r>
  <r>
    <x v="15"/>
    <x v="3"/>
    <n v="8758"/>
    <n v="6.7300000190734899"/>
    <n v="6.7300000190734899"/>
    <n v="0"/>
    <n v="0"/>
    <x v="26"/>
    <n v="6.7300000190734899"/>
    <n v="0"/>
    <n v="0"/>
    <n v="0"/>
    <n v="299"/>
    <n v="837"/>
    <n v="3066"/>
  </r>
  <r>
    <x v="15"/>
    <x v="4"/>
    <n v="6580"/>
    <n v="5.0599999427795401"/>
    <n v="5.0599999427795401"/>
    <n v="0"/>
    <n v="0.20999999344348899"/>
    <x v="2"/>
    <n v="4.4499998092651403"/>
    <n v="0"/>
    <n v="6"/>
    <n v="9"/>
    <n v="253"/>
    <n v="609"/>
    <n v="3073"/>
  </r>
  <r>
    <x v="15"/>
    <x v="5"/>
    <n v="4660"/>
    <n v="3.5799999237060498"/>
    <n v="3.5799999237060498"/>
    <n v="0"/>
    <n v="0"/>
    <x v="26"/>
    <n v="3.5799999237060498"/>
    <n v="0"/>
    <n v="0"/>
    <n v="0"/>
    <n v="201"/>
    <n v="721"/>
    <n v="2572"/>
  </r>
  <r>
    <x v="15"/>
    <x v="6"/>
    <n v="11009"/>
    <n v="9.1000003814697301"/>
    <n v="9.1000003814697301"/>
    <n v="0"/>
    <n v="3.5599999427795401"/>
    <x v="2"/>
    <n v="5.1399998664856001"/>
    <n v="0"/>
    <n v="27"/>
    <n v="8"/>
    <n v="239"/>
    <n v="1017"/>
    <n v="3274"/>
  </r>
  <r>
    <x v="15"/>
    <x v="7"/>
    <n v="10181"/>
    <n v="7.8299999237060502"/>
    <n v="7.8299999237060502"/>
    <n v="0"/>
    <n v="1.37000000476837"/>
    <x v="1"/>
    <n v="5.7699999809265101"/>
    <n v="0"/>
    <n v="20"/>
    <n v="16"/>
    <n v="249"/>
    <n v="704"/>
    <n v="3015"/>
  </r>
  <r>
    <x v="15"/>
    <x v="8"/>
    <n v="10553"/>
    <n v="8.1199998855590803"/>
    <n v="8.1199998855590803"/>
    <n v="0"/>
    <n v="1.1000000238418599"/>
    <x v="44"/>
    <n v="5.28999996185303"/>
    <n v="0"/>
    <n v="19"/>
    <n v="42"/>
    <n v="228"/>
    <n v="696"/>
    <n v="3083"/>
  </r>
  <r>
    <x v="15"/>
    <x v="9"/>
    <n v="10055"/>
    <n v="7.7300000190734899"/>
    <n v="7.7300000190734899"/>
    <n v="0"/>
    <n v="0.37000000476837203"/>
    <x v="83"/>
    <n v="6.9800000190734899"/>
    <n v="0"/>
    <n v="7"/>
    <n v="12"/>
    <n v="272"/>
    <n v="853"/>
    <n v="3069"/>
  </r>
  <r>
    <x v="15"/>
    <x v="10"/>
    <n v="12139"/>
    <n v="9.3400001525878906"/>
    <n v="9.3400001525878906"/>
    <n v="0"/>
    <n v="3.2999999523162802"/>
    <x v="64"/>
    <n v="4.9200000762939498"/>
    <n v="0"/>
    <n v="77"/>
    <n v="25"/>
    <n v="220"/>
    <n v="945"/>
    <n v="3544"/>
  </r>
  <r>
    <x v="15"/>
    <x v="11"/>
    <n v="13236"/>
    <n v="10.180000305175801"/>
    <n v="10.180000305175801"/>
    <n v="0"/>
    <n v="4.5"/>
    <x v="23"/>
    <n v="5.3499999046325701"/>
    <n v="0"/>
    <n v="58"/>
    <n v="5"/>
    <n v="215"/>
    <n v="749"/>
    <n v="3306"/>
  </r>
  <r>
    <x v="15"/>
    <x v="12"/>
    <n v="10243"/>
    <n v="7.8800001144409197"/>
    <n v="7.8800001144409197"/>
    <n v="0"/>
    <n v="1.08000004291534"/>
    <x v="138"/>
    <n v="6.3000001907348597"/>
    <n v="0"/>
    <n v="14"/>
    <n v="8"/>
    <n v="239"/>
    <n v="584"/>
    <n v="2885"/>
  </r>
  <r>
    <x v="15"/>
    <x v="13"/>
    <n v="12961"/>
    <n v="9.9700002670288104"/>
    <n v="9.9700002670288104"/>
    <n v="0"/>
    <n v="0.730000019073486"/>
    <x v="71"/>
    <n v="7.8400001525878897"/>
    <n v="0"/>
    <n v="11"/>
    <n v="31"/>
    <n v="301"/>
    <n v="1054"/>
    <n v="3288"/>
  </r>
  <r>
    <x v="15"/>
    <x v="14"/>
    <n v="9461"/>
    <n v="7.2800002098083496"/>
    <n v="7.2800002098083496"/>
    <n v="0"/>
    <n v="0.93999999761581399"/>
    <x v="139"/>
    <n v="5.2699999809265101"/>
    <n v="0"/>
    <n v="14"/>
    <n v="23"/>
    <n v="224"/>
    <n v="673"/>
    <n v="2929"/>
  </r>
  <r>
    <x v="15"/>
    <x v="15"/>
    <n v="11193"/>
    <n v="8.6099996566772496"/>
    <n v="8.6099996566772496"/>
    <n v="0"/>
    <n v="0.69999998807907104"/>
    <x v="121"/>
    <n v="5.3899998664856001"/>
    <n v="0"/>
    <n v="11"/>
    <n v="48"/>
    <n v="241"/>
    <n v="684"/>
    <n v="3074"/>
  </r>
  <r>
    <x v="15"/>
    <x v="16"/>
    <n v="10074"/>
    <n v="7.75"/>
    <n v="7.75"/>
    <n v="0"/>
    <n v="1.28999996185303"/>
    <x v="112"/>
    <n v="6.0300002098083496"/>
    <n v="0"/>
    <n v="19"/>
    <n v="9"/>
    <n v="234"/>
    <n v="878"/>
    <n v="2969"/>
  </r>
  <r>
    <x v="15"/>
    <x v="17"/>
    <n v="9232"/>
    <n v="7.0999999046325701"/>
    <n v="7.0999999046325701"/>
    <n v="0"/>
    <n v="0.80000001192092896"/>
    <x v="140"/>
    <n v="5.4200000762939498"/>
    <n v="0"/>
    <n v="13"/>
    <n v="16"/>
    <n v="236"/>
    <n v="1175"/>
    <n v="2979"/>
  </r>
  <r>
    <x v="15"/>
    <x v="18"/>
    <n v="12533"/>
    <n v="9.6400003433227504"/>
    <n v="9.6400003433227504"/>
    <n v="0"/>
    <n v="0.69999998807907104"/>
    <x v="141"/>
    <n v="6.9400000572204599"/>
    <n v="0"/>
    <n v="14"/>
    <n v="43"/>
    <n v="300"/>
    <n v="537"/>
    <n v="3283"/>
  </r>
  <r>
    <x v="15"/>
    <x v="19"/>
    <n v="10255"/>
    <n v="7.8899998664856001"/>
    <n v="7.8899998664856001"/>
    <n v="0"/>
    <n v="1.0099999904632599"/>
    <x v="130"/>
    <n v="6.1999998092651403"/>
    <n v="0"/>
    <n v="12"/>
    <n v="15"/>
    <n v="241"/>
    <n v="579"/>
    <n v="2926"/>
  </r>
  <r>
    <x v="15"/>
    <x v="20"/>
    <n v="10096"/>
    <n v="8.3999996185302699"/>
    <n v="8.3999996185302699"/>
    <n v="0"/>
    <n v="3.7699999809265101"/>
    <x v="78"/>
    <n v="4.5500001907348597"/>
    <n v="0"/>
    <n v="33"/>
    <n v="4"/>
    <n v="204"/>
    <n v="935"/>
    <n v="3147"/>
  </r>
  <r>
    <x v="15"/>
    <x v="21"/>
    <n v="12727"/>
    <n v="9.7899999618530291"/>
    <n v="9.7899999618530291"/>
    <n v="0"/>
    <n v="1.12999999523163"/>
    <x v="5"/>
    <n v="7.8800001144409197"/>
    <n v="0"/>
    <n v="18"/>
    <n v="18"/>
    <n v="306"/>
    <n v="984"/>
    <n v="3290"/>
  </r>
  <r>
    <x v="15"/>
    <x v="22"/>
    <n v="12375"/>
    <n v="9.5200004577636701"/>
    <n v="9.5200004577636701"/>
    <n v="0"/>
    <n v="2.78999996185303"/>
    <x v="75"/>
    <n v="5.8000001907348597"/>
    <n v="0"/>
    <n v="35"/>
    <n v="21"/>
    <n v="251"/>
    <n v="632"/>
    <n v="3162"/>
  </r>
  <r>
    <x v="15"/>
    <x v="23"/>
    <n v="9603"/>
    <n v="7.3800001144409197"/>
    <n v="7.3800001144409197"/>
    <n v="0"/>
    <n v="0.62999999523162797"/>
    <x v="40"/>
    <n v="5.0900001525878897"/>
    <n v="0"/>
    <n v="12"/>
    <n v="39"/>
    <n v="199"/>
    <n v="896"/>
    <n v="2899"/>
  </r>
  <r>
    <x v="15"/>
    <x v="24"/>
    <n v="13175"/>
    <n v="10.1300001144409"/>
    <n v="10.1300001144409"/>
    <n v="0"/>
    <n v="2.1099998950958301"/>
    <x v="142"/>
    <n v="5.9299998283386204"/>
    <n v="0"/>
    <n v="33"/>
    <n v="45"/>
    <n v="262"/>
    <n v="1100"/>
    <n v="3425"/>
  </r>
  <r>
    <x v="15"/>
    <x v="25"/>
    <n v="22770"/>
    <n v="17.540000915527301"/>
    <n v="17.540000915527301"/>
    <n v="0"/>
    <n v="9.4499998092651403"/>
    <x v="143"/>
    <n v="5.3299999237060502"/>
    <n v="0"/>
    <n v="120"/>
    <n v="56"/>
    <n v="260"/>
    <n v="508"/>
    <n v="4022"/>
  </r>
  <r>
    <x v="15"/>
    <x v="26"/>
    <n v="17298"/>
    <n v="14.3800001144409"/>
    <n v="14.3800001144409"/>
    <n v="0"/>
    <n v="9.8900003433227504"/>
    <x v="3"/>
    <n v="3.2300000190734899"/>
    <n v="0"/>
    <n v="107"/>
    <n v="38"/>
    <n v="178"/>
    <n v="576"/>
    <n v="3934"/>
  </r>
  <r>
    <x v="15"/>
    <x v="27"/>
    <n v="10218"/>
    <n v="7.8600001335143999"/>
    <n v="7.8600001335143999"/>
    <n v="0"/>
    <n v="0.34000000357627902"/>
    <x v="144"/>
    <n v="6.78999996185303"/>
    <n v="0"/>
    <n v="6"/>
    <n v="19"/>
    <n v="258"/>
    <n v="1020"/>
    <n v="3013"/>
  </r>
  <r>
    <x v="15"/>
    <x v="28"/>
    <n v="10299"/>
    <n v="7.9200000762939498"/>
    <n v="7.9200000762939498"/>
    <n v="0"/>
    <n v="0.81000000238418601"/>
    <x v="145"/>
    <n v="6.46000003814697"/>
    <n v="0"/>
    <n v="13"/>
    <n v="14"/>
    <n v="267"/>
    <n v="648"/>
    <n v="3061"/>
  </r>
  <r>
    <x v="15"/>
    <x v="29"/>
    <n v="10201"/>
    <n v="7.8400001525878897"/>
    <n v="7.8400001525878897"/>
    <n v="0"/>
    <n v="0.52999997138977095"/>
    <x v="52"/>
    <n v="6.5300002098083496"/>
    <n v="0"/>
    <n v="8"/>
    <n v="18"/>
    <n v="256"/>
    <n v="858"/>
    <n v="2954"/>
  </r>
  <r>
    <x v="15"/>
    <x v="30"/>
    <n v="3369"/>
    <n v="2.5899999141693102"/>
    <n v="2.5899999141693102"/>
    <n v="0"/>
    <n v="0"/>
    <x v="26"/>
    <n v="2.5899999141693102"/>
    <n v="0"/>
    <n v="0"/>
    <n v="0"/>
    <n v="108"/>
    <n v="825"/>
    <n v="1623"/>
  </r>
  <r>
    <x v="16"/>
    <x v="0"/>
    <n v="3276"/>
    <n v="2.2000000476837198"/>
    <n v="2.2000000476837198"/>
    <n v="0"/>
    <n v="0"/>
    <x v="26"/>
    <n v="2.2000000476837198"/>
    <n v="0"/>
    <n v="0"/>
    <n v="0"/>
    <n v="196"/>
    <n v="787"/>
    <n v="2113"/>
  </r>
  <r>
    <x v="16"/>
    <x v="1"/>
    <n v="2961"/>
    <n v="1.9900000095367401"/>
    <n v="1.9900000095367401"/>
    <n v="0"/>
    <n v="0"/>
    <x v="26"/>
    <n v="1.9900000095367401"/>
    <n v="0"/>
    <n v="0"/>
    <n v="0"/>
    <n v="194"/>
    <n v="840"/>
    <n v="2095"/>
  </r>
  <r>
    <x v="16"/>
    <x v="2"/>
    <n v="3974"/>
    <n v="2.6700000762939502"/>
    <n v="2.6700000762939502"/>
    <n v="0"/>
    <n v="0"/>
    <x v="26"/>
    <n v="2.6700000762939502"/>
    <n v="0"/>
    <n v="0"/>
    <n v="0"/>
    <n v="231"/>
    <n v="717"/>
    <n v="2194"/>
  </r>
  <r>
    <x v="16"/>
    <x v="3"/>
    <n v="7198"/>
    <n v="4.8299999237060502"/>
    <n v="4.8299999237060502"/>
    <n v="0"/>
    <n v="0"/>
    <x v="26"/>
    <n v="4.8299999237060502"/>
    <n v="0"/>
    <n v="0"/>
    <n v="0"/>
    <n v="350"/>
    <n v="711"/>
    <n v="2496"/>
  </r>
  <r>
    <x v="16"/>
    <x v="4"/>
    <n v="3945"/>
    <n v="2.6500000953674299"/>
    <n v="2.6500000953674299"/>
    <n v="0"/>
    <n v="0"/>
    <x v="26"/>
    <n v="2.6500000953674299"/>
    <n v="0"/>
    <n v="0"/>
    <n v="0"/>
    <n v="225"/>
    <n v="716"/>
    <n v="2180"/>
  </r>
  <r>
    <x v="16"/>
    <x v="5"/>
    <n v="2268"/>
    <n v="1.5199999809265099"/>
    <n v="1.5199999809265099"/>
    <n v="0"/>
    <n v="0"/>
    <x v="26"/>
    <n v="1.5199999809265099"/>
    <n v="0"/>
    <n v="0"/>
    <n v="0"/>
    <n v="114"/>
    <n v="1219"/>
    <n v="1933"/>
  </r>
  <r>
    <x v="16"/>
    <x v="6"/>
    <n v="6155"/>
    <n v="4.2399997711181596"/>
    <n v="4.2399997711181596"/>
    <n v="0"/>
    <n v="2"/>
    <x v="113"/>
    <n v="1.95000004768372"/>
    <n v="0"/>
    <n v="25"/>
    <n v="6"/>
    <n v="162"/>
    <n v="1247"/>
    <n v="2248"/>
  </r>
  <r>
    <x v="16"/>
    <x v="7"/>
    <n v="2064"/>
    <n v="1.3899999856948899"/>
    <n v="1.3899999856948899"/>
    <n v="0"/>
    <n v="0"/>
    <x v="26"/>
    <n v="1.3899999856948899"/>
    <n v="0"/>
    <n v="0"/>
    <n v="0"/>
    <n v="121"/>
    <n v="895"/>
    <n v="1954"/>
  </r>
  <r>
    <x v="16"/>
    <x v="8"/>
    <n v="2072"/>
    <n v="1.3899999856948899"/>
    <n v="1.3899999856948899"/>
    <n v="0"/>
    <n v="0"/>
    <x v="26"/>
    <n v="1.3899999856948899"/>
    <n v="0"/>
    <n v="0"/>
    <n v="0"/>
    <n v="137"/>
    <n v="841"/>
    <n v="1974"/>
  </r>
  <r>
    <x v="16"/>
    <x v="9"/>
    <n v="3809"/>
    <n v="2.5599999427795401"/>
    <n v="2.5599999427795401"/>
    <n v="0"/>
    <n v="0"/>
    <x v="26"/>
    <n v="2.53999996185303"/>
    <n v="0"/>
    <n v="0"/>
    <n v="0"/>
    <n v="215"/>
    <n v="756"/>
    <n v="2150"/>
  </r>
  <r>
    <x v="16"/>
    <x v="10"/>
    <n v="6831"/>
    <n v="4.5799999237060502"/>
    <n v="4.5799999237060502"/>
    <n v="0"/>
    <n v="0"/>
    <x v="26"/>
    <n v="4.5799999237060502"/>
    <n v="0"/>
    <n v="0"/>
    <n v="0"/>
    <n v="317"/>
    <n v="706"/>
    <n v="2432"/>
  </r>
  <r>
    <x v="16"/>
    <x v="11"/>
    <n v="4363"/>
    <n v="2.9300000667571999"/>
    <n v="2.9300000667571999"/>
    <n v="0"/>
    <n v="0"/>
    <x v="26"/>
    <n v="2.9300000667571999"/>
    <n v="0"/>
    <n v="0"/>
    <n v="0"/>
    <n v="201"/>
    <n v="1239"/>
    <n v="2149"/>
  </r>
  <r>
    <x v="16"/>
    <x v="12"/>
    <n v="5002"/>
    <n v="3.3599998950958301"/>
    <n v="3.3599998950958301"/>
    <n v="0"/>
    <n v="0"/>
    <x v="26"/>
    <n v="3.3599998950958301"/>
    <n v="0"/>
    <n v="0"/>
    <n v="0"/>
    <n v="244"/>
    <n v="1196"/>
    <n v="2247"/>
  </r>
  <r>
    <x v="16"/>
    <x v="13"/>
    <n v="3385"/>
    <n v="2.2699999809265101"/>
    <n v="2.2699999809265101"/>
    <n v="0"/>
    <n v="0"/>
    <x v="26"/>
    <n v="2.2699999809265101"/>
    <n v="0"/>
    <n v="0"/>
    <n v="0"/>
    <n v="179"/>
    <n v="916"/>
    <n v="2070"/>
  </r>
  <r>
    <x v="16"/>
    <x v="14"/>
    <n v="6326"/>
    <n v="4.4099998474121103"/>
    <n v="4.4099998474121103"/>
    <n v="0"/>
    <n v="2.4100000858306898"/>
    <x v="127"/>
    <n v="1.96000003814697"/>
    <n v="0"/>
    <n v="29"/>
    <n v="1"/>
    <n v="180"/>
    <n v="839"/>
    <n v="2291"/>
  </r>
  <r>
    <x v="16"/>
    <x v="15"/>
    <n v="7243"/>
    <n v="5.0300002098083496"/>
    <n v="5.0300002098083496"/>
    <n v="0"/>
    <n v="2.6199998855590798"/>
    <x v="57"/>
    <n v="2.3800001144409202"/>
    <n v="0"/>
    <n v="32"/>
    <n v="1"/>
    <n v="194"/>
    <n v="839"/>
    <n v="2361"/>
  </r>
  <r>
    <x v="16"/>
    <x v="16"/>
    <n v="4493"/>
    <n v="3.0099999904632599"/>
    <n v="3.0099999904632599"/>
    <n v="0"/>
    <n v="0"/>
    <x v="26"/>
    <n v="3.0099999904632599"/>
    <n v="0"/>
    <n v="0"/>
    <n v="0"/>
    <n v="236"/>
    <n v="762"/>
    <n v="2203"/>
  </r>
  <r>
    <x v="16"/>
    <x v="17"/>
    <n v="4676"/>
    <n v="3.1400001049041699"/>
    <n v="3.1400001049041699"/>
    <n v="0"/>
    <n v="0"/>
    <x v="26"/>
    <n v="3.1300001144409202"/>
    <n v="0"/>
    <n v="0"/>
    <n v="0"/>
    <n v="226"/>
    <n v="1106"/>
    <n v="2196"/>
  </r>
  <r>
    <x v="16"/>
    <x v="18"/>
    <n v="6222"/>
    <n v="4.1799998283386204"/>
    <n v="4.1799998283386204"/>
    <n v="0"/>
    <n v="0"/>
    <x v="26"/>
    <n v="4.1799998283386204"/>
    <n v="0"/>
    <n v="0"/>
    <n v="0"/>
    <n v="290"/>
    <n v="797"/>
    <n v="2363"/>
  </r>
  <r>
    <x v="16"/>
    <x v="19"/>
    <n v="5232"/>
    <n v="3.5099999904632599"/>
    <n v="3.5099999904632599"/>
    <n v="0"/>
    <n v="0"/>
    <x v="26"/>
    <n v="3.5099999904632599"/>
    <n v="0"/>
    <n v="0"/>
    <n v="0"/>
    <n v="240"/>
    <n v="741"/>
    <n v="2246"/>
  </r>
  <r>
    <x v="16"/>
    <x v="20"/>
    <n v="6910"/>
    <n v="4.75"/>
    <n v="4.75"/>
    <n v="0"/>
    <n v="2.21000003814697"/>
    <x v="100"/>
    <n v="2.3499999046325701"/>
    <n v="0"/>
    <n v="27"/>
    <n v="4"/>
    <n v="200"/>
    <n v="667"/>
    <n v="2336"/>
  </r>
  <r>
    <x v="16"/>
    <x v="21"/>
    <n v="7502"/>
    <n v="5.1799998283386204"/>
    <n v="5.1799998283386204"/>
    <n v="0"/>
    <n v="2.4800000190734899"/>
    <x v="146"/>
    <n v="2.5799999237060498"/>
    <n v="0"/>
    <n v="30"/>
    <n v="2"/>
    <n v="233"/>
    <n v="725"/>
    <n v="2421"/>
  </r>
  <r>
    <x v="16"/>
    <x v="22"/>
    <n v="2923"/>
    <n v="1.96000003814697"/>
    <n v="1.96000003814697"/>
    <n v="0"/>
    <n v="0"/>
    <x v="26"/>
    <n v="1.96000003814697"/>
    <n v="0"/>
    <n v="0"/>
    <n v="0"/>
    <n v="180"/>
    <n v="897"/>
    <n v="2070"/>
  </r>
  <r>
    <x v="16"/>
    <x v="23"/>
    <n v="3800"/>
    <n v="2.5499999523162802"/>
    <n v="2.5499999523162802"/>
    <n v="0"/>
    <n v="0.119999997317791"/>
    <x v="56"/>
    <n v="2.1800000667571999"/>
    <n v="0"/>
    <n v="2"/>
    <n v="6"/>
    <n v="185"/>
    <n v="734"/>
    <n v="2120"/>
  </r>
  <r>
    <x v="16"/>
    <x v="24"/>
    <n v="4514"/>
    <n v="3.0299999713897701"/>
    <n v="3.0299999713897701"/>
    <n v="0"/>
    <n v="0"/>
    <x v="26"/>
    <n v="3.0299999713897701"/>
    <n v="0"/>
    <n v="0"/>
    <n v="0"/>
    <n v="229"/>
    <n v="809"/>
    <n v="2211"/>
  </r>
  <r>
    <x v="16"/>
    <x v="25"/>
    <n v="5183"/>
    <n v="3.5899999141693102"/>
    <n v="3.5899999141693102"/>
    <n v="0"/>
    <n v="2.1300001144409202"/>
    <x v="100"/>
    <n v="1.25"/>
    <n v="0"/>
    <n v="26"/>
    <n v="4"/>
    <n v="108"/>
    <n v="866"/>
    <n v="2123"/>
  </r>
  <r>
    <x v="16"/>
    <x v="26"/>
    <n v="7303"/>
    <n v="4.9000000953674299"/>
    <n v="4.9000000953674299"/>
    <n v="0"/>
    <n v="0"/>
    <x v="21"/>
    <n v="4.6500000953674299"/>
    <n v="0"/>
    <n v="0"/>
    <n v="8"/>
    <n v="308"/>
    <n v="733"/>
    <n v="2423"/>
  </r>
  <r>
    <x v="16"/>
    <x v="27"/>
    <n v="5275"/>
    <n v="3.53999996185303"/>
    <n v="3.53999996185303"/>
    <n v="0"/>
    <n v="0"/>
    <x v="26"/>
    <n v="3.53999996185303"/>
    <n v="0"/>
    <n v="0"/>
    <n v="0"/>
    <n v="266"/>
    <n v="641"/>
    <n v="2281"/>
  </r>
  <r>
    <x v="16"/>
    <x v="28"/>
    <n v="3915"/>
    <n v="2.6300001144409202"/>
    <n v="2.6300001144409202"/>
    <n v="0"/>
    <n v="0"/>
    <x v="26"/>
    <n v="2.6300001144409202"/>
    <n v="0"/>
    <n v="0"/>
    <n v="0"/>
    <n v="231"/>
    <n v="783"/>
    <n v="2181"/>
  </r>
  <r>
    <x v="16"/>
    <x v="29"/>
    <n v="9105"/>
    <n v="6.1100001335143999"/>
    <n v="6.1100001335143999"/>
    <n v="0"/>
    <n v="2.25"/>
    <x v="147"/>
    <n v="2.8599998950958301"/>
    <n v="0"/>
    <n v="34"/>
    <n v="22"/>
    <n v="232"/>
    <n v="622"/>
    <n v="2499"/>
  </r>
  <r>
    <x v="16"/>
    <x v="30"/>
    <n v="768"/>
    <n v="0.519999980926514"/>
    <n v="0.519999980926514"/>
    <n v="0"/>
    <n v="0"/>
    <x v="26"/>
    <n v="0.519999980926514"/>
    <n v="0"/>
    <n v="0"/>
    <n v="0"/>
    <n v="58"/>
    <n v="380"/>
    <n v="1212"/>
  </r>
  <r>
    <x v="17"/>
    <x v="0"/>
    <n v="5135"/>
    <n v="3.3900001049041699"/>
    <n v="3.3900001049041699"/>
    <n v="0"/>
    <n v="0"/>
    <x v="26"/>
    <n v="3.3900001049041699"/>
    <n v="0"/>
    <n v="0"/>
    <n v="0"/>
    <n v="318"/>
    <n v="1122"/>
    <n v="1909"/>
  </r>
  <r>
    <x v="17"/>
    <x v="1"/>
    <n v="4978"/>
    <n v="3.28999996185303"/>
    <n v="3.28999996185303"/>
    <n v="0"/>
    <n v="1.2400000095367401"/>
    <x v="133"/>
    <n v="1.6100000143051101"/>
    <n v="0"/>
    <n v="19"/>
    <n v="7"/>
    <n v="127"/>
    <n v="1287"/>
    <n v="1722"/>
  </r>
  <r>
    <x v="17"/>
    <x v="2"/>
    <n v="6799"/>
    <n v="4.4899997711181596"/>
    <n v="4.4899997711181596"/>
    <n v="0"/>
    <n v="0"/>
    <x v="26"/>
    <n v="4.4899997711181596"/>
    <n v="0"/>
    <n v="0"/>
    <n v="0"/>
    <n v="279"/>
    <n v="1161"/>
    <n v="1922"/>
  </r>
  <r>
    <x v="17"/>
    <x v="3"/>
    <n v="7795"/>
    <n v="5.1500000953674299"/>
    <n v="5.1500000953674299"/>
    <n v="0"/>
    <n v="0.58999997377395597"/>
    <x v="148"/>
    <n v="3.7300000190734899"/>
    <n v="0"/>
    <n v="17"/>
    <n v="30"/>
    <n v="262"/>
    <n v="1131"/>
    <n v="2121"/>
  </r>
  <r>
    <x v="17"/>
    <x v="4"/>
    <n v="7289"/>
    <n v="4.8200001716613796"/>
    <n v="4.8200001716613796"/>
    <n v="0"/>
    <n v="0.55000001192092896"/>
    <x v="149"/>
    <n v="3.5"/>
    <n v="0"/>
    <n v="8"/>
    <n v="12"/>
    <n v="308"/>
    <n v="1112"/>
    <n v="1997"/>
  </r>
  <r>
    <x v="17"/>
    <x v="5"/>
    <n v="9634"/>
    <n v="6.4000000953674299"/>
    <n v="6.4000000953674299"/>
    <n v="0"/>
    <n v="0.55000001192092896"/>
    <x v="150"/>
    <n v="4.71000003814697"/>
    <n v="0"/>
    <n v="7"/>
    <n v="19"/>
    <n v="304"/>
    <n v="1110"/>
    <n v="2117"/>
  </r>
  <r>
    <x v="17"/>
    <x v="6"/>
    <n v="8940"/>
    <n v="5.9099998474121103"/>
    <n v="5.9099998474121103"/>
    <n v="0"/>
    <n v="0.980000019073486"/>
    <x v="75"/>
    <n v="4"/>
    <n v="0"/>
    <n v="14"/>
    <n v="15"/>
    <n v="331"/>
    <n v="1080"/>
    <n v="2116"/>
  </r>
  <r>
    <x v="17"/>
    <x v="7"/>
    <n v="5401"/>
    <n v="3.5699999332428001"/>
    <n v="3.5699999332428001"/>
    <n v="0"/>
    <n v="5.0000000745058101E-2"/>
    <x v="126"/>
    <n v="3.1600000858306898"/>
    <n v="0"/>
    <n v="1"/>
    <n v="9"/>
    <n v="248"/>
    <n v="1182"/>
    <n v="1876"/>
  </r>
  <r>
    <x v="17"/>
    <x v="8"/>
    <n v="4803"/>
    <n v="3.1700000762939502"/>
    <n v="3.1700000762939502"/>
    <n v="0"/>
    <n v="0"/>
    <x v="26"/>
    <n v="3.1700000762939502"/>
    <n v="0"/>
    <n v="0"/>
    <n v="0"/>
    <n v="222"/>
    <n v="1218"/>
    <n v="1788"/>
  </r>
  <r>
    <x v="17"/>
    <x v="9"/>
    <n v="13743"/>
    <n v="9.0799999237060494"/>
    <n v="9.0799999237060494"/>
    <n v="0"/>
    <n v="0.41999998688697798"/>
    <x v="68"/>
    <n v="7.6999998092651403"/>
    <n v="0"/>
    <n v="6"/>
    <n v="21"/>
    <n v="432"/>
    <n v="844"/>
    <n v="2486"/>
  </r>
  <r>
    <x v="17"/>
    <x v="10"/>
    <n v="9601"/>
    <n v="6.3499999046325701"/>
    <n v="6.3499999046325701"/>
    <n v="0"/>
    <n v="1.37000000476837"/>
    <x v="151"/>
    <n v="3.4700000286102299"/>
    <n v="0"/>
    <n v="20"/>
    <n v="25"/>
    <n v="273"/>
    <n v="1122"/>
    <n v="2094"/>
  </r>
  <r>
    <x v="17"/>
    <x v="11"/>
    <n v="6890"/>
    <n v="4.5500001907348597"/>
    <n v="4.5500001907348597"/>
    <n v="0"/>
    <n v="0.34000000357627902"/>
    <x v="31"/>
    <n v="4.0100002288818404"/>
    <n v="0"/>
    <n v="5"/>
    <n v="5"/>
    <n v="308"/>
    <n v="1122"/>
    <n v="2085"/>
  </r>
  <r>
    <x v="17"/>
    <x v="12"/>
    <n v="8563"/>
    <n v="5.6599998474121103"/>
    <n v="5.6599998474121103"/>
    <n v="0"/>
    <n v="0"/>
    <x v="26"/>
    <n v="5.6500000953674299"/>
    <n v="0"/>
    <n v="0"/>
    <n v="0"/>
    <n v="395"/>
    <n v="1045"/>
    <n v="2173"/>
  </r>
  <r>
    <x v="17"/>
    <x v="13"/>
    <n v="8095"/>
    <n v="5.3499999046325701"/>
    <n v="5.3499999046325701"/>
    <n v="0"/>
    <n v="0.58999997377395597"/>
    <x v="21"/>
    <n v="4.5100002288818404"/>
    <n v="0"/>
    <n v="18"/>
    <n v="10"/>
    <n v="340"/>
    <n v="993"/>
    <n v="2225"/>
  </r>
  <r>
    <x v="17"/>
    <x v="14"/>
    <n v="9148"/>
    <n v="6.0500001907348597"/>
    <n v="6.0500001907348597"/>
    <n v="0"/>
    <n v="0.43000000715255698"/>
    <x v="152"/>
    <n v="3.5899999141693102"/>
    <n v="0"/>
    <n v="12"/>
    <n v="41"/>
    <n v="283"/>
    <n v="1062"/>
    <n v="2223"/>
  </r>
  <r>
    <x v="17"/>
    <x v="15"/>
    <n v="9557"/>
    <n v="6.3200001716613796"/>
    <n v="6.3200001716613796"/>
    <n v="0"/>
    <n v="1.96000003814697"/>
    <x v="140"/>
    <n v="3.46000003814697"/>
    <n v="0"/>
    <n v="27"/>
    <n v="14"/>
    <n v="312"/>
    <n v="1087"/>
    <n v="2098"/>
  </r>
  <r>
    <x v="17"/>
    <x v="16"/>
    <n v="9451"/>
    <n v="6.25"/>
    <n v="6.25"/>
    <n v="0"/>
    <n v="1.9999999552965199E-2"/>
    <x v="51"/>
    <n v="5.9499998092651403"/>
    <n v="0"/>
    <n v="1"/>
    <n v="11"/>
    <n v="367"/>
    <n v="985"/>
    <n v="2185"/>
  </r>
  <r>
    <x v="17"/>
    <x v="17"/>
    <n v="7833"/>
    <n v="5.1799998283386204"/>
    <n v="5.1799998283386204"/>
    <n v="0"/>
    <n v="1.0199999809265099"/>
    <x v="153"/>
    <n v="2.3099999427795401"/>
    <n v="0"/>
    <n v="15"/>
    <n v="29"/>
    <n v="197"/>
    <n v="1096"/>
    <n v="1918"/>
  </r>
  <r>
    <x v="17"/>
    <x v="18"/>
    <n v="10319"/>
    <n v="6.8200001716613796"/>
    <n v="6.8200001716613796"/>
    <n v="0"/>
    <n v="0.46999999880790699"/>
    <x v="154"/>
    <n v="4.46000003814697"/>
    <n v="0"/>
    <n v="7"/>
    <n v="29"/>
    <n v="293"/>
    <n v="1111"/>
    <n v="2105"/>
  </r>
  <r>
    <x v="17"/>
    <x v="19"/>
    <n v="3428"/>
    <n v="2.2699999809265101"/>
    <n v="2.2699999809265101"/>
    <n v="0"/>
    <n v="0"/>
    <x v="26"/>
    <n v="2.2699999809265101"/>
    <n v="0"/>
    <n v="0"/>
    <n v="0"/>
    <n v="190"/>
    <n v="1121"/>
    <n v="1692"/>
  </r>
  <r>
    <x v="17"/>
    <x v="20"/>
    <n v="7891"/>
    <n v="5.2199997901916504"/>
    <n v="5.2199997901916504"/>
    <n v="0"/>
    <n v="0"/>
    <x v="26"/>
    <n v="5.2199997901916504"/>
    <n v="0"/>
    <n v="0"/>
    <n v="0"/>
    <n v="383"/>
    <n v="1057"/>
    <n v="2066"/>
  </r>
  <r>
    <x v="17"/>
    <x v="21"/>
    <n v="5267"/>
    <n v="3.4800000190734899"/>
    <n v="3.4800000190734899"/>
    <n v="0"/>
    <n v="0.60000002384185802"/>
    <x v="87"/>
    <n v="2.5999999046325701"/>
    <n v="0"/>
    <n v="21"/>
    <n v="10"/>
    <n v="237"/>
    <n v="1172"/>
    <n v="1953"/>
  </r>
  <r>
    <x v="17"/>
    <x v="22"/>
    <n v="5232"/>
    <n v="3.46000003814697"/>
    <n v="3.46000003814697"/>
    <n v="0"/>
    <n v="0"/>
    <x v="26"/>
    <n v="3.46000003814697"/>
    <n v="0"/>
    <n v="0"/>
    <n v="0"/>
    <n v="252"/>
    <n v="1188"/>
    <n v="1842"/>
  </r>
  <r>
    <x v="17"/>
    <x v="23"/>
    <n v="10611"/>
    <n v="7.0100002288818404"/>
    <n v="7.0100002288818404"/>
    <n v="0"/>
    <n v="1.0099999904632599"/>
    <x v="16"/>
    <n v="5.5100002288818404"/>
    <n v="0"/>
    <n v="14"/>
    <n v="8"/>
    <n v="370"/>
    <n v="1048"/>
    <n v="2262"/>
  </r>
  <r>
    <x v="17"/>
    <x v="24"/>
    <n v="3755"/>
    <n v="2.4800000190734899"/>
    <n v="2.4800000190734899"/>
    <n v="0"/>
    <n v="0"/>
    <x v="26"/>
    <n v="2.4800000190734899"/>
    <n v="0"/>
    <n v="0"/>
    <n v="0"/>
    <n v="202"/>
    <n v="1238"/>
    <n v="1722"/>
  </r>
  <r>
    <x v="17"/>
    <x v="25"/>
    <n v="8237"/>
    <n v="5.4400000572204599"/>
    <n v="5.4400000572204599"/>
    <n v="0"/>
    <n v="1.6100000143051101"/>
    <x v="147"/>
    <n v="2.8299999237060498"/>
    <n v="0"/>
    <n v="23"/>
    <n v="16"/>
    <n v="233"/>
    <n v="1116"/>
    <n v="1973"/>
  </r>
  <r>
    <x v="17"/>
    <x v="26"/>
    <n v="6543"/>
    <n v="4.3299999237060502"/>
    <n v="4.3299999237060502"/>
    <n v="0"/>
    <n v="1.79999995231628"/>
    <x v="16"/>
    <n v="2.0199999809265101"/>
    <n v="0"/>
    <n v="66"/>
    <n v="35"/>
    <n v="238"/>
    <n v="1019"/>
    <n v="2666"/>
  </r>
  <r>
    <x v="17"/>
    <x v="27"/>
    <n v="11451"/>
    <n v="7.5700001716613796"/>
    <n v="7.5700001716613796"/>
    <n v="0"/>
    <n v="0.43000000715255698"/>
    <x v="155"/>
    <n v="5.5199999809265101"/>
    <n v="0"/>
    <n v="6"/>
    <n v="30"/>
    <n v="339"/>
    <n v="1065"/>
    <n v="2223"/>
  </r>
  <r>
    <x v="17"/>
    <x v="28"/>
    <n v="6435"/>
    <n v="4.25"/>
    <n v="4.25"/>
    <n v="0"/>
    <n v="0.74000000953674305"/>
    <x v="10"/>
    <n v="2.3900001049041699"/>
    <n v="0"/>
    <n v="11"/>
    <n v="18"/>
    <n v="220"/>
    <n v="1191"/>
    <n v="1889"/>
  </r>
  <r>
    <x v="17"/>
    <x v="29"/>
    <n v="9108"/>
    <n v="6.0199999809265101"/>
    <n v="6.0199999809265101"/>
    <n v="0"/>
    <n v="0.259999990463257"/>
    <x v="156"/>
    <n v="3.9400000572204599"/>
    <n v="0"/>
    <n v="4"/>
    <n v="31"/>
    <n v="324"/>
    <n v="1081"/>
    <n v="2131"/>
  </r>
  <r>
    <x v="17"/>
    <x v="30"/>
    <n v="6307"/>
    <n v="4.1700000762939498"/>
    <n v="4.1700000762939498"/>
    <n v="0"/>
    <n v="0"/>
    <x v="26"/>
    <n v="4.1700000762939498"/>
    <n v="0"/>
    <n v="0"/>
    <n v="0"/>
    <n v="247"/>
    <n v="736"/>
    <n v="1452"/>
  </r>
  <r>
    <x v="18"/>
    <x v="0"/>
    <n v="7213"/>
    <n v="5.8800001144409197"/>
    <n v="5.8800001144409197"/>
    <n v="0"/>
    <n v="0"/>
    <x v="26"/>
    <n v="5.8499999046325701"/>
    <n v="0"/>
    <n v="0"/>
    <n v="0"/>
    <n v="263"/>
    <n v="718"/>
    <n v="2947"/>
  </r>
  <r>
    <x v="18"/>
    <x v="1"/>
    <n v="6877"/>
    <n v="5.5799999237060502"/>
    <n v="5.5799999237060502"/>
    <n v="0"/>
    <n v="0"/>
    <x v="26"/>
    <n v="5.5799999237060502"/>
    <n v="0"/>
    <n v="0"/>
    <n v="0"/>
    <n v="258"/>
    <n v="777"/>
    <n v="2898"/>
  </r>
  <r>
    <x v="18"/>
    <x v="2"/>
    <n v="7860"/>
    <n v="6.3699998855590803"/>
    <n v="6.3699998855590803"/>
    <n v="0"/>
    <n v="0"/>
    <x v="26"/>
    <n v="6.3699998855590803"/>
    <n v="0"/>
    <n v="0"/>
    <n v="0"/>
    <n v="271"/>
    <n v="772"/>
    <n v="2984"/>
  </r>
  <r>
    <x v="18"/>
    <x v="3"/>
    <n v="6506"/>
    <n v="5.2800002098083496"/>
    <n v="5.2800002098083496"/>
    <n v="0"/>
    <n v="7.0000000298023196E-2"/>
    <x v="65"/>
    <n v="4.78999996185303"/>
    <n v="0"/>
    <n v="1"/>
    <n v="8"/>
    <n v="256"/>
    <n v="944"/>
    <n v="2896"/>
  </r>
  <r>
    <x v="18"/>
    <x v="4"/>
    <n v="11140"/>
    <n v="9.0299997329711896"/>
    <n v="9.0299997329711896"/>
    <n v="0"/>
    <n v="0.239999994635582"/>
    <x v="157"/>
    <n v="7.53999996185303"/>
    <n v="0"/>
    <n v="3"/>
    <n v="24"/>
    <n v="335"/>
    <n v="556"/>
    <n v="3328"/>
  </r>
  <r>
    <x v="18"/>
    <x v="5"/>
    <n v="12692"/>
    <n v="10.289999961853001"/>
    <n v="10.289999961853001"/>
    <n v="0"/>
    <n v="0.95999997854232799"/>
    <x v="158"/>
    <n v="5.8800001144409197"/>
    <n v="0"/>
    <n v="12"/>
    <n v="66"/>
    <n v="302"/>
    <n v="437"/>
    <n v="3394"/>
  </r>
  <r>
    <x v="18"/>
    <x v="6"/>
    <n v="9105"/>
    <n v="7.3800001144409197"/>
    <n v="7.3800001144409197"/>
    <n v="0"/>
    <n v="1.8200000524520901"/>
    <x v="159"/>
    <n v="4.0700001716613796"/>
    <n v="0"/>
    <n v="22"/>
    <n v="30"/>
    <n v="191"/>
    <n v="890"/>
    <n v="3013"/>
  </r>
  <r>
    <x v="18"/>
    <x v="7"/>
    <n v="6708"/>
    <n v="5.4400000572204599"/>
    <n v="5.4400000572204599"/>
    <n v="0"/>
    <n v="0.87999999523162797"/>
    <x v="82"/>
    <n v="4.1900000572204599"/>
    <n v="0"/>
    <n v="10"/>
    <n v="8"/>
    <n v="179"/>
    <n v="757"/>
    <n v="2812"/>
  </r>
  <r>
    <x v="18"/>
    <x v="8"/>
    <n v="8793"/>
    <n v="7.1300001144409197"/>
    <n v="7.1300001144409197"/>
    <n v="0"/>
    <n v="0.15999999642372101"/>
    <x v="160"/>
    <n v="5.7300000190734899"/>
    <n v="0"/>
    <n v="2"/>
    <n v="29"/>
    <n v="260"/>
    <n v="717"/>
    <n v="3061"/>
  </r>
  <r>
    <x v="18"/>
    <x v="9"/>
    <n v="6530"/>
    <n v="5.3000001907348597"/>
    <n v="5.3000001907348597"/>
    <n v="0"/>
    <n v="0.31000000238418601"/>
    <x v="161"/>
    <n v="2.9400000572204599"/>
    <n v="0"/>
    <n v="4"/>
    <n v="41"/>
    <n v="144"/>
    <n v="901"/>
    <n v="2729"/>
  </r>
  <r>
    <x v="18"/>
    <x v="10"/>
    <n v="1664"/>
    <n v="1.3500000238418599"/>
    <n v="1.3500000238418599"/>
    <n v="0"/>
    <n v="0"/>
    <x v="26"/>
    <n v="1.3500000238418599"/>
    <n v="0"/>
    <n v="0"/>
    <n v="0"/>
    <n v="72"/>
    <n v="1341"/>
    <n v="2241"/>
  </r>
  <r>
    <x v="18"/>
    <x v="11"/>
    <n v="15126"/>
    <n v="12.2700004577637"/>
    <n v="12.2700004577637"/>
    <n v="0"/>
    <n v="0.75999999046325695"/>
    <x v="162"/>
    <n v="8.2700004577636701"/>
    <n v="0"/>
    <n v="9"/>
    <n v="66"/>
    <n v="408"/>
    <n v="469"/>
    <n v="3691"/>
  </r>
  <r>
    <x v="18"/>
    <x v="12"/>
    <n v="15050"/>
    <n v="12.2200002670288"/>
    <n v="12.2200002670288"/>
    <n v="0"/>
    <n v="1.20000004768372"/>
    <x v="163"/>
    <n v="5.8800001144409197"/>
    <n v="0"/>
    <n v="15"/>
    <n v="95"/>
    <n v="281"/>
    <n v="542"/>
    <n v="3538"/>
  </r>
  <r>
    <x v="18"/>
    <x v="13"/>
    <n v="9167"/>
    <n v="7.4299998283386204"/>
    <n v="7.4299998283386204"/>
    <n v="0"/>
    <n v="0.490000009536743"/>
    <x v="164"/>
    <n v="6.1100001335143999"/>
    <n v="0"/>
    <n v="6"/>
    <n v="15"/>
    <n v="270"/>
    <n v="730"/>
    <n v="3064"/>
  </r>
  <r>
    <x v="18"/>
    <x v="14"/>
    <n v="6108"/>
    <n v="4.9499998092651403"/>
    <n v="4.9499998092651403"/>
    <n v="0"/>
    <n v="7.0000000298023196E-2"/>
    <x v="9"/>
    <n v="4.53999996185303"/>
    <n v="0"/>
    <n v="1"/>
    <n v="8"/>
    <n v="216"/>
    <n v="765"/>
    <n v="2784"/>
  </r>
  <r>
    <x v="18"/>
    <x v="15"/>
    <n v="7047"/>
    <n v="5.7199997901916504"/>
    <n v="5.7199997901916504"/>
    <n v="0"/>
    <n v="9.00000035762787E-2"/>
    <x v="97"/>
    <n v="4.7800002098083496"/>
    <n v="0"/>
    <n v="1"/>
    <n v="16"/>
    <n v="238"/>
    <n v="733"/>
    <n v="2908"/>
  </r>
  <r>
    <x v="18"/>
    <x v="16"/>
    <n v="9023"/>
    <n v="7.3200001716613796"/>
    <n v="7.3200001716613796"/>
    <n v="0"/>
    <n v="1.12999999523163"/>
    <x v="65"/>
    <n v="5.7699999809265101"/>
    <n v="0"/>
    <n v="14"/>
    <n v="9"/>
    <n v="232"/>
    <n v="738"/>
    <n v="3033"/>
  </r>
  <r>
    <x v="18"/>
    <x v="17"/>
    <n v="9930"/>
    <n v="8.0500001907348597"/>
    <n v="8.0500001907348597"/>
    <n v="0"/>
    <n v="1.0599999427795399"/>
    <x v="14"/>
    <n v="6.0700001716613796"/>
    <n v="0"/>
    <n v="12"/>
    <n v="19"/>
    <n v="267"/>
    <n v="692"/>
    <n v="3165"/>
  </r>
  <r>
    <x v="18"/>
    <x v="18"/>
    <n v="10144"/>
    <n v="8.2299995422363299"/>
    <n v="8.2299995422363299"/>
    <n v="0"/>
    <n v="0.31999999284744302"/>
    <x v="152"/>
    <n v="5.8800001144409197"/>
    <n v="0"/>
    <n v="4"/>
    <n v="36"/>
    <n v="263"/>
    <n v="728"/>
    <n v="3115"/>
  </r>
  <r>
    <x v="18"/>
    <x v="19"/>
    <n v="0"/>
    <n v="0"/>
    <n v="0"/>
    <n v="0"/>
    <n v="0"/>
    <x v="26"/>
    <n v="0"/>
    <n v="0"/>
    <n v="0"/>
    <n v="0"/>
    <n v="0"/>
    <n v="1440"/>
    <n v="2017"/>
  </r>
  <r>
    <x v="18"/>
    <x v="20"/>
    <n v="7245"/>
    <n v="5.9200000762939498"/>
    <n v="5.9200000762939498"/>
    <n v="0"/>
    <n v="0.37999999523162797"/>
    <x v="118"/>
    <n v="3.7599999904632599"/>
    <n v="0"/>
    <n v="5"/>
    <n v="40"/>
    <n v="195"/>
    <n v="1131"/>
    <n v="2859"/>
  </r>
  <r>
    <x v="18"/>
    <x v="21"/>
    <n v="9454"/>
    <n v="7.6700000762939498"/>
    <n v="7.6700000762939498"/>
    <n v="0"/>
    <n v="0"/>
    <x v="26"/>
    <n v="7.6700000762939498"/>
    <n v="0"/>
    <n v="0"/>
    <n v="0"/>
    <n v="313"/>
    <n v="729"/>
    <n v="3145"/>
  </r>
  <r>
    <x v="18"/>
    <x v="22"/>
    <n v="8161"/>
    <n v="6.6199998855590803"/>
    <n v="6.6199998855590803"/>
    <n v="0"/>
    <n v="0.34000000357627902"/>
    <x v="144"/>
    <n v="5.53999996185303"/>
    <n v="0"/>
    <n v="4"/>
    <n v="15"/>
    <n v="251"/>
    <n v="757"/>
    <n v="3004"/>
  </r>
  <r>
    <x v="18"/>
    <x v="23"/>
    <n v="8614"/>
    <n v="6.9899997711181596"/>
    <n v="6.9899997711181596"/>
    <n v="0"/>
    <n v="0.67000001668930098"/>
    <x v="67"/>
    <n v="6.0900001525878897"/>
    <n v="0"/>
    <n v="8"/>
    <n v="5"/>
    <n v="241"/>
    <n v="745"/>
    <n v="3006"/>
  </r>
  <r>
    <x v="18"/>
    <x v="24"/>
    <n v="6943"/>
    <n v="5.6300001144409197"/>
    <n v="5.6300001144409197"/>
    <n v="0"/>
    <n v="7.9999998211860698E-2"/>
    <x v="61"/>
    <n v="4.8699998855590803"/>
    <n v="0"/>
    <n v="1"/>
    <n v="16"/>
    <n v="207"/>
    <n v="682"/>
    <n v="2859"/>
  </r>
  <r>
    <x v="18"/>
    <x v="25"/>
    <n v="14370"/>
    <n v="11.6499996185303"/>
    <n v="11.6499996185303"/>
    <n v="0"/>
    <n v="0.37000000476837203"/>
    <x v="165"/>
    <n v="8.9700002670288104"/>
    <n v="0"/>
    <n v="5"/>
    <n v="46"/>
    <n v="439"/>
    <n v="577"/>
    <n v="3683"/>
  </r>
  <r>
    <x v="18"/>
    <x v="26"/>
    <n v="12857"/>
    <n v="10.430000305175801"/>
    <n v="10.430000305175801"/>
    <n v="0"/>
    <n v="0.68000000715255704"/>
    <x v="166"/>
    <n v="3.53999996185303"/>
    <n v="0"/>
    <n v="9"/>
    <n v="125"/>
    <n v="192"/>
    <n v="1019"/>
    <n v="3287"/>
  </r>
  <r>
    <x v="18"/>
    <x v="27"/>
    <n v="8232"/>
    <n v="6.6799998283386204"/>
    <n v="6.6799998283386204"/>
    <n v="0"/>
    <n v="0"/>
    <x v="13"/>
    <n v="6.0999999046325701"/>
    <n v="0"/>
    <n v="0"/>
    <n v="12"/>
    <n v="253"/>
    <n v="746"/>
    <n v="2990"/>
  </r>
  <r>
    <x v="18"/>
    <x v="28"/>
    <n v="10613"/>
    <n v="8.6099996566772496"/>
    <n v="8.6099996566772496"/>
    <n v="0"/>
    <n v="7.9999998211860698E-2"/>
    <x v="39"/>
    <n v="6.6500000953674299"/>
    <n v="0"/>
    <n v="1"/>
    <n v="37"/>
    <n v="262"/>
    <n v="701"/>
    <n v="3172"/>
  </r>
  <r>
    <x v="18"/>
    <x v="29"/>
    <n v="9810"/>
    <n v="7.96000003814697"/>
    <n v="7.96000003814697"/>
    <n v="0"/>
    <n v="0.77999997138977095"/>
    <x v="167"/>
    <n v="4.9800000190734899"/>
    <n v="0"/>
    <n v="10"/>
    <n v="41"/>
    <n v="235"/>
    <n v="784"/>
    <n v="3069"/>
  </r>
  <r>
    <x v="18"/>
    <x v="30"/>
    <n v="2752"/>
    <n v="2.2300000190734899"/>
    <n v="2.2300000190734899"/>
    <n v="0"/>
    <n v="0"/>
    <x v="26"/>
    <n v="2.2300000190734899"/>
    <n v="0"/>
    <n v="0"/>
    <n v="0"/>
    <n v="68"/>
    <n v="241"/>
    <n v="1240"/>
  </r>
  <r>
    <x v="19"/>
    <x v="0"/>
    <n v="11596"/>
    <n v="7.5700001716613796"/>
    <n v="7.5700001716613796"/>
    <n v="0"/>
    <n v="1.37000000476837"/>
    <x v="52"/>
    <n v="5.4099998474121103"/>
    <n v="0"/>
    <n v="19"/>
    <n v="13"/>
    <n v="277"/>
    <n v="767"/>
    <n v="2026"/>
  </r>
  <r>
    <x v="19"/>
    <x v="1"/>
    <n v="4832"/>
    <n v="3.1600000858306898"/>
    <n v="3.1600000858306898"/>
    <n v="0"/>
    <n v="0"/>
    <x v="26"/>
    <n v="3.1600000858306898"/>
    <n v="0"/>
    <n v="0"/>
    <n v="0"/>
    <n v="226"/>
    <n v="647"/>
    <n v="1718"/>
  </r>
  <r>
    <x v="19"/>
    <x v="2"/>
    <n v="17022"/>
    <n v="11.1199998855591"/>
    <n v="11.1199998855591"/>
    <n v="0"/>
    <n v="4"/>
    <x v="108"/>
    <n v="4.6700000762939498"/>
    <n v="0"/>
    <n v="61"/>
    <n v="41"/>
    <n v="256"/>
    <n v="693"/>
    <n v="2324"/>
  </r>
  <r>
    <x v="19"/>
    <x v="3"/>
    <n v="16556"/>
    <n v="10.8599996566772"/>
    <n v="10.8599996566772"/>
    <n v="0"/>
    <n v="4.1599998474121103"/>
    <x v="116"/>
    <n v="4.71000003814697"/>
    <n v="0"/>
    <n v="58"/>
    <n v="38"/>
    <n v="239"/>
    <n v="689"/>
    <n v="2254"/>
  </r>
  <r>
    <x v="19"/>
    <x v="4"/>
    <n v="5771"/>
    <n v="3.7699999809265101"/>
    <n v="3.7699999809265101"/>
    <n v="0"/>
    <n v="0"/>
    <x v="26"/>
    <n v="3.7699999809265101"/>
    <n v="0"/>
    <n v="0"/>
    <n v="0"/>
    <n v="288"/>
    <n v="521"/>
    <n v="1831"/>
  </r>
  <r>
    <x v="19"/>
    <x v="5"/>
    <n v="655"/>
    <n v="0.43000000715255698"/>
    <n v="0.43000000715255698"/>
    <n v="0"/>
    <n v="0"/>
    <x v="26"/>
    <n v="0.43000000715255698"/>
    <n v="0"/>
    <n v="0"/>
    <n v="0"/>
    <n v="46"/>
    <n v="943"/>
    <n v="1397"/>
  </r>
  <r>
    <x v="19"/>
    <x v="6"/>
    <n v="3727"/>
    <n v="2.4300000667571999"/>
    <n v="2.4300000667571999"/>
    <n v="0"/>
    <n v="0"/>
    <x v="26"/>
    <n v="2.4300000667571999"/>
    <n v="0"/>
    <n v="0"/>
    <n v="0"/>
    <n v="206"/>
    <n v="622"/>
    <n v="1683"/>
  </r>
  <r>
    <x v="19"/>
    <x v="7"/>
    <n v="15482"/>
    <n v="10.1099996566772"/>
    <n v="10.1099996566772"/>
    <n v="0"/>
    <n v="4.2800002098083496"/>
    <x v="168"/>
    <n v="4.1799998283386204"/>
    <n v="0"/>
    <n v="69"/>
    <n v="28"/>
    <n v="249"/>
    <n v="756"/>
    <n v="2284"/>
  </r>
  <r>
    <x v="19"/>
    <x v="8"/>
    <n v="2713"/>
    <n v="1.7699999809265099"/>
    <n v="1.7699999809265099"/>
    <n v="0"/>
    <n v="0"/>
    <x v="26"/>
    <n v="1.7699999809265099"/>
    <n v="0"/>
    <n v="0"/>
    <n v="0"/>
    <n v="148"/>
    <n v="598"/>
    <n v="1570"/>
  </r>
  <r>
    <x v="19"/>
    <x v="9"/>
    <n v="12346"/>
    <n v="8.0600004196166992"/>
    <n v="8.0600004196166992"/>
    <n v="0"/>
    <n v="2.9500000476837198"/>
    <x v="167"/>
    <n v="2.96000003814697"/>
    <n v="0"/>
    <n v="47"/>
    <n v="42"/>
    <n v="177"/>
    <n v="801"/>
    <n v="2066"/>
  </r>
  <r>
    <x v="19"/>
    <x v="10"/>
    <n v="11682"/>
    <n v="7.6300001144409197"/>
    <n v="7.6300001144409197"/>
    <n v="0"/>
    <n v="1.37999999523163"/>
    <x v="102"/>
    <n v="5.5999999046325701"/>
    <n v="0"/>
    <n v="25"/>
    <n v="16"/>
    <n v="270"/>
    <n v="781"/>
    <n v="2105"/>
  </r>
  <r>
    <x v="19"/>
    <x v="11"/>
    <n v="4112"/>
    <n v="2.6900000572204599"/>
    <n v="2.6900000572204599"/>
    <n v="0"/>
    <n v="0"/>
    <x v="26"/>
    <n v="2.6800000667571999"/>
    <n v="0"/>
    <n v="0"/>
    <n v="0"/>
    <n v="272"/>
    <n v="443"/>
    <n v="1776"/>
  </r>
  <r>
    <x v="19"/>
    <x v="12"/>
    <n v="1807"/>
    <n v="1.1799999475479099"/>
    <n v="1.1799999475479099"/>
    <n v="0"/>
    <n v="0"/>
    <x v="26"/>
    <n v="1.1799999475479099"/>
    <n v="0"/>
    <n v="0"/>
    <n v="0"/>
    <n v="104"/>
    <n v="582"/>
    <n v="1507"/>
  </r>
  <r>
    <x v="19"/>
    <x v="13"/>
    <n v="10946"/>
    <n v="7.1900000572204599"/>
    <n v="7.1900000572204599"/>
    <n v="0"/>
    <n v="2.9300000667571999"/>
    <x v="13"/>
    <n v="3.6900000572204599"/>
    <n v="0"/>
    <n v="51"/>
    <n v="11"/>
    <n v="201"/>
    <n v="732"/>
    <n v="2033"/>
  </r>
  <r>
    <x v="19"/>
    <x v="14"/>
    <n v="11886"/>
    <n v="7.7600002288818404"/>
    <n v="7.7600002288818404"/>
    <n v="0"/>
    <n v="2.3699998855590798"/>
    <x v="75"/>
    <n v="4.46000003814697"/>
    <n v="0"/>
    <n v="40"/>
    <n v="18"/>
    <n v="238"/>
    <n v="750"/>
    <n v="2093"/>
  </r>
  <r>
    <x v="19"/>
    <x v="15"/>
    <n v="10538"/>
    <n v="6.8800001144409197"/>
    <n v="6.8800001144409197"/>
    <n v="0"/>
    <n v="1.1399999856948899"/>
    <x v="147"/>
    <n v="4.7399997711181596"/>
    <n v="0"/>
    <n v="16"/>
    <n v="16"/>
    <n v="206"/>
    <n v="745"/>
    <n v="1922"/>
  </r>
  <r>
    <x v="19"/>
    <x v="16"/>
    <n v="11393"/>
    <n v="7.6300001144409197"/>
    <n v="7.6300001144409197"/>
    <n v="0"/>
    <n v="3.71000003814697"/>
    <x v="149"/>
    <n v="3.1700000762939502"/>
    <n v="0"/>
    <n v="49"/>
    <n v="13"/>
    <n v="165"/>
    <n v="727"/>
    <n v="1999"/>
  </r>
  <r>
    <x v="19"/>
    <x v="17"/>
    <n v="12764"/>
    <n v="8.3299999237060494"/>
    <n v="8.3299999237060494"/>
    <n v="0"/>
    <n v="2.78999996185303"/>
    <x v="6"/>
    <n v="4.9099998474121103"/>
    <n v="0"/>
    <n v="46"/>
    <n v="15"/>
    <n v="270"/>
    <n v="709"/>
    <n v="2169"/>
  </r>
  <r>
    <x v="19"/>
    <x v="18"/>
    <n v="1202"/>
    <n v="0.77999997138977095"/>
    <n v="0.77999997138977095"/>
    <n v="0"/>
    <n v="0"/>
    <x v="26"/>
    <n v="0.77999997138977095"/>
    <n v="0"/>
    <n v="0"/>
    <n v="0"/>
    <n v="84"/>
    <n v="506"/>
    <n v="1463"/>
  </r>
  <r>
    <x v="19"/>
    <x v="19"/>
    <n v="5164"/>
    <n v="3.3699998855590798"/>
    <n v="3.3699998855590798"/>
    <n v="0"/>
    <n v="0"/>
    <x v="26"/>
    <n v="3.3699998855590798"/>
    <n v="0"/>
    <n v="0"/>
    <n v="0"/>
    <n v="237"/>
    <n v="436"/>
    <n v="1747"/>
  </r>
  <r>
    <x v="19"/>
    <x v="20"/>
    <n v="9769"/>
    <n v="6.3800001144409197"/>
    <n v="6.3800001144409197"/>
    <n v="0"/>
    <n v="1.0599999427795399"/>
    <x v="4"/>
    <n v="4.9000000953674299"/>
    <n v="0"/>
    <n v="23"/>
    <n v="9"/>
    <n v="227"/>
    <n v="724"/>
    <n v="1996"/>
  </r>
  <r>
    <x v="19"/>
    <x v="21"/>
    <n v="12848"/>
    <n v="8.3900003433227504"/>
    <n v="8.3900003433227504"/>
    <n v="0"/>
    <n v="1.5"/>
    <x v="169"/>
    <n v="5.6799998283386204"/>
    <n v="0"/>
    <n v="26"/>
    <n v="29"/>
    <n v="247"/>
    <n v="812"/>
    <n v="2116"/>
  </r>
  <r>
    <x v="19"/>
    <x v="22"/>
    <n v="4249"/>
    <n v="2.7699999809265101"/>
    <n v="2.7699999809265101"/>
    <n v="0"/>
    <n v="0"/>
    <x v="26"/>
    <n v="2.7699999809265101"/>
    <n v="0"/>
    <n v="0"/>
    <n v="0"/>
    <n v="224"/>
    <n v="651"/>
    <n v="1698"/>
  </r>
  <r>
    <x v="19"/>
    <x v="23"/>
    <n v="14331"/>
    <n v="9.5100002288818395"/>
    <n v="9.5100002288818395"/>
    <n v="0"/>
    <n v="3.4300000667571999"/>
    <x v="168"/>
    <n v="4.4299998283386204"/>
    <n v="0"/>
    <n v="44"/>
    <n v="29"/>
    <n v="241"/>
    <n v="692"/>
    <n v="2156"/>
  </r>
  <r>
    <x v="19"/>
    <x v="24"/>
    <n v="9632"/>
    <n v="6.28999996185303"/>
    <n v="6.28999996185303"/>
    <n v="0"/>
    <n v="1.5199999809265099"/>
    <x v="50"/>
    <n v="4.2300000190734899"/>
    <n v="0"/>
    <n v="21"/>
    <n v="9"/>
    <n v="229"/>
    <n v="761"/>
    <n v="1916"/>
  </r>
  <r>
    <x v="19"/>
    <x v="25"/>
    <n v="1868"/>
    <n v="1.2200000286102299"/>
    <n v="1.2200000286102299"/>
    <n v="0"/>
    <n v="0"/>
    <x v="26"/>
    <n v="1.2200000286102299"/>
    <n v="0"/>
    <n v="0"/>
    <n v="0"/>
    <n v="96"/>
    <n v="902"/>
    <n v="1494"/>
  </r>
  <r>
    <x v="19"/>
    <x v="26"/>
    <n v="6083"/>
    <n v="4"/>
    <n v="4"/>
    <n v="0"/>
    <n v="0.21999999880790699"/>
    <x v="135"/>
    <n v="3.2999999523162802"/>
    <n v="0"/>
    <n v="3"/>
    <n v="8"/>
    <n v="210"/>
    <n v="505"/>
    <n v="1762"/>
  </r>
  <r>
    <x v="19"/>
    <x v="27"/>
    <n v="11611"/>
    <n v="7.5799999237060502"/>
    <n v="7.5799999237060502"/>
    <n v="0"/>
    <n v="2.1300001144409202"/>
    <x v="140"/>
    <n v="4.5599999427795401"/>
    <n v="0"/>
    <n v="59"/>
    <n v="22"/>
    <n v="251"/>
    <n v="667"/>
    <n v="2272"/>
  </r>
  <r>
    <x v="19"/>
    <x v="28"/>
    <n v="16358"/>
    <n v="10.710000038146999"/>
    <n v="10.710000038146999"/>
    <n v="0"/>
    <n v="3.8699998855590798"/>
    <x v="132"/>
    <n v="5.1999998092651403"/>
    <n v="0"/>
    <n v="61"/>
    <n v="40"/>
    <n v="265"/>
    <n v="707"/>
    <n v="2335"/>
  </r>
  <r>
    <x v="19"/>
    <x v="29"/>
    <n v="4926"/>
    <n v="3.2200000286102299"/>
    <n v="3.2200000286102299"/>
    <n v="0"/>
    <n v="0"/>
    <x v="26"/>
    <n v="3.2200000286102299"/>
    <n v="0"/>
    <n v="0"/>
    <n v="0"/>
    <n v="195"/>
    <n v="628"/>
    <n v="1693"/>
  </r>
  <r>
    <x v="19"/>
    <x v="30"/>
    <n v="3121"/>
    <n v="2.03999996185303"/>
    <n v="2.03999996185303"/>
    <n v="0"/>
    <n v="0.57999998331069902"/>
    <x v="2"/>
    <n v="1.0599999427795399"/>
    <n v="0"/>
    <n v="8"/>
    <n v="6"/>
    <n v="48"/>
    <n v="222"/>
    <n v="741"/>
  </r>
  <r>
    <x v="20"/>
    <x v="0"/>
    <n v="8135"/>
    <n v="6.0799999237060502"/>
    <n v="6.0799999237060502"/>
    <n v="0"/>
    <n v="3.5999999046325701"/>
    <x v="80"/>
    <n v="2.0999999046325701"/>
    <n v="0"/>
    <n v="86"/>
    <n v="16"/>
    <n v="140"/>
    <n v="728"/>
    <n v="3405"/>
  </r>
  <r>
    <x v="20"/>
    <x v="1"/>
    <n v="5077"/>
    <n v="3.78999996185303"/>
    <n v="3.78999996185303"/>
    <n v="0"/>
    <n v="0.31999999284744302"/>
    <x v="67"/>
    <n v="3.25"/>
    <n v="0"/>
    <n v="15"/>
    <n v="11"/>
    <n v="144"/>
    <n v="776"/>
    <n v="2551"/>
  </r>
  <r>
    <x v="20"/>
    <x v="2"/>
    <n v="8596"/>
    <n v="6.4200000762939498"/>
    <n v="6.4200000762939498"/>
    <n v="0"/>
    <n v="3.3299999237060498"/>
    <x v="48"/>
    <n v="2.7799999713897701"/>
    <n v="0"/>
    <n v="118"/>
    <n v="30"/>
    <n v="176"/>
    <n v="662"/>
    <n v="4022"/>
  </r>
  <r>
    <x v="20"/>
    <x v="3"/>
    <n v="12087"/>
    <n v="9.0799999237060494"/>
    <n v="9.0799999237060494"/>
    <n v="0"/>
    <n v="3.9200000762939502"/>
    <x v="18"/>
    <n v="3.5599999427795401"/>
    <n v="0"/>
    <n v="115"/>
    <n v="54"/>
    <n v="199"/>
    <n v="695"/>
    <n v="4005"/>
  </r>
  <r>
    <x v="20"/>
    <x v="4"/>
    <n v="14269"/>
    <n v="10.6599998474121"/>
    <n v="10.6599998474121"/>
    <n v="0"/>
    <n v="6.6399998664856001"/>
    <x v="32"/>
    <n v="2.7300000190734899"/>
    <n v="0"/>
    <n v="184"/>
    <n v="56"/>
    <n v="158"/>
    <n v="472"/>
    <n v="4274"/>
  </r>
  <r>
    <x v="20"/>
    <x v="5"/>
    <n v="12231"/>
    <n v="9.1400003433227504"/>
    <n v="9.1400003433227504"/>
    <n v="0"/>
    <n v="5.9800000190734899"/>
    <x v="170"/>
    <n v="2.3199999332428001"/>
    <n v="0"/>
    <n v="200"/>
    <n v="37"/>
    <n v="159"/>
    <n v="525"/>
    <n v="4552"/>
  </r>
  <r>
    <x v="20"/>
    <x v="6"/>
    <n v="9893"/>
    <n v="7.3899998664856001"/>
    <n v="7.3899998664856001"/>
    <n v="0"/>
    <n v="4.8600001335143999"/>
    <x v="171"/>
    <n v="1.8200000524520901"/>
    <n v="0"/>
    <n v="114"/>
    <n v="32"/>
    <n v="130"/>
    <n v="623"/>
    <n v="3625"/>
  </r>
  <r>
    <x v="20"/>
    <x v="7"/>
    <n v="12574"/>
    <n v="9.4200000762939506"/>
    <n v="9.4200000762939506"/>
    <n v="0"/>
    <n v="7.0199999809265101"/>
    <x v="6"/>
    <n v="1.7599999904632599"/>
    <n v="0"/>
    <n v="108"/>
    <n v="23"/>
    <n v="111"/>
    <n v="733"/>
    <n v="3501"/>
  </r>
  <r>
    <x v="20"/>
    <x v="8"/>
    <n v="8330"/>
    <n v="6.2199997901916504"/>
    <n v="6.2199997901916504"/>
    <n v="0"/>
    <n v="4.1199998855590803"/>
    <x v="73"/>
    <n v="1.7599999904632599"/>
    <n v="0"/>
    <n v="87"/>
    <n v="16"/>
    <n v="113"/>
    <n v="773"/>
    <n v="3192"/>
  </r>
  <r>
    <x v="20"/>
    <x v="9"/>
    <n v="10830"/>
    <n v="8.0900001525878906"/>
    <n v="8.0900001525878906"/>
    <n v="0"/>
    <n v="3.6500000953674299"/>
    <x v="168"/>
    <n v="2.7799999713897701"/>
    <n v="0"/>
    <n v="110"/>
    <n v="74"/>
    <n v="175"/>
    <n v="670"/>
    <n v="4018"/>
  </r>
  <r>
    <x v="20"/>
    <x v="10"/>
    <n v="9172"/>
    <n v="6.8499999046325701"/>
    <n v="6.8499999046325701"/>
    <n v="0"/>
    <n v="2.4200000762939502"/>
    <x v="52"/>
    <n v="3.2999999523162802"/>
    <n v="0"/>
    <n v="62"/>
    <n v="30"/>
    <n v="200"/>
    <n v="823"/>
    <n v="3329"/>
  </r>
  <r>
    <x v="20"/>
    <x v="11"/>
    <n v="7638"/>
    <n v="5.71000003814697"/>
    <n v="5.71000003814697"/>
    <n v="0"/>
    <n v="1.21000003814697"/>
    <x v="126"/>
    <n v="4.1399998664856001"/>
    <n v="0"/>
    <n v="24"/>
    <n v="24"/>
    <n v="223"/>
    <n v="627"/>
    <n v="3152"/>
  </r>
  <r>
    <x v="20"/>
    <x v="12"/>
    <n v="15764"/>
    <n v="11.7799997329712"/>
    <n v="11.7799997329712"/>
    <n v="0"/>
    <n v="7.6500000953674299"/>
    <x v="172"/>
    <n v="1.9800000190734901"/>
    <n v="0"/>
    <n v="210"/>
    <n v="65"/>
    <n v="141"/>
    <n v="425"/>
    <n v="4392"/>
  </r>
  <r>
    <x v="20"/>
    <x v="13"/>
    <n v="6393"/>
    <n v="4.7800002098083496"/>
    <n v="4.7800002098083496"/>
    <n v="0"/>
    <n v="1.3500000238418599"/>
    <x v="77"/>
    <n v="2.7599999904632599"/>
    <n v="0"/>
    <n v="61"/>
    <n v="38"/>
    <n v="214"/>
    <n v="743"/>
    <n v="3374"/>
  </r>
  <r>
    <x v="20"/>
    <x v="14"/>
    <n v="5325"/>
    <n v="3.9800000190734899"/>
    <n v="3.9800000190734899"/>
    <n v="0"/>
    <n v="0.85000002384185802"/>
    <x v="145"/>
    <n v="2.4700000286102299"/>
    <n v="0"/>
    <n v="38"/>
    <n v="32"/>
    <n v="181"/>
    <n v="759"/>
    <n v="3088"/>
  </r>
  <r>
    <x v="20"/>
    <x v="15"/>
    <n v="6805"/>
    <n v="5.1399998664856001"/>
    <n v="5.1399998664856001"/>
    <n v="0"/>
    <n v="1.8099999427795399"/>
    <x v="2"/>
    <n v="2.9300000667571999"/>
    <n v="0"/>
    <n v="63"/>
    <n v="16"/>
    <n v="190"/>
    <n v="773"/>
    <n v="3294"/>
  </r>
  <r>
    <x v="20"/>
    <x v="16"/>
    <n v="9841"/>
    <n v="7.4299998283386204"/>
    <n v="7.4299998283386204"/>
    <n v="0"/>
    <n v="3.25"/>
    <x v="173"/>
    <n v="3.0099999904632599"/>
    <n v="0"/>
    <n v="99"/>
    <n v="51"/>
    <n v="141"/>
    <n v="692"/>
    <n v="3580"/>
  </r>
  <r>
    <x v="20"/>
    <x v="17"/>
    <n v="7924"/>
    <n v="5.9200000762939498"/>
    <n v="5.9200000762939498"/>
    <n v="0"/>
    <n v="2.8399999141693102"/>
    <x v="174"/>
    <n v="2.4700000286102299"/>
    <n v="0"/>
    <n v="97"/>
    <n v="36"/>
    <n v="165"/>
    <n v="739"/>
    <n v="3544"/>
  </r>
  <r>
    <x v="20"/>
    <x v="18"/>
    <n v="12363"/>
    <n v="9.2399997711181605"/>
    <n v="9.2399997711181605"/>
    <n v="0"/>
    <n v="5.8299999237060502"/>
    <x v="52"/>
    <n v="2.6099998950958301"/>
    <n v="0"/>
    <n v="207"/>
    <n v="45"/>
    <n v="163"/>
    <n v="621"/>
    <n v="4501"/>
  </r>
  <r>
    <x v="20"/>
    <x v="19"/>
    <n v="13368"/>
    <n v="9.9899997711181605"/>
    <n v="9.9899997711181605"/>
    <n v="0"/>
    <n v="5.3099999427795401"/>
    <x v="175"/>
    <n v="3.2400000095367401"/>
    <n v="0"/>
    <n v="194"/>
    <n v="72"/>
    <n v="178"/>
    <n v="499"/>
    <n v="4546"/>
  </r>
  <r>
    <x v="20"/>
    <x v="20"/>
    <n v="7439"/>
    <n v="5.5599999427795401"/>
    <n v="5.5599999427795401"/>
    <n v="0"/>
    <n v="1.12000000476837"/>
    <x v="9"/>
    <n v="4.0700001716613796"/>
    <n v="0"/>
    <n v="37"/>
    <n v="20"/>
    <n v="235"/>
    <n v="732"/>
    <n v="3014"/>
  </r>
  <r>
    <x v="20"/>
    <x v="21"/>
    <n v="11045"/>
    <n v="8.25"/>
    <n v="8.25"/>
    <n v="0"/>
    <n v="4.5199999809265101"/>
    <x v="38"/>
    <n v="3.5699999332428001"/>
    <n v="0"/>
    <n v="97"/>
    <n v="8"/>
    <n v="212"/>
    <n v="580"/>
    <n v="3795"/>
  </r>
  <r>
    <x v="20"/>
    <x v="22"/>
    <n v="5206"/>
    <n v="3.8900001049041699"/>
    <n v="3.8900001049041699"/>
    <n v="0"/>
    <n v="1.5599999427795399"/>
    <x v="21"/>
    <n v="2.0799999237060498"/>
    <n v="0"/>
    <n v="25"/>
    <n v="9"/>
    <n v="141"/>
    <n v="631"/>
    <n v="2755"/>
  </r>
  <r>
    <x v="20"/>
    <x v="23"/>
    <n v="7550"/>
    <n v="5.6399998664856001"/>
    <n v="5.6399998664856001"/>
    <n v="0"/>
    <n v="2.5"/>
    <x v="135"/>
    <n v="2.6700000762939502"/>
    <n v="0"/>
    <n v="45"/>
    <n v="21"/>
    <n v="143"/>
    <n v="1153"/>
    <n v="3004"/>
  </r>
  <r>
    <x v="20"/>
    <x v="24"/>
    <n v="4950"/>
    <n v="3.7000000476837198"/>
    <n v="3.7000000476837198"/>
    <n v="0"/>
    <n v="1.9299999475479099"/>
    <x v="23"/>
    <n v="1.45000004768372"/>
    <n v="0"/>
    <n v="41"/>
    <n v="16"/>
    <n v="79"/>
    <n v="1304"/>
    <n v="2643"/>
  </r>
  <r>
    <x v="20"/>
    <x v="25"/>
    <n v="0"/>
    <n v="0"/>
    <n v="0"/>
    <n v="0"/>
    <n v="0"/>
    <x v="26"/>
    <n v="0"/>
    <n v="0"/>
    <n v="0"/>
    <n v="0"/>
    <n v="0"/>
    <n v="1440"/>
    <n v="1819"/>
  </r>
  <r>
    <x v="20"/>
    <x v="26"/>
    <n v="0"/>
    <n v="0"/>
    <n v="0"/>
    <n v="0"/>
    <n v="0"/>
    <x v="26"/>
    <n v="0"/>
    <n v="0"/>
    <n v="0"/>
    <n v="0"/>
    <n v="0"/>
    <n v="1440"/>
    <n v="1819"/>
  </r>
  <r>
    <x v="20"/>
    <x v="27"/>
    <n v="3421"/>
    <n v="2.5599999427795401"/>
    <n v="2.5599999427795401"/>
    <n v="0"/>
    <n v="1.4299999475479099"/>
    <x v="176"/>
    <n v="0.99000000953674305"/>
    <n v="0"/>
    <n v="34"/>
    <n v="11"/>
    <n v="70"/>
    <n v="1099"/>
    <n v="2489"/>
  </r>
  <r>
    <x v="20"/>
    <x v="28"/>
    <n v="8869"/>
    <n v="6.6500000953674299"/>
    <n v="6.6500000953674299"/>
    <n v="0"/>
    <n v="2.5599999427795401"/>
    <x v="149"/>
    <n v="3.3499999046325701"/>
    <n v="0"/>
    <n v="104"/>
    <n v="37"/>
    <n v="194"/>
    <n v="639"/>
    <n v="3841"/>
  </r>
  <r>
    <x v="20"/>
    <x v="29"/>
    <n v="4038"/>
    <n v="3.03999996185303"/>
    <n v="3.03999996185303"/>
    <n v="0"/>
    <n v="1.83000004291534"/>
    <x v="58"/>
    <n v="0.88999998569488503"/>
    <n v="0"/>
    <n v="45"/>
    <n v="15"/>
    <n v="63"/>
    <n v="257"/>
    <n v="1665"/>
  </r>
  <r>
    <x v="21"/>
    <x v="0"/>
    <n v="0"/>
    <n v="0"/>
    <n v="0"/>
    <n v="0"/>
    <n v="0"/>
    <x v="26"/>
    <n v="0"/>
    <n v="0"/>
    <n v="0"/>
    <n v="0"/>
    <n v="0"/>
    <n v="1440"/>
    <n v="1496"/>
  </r>
  <r>
    <x v="21"/>
    <x v="1"/>
    <n v="0"/>
    <n v="0"/>
    <n v="0"/>
    <n v="0"/>
    <n v="0"/>
    <x v="26"/>
    <n v="0"/>
    <n v="0"/>
    <n v="0"/>
    <n v="0"/>
    <n v="0"/>
    <n v="1440"/>
    <n v="1496"/>
  </r>
  <r>
    <x v="21"/>
    <x v="2"/>
    <n v="0"/>
    <n v="0"/>
    <n v="0"/>
    <n v="0"/>
    <n v="0"/>
    <x v="26"/>
    <n v="0"/>
    <n v="0"/>
    <n v="0"/>
    <n v="0"/>
    <n v="0"/>
    <n v="1440"/>
    <n v="1496"/>
  </r>
  <r>
    <x v="21"/>
    <x v="3"/>
    <n v="14019"/>
    <n v="10.5900001525879"/>
    <n v="10.5900001525879"/>
    <n v="0"/>
    <n v="0"/>
    <x v="87"/>
    <n v="10.300000190734901"/>
    <n v="0"/>
    <n v="0"/>
    <n v="6"/>
    <n v="513"/>
    <n v="921"/>
    <n v="2865"/>
  </r>
  <r>
    <x v="21"/>
    <x v="4"/>
    <n v="14450"/>
    <n v="10.9099998474121"/>
    <n v="10.9099998474121"/>
    <n v="0"/>
    <n v="0.57999998331069902"/>
    <x v="177"/>
    <n v="9.4799995422363299"/>
    <n v="0"/>
    <n v="7"/>
    <n v="15"/>
    <n v="518"/>
    <n v="502"/>
    <n v="2828"/>
  </r>
  <r>
    <x v="21"/>
    <x v="5"/>
    <n v="7150"/>
    <n v="5.4000000953674299"/>
    <n v="5.4000000953674299"/>
    <n v="0"/>
    <n v="0"/>
    <x v="26"/>
    <n v="5.4000000953674299"/>
    <n v="0"/>
    <n v="0"/>
    <n v="0"/>
    <n v="312"/>
    <n v="702"/>
    <n v="2225"/>
  </r>
  <r>
    <x v="21"/>
    <x v="6"/>
    <n v="5153"/>
    <n v="3.9100000858306898"/>
    <n v="3.9100000858306898"/>
    <n v="0"/>
    <n v="0"/>
    <x v="26"/>
    <n v="3.8900001049041699"/>
    <n v="0"/>
    <n v="0"/>
    <n v="0"/>
    <n v="241"/>
    <n v="759"/>
    <n v="2018"/>
  </r>
  <r>
    <x v="21"/>
    <x v="7"/>
    <n v="11135"/>
    <n v="8.4099998474121094"/>
    <n v="8.4099998474121094"/>
    <n v="0"/>
    <n v="0"/>
    <x v="26"/>
    <n v="8.4099998474121094"/>
    <n v="0"/>
    <n v="0"/>
    <n v="0"/>
    <n v="480"/>
    <n v="425"/>
    <n v="2606"/>
  </r>
  <r>
    <x v="21"/>
    <x v="8"/>
    <n v="10449"/>
    <n v="8.0200004577636701"/>
    <n v="8.0200004577636701"/>
    <n v="0"/>
    <n v="2.0299999713897701"/>
    <x v="8"/>
    <n v="5.5199999809265101"/>
    <n v="0"/>
    <n v="26"/>
    <n v="10"/>
    <n v="349"/>
    <n v="587"/>
    <n v="2536"/>
  </r>
  <r>
    <x v="21"/>
    <x v="9"/>
    <n v="19542"/>
    <n v="15.0100002288818"/>
    <n v="15.0100002288818"/>
    <n v="0"/>
    <n v="0.980000019073486"/>
    <x v="2"/>
    <n v="5.6199998855590803"/>
    <n v="0"/>
    <n v="11"/>
    <n v="19"/>
    <n v="294"/>
    <n v="579"/>
    <n v="4900"/>
  </r>
  <r>
    <x v="21"/>
    <x v="10"/>
    <n v="8206"/>
    <n v="6.1999998092651403"/>
    <n v="6.1999998092651403"/>
    <n v="0"/>
    <n v="0"/>
    <x v="26"/>
    <n v="6.1999998092651403"/>
    <n v="0"/>
    <n v="0"/>
    <n v="0"/>
    <n v="402"/>
    <n v="413"/>
    <n v="2409"/>
  </r>
  <r>
    <x v="21"/>
    <x v="11"/>
    <n v="11495"/>
    <n v="8.6800003051757795"/>
    <n v="8.6800003051757795"/>
    <n v="0"/>
    <n v="0"/>
    <x v="26"/>
    <n v="8.6800003051757795"/>
    <n v="0"/>
    <n v="0"/>
    <n v="0"/>
    <n v="512"/>
    <n v="468"/>
    <n v="2651"/>
  </r>
  <r>
    <x v="21"/>
    <x v="12"/>
    <n v="7623"/>
    <n v="5.7600002288818404"/>
    <n v="5.7600002288818404"/>
    <n v="0"/>
    <n v="0"/>
    <x v="26"/>
    <n v="5.7600002288818404"/>
    <n v="0"/>
    <n v="0"/>
    <n v="0"/>
    <n v="362"/>
    <n v="711"/>
    <n v="2305"/>
  </r>
  <r>
    <x v="21"/>
    <x v="13"/>
    <n v="0"/>
    <n v="0"/>
    <n v="0"/>
    <n v="0"/>
    <n v="0"/>
    <x v="26"/>
    <n v="0"/>
    <n v="0"/>
    <n v="0"/>
    <n v="0"/>
    <n v="0"/>
    <n v="1440"/>
    <n v="1497"/>
  </r>
  <r>
    <x v="21"/>
    <x v="14"/>
    <n v="9543"/>
    <n v="7.21000003814697"/>
    <n v="7.21000003814697"/>
    <n v="0"/>
    <n v="0"/>
    <x v="73"/>
    <n v="6.8699998855590803"/>
    <n v="0"/>
    <n v="0"/>
    <n v="7"/>
    <n v="352"/>
    <n v="1077"/>
    <n v="2450"/>
  </r>
  <r>
    <x v="21"/>
    <x v="15"/>
    <n v="9411"/>
    <n v="7.1100001335143999"/>
    <n v="7.1100001335143999"/>
    <n v="0"/>
    <n v="0"/>
    <x v="26"/>
    <n v="7.1100001335143999"/>
    <n v="0"/>
    <n v="0"/>
    <n v="0"/>
    <n v="458"/>
    <n v="417"/>
    <n v="2576"/>
  </r>
  <r>
    <x v="21"/>
    <x v="16"/>
    <n v="3403"/>
    <n v="2.5999999046325701"/>
    <n v="2.5999999046325701"/>
    <n v="0"/>
    <n v="0"/>
    <x v="26"/>
    <n v="2.5999999046325701"/>
    <n v="0"/>
    <n v="0"/>
    <n v="0"/>
    <n v="141"/>
    <n v="758"/>
    <n v="1879"/>
  </r>
  <r>
    <x v="21"/>
    <x v="17"/>
    <n v="9592"/>
    <n v="7.2399997711181596"/>
    <n v="7.2399997711181596"/>
    <n v="0"/>
    <n v="0"/>
    <x v="26"/>
    <n v="7.2399997711181596"/>
    <n v="0"/>
    <n v="0"/>
    <n v="0"/>
    <n v="461"/>
    <n v="479"/>
    <n v="2560"/>
  </r>
  <r>
    <x v="21"/>
    <x v="18"/>
    <n v="6987"/>
    <n v="5.2800002098083496"/>
    <n v="5.2800002098083496"/>
    <n v="0"/>
    <n v="0"/>
    <x v="26"/>
    <n v="5.2800002098083496"/>
    <n v="0"/>
    <n v="0"/>
    <n v="0"/>
    <n v="343"/>
    <n v="1040"/>
    <n v="2275"/>
  </r>
  <r>
    <x v="21"/>
    <x v="19"/>
    <n v="8915"/>
    <n v="6.7300000190734899"/>
    <n v="6.7300000190734899"/>
    <n v="0"/>
    <n v="0"/>
    <x v="26"/>
    <n v="6.7300000190734899"/>
    <n v="0"/>
    <n v="0"/>
    <n v="0"/>
    <n v="397"/>
    <n v="525"/>
    <n v="2361"/>
  </r>
  <r>
    <x v="21"/>
    <x v="20"/>
    <n v="4933"/>
    <n v="3.7300000190734899"/>
    <n v="3.7300000190734899"/>
    <n v="0"/>
    <n v="0"/>
    <x v="26"/>
    <n v="3.7300000190734899"/>
    <n v="0"/>
    <n v="0"/>
    <n v="0"/>
    <n v="236"/>
    <n v="1204"/>
    <n v="2044"/>
  </r>
  <r>
    <x v="21"/>
    <x v="21"/>
    <n v="0"/>
    <n v="0"/>
    <n v="0"/>
    <n v="0"/>
    <n v="0"/>
    <x v="26"/>
    <n v="0"/>
    <n v="0"/>
    <n v="0"/>
    <n v="0"/>
    <n v="0"/>
    <n v="1440"/>
    <n v="1496"/>
  </r>
  <r>
    <x v="21"/>
    <x v="22"/>
    <n v="2997"/>
    <n v="2.2599999904632599"/>
    <n v="2.2599999904632599"/>
    <n v="0"/>
    <n v="0"/>
    <x v="26"/>
    <n v="2.2599999904632599"/>
    <n v="0"/>
    <n v="0"/>
    <n v="0"/>
    <n v="156"/>
    <n v="1279"/>
    <n v="1902"/>
  </r>
  <r>
    <x v="21"/>
    <x v="23"/>
    <n v="9799"/>
    <n v="7.4000000953674299"/>
    <n v="7.4000000953674299"/>
    <n v="0"/>
    <n v="0"/>
    <x v="26"/>
    <n v="7.4000000953674299"/>
    <n v="0"/>
    <n v="0"/>
    <n v="0"/>
    <n v="487"/>
    <n v="479"/>
    <n v="2636"/>
  </r>
  <r>
    <x v="21"/>
    <x v="24"/>
    <n v="3365"/>
    <n v="2.6800000667571999"/>
    <n v="2.6800000667571999"/>
    <n v="0"/>
    <n v="0"/>
    <x v="26"/>
    <n v="2.6800000667571999"/>
    <n v="0"/>
    <n v="0"/>
    <n v="0"/>
    <n v="133"/>
    <n v="673"/>
    <n v="1838"/>
  </r>
  <r>
    <x v="21"/>
    <x v="25"/>
    <n v="7336"/>
    <n v="5.53999996185303"/>
    <n v="5.53999996185303"/>
    <n v="0"/>
    <n v="0"/>
    <x v="26"/>
    <n v="5.53999996185303"/>
    <n v="0"/>
    <n v="0"/>
    <n v="0"/>
    <n v="412"/>
    <n v="456"/>
    <n v="2469"/>
  </r>
  <r>
    <x v="21"/>
    <x v="26"/>
    <n v="7328"/>
    <n v="5.5300002098083496"/>
    <n v="5.5300002098083496"/>
    <n v="0"/>
    <n v="0"/>
    <x v="26"/>
    <n v="5.5300002098083496"/>
    <n v="0"/>
    <n v="0"/>
    <n v="0"/>
    <n v="318"/>
    <n v="517"/>
    <n v="2250"/>
  </r>
  <r>
    <x v="21"/>
    <x v="27"/>
    <n v="4477"/>
    <n v="3.3800001144409202"/>
    <n v="3.3800001144409202"/>
    <n v="0"/>
    <n v="0"/>
    <x v="26"/>
    <n v="3.3800001144409202"/>
    <n v="0"/>
    <n v="0"/>
    <n v="0"/>
    <n v="197"/>
    <n v="125"/>
    <n v="1248"/>
  </r>
  <r>
    <x v="22"/>
    <x v="0"/>
    <n v="4562"/>
    <n v="3.4500000476837198"/>
    <n v="3.4500000476837198"/>
    <n v="0"/>
    <n v="0"/>
    <x v="26"/>
    <n v="3.4500000476837198"/>
    <n v="0"/>
    <n v="0"/>
    <n v="0"/>
    <n v="199"/>
    <n v="1241"/>
    <n v="2560"/>
  </r>
  <r>
    <x v="22"/>
    <x v="1"/>
    <n v="7142"/>
    <n v="5.4000000953674299"/>
    <n v="5.4000000953674299"/>
    <n v="0"/>
    <n v="0"/>
    <x v="26"/>
    <n v="5.3899998664856001"/>
    <n v="9.9999997764825804E-3"/>
    <n v="0"/>
    <n v="0"/>
    <n v="350"/>
    <n v="1090"/>
    <n v="2905"/>
  </r>
  <r>
    <x v="22"/>
    <x v="2"/>
    <n v="7671"/>
    <n v="5.8000001907348597"/>
    <n v="5.8000001907348597"/>
    <n v="0"/>
    <n v="0"/>
    <x v="26"/>
    <n v="5.7699999809265101"/>
    <n v="2.9999999329447701E-2"/>
    <n v="0"/>
    <n v="0"/>
    <n v="363"/>
    <n v="1077"/>
    <n v="2952"/>
  </r>
  <r>
    <x v="22"/>
    <x v="3"/>
    <n v="9501"/>
    <n v="7.1799998283386204"/>
    <n v="7.1799998283386204"/>
    <n v="0"/>
    <n v="0"/>
    <x v="26"/>
    <n v="7.1700000762939498"/>
    <n v="9.9999997764825804E-3"/>
    <n v="0"/>
    <n v="0"/>
    <n v="328"/>
    <n v="1112"/>
    <n v="2896"/>
  </r>
  <r>
    <x v="22"/>
    <x v="4"/>
    <n v="8301"/>
    <n v="6.2800002098083496"/>
    <n v="6.2800002098083496"/>
    <n v="0"/>
    <n v="0"/>
    <x v="26"/>
    <n v="6.2699999809265101"/>
    <n v="9.9999997764825804E-3"/>
    <n v="0"/>
    <n v="0"/>
    <n v="258"/>
    <n v="1182"/>
    <n v="2783"/>
  </r>
  <r>
    <x v="22"/>
    <x v="5"/>
    <n v="7851"/>
    <n v="5.9400000572204599"/>
    <n v="5.9400000572204599"/>
    <n v="0"/>
    <n v="1.1399999856948899"/>
    <x v="52"/>
    <n v="4"/>
    <n v="0"/>
    <n v="31"/>
    <n v="12"/>
    <n v="225"/>
    <n v="1172"/>
    <n v="3171"/>
  </r>
  <r>
    <x v="22"/>
    <x v="6"/>
    <n v="6885"/>
    <n v="5.21000003814697"/>
    <n v="5.21000003814697"/>
    <n v="0"/>
    <n v="0"/>
    <x v="26"/>
    <n v="5.1900000572204599"/>
    <n v="1.9999999552965199E-2"/>
    <n v="0"/>
    <n v="0"/>
    <n v="271"/>
    <n v="1169"/>
    <n v="2766"/>
  </r>
  <r>
    <x v="22"/>
    <x v="7"/>
    <n v="7142"/>
    <n v="5.4000000953674299"/>
    <n v="5.4000000953674299"/>
    <n v="0"/>
    <n v="0"/>
    <x v="26"/>
    <n v="5.3899998664856001"/>
    <n v="9.9999997764825804E-3"/>
    <n v="0"/>
    <n v="0"/>
    <n v="321"/>
    <n v="1119"/>
    <n v="2839"/>
  </r>
  <r>
    <x v="22"/>
    <x v="8"/>
    <n v="6361"/>
    <n v="4.8099999427795401"/>
    <n v="4.8099999427795401"/>
    <n v="0"/>
    <n v="0"/>
    <x v="26"/>
    <n v="4.8000001907348597"/>
    <n v="9.9999997764825804E-3"/>
    <n v="0"/>
    <n v="0"/>
    <n v="258"/>
    <n v="1182"/>
    <n v="2701"/>
  </r>
  <r>
    <x v="22"/>
    <x v="9"/>
    <n v="0"/>
    <n v="0"/>
    <n v="0"/>
    <n v="0"/>
    <n v="0"/>
    <x v="26"/>
    <n v="0"/>
    <n v="0"/>
    <n v="0"/>
    <n v="0"/>
    <n v="0"/>
    <n v="1440"/>
    <n v="2060"/>
  </r>
  <r>
    <x v="22"/>
    <x v="10"/>
    <n v="6238"/>
    <n v="4.7199997901916504"/>
    <n v="4.7199997901916504"/>
    <n v="0"/>
    <n v="0"/>
    <x v="26"/>
    <n v="4.7199997901916504"/>
    <n v="0"/>
    <n v="0"/>
    <n v="0"/>
    <n v="302"/>
    <n v="1138"/>
    <n v="2796"/>
  </r>
  <r>
    <x v="22"/>
    <x v="11"/>
    <n v="0"/>
    <n v="0"/>
    <n v="0"/>
    <n v="0"/>
    <n v="0"/>
    <x v="26"/>
    <n v="0"/>
    <n v="0"/>
    <n v="33"/>
    <n v="0"/>
    <n v="0"/>
    <n v="1407"/>
    <n v="2664"/>
  </r>
  <r>
    <x v="22"/>
    <x v="12"/>
    <n v="5896"/>
    <n v="4.46000003814697"/>
    <n v="4.46000003814697"/>
    <n v="0"/>
    <n v="0"/>
    <x v="26"/>
    <n v="4.46000003814697"/>
    <n v="0"/>
    <n v="0"/>
    <n v="0"/>
    <n v="258"/>
    <n v="1182"/>
    <n v="2703"/>
  </r>
  <r>
    <x v="22"/>
    <x v="13"/>
    <n v="7802"/>
    <n v="5.9000000953674299"/>
    <n v="5.9000000953674299"/>
    <n v="0"/>
    <n v="0.68000000715255704"/>
    <x v="94"/>
    <n v="5.0300002098083496"/>
    <n v="9.9999997764825804E-3"/>
    <n v="8"/>
    <n v="3"/>
    <n v="249"/>
    <n v="1180"/>
    <n v="2771"/>
  </r>
  <r>
    <x v="22"/>
    <x v="14"/>
    <n v="0"/>
    <n v="0"/>
    <n v="0"/>
    <n v="0"/>
    <n v="0"/>
    <x v="26"/>
    <n v="0"/>
    <n v="0"/>
    <n v="0"/>
    <n v="0"/>
    <n v="0"/>
    <n v="1440"/>
    <n v="2060"/>
  </r>
  <r>
    <x v="22"/>
    <x v="15"/>
    <n v="5565"/>
    <n v="4.21000003814697"/>
    <n v="4.21000003814697"/>
    <n v="0"/>
    <n v="0"/>
    <x v="26"/>
    <n v="4.1799998283386204"/>
    <n v="2.9999999329447701E-2"/>
    <n v="0"/>
    <n v="0"/>
    <n v="287"/>
    <n v="1153"/>
    <n v="2743"/>
  </r>
  <r>
    <x v="22"/>
    <x v="16"/>
    <n v="5731"/>
    <n v="4.3299999237060502"/>
    <n v="4.3299999237060502"/>
    <n v="0"/>
    <n v="0"/>
    <x v="26"/>
    <n v="4.3299999237060502"/>
    <n v="0"/>
    <n v="0"/>
    <n v="0"/>
    <n v="255"/>
    <n v="1185"/>
    <n v="2687"/>
  </r>
  <r>
    <x v="22"/>
    <x v="17"/>
    <n v="0"/>
    <n v="0"/>
    <n v="0"/>
    <n v="0"/>
    <n v="0"/>
    <x v="26"/>
    <n v="0"/>
    <n v="0"/>
    <n v="0"/>
    <n v="0"/>
    <n v="0"/>
    <n v="1440"/>
    <n v="2060"/>
  </r>
  <r>
    <x v="22"/>
    <x v="18"/>
    <n v="6744"/>
    <n v="5.0999999046325701"/>
    <n v="5.0999999046325701"/>
    <n v="0"/>
    <n v="0"/>
    <x v="26"/>
    <n v="5.0900001525878897"/>
    <n v="9.9999997764825804E-3"/>
    <n v="0"/>
    <n v="0"/>
    <n v="324"/>
    <n v="1116"/>
    <n v="2843"/>
  </r>
  <r>
    <x v="22"/>
    <x v="19"/>
    <n v="9837"/>
    <n v="7.4400000572204599"/>
    <n v="7.4400000572204599"/>
    <n v="0"/>
    <n v="0.66000002622604403"/>
    <x v="178"/>
    <n v="4"/>
    <n v="1.9999999552965199E-2"/>
    <n v="8"/>
    <n v="95"/>
    <n v="282"/>
    <n v="1055"/>
    <n v="3327"/>
  </r>
  <r>
    <x v="22"/>
    <x v="20"/>
    <n v="6781"/>
    <n v="5.1300001144409197"/>
    <n v="5.1300001144409197"/>
    <n v="0"/>
    <n v="0"/>
    <x v="26"/>
    <n v="5.1100001335143999"/>
    <n v="1.9999999552965199E-2"/>
    <n v="0"/>
    <n v="0"/>
    <n v="268"/>
    <n v="1172"/>
    <n v="2725"/>
  </r>
  <r>
    <x v="22"/>
    <x v="21"/>
    <n v="6047"/>
    <n v="4.5700001716613796"/>
    <n v="4.5700001716613796"/>
    <n v="0"/>
    <n v="0"/>
    <x v="26"/>
    <n v="4.5700001716613796"/>
    <n v="0"/>
    <n v="0"/>
    <n v="0"/>
    <n v="240"/>
    <n v="1200"/>
    <n v="2671"/>
  </r>
  <r>
    <x v="22"/>
    <x v="22"/>
    <n v="5832"/>
    <n v="4.4099998474121103"/>
    <n v="4.4099998474121103"/>
    <n v="0"/>
    <n v="0"/>
    <x v="26"/>
    <n v="4.4000000953674299"/>
    <n v="9.9999997764825804E-3"/>
    <n v="0"/>
    <n v="0"/>
    <n v="272"/>
    <n v="1168"/>
    <n v="2718"/>
  </r>
  <r>
    <x v="22"/>
    <x v="23"/>
    <n v="6339"/>
    <n v="4.78999996185303"/>
    <n v="4.78999996185303"/>
    <n v="0"/>
    <n v="0"/>
    <x v="26"/>
    <n v="4.78999996185303"/>
    <n v="0"/>
    <n v="0"/>
    <n v="0"/>
    <n v="239"/>
    <n v="1201"/>
    <n v="2682"/>
  </r>
  <r>
    <x v="22"/>
    <x v="24"/>
    <n v="6116"/>
    <n v="4.6199998855590803"/>
    <n v="4.6199998855590803"/>
    <n v="0"/>
    <n v="0"/>
    <x v="26"/>
    <n v="4.5900001525878897"/>
    <n v="2.9999999329447701E-2"/>
    <n v="0"/>
    <n v="0"/>
    <n v="305"/>
    <n v="1135"/>
    <n v="2806"/>
  </r>
  <r>
    <x v="22"/>
    <x v="25"/>
    <n v="5510"/>
    <n v="4.1700000762939498"/>
    <n v="4.1700000762939498"/>
    <n v="0"/>
    <n v="0"/>
    <x v="26"/>
    <n v="4.1599998474121103"/>
    <n v="0"/>
    <n v="0"/>
    <n v="0"/>
    <n v="227"/>
    <n v="1213"/>
    <n v="2613"/>
  </r>
  <r>
    <x v="22"/>
    <x v="26"/>
    <n v="7706"/>
    <n v="5.8299999237060502"/>
    <n v="5.8299999237060502"/>
    <n v="0"/>
    <n v="0"/>
    <x v="26"/>
    <n v="5.8200001716613796"/>
    <n v="0"/>
    <n v="0"/>
    <n v="0"/>
    <n v="251"/>
    <n v="1189"/>
    <n v="2712"/>
  </r>
  <r>
    <x v="22"/>
    <x v="27"/>
    <n v="6277"/>
    <n v="4.75"/>
    <n v="4.75"/>
    <n v="0"/>
    <n v="0"/>
    <x v="26"/>
    <n v="4.7300000190734899"/>
    <n v="1.9999999552965199E-2"/>
    <n v="0"/>
    <n v="0"/>
    <n v="264"/>
    <n v="800"/>
    <n v="2175"/>
  </r>
  <r>
    <x v="22"/>
    <x v="28"/>
    <n v="0"/>
    <n v="0"/>
    <n v="0"/>
    <n v="0"/>
    <n v="0"/>
    <x v="26"/>
    <n v="0"/>
    <n v="0"/>
    <n v="0"/>
    <n v="0"/>
    <n v="0"/>
    <n v="1440"/>
    <n v="0"/>
  </r>
  <r>
    <x v="23"/>
    <x v="0"/>
    <n v="0"/>
    <n v="0"/>
    <n v="0"/>
    <n v="0"/>
    <n v="0"/>
    <x v="26"/>
    <n v="0"/>
    <n v="0"/>
    <n v="0"/>
    <n v="0"/>
    <n v="0"/>
    <n v="1440"/>
    <n v="1841"/>
  </r>
  <r>
    <x v="23"/>
    <x v="1"/>
    <n v="4053"/>
    <n v="2.9100000858306898"/>
    <n v="2.9100000858306898"/>
    <n v="0"/>
    <n v="1.1100000143051101"/>
    <x v="42"/>
    <n v="1.2200000286102299"/>
    <n v="0"/>
    <n v="17"/>
    <n v="18"/>
    <n v="85"/>
    <n v="1053"/>
    <n v="2400"/>
  </r>
  <r>
    <x v="23"/>
    <x v="2"/>
    <n v="5162"/>
    <n v="3.7000000476837198"/>
    <n v="3.7000000476837198"/>
    <n v="0"/>
    <n v="0.87000000476837203"/>
    <x v="76"/>
    <n v="1.9700000286102299"/>
    <n v="0"/>
    <n v="14"/>
    <n v="24"/>
    <n v="105"/>
    <n v="863"/>
    <n v="2507"/>
  </r>
  <r>
    <x v="23"/>
    <x v="3"/>
    <n v="1282"/>
    <n v="0.92000001668930098"/>
    <n v="0.92000001668930098"/>
    <n v="0"/>
    <n v="0"/>
    <x v="26"/>
    <n v="0.92000001668930098"/>
    <n v="0"/>
    <n v="0"/>
    <n v="0"/>
    <n v="58"/>
    <n v="976"/>
    <n v="2127"/>
  </r>
  <r>
    <x v="23"/>
    <x v="4"/>
    <n v="4732"/>
    <n v="3.3900001049041699"/>
    <n v="3.3900001049041699"/>
    <n v="0"/>
    <n v="2.5199999809265101"/>
    <x v="53"/>
    <n v="5.9999998658895499E-2"/>
    <n v="0"/>
    <n v="36"/>
    <n v="18"/>
    <n v="9"/>
    <n v="1377"/>
    <n v="2225"/>
  </r>
  <r>
    <x v="23"/>
    <x v="5"/>
    <n v="2497"/>
    <n v="1.78999996185303"/>
    <n v="1.78999996185303"/>
    <n v="0"/>
    <n v="0.34999999403953602"/>
    <x v="179"/>
    <n v="0.31000000238418601"/>
    <n v="0"/>
    <n v="5"/>
    <n v="24"/>
    <n v="19"/>
    <n v="1392"/>
    <n v="2067"/>
  </r>
  <r>
    <x v="23"/>
    <x v="6"/>
    <n v="8294"/>
    <n v="5.9499998092651403"/>
    <n v="5.9499998092651403"/>
    <n v="0"/>
    <n v="2"/>
    <x v="59"/>
    <n v="3.1700000762939502"/>
    <n v="0"/>
    <n v="30"/>
    <n v="31"/>
    <n v="146"/>
    <n v="1233"/>
    <n v="2798"/>
  </r>
  <r>
    <x v="23"/>
    <x v="7"/>
    <n v="0"/>
    <n v="0"/>
    <n v="0"/>
    <n v="0"/>
    <n v="0"/>
    <x v="26"/>
    <n v="0"/>
    <n v="0"/>
    <n v="0"/>
    <n v="0"/>
    <n v="0"/>
    <n v="1440"/>
    <n v="1841"/>
  </r>
  <r>
    <x v="23"/>
    <x v="8"/>
    <n v="10771"/>
    <n v="7.7199997901916504"/>
    <n v="7.7199997901916504"/>
    <n v="0"/>
    <n v="3.7699999809265101"/>
    <x v="118"/>
    <n v="2.2200000286102299"/>
    <n v="0"/>
    <n v="70"/>
    <n v="113"/>
    <n v="178"/>
    <n v="1079"/>
    <n v="3727"/>
  </r>
  <r>
    <x v="23"/>
    <x v="9"/>
    <n v="0"/>
    <n v="0"/>
    <n v="0"/>
    <n v="0"/>
    <n v="0"/>
    <x v="26"/>
    <n v="0"/>
    <n v="0"/>
    <n v="0"/>
    <n v="0"/>
    <n v="0"/>
    <n v="1440"/>
    <n v="1841"/>
  </r>
  <r>
    <x v="23"/>
    <x v="10"/>
    <n v="637"/>
    <n v="0.46000000834464999"/>
    <n v="0.46000000834464999"/>
    <n v="0"/>
    <n v="0"/>
    <x v="26"/>
    <n v="0.46000000834464999"/>
    <n v="0"/>
    <n v="0"/>
    <n v="0"/>
    <n v="20"/>
    <n v="1420"/>
    <n v="1922"/>
  </r>
  <r>
    <x v="23"/>
    <x v="11"/>
    <n v="0"/>
    <n v="0"/>
    <n v="0"/>
    <n v="0"/>
    <n v="0"/>
    <x v="26"/>
    <n v="0"/>
    <n v="0"/>
    <n v="0"/>
    <n v="0"/>
    <n v="0"/>
    <n v="1440"/>
    <n v="1841"/>
  </r>
  <r>
    <x v="23"/>
    <x v="12"/>
    <n v="2153"/>
    <n v="1.53999996185303"/>
    <n v="1.53999996185303"/>
    <n v="0"/>
    <n v="0.769999980926514"/>
    <x v="28"/>
    <n v="0.15000000596046401"/>
    <n v="0"/>
    <n v="11"/>
    <n v="18"/>
    <n v="11"/>
    <n v="1400"/>
    <n v="2053"/>
  </r>
  <r>
    <x v="23"/>
    <x v="13"/>
    <n v="6474"/>
    <n v="4.6399998664856001"/>
    <n v="4.6399998664856001"/>
    <n v="0"/>
    <n v="2.2699999809265101"/>
    <x v="74"/>
    <n v="1.8999999761581401"/>
    <n v="0"/>
    <n v="33"/>
    <n v="13"/>
    <n v="92"/>
    <n v="1302"/>
    <n v="2484"/>
  </r>
  <r>
    <x v="23"/>
    <x v="14"/>
    <n v="7091"/>
    <n v="5.2699999809265101"/>
    <n v="5.2699999809265101"/>
    <n v="1.9595960378646899"/>
    <n v="3.4800000190734899"/>
    <x v="11"/>
    <n v="0.730000019073486"/>
    <n v="0"/>
    <n v="42"/>
    <n v="30"/>
    <n v="47"/>
    <n v="1321"/>
    <n v="2584"/>
  </r>
  <r>
    <x v="23"/>
    <x v="15"/>
    <n v="0"/>
    <n v="0"/>
    <n v="0"/>
    <n v="0"/>
    <n v="0"/>
    <x v="26"/>
    <n v="0"/>
    <n v="0"/>
    <n v="0"/>
    <n v="0"/>
    <n v="0"/>
    <n v="1440"/>
    <n v="1841"/>
  </r>
  <r>
    <x v="23"/>
    <x v="16"/>
    <n v="703"/>
    <n v="0.5"/>
    <n v="0.5"/>
    <n v="0"/>
    <n v="5.9999998658895499E-2"/>
    <x v="31"/>
    <n v="0.239999994635582"/>
    <n v="0"/>
    <n v="2"/>
    <n v="13"/>
    <n v="15"/>
    <n v="1410"/>
    <n v="1993"/>
  </r>
  <r>
    <x v="23"/>
    <x v="17"/>
    <n v="0"/>
    <n v="0"/>
    <n v="0"/>
    <n v="0"/>
    <n v="0"/>
    <x v="26"/>
    <n v="0"/>
    <n v="0"/>
    <n v="0"/>
    <n v="0"/>
    <n v="0"/>
    <n v="1440"/>
    <n v="1841"/>
  </r>
  <r>
    <x v="23"/>
    <x v="18"/>
    <n v="2503"/>
    <n v="1.78999996185303"/>
    <n v="1.78999996185303"/>
    <n v="0"/>
    <n v="0.15999999642372101"/>
    <x v="180"/>
    <n v="1.4800000190734901"/>
    <n v="0"/>
    <n v="3"/>
    <n v="9"/>
    <n v="84"/>
    <n v="1344"/>
    <n v="2280"/>
  </r>
  <r>
    <x v="23"/>
    <x v="19"/>
    <n v="2487"/>
    <n v="1.7799999713897701"/>
    <n v="1.7799999713897701"/>
    <n v="0"/>
    <n v="0.479999989271164"/>
    <x v="28"/>
    <n v="0.68000000715255704"/>
    <n v="0"/>
    <n v="9"/>
    <n v="34"/>
    <n v="50"/>
    <n v="1347"/>
    <n v="2319"/>
  </r>
  <r>
    <x v="23"/>
    <x v="20"/>
    <n v="0"/>
    <n v="0"/>
    <n v="0"/>
    <n v="0"/>
    <n v="0"/>
    <x v="26"/>
    <n v="0"/>
    <n v="0"/>
    <n v="0"/>
    <n v="0"/>
    <n v="0"/>
    <n v="1440"/>
    <n v="1841"/>
  </r>
  <r>
    <x v="23"/>
    <x v="21"/>
    <n v="9"/>
    <n v="9.9999997764825804E-3"/>
    <n v="9.9999997764825804E-3"/>
    <n v="0"/>
    <n v="0"/>
    <x v="26"/>
    <n v="9.9999997764825804E-3"/>
    <n v="0"/>
    <n v="0"/>
    <n v="0"/>
    <n v="1"/>
    <n v="1439"/>
    <n v="1843"/>
  </r>
  <r>
    <x v="23"/>
    <x v="22"/>
    <n v="0"/>
    <n v="0"/>
    <n v="0"/>
    <n v="0"/>
    <n v="0"/>
    <x v="26"/>
    <n v="0"/>
    <n v="0"/>
    <n v="0"/>
    <n v="0"/>
    <n v="0"/>
    <n v="1440"/>
    <n v="1841"/>
  </r>
  <r>
    <x v="23"/>
    <x v="23"/>
    <n v="0"/>
    <n v="0"/>
    <n v="0"/>
    <n v="0"/>
    <n v="0"/>
    <x v="26"/>
    <n v="0"/>
    <n v="0"/>
    <n v="0"/>
    <n v="0"/>
    <n v="0"/>
    <n v="1440"/>
    <n v="1841"/>
  </r>
  <r>
    <x v="23"/>
    <x v="24"/>
    <n v="4697"/>
    <n v="3.3699998855590798"/>
    <n v="3.3699998855590798"/>
    <n v="0"/>
    <n v="0.46999999880790699"/>
    <x v="75"/>
    <n v="1.9299999475479099"/>
    <n v="0"/>
    <n v="12"/>
    <n v="35"/>
    <n v="75"/>
    <n v="1318"/>
    <n v="2496"/>
  </r>
  <r>
    <x v="23"/>
    <x v="25"/>
    <n v="1967"/>
    <n v="1.4099999666214"/>
    <n v="1.4099999666214"/>
    <n v="0"/>
    <n v="0.129999995231628"/>
    <x v="56"/>
    <n v="1.04999995231628"/>
    <n v="0"/>
    <n v="2"/>
    <n v="5"/>
    <n v="49"/>
    <n v="551"/>
    <n v="1032"/>
  </r>
  <r>
    <x v="24"/>
    <x v="0"/>
    <n v="10199"/>
    <n v="6.7399997711181596"/>
    <n v="6.7399997711181596"/>
    <n v="0"/>
    <n v="3.4000000953674299"/>
    <x v="170"/>
    <n v="2.5099999904632599"/>
    <n v="0"/>
    <n v="50"/>
    <n v="14"/>
    <n v="189"/>
    <n v="796"/>
    <n v="1994"/>
  </r>
  <r>
    <x v="24"/>
    <x v="1"/>
    <n v="5652"/>
    <n v="3.7400000095367401"/>
    <n v="3.7400000095367401"/>
    <n v="0"/>
    <n v="0.56999999284744296"/>
    <x v="70"/>
    <n v="1.96000003814697"/>
    <n v="0"/>
    <n v="8"/>
    <n v="24"/>
    <n v="142"/>
    <n v="548"/>
    <n v="1718"/>
  </r>
  <r>
    <x v="24"/>
    <x v="2"/>
    <n v="1551"/>
    <n v="1.0299999713897701"/>
    <n v="1.0299999713897701"/>
    <n v="0"/>
    <n v="0"/>
    <x v="26"/>
    <n v="1.0299999713897701"/>
    <n v="0"/>
    <n v="0"/>
    <n v="0"/>
    <n v="86"/>
    <n v="862"/>
    <n v="1466"/>
  </r>
  <r>
    <x v="24"/>
    <x v="3"/>
    <n v="5563"/>
    <n v="3.6800000667571999"/>
    <n v="3.6800000667571999"/>
    <n v="0"/>
    <n v="0"/>
    <x v="26"/>
    <n v="3.6800000667571999"/>
    <n v="0"/>
    <n v="0"/>
    <n v="0"/>
    <n v="217"/>
    <n v="837"/>
    <n v="1756"/>
  </r>
  <r>
    <x v="24"/>
    <x v="4"/>
    <n v="13217"/>
    <n v="8.7399997711181605"/>
    <n v="8.7399997711181605"/>
    <n v="0"/>
    <n v="3.6600000858306898"/>
    <x v="100"/>
    <n v="4.8800001144409197"/>
    <n v="0"/>
    <n v="50"/>
    <n v="3"/>
    <n v="280"/>
    <n v="741"/>
    <n v="2173"/>
  </r>
  <r>
    <x v="24"/>
    <x v="5"/>
    <n v="10145"/>
    <n v="6.71000003814697"/>
    <n v="6.71000003814697"/>
    <n v="0"/>
    <n v="0.33000001311302202"/>
    <x v="130"/>
    <n v="5.6900000572204599"/>
    <n v="0"/>
    <n v="5"/>
    <n v="13"/>
    <n v="295"/>
    <n v="634"/>
    <n v="2027"/>
  </r>
  <r>
    <x v="24"/>
    <x v="6"/>
    <n v="11404"/>
    <n v="7.53999996185303"/>
    <n v="7.53999996185303"/>
    <n v="0"/>
    <n v="0.82999998331069902"/>
    <x v="181"/>
    <n v="4.3200001716613796"/>
    <n v="0"/>
    <n v="13"/>
    <n v="42"/>
    <n v="238"/>
    <n v="689"/>
    <n v="2039"/>
  </r>
  <r>
    <x v="24"/>
    <x v="7"/>
    <n v="10742"/>
    <n v="7.0999999046325701"/>
    <n v="7.0999999046325701"/>
    <n v="0"/>
    <n v="2.0999999046325701"/>
    <x v="103"/>
    <n v="2.8699998855590798"/>
    <n v="0"/>
    <n v="35"/>
    <n v="41"/>
    <n v="195"/>
    <n v="659"/>
    <n v="2046"/>
  </r>
  <r>
    <x v="24"/>
    <x v="8"/>
    <n v="13928"/>
    <n v="9.5500001907348597"/>
    <n v="9.5500001907348597"/>
    <n v="0"/>
    <n v="4.2800002098083496"/>
    <x v="100"/>
    <n v="5.0900001525878897"/>
    <n v="0"/>
    <n v="48"/>
    <n v="4"/>
    <n v="297"/>
    <n v="639"/>
    <n v="2174"/>
  </r>
  <r>
    <x v="24"/>
    <x v="9"/>
    <n v="11835"/>
    <n v="9.7100000381469709"/>
    <n v="7.8800001144409197"/>
    <n v="4.0816922187805202"/>
    <n v="3.9900000095367401"/>
    <x v="115"/>
    <n v="3.5099999904632599"/>
    <n v="0.109999999403954"/>
    <n v="53"/>
    <n v="27"/>
    <n v="214"/>
    <n v="708"/>
    <n v="2179"/>
  </r>
  <r>
    <x v="24"/>
    <x v="10"/>
    <n v="10725"/>
    <n v="7.0900001525878897"/>
    <n v="7.0900001525878897"/>
    <n v="0"/>
    <n v="1.7699999809265099"/>
    <x v="182"/>
    <n v="3.7699999809265101"/>
    <n v="0"/>
    <n v="30"/>
    <n v="33"/>
    <n v="240"/>
    <n v="659"/>
    <n v="2086"/>
  </r>
  <r>
    <x v="24"/>
    <x v="11"/>
    <n v="20031"/>
    <n v="13.2399997711182"/>
    <n v="13.2399997711182"/>
    <n v="0"/>
    <n v="4.1999998092651403"/>
    <x v="141"/>
    <n v="7.03999996185303"/>
    <n v="0"/>
    <n v="58"/>
    <n v="41"/>
    <n v="347"/>
    <n v="484"/>
    <n v="2571"/>
  </r>
  <r>
    <x v="24"/>
    <x v="12"/>
    <n v="5029"/>
    <n v="3.3199999332428001"/>
    <n v="3.3199999332428001"/>
    <n v="0"/>
    <n v="0"/>
    <x v="26"/>
    <n v="3.3199999332428001"/>
    <n v="0"/>
    <n v="0"/>
    <n v="0"/>
    <n v="199"/>
    <n v="720"/>
    <n v="1705"/>
  </r>
  <r>
    <x v="24"/>
    <x v="13"/>
    <n v="13239"/>
    <n v="9.2700004577636701"/>
    <n v="9.0799999237060494"/>
    <n v="2.7851750850677499"/>
    <n v="3.0199999809265101"/>
    <x v="90"/>
    <n v="4.46000003814697"/>
    <n v="0.10000000149011599"/>
    <n v="35"/>
    <n v="31"/>
    <n v="282"/>
    <n v="637"/>
    <n v="2194"/>
  </r>
  <r>
    <x v="24"/>
    <x v="14"/>
    <n v="10433"/>
    <n v="6.9000000953674299"/>
    <n v="6.9000000953674299"/>
    <n v="0"/>
    <n v="2.5799999237060498"/>
    <x v="65"/>
    <n v="3.9000000953674299"/>
    <n v="0"/>
    <n v="36"/>
    <n v="7"/>
    <n v="254"/>
    <n v="680"/>
    <n v="2012"/>
  </r>
  <r>
    <x v="24"/>
    <x v="15"/>
    <n v="10320"/>
    <n v="6.8200001716613796"/>
    <n v="6.8200001716613796"/>
    <n v="0"/>
    <n v="0.55000001192092896"/>
    <x v="183"/>
    <n v="4.25"/>
    <n v="0"/>
    <n v="7"/>
    <n v="38"/>
    <n v="279"/>
    <n v="697"/>
    <n v="2034"/>
  </r>
  <r>
    <x v="24"/>
    <x v="16"/>
    <n v="12627"/>
    <n v="8.3500003814697301"/>
    <n v="8.3500003814697301"/>
    <n v="0"/>
    <n v="2.5099999904632599"/>
    <x v="56"/>
    <n v="5.5900001525878897"/>
    <n v="0"/>
    <n v="38"/>
    <n v="8"/>
    <n v="288"/>
    <n v="621"/>
    <n v="2182"/>
  </r>
  <r>
    <x v="24"/>
    <x v="17"/>
    <n v="10762"/>
    <n v="7.1100001335143999"/>
    <n v="7.1100001335143999"/>
    <n v="0"/>
    <n v="0.81999999284744296"/>
    <x v="8"/>
    <n v="5.8099999427795401"/>
    <n v="0"/>
    <n v="12"/>
    <n v="15"/>
    <n v="369"/>
    <n v="645"/>
    <n v="2254"/>
  </r>
  <r>
    <x v="24"/>
    <x v="18"/>
    <n v="10081"/>
    <n v="6.6599998474121103"/>
    <n v="6.6599998474121103"/>
    <n v="0"/>
    <n v="2.2400000095367401"/>
    <x v="184"/>
    <n v="3.6700000762939502"/>
    <n v="0"/>
    <n v="32"/>
    <n v="16"/>
    <n v="237"/>
    <n v="731"/>
    <n v="2002"/>
  </r>
  <r>
    <x v="24"/>
    <x v="19"/>
    <n v="5454"/>
    <n v="3.6099998950958301"/>
    <n v="3.6099998950958301"/>
    <n v="0"/>
    <n v="0"/>
    <x v="26"/>
    <n v="3.6099998950958301"/>
    <n v="0"/>
    <n v="0"/>
    <n v="0"/>
    <n v="215"/>
    <n v="722"/>
    <n v="1740"/>
  </r>
  <r>
    <x v="24"/>
    <x v="20"/>
    <n v="12912"/>
    <n v="8.5399999618530291"/>
    <n v="8.5399999618530291"/>
    <n v="0"/>
    <n v="1.20000004768372"/>
    <x v="141"/>
    <n v="5.3400001525878897"/>
    <n v="0"/>
    <n v="18"/>
    <n v="39"/>
    <n v="313"/>
    <n v="655"/>
    <n v="2162"/>
  </r>
  <r>
    <x v="24"/>
    <x v="21"/>
    <n v="12109"/>
    <n v="8.1199998855590803"/>
    <n v="8.1199998855590803"/>
    <n v="0"/>
    <n v="1.7400000095367401"/>
    <x v="185"/>
    <n v="4.3299999237060502"/>
    <n v="0"/>
    <n v="21"/>
    <n v="36"/>
    <n v="267"/>
    <n v="654"/>
    <n v="2072"/>
  </r>
  <r>
    <x v="24"/>
    <x v="22"/>
    <n v="10147"/>
    <n v="6.71000003814697"/>
    <n v="6.71000003814697"/>
    <n v="0"/>
    <n v="0.46999999880790699"/>
    <x v="90"/>
    <n v="4.5500001907348597"/>
    <n v="0"/>
    <n v="15"/>
    <n v="36"/>
    <n v="284"/>
    <n v="683"/>
    <n v="2086"/>
  </r>
  <r>
    <x v="24"/>
    <x v="23"/>
    <n v="10524"/>
    <n v="6.96000003814697"/>
    <n v="6.96000003814697"/>
    <n v="0"/>
    <n v="0.99000000953674305"/>
    <x v="15"/>
    <n v="4.8099999427795401"/>
    <n v="0"/>
    <n v="14"/>
    <n v="22"/>
    <n v="305"/>
    <n v="591"/>
    <n v="2066"/>
  </r>
  <r>
    <x v="24"/>
    <x v="24"/>
    <n v="5908"/>
    <n v="3.9100000858306898"/>
    <n v="3.9100000858306898"/>
    <n v="0"/>
    <n v="0"/>
    <x v="26"/>
    <n v="3.9100000858306898"/>
    <n v="0"/>
    <n v="0"/>
    <n v="0"/>
    <n v="299"/>
    <n v="717"/>
    <n v="1850"/>
  </r>
  <r>
    <x v="24"/>
    <x v="25"/>
    <n v="6815"/>
    <n v="4.5"/>
    <n v="4.5"/>
    <n v="0"/>
    <n v="0"/>
    <x v="26"/>
    <n v="4.5"/>
    <n v="0"/>
    <n v="0"/>
    <n v="0"/>
    <n v="328"/>
    <n v="745"/>
    <n v="1947"/>
  </r>
  <r>
    <x v="24"/>
    <x v="26"/>
    <n v="4188"/>
    <n v="2.7699999809265101"/>
    <n v="2.7699999809265101"/>
    <n v="0"/>
    <n v="0"/>
    <x v="55"/>
    <n v="2.25"/>
    <n v="0"/>
    <n v="0"/>
    <n v="14"/>
    <n v="151"/>
    <n v="709"/>
    <n v="1659"/>
  </r>
  <r>
    <x v="24"/>
    <x v="27"/>
    <n v="12342"/>
    <n v="8.7200002670288104"/>
    <n v="8.6800003051757795"/>
    <n v="3.1678218841552699"/>
    <n v="3.9000000953674299"/>
    <x v="186"/>
    <n v="3.6500000953674299"/>
    <n v="0"/>
    <n v="43"/>
    <n v="21"/>
    <n v="231"/>
    <n v="607"/>
    <n v="2105"/>
  </r>
  <r>
    <x v="24"/>
    <x v="28"/>
    <n v="15448"/>
    <n v="10.210000038146999"/>
    <n v="10.210000038146999"/>
    <n v="0"/>
    <n v="3.4700000286102299"/>
    <x v="104"/>
    <n v="4.9899997711181596"/>
    <n v="0"/>
    <n v="62"/>
    <n v="34"/>
    <n v="275"/>
    <n v="626"/>
    <n v="2361"/>
  </r>
  <r>
    <x v="24"/>
    <x v="29"/>
    <n v="6722"/>
    <n v="4.4400000572204599"/>
    <n v="4.4400000572204599"/>
    <n v="0"/>
    <n v="1.4900000095367401"/>
    <x v="48"/>
    <n v="2.6500000953674299"/>
    <n v="0"/>
    <n v="24"/>
    <n v="7"/>
    <n v="199"/>
    <n v="709"/>
    <n v="1855"/>
  </r>
  <r>
    <x v="24"/>
    <x v="30"/>
    <n v="3587"/>
    <n v="2.3699998855590798"/>
    <n v="2.3699998855590798"/>
    <n v="0"/>
    <n v="0"/>
    <x v="21"/>
    <n v="2.1099998950958301"/>
    <n v="0"/>
    <n v="0"/>
    <n v="8"/>
    <n v="105"/>
    <n v="127"/>
    <n v="928"/>
  </r>
  <r>
    <x v="25"/>
    <x v="0"/>
    <n v="14172"/>
    <n v="10.289999961853001"/>
    <n v="9.4799995422363299"/>
    <n v="4.8697829246520996"/>
    <n v="4.5"/>
    <x v="80"/>
    <n v="5.4099998474121103"/>
    <n v="0"/>
    <n v="53"/>
    <n v="8"/>
    <n v="355"/>
    <n v="1024"/>
    <n v="2937"/>
  </r>
  <r>
    <x v="25"/>
    <x v="1"/>
    <n v="12862"/>
    <n v="9.6499996185302699"/>
    <n v="8.6000003814697301"/>
    <n v="4.8513069152831996"/>
    <n v="4.6100001335143999"/>
    <x v="136"/>
    <n v="4.4800000190734899"/>
    <n v="0"/>
    <n v="56"/>
    <n v="22"/>
    <n v="261"/>
    <n v="1101"/>
    <n v="2742"/>
  </r>
  <r>
    <x v="25"/>
    <x v="2"/>
    <n v="11179"/>
    <n v="8.2399997711181605"/>
    <n v="7.4800000190734899"/>
    <n v="3.2854149341583301"/>
    <n v="2.9500000476837198"/>
    <x v="73"/>
    <n v="4.96000003814697"/>
    <n v="0"/>
    <n v="34"/>
    <n v="6"/>
    <n v="304"/>
    <n v="1096"/>
    <n v="2668"/>
  </r>
  <r>
    <x v="25"/>
    <x v="3"/>
    <n v="5273"/>
    <n v="3.5299999713897701"/>
    <n v="3.5299999713897701"/>
    <n v="0"/>
    <n v="0"/>
    <x v="26"/>
    <n v="3.5299999713897701"/>
    <n v="0"/>
    <n v="0"/>
    <n v="0"/>
    <n v="202"/>
    <n v="1238"/>
    <n v="2098"/>
  </r>
  <r>
    <x v="25"/>
    <x v="4"/>
    <n v="4631"/>
    <n v="3.0999999046325701"/>
    <n v="3.0999999046325701"/>
    <n v="0"/>
    <n v="0"/>
    <x v="26"/>
    <n v="3.0999999046325701"/>
    <n v="0"/>
    <n v="0"/>
    <n v="0"/>
    <n v="203"/>
    <n v="1155"/>
    <n v="2076"/>
  </r>
  <r>
    <x v="25"/>
    <x v="5"/>
    <n v="8059"/>
    <n v="5.3899998664856001"/>
    <n v="5.3899998664856001"/>
    <n v="0"/>
    <n v="0"/>
    <x v="26"/>
    <n v="5.3899998664856001"/>
    <n v="0"/>
    <n v="0"/>
    <n v="0"/>
    <n v="305"/>
    <n v="1135"/>
    <n v="2383"/>
  </r>
  <r>
    <x v="25"/>
    <x v="6"/>
    <n v="14816"/>
    <n v="10.9799995422363"/>
    <n v="9.9099998474121094"/>
    <n v="4.9305500984191903"/>
    <n v="3.78999996185303"/>
    <x v="22"/>
    <n v="5.0500001907348597"/>
    <n v="1.9999999552965199E-2"/>
    <n v="48"/>
    <n v="31"/>
    <n v="284"/>
    <n v="1077"/>
    <n v="2832"/>
  </r>
  <r>
    <x v="25"/>
    <x v="7"/>
    <n v="14194"/>
    <n v="10.4799995422363"/>
    <n v="9.5"/>
    <n v="4.9421420097351101"/>
    <n v="4.4099998474121103"/>
    <x v="184"/>
    <n v="5.3099999427795401"/>
    <n v="0"/>
    <n v="53"/>
    <n v="17"/>
    <n v="304"/>
    <n v="1066"/>
    <n v="2812"/>
  </r>
  <r>
    <x v="25"/>
    <x v="8"/>
    <n v="15566"/>
    <n v="11.310000419616699"/>
    <n v="10.4099998474121"/>
    <n v="4.9248409271240199"/>
    <n v="4.78999996185303"/>
    <x v="77"/>
    <n v="5.8600001335143999"/>
    <n v="0"/>
    <n v="60"/>
    <n v="33"/>
    <n v="347"/>
    <n v="1000"/>
    <n v="3096"/>
  </r>
  <r>
    <x v="25"/>
    <x v="9"/>
    <n v="13744"/>
    <n v="9.1899995803833008"/>
    <n v="9.1899995803833008"/>
    <n v="0"/>
    <n v="2.1500000953674299"/>
    <x v="30"/>
    <n v="5.1700000762939498"/>
    <n v="0"/>
    <n v="30"/>
    <n v="34"/>
    <n v="327"/>
    <n v="1049"/>
    <n v="2763"/>
  </r>
  <r>
    <x v="25"/>
    <x v="10"/>
    <n v="15299"/>
    <n v="10.2399997711182"/>
    <n v="10.2399997711182"/>
    <n v="0"/>
    <n v="4.0999999046325701"/>
    <x v="187"/>
    <n v="4.3699998855590803"/>
    <n v="0"/>
    <n v="64"/>
    <n v="50"/>
    <n v="261"/>
    <n v="1065"/>
    <n v="2889"/>
  </r>
  <r>
    <x v="25"/>
    <x v="11"/>
    <n v="8093"/>
    <n v="5.4099998474121103"/>
    <n v="5.4099998474121103"/>
    <n v="0"/>
    <n v="0.129999995231628"/>
    <x v="179"/>
    <n v="4.1500000953674299"/>
    <n v="0"/>
    <n v="2"/>
    <n v="25"/>
    <n v="223"/>
    <n v="1190"/>
    <n v="2284"/>
  </r>
  <r>
    <x v="25"/>
    <x v="12"/>
    <n v="11085"/>
    <n v="7.4200000762939498"/>
    <n v="7.4200000762939498"/>
    <n v="0"/>
    <n v="0"/>
    <x v="26"/>
    <n v="7.4200000762939498"/>
    <n v="0"/>
    <n v="0"/>
    <n v="0"/>
    <n v="419"/>
    <n v="1021"/>
    <n v="2667"/>
  </r>
  <r>
    <x v="25"/>
    <x v="13"/>
    <n v="18229"/>
    <n v="13.3400001525879"/>
    <n v="12.199999809265099"/>
    <n v="4.8617920875549299"/>
    <n v="4.3099999427795401"/>
    <x v="188"/>
    <n v="7.6700000762939498"/>
    <n v="0"/>
    <n v="51"/>
    <n v="24"/>
    <n v="379"/>
    <n v="986"/>
    <n v="3055"/>
  </r>
  <r>
    <x v="25"/>
    <x v="14"/>
    <n v="15090"/>
    <n v="10.1000003814697"/>
    <n v="10.1000003814697"/>
    <n v="0"/>
    <n v="0.93000000715255704"/>
    <x v="189"/>
    <n v="8.2299995422363299"/>
    <n v="0"/>
    <n v="16"/>
    <n v="22"/>
    <n v="424"/>
    <n v="978"/>
    <n v="2939"/>
  </r>
  <r>
    <x v="25"/>
    <x v="15"/>
    <n v="13541"/>
    <n v="10.2200002670288"/>
    <n v="9.0600004196166992"/>
    <n v="4.8856048583984402"/>
    <n v="4.2699999809265101"/>
    <x v="61"/>
    <n v="5.28999996185303"/>
    <n v="0"/>
    <n v="50"/>
    <n v="12"/>
    <n v="337"/>
    <n v="1041"/>
    <n v="2830"/>
  </r>
  <r>
    <x v="25"/>
    <x v="16"/>
    <n v="15128"/>
    <n v="10.1199998855591"/>
    <n v="10.1199998855591"/>
    <n v="0"/>
    <n v="1.0900000333786"/>
    <x v="59"/>
    <n v="8.2600002288818395"/>
    <n v="0"/>
    <n v="16"/>
    <n v="16"/>
    <n v="401"/>
    <n v="1007"/>
    <n v="2836"/>
  </r>
  <r>
    <x v="25"/>
    <x v="17"/>
    <n v="20067"/>
    <n v="14.300000190734901"/>
    <n v="13.420000076293899"/>
    <n v="4.9111461639404297"/>
    <n v="4.3099999427795401"/>
    <x v="161"/>
    <n v="7.9499998092651403"/>
    <n v="0"/>
    <n v="55"/>
    <n v="42"/>
    <n v="382"/>
    <n v="961"/>
    <n v="3180"/>
  </r>
  <r>
    <x v="25"/>
    <x v="18"/>
    <n v="3761"/>
    <n v="2.5199999809265101"/>
    <n v="2.5199999809265101"/>
    <n v="0"/>
    <n v="0"/>
    <x v="26"/>
    <n v="2.5199999809265101"/>
    <n v="0"/>
    <n v="0"/>
    <n v="0"/>
    <n v="200"/>
    <n v="1240"/>
    <n v="2051"/>
  </r>
  <r>
    <x v="25"/>
    <x v="19"/>
    <n v="5600"/>
    <n v="3.75"/>
    <n v="3.75"/>
    <n v="0"/>
    <n v="0"/>
    <x v="26"/>
    <n v="3.75"/>
    <n v="0"/>
    <n v="0"/>
    <n v="0"/>
    <n v="237"/>
    <n v="1142"/>
    <n v="2225"/>
  </r>
  <r>
    <x v="25"/>
    <x v="20"/>
    <n v="13041"/>
    <n v="9.1800003051757795"/>
    <n v="8.7200002670288104"/>
    <n v="2.83232593536377"/>
    <n v="4.6399998664856001"/>
    <x v="190"/>
    <n v="3.8299999237060498"/>
    <n v="0"/>
    <n v="64"/>
    <n v="14"/>
    <n v="250"/>
    <n v="1112"/>
    <n v="2642"/>
  </r>
  <r>
    <x v="25"/>
    <x v="21"/>
    <n v="14510"/>
    <n v="10.8699998855591"/>
    <n v="9.7100000381469709"/>
    <n v="4.9123678207397496"/>
    <n v="4.4800000190734899"/>
    <x v="191"/>
    <n v="5.3600001335143999"/>
    <n v="0"/>
    <n v="58"/>
    <n v="31"/>
    <n v="330"/>
    <n v="1021"/>
    <n v="2976"/>
  </r>
  <r>
    <x v="25"/>
    <x v="22"/>
    <n v="0"/>
    <n v="0"/>
    <n v="0"/>
    <n v="0"/>
    <n v="0"/>
    <x v="26"/>
    <n v="0"/>
    <n v="0"/>
    <n v="0"/>
    <n v="0"/>
    <n v="0"/>
    <n v="1440"/>
    <n v="1557"/>
  </r>
  <r>
    <x v="25"/>
    <x v="23"/>
    <n v="15010"/>
    <n v="11.1000003814697"/>
    <n v="10.039999961853001"/>
    <n v="4.8782320022582999"/>
    <n v="4.3299999237060502"/>
    <x v="192"/>
    <n v="5.4800000190734899"/>
    <n v="0"/>
    <n v="53"/>
    <n v="23"/>
    <n v="317"/>
    <n v="1047"/>
    <n v="2933"/>
  </r>
  <r>
    <x v="25"/>
    <x v="24"/>
    <n v="11459"/>
    <n v="7.6700000762939498"/>
    <n v="7.6700000762939498"/>
    <n v="0"/>
    <n v="3"/>
    <x v="53"/>
    <n v="3.8599998950958301"/>
    <n v="0"/>
    <n v="44"/>
    <n v="13"/>
    <n v="247"/>
    <n v="1136"/>
    <n v="2553"/>
  </r>
  <r>
    <x v="25"/>
    <x v="25"/>
    <n v="0"/>
    <n v="0"/>
    <n v="0"/>
    <n v="0"/>
    <n v="0"/>
    <x v="26"/>
    <n v="0"/>
    <n v="0"/>
    <n v="0"/>
    <n v="0"/>
    <n v="0"/>
    <n v="111"/>
    <n v="120"/>
  </r>
  <r>
    <x v="26"/>
    <x v="0"/>
    <n v="11317"/>
    <n v="8.4099998474121094"/>
    <n v="8.4099998474121094"/>
    <n v="0"/>
    <n v="5.2699999809265101"/>
    <x v="38"/>
    <n v="2.9700000286102299"/>
    <n v="0"/>
    <n v="59"/>
    <n v="6"/>
    <n v="153"/>
    <n v="745"/>
    <n v="2772"/>
  </r>
  <r>
    <x v="26"/>
    <x v="1"/>
    <n v="5813"/>
    <n v="3.6199998855590798"/>
    <n v="3.6199998855590798"/>
    <n v="0"/>
    <n v="0.56000000238418601"/>
    <x v="12"/>
    <n v="2.8399999141693102"/>
    <n v="0"/>
    <n v="31"/>
    <n v="26"/>
    <n v="155"/>
    <n v="744"/>
    <n v="2516"/>
  </r>
  <r>
    <x v="26"/>
    <x v="2"/>
    <n v="9123"/>
    <n v="6.1199998855590803"/>
    <n v="6.1199998855590803"/>
    <n v="0"/>
    <n v="2.0299999713897701"/>
    <x v="129"/>
    <n v="3.6600000858306898"/>
    <n v="0"/>
    <n v="35"/>
    <n v="32"/>
    <n v="189"/>
    <n v="787"/>
    <n v="2734"/>
  </r>
  <r>
    <x v="26"/>
    <x v="3"/>
    <n v="8585"/>
    <n v="5.6700000762939498"/>
    <n v="5.6700000762939498"/>
    <n v="0"/>
    <n v="2.03999996185303"/>
    <x v="64"/>
    <n v="2.5299999713897701"/>
    <n v="0"/>
    <n v="30"/>
    <n v="21"/>
    <n v="139"/>
    <n v="864"/>
    <n v="2395"/>
  </r>
  <r>
    <x v="26"/>
    <x v="4"/>
    <n v="31"/>
    <n v="9.9999997764825804E-3"/>
    <n v="9.9999997764825804E-3"/>
    <n v="0"/>
    <n v="0"/>
    <x v="26"/>
    <n v="9.9999997764825804E-3"/>
    <n v="0"/>
    <n v="0"/>
    <n v="0"/>
    <n v="3"/>
    <n v="1437"/>
    <n v="1635"/>
  </r>
  <r>
    <x v="26"/>
    <x v="5"/>
    <n v="0"/>
    <n v="0"/>
    <n v="0"/>
    <n v="0"/>
    <n v="0"/>
    <x v="26"/>
    <n v="0"/>
    <n v="0"/>
    <n v="0"/>
    <n v="0"/>
    <n v="0"/>
    <n v="1440"/>
    <n v="1629"/>
  </r>
  <r>
    <x v="26"/>
    <x v="6"/>
    <n v="9827"/>
    <n v="6.71000003814697"/>
    <n v="6.71000003814697"/>
    <n v="0"/>
    <n v="3.1700000762939502"/>
    <x v="193"/>
    <n v="2.3099999427795401"/>
    <n v="0"/>
    <n v="61"/>
    <n v="51"/>
    <n v="114"/>
    <n v="1136"/>
    <n v="2743"/>
  </r>
  <r>
    <x v="26"/>
    <x v="7"/>
    <n v="10688"/>
    <n v="7.28999996185303"/>
    <n v="7.28999996185303"/>
    <n v="0"/>
    <n v="3.5299999713897701"/>
    <x v="160"/>
    <n v="2.5099999904632599"/>
    <n v="0"/>
    <n v="67"/>
    <n v="69"/>
    <n v="124"/>
    <n v="671"/>
    <n v="2944"/>
  </r>
  <r>
    <x v="26"/>
    <x v="8"/>
    <n v="14365"/>
    <n v="10.6400003433228"/>
    <n v="10.6400003433228"/>
    <n v="0"/>
    <n v="7.6399998664856001"/>
    <x v="194"/>
    <n v="2.53999996185303"/>
    <n v="0"/>
    <n v="87"/>
    <n v="13"/>
    <n v="145"/>
    <n v="797"/>
    <n v="2997"/>
  </r>
  <r>
    <x v="26"/>
    <x v="9"/>
    <n v="9469"/>
    <n v="6.1799998283386204"/>
    <n v="6.1799998283386204"/>
    <n v="0"/>
    <n v="1.3600000143051101"/>
    <x v="58"/>
    <n v="4.5100002288818404"/>
    <n v="0"/>
    <n v="19"/>
    <n v="6"/>
    <n v="206"/>
    <n v="758"/>
    <n v="2463"/>
  </r>
  <r>
    <x v="26"/>
    <x v="10"/>
    <n v="9753"/>
    <n v="6.5300002098083496"/>
    <n v="6.5300002098083496"/>
    <n v="0"/>
    <n v="2.8699998855590798"/>
    <x v="68"/>
    <n v="2.6700000762939502"/>
    <n v="0"/>
    <n v="58"/>
    <n v="59"/>
    <n v="153"/>
    <n v="762"/>
    <n v="2846"/>
  </r>
  <r>
    <x v="26"/>
    <x v="11"/>
    <n v="2817"/>
    <n v="1.8099999427795399"/>
    <n v="1.8099999427795399"/>
    <n v="0"/>
    <n v="0"/>
    <x v="26"/>
    <n v="1.79999995231628"/>
    <n v="0"/>
    <n v="0"/>
    <n v="0"/>
    <n v="90"/>
    <n v="1350"/>
    <n v="1965"/>
  </r>
  <r>
    <x v="26"/>
    <x v="12"/>
    <n v="3520"/>
    <n v="2.1600000858306898"/>
    <n v="2.1600000858306898"/>
    <n v="0"/>
    <n v="0"/>
    <x v="26"/>
    <n v="2.1500000953674299"/>
    <n v="0"/>
    <n v="0"/>
    <n v="0"/>
    <n v="125"/>
    <n v="566"/>
    <n v="2049"/>
  </r>
  <r>
    <x v="26"/>
    <x v="13"/>
    <n v="10091"/>
    <n v="6.8200001716613796"/>
    <n v="6.8200001716613796"/>
    <n v="0"/>
    <n v="3.75"/>
    <x v="190"/>
    <n v="2.3699998855590798"/>
    <n v="0"/>
    <n v="69"/>
    <n v="39"/>
    <n v="129"/>
    <n v="706"/>
    <n v="2752"/>
  </r>
  <r>
    <x v="26"/>
    <x v="14"/>
    <n v="10387"/>
    <n v="7.0700001716613796"/>
    <n v="7.0700001716613796"/>
    <n v="0"/>
    <n v="4.1599998474121103"/>
    <x v="59"/>
    <n v="2.1199998855590798"/>
    <n v="0"/>
    <n v="70"/>
    <n v="33"/>
    <n v="132"/>
    <n v="726"/>
    <n v="2781"/>
  </r>
  <r>
    <x v="26"/>
    <x v="15"/>
    <n v="11107"/>
    <n v="8.3400001525878906"/>
    <n v="8.3400001525878906"/>
    <n v="0"/>
    <n v="5.6300001144409197"/>
    <x v="94"/>
    <n v="2.5299999713897701"/>
    <n v="0"/>
    <n v="55"/>
    <n v="6"/>
    <n v="145"/>
    <n v="829"/>
    <n v="2693"/>
  </r>
  <r>
    <x v="26"/>
    <x v="16"/>
    <n v="11584"/>
    <n v="7.8000001907348597"/>
    <n v="7.8000001907348597"/>
    <n v="0"/>
    <n v="2.78999996185303"/>
    <x v="195"/>
    <n v="3.3599998950958301"/>
    <n v="0"/>
    <n v="54"/>
    <n v="48"/>
    <n v="161"/>
    <n v="810"/>
    <n v="2862"/>
  </r>
  <r>
    <x v="26"/>
    <x v="17"/>
    <n v="7881"/>
    <n v="4.9499998092651403"/>
    <n v="4.9499998092651403"/>
    <n v="0"/>
    <n v="0.490000009536743"/>
    <x v="194"/>
    <n v="4"/>
    <n v="0"/>
    <n v="24"/>
    <n v="36"/>
    <n v="182"/>
    <n v="1198"/>
    <n v="2616"/>
  </r>
  <r>
    <x v="26"/>
    <x v="18"/>
    <n v="14560"/>
    <n v="9.4099998474121094"/>
    <n v="9.4099998474121094"/>
    <n v="0"/>
    <n v="3.1199998855590798"/>
    <x v="96"/>
    <n v="5.2399997711181596"/>
    <n v="0"/>
    <n v="42"/>
    <n v="17"/>
    <n v="308"/>
    <n v="584"/>
    <n v="2995"/>
  </r>
  <r>
    <x v="26"/>
    <x v="19"/>
    <n v="12390"/>
    <n v="8.0699996948242205"/>
    <n v="8.0699996948242205"/>
    <n v="0"/>
    <n v="2.2999999523162802"/>
    <x v="36"/>
    <n v="4.8499999046325701"/>
    <n v="0"/>
    <n v="30"/>
    <n v="15"/>
    <n v="258"/>
    <n v="685"/>
    <n v="2730"/>
  </r>
  <r>
    <x v="26"/>
    <x v="20"/>
    <n v="10052"/>
    <n v="6.8099999427795401"/>
    <n v="6.8099999427795401"/>
    <n v="0"/>
    <n v="3.4800000190734899"/>
    <x v="61"/>
    <n v="2.6600000858306898"/>
    <n v="0"/>
    <n v="66"/>
    <n v="26"/>
    <n v="139"/>
    <n v="737"/>
    <n v="2754"/>
  </r>
  <r>
    <x v="26"/>
    <x v="21"/>
    <n v="10288"/>
    <n v="6.7600002288818404"/>
    <n v="6.7600002288818404"/>
    <n v="0"/>
    <n v="2.7400000095367401"/>
    <x v="177"/>
    <n v="3.1600000858306898"/>
    <n v="0"/>
    <n v="57"/>
    <n v="36"/>
    <n v="152"/>
    <n v="761"/>
    <n v="2754"/>
  </r>
  <r>
    <x v="26"/>
    <x v="22"/>
    <n v="10988"/>
    <n v="8.3100004196166992"/>
    <n v="8.3100004196166992"/>
    <n v="0"/>
    <n v="5.2800002098083496"/>
    <x v="62"/>
    <n v="2.9000000953674299"/>
    <n v="0"/>
    <n v="45"/>
    <n v="12"/>
    <n v="135"/>
    <n v="843"/>
    <n v="2655"/>
  </r>
  <r>
    <x v="26"/>
    <x v="23"/>
    <n v="8564"/>
    <n v="5.5999999046325701"/>
    <n v="5.5999999046325701"/>
    <n v="0"/>
    <n v="1.7799999713897701"/>
    <x v="170"/>
    <n v="2.9500000476837198"/>
    <n v="0"/>
    <n v="24"/>
    <n v="14"/>
    <n v="149"/>
    <n v="1253"/>
    <n v="2386"/>
  </r>
  <r>
    <x v="26"/>
    <x v="24"/>
    <n v="12461"/>
    <n v="8.3800001144409197"/>
    <n v="8.3800001144409197"/>
    <n v="0"/>
    <n v="3.8199999332428001"/>
    <x v="196"/>
    <n v="3.1199998855590798"/>
    <n v="0"/>
    <n v="84"/>
    <n v="35"/>
    <n v="154"/>
    <n v="834"/>
    <n v="2924"/>
  </r>
  <r>
    <x v="26"/>
    <x v="25"/>
    <n v="12827"/>
    <n v="8.4799995422363299"/>
    <n v="8.4799995422363299"/>
    <n v="0"/>
    <n v="1.46000003814697"/>
    <x v="197"/>
    <n v="4.6799998283386204"/>
    <n v="0"/>
    <n v="20"/>
    <n v="42"/>
    <n v="209"/>
    <n v="621"/>
    <n v="2739"/>
  </r>
  <r>
    <x v="26"/>
    <x v="26"/>
    <n v="10677"/>
    <n v="7.0999999046325701"/>
    <n v="7.0999999046325701"/>
    <n v="0"/>
    <n v="2.3099999427795401"/>
    <x v="89"/>
    <n v="3.25"/>
    <n v="0"/>
    <n v="32"/>
    <n v="27"/>
    <n v="147"/>
    <n v="695"/>
    <n v="2534"/>
  </r>
  <r>
    <x v="26"/>
    <x v="27"/>
    <n v="13566"/>
    <n v="9.1099996566772496"/>
    <n v="9.1099996566772496"/>
    <n v="0"/>
    <n v="4.2600002288818404"/>
    <x v="198"/>
    <n v="3.1199998855590798"/>
    <n v="0"/>
    <n v="67"/>
    <n v="50"/>
    <n v="171"/>
    <n v="743"/>
    <n v="2960"/>
  </r>
  <r>
    <x v="26"/>
    <x v="28"/>
    <n v="14433"/>
    <n v="10.789999961853001"/>
    <n v="10.789999961853001"/>
    <n v="0"/>
    <n v="7.1100001335143999"/>
    <x v="169"/>
    <n v="2.4500000476837198"/>
    <n v="0"/>
    <n v="72"/>
    <n v="23"/>
    <n v="106"/>
    <n v="1182"/>
    <n v="2800"/>
  </r>
  <r>
    <x v="26"/>
    <x v="29"/>
    <n v="9572"/>
    <n v="6.5199999809265101"/>
    <n v="6.5199999809265101"/>
    <n v="0"/>
    <n v="2.8900001049041699"/>
    <x v="199"/>
    <n v="2.2300000190734899"/>
    <n v="0"/>
    <n v="57"/>
    <n v="40"/>
    <n v="128"/>
    <n v="757"/>
    <n v="2735"/>
  </r>
  <r>
    <x v="26"/>
    <x v="30"/>
    <n v="3789"/>
    <n v="2.5599999427795401"/>
    <n v="2.5599999427795401"/>
    <n v="0"/>
    <n v="0.37999999523162797"/>
    <x v="51"/>
    <n v="1.8899999856948899"/>
    <n v="0"/>
    <n v="5"/>
    <n v="4"/>
    <n v="58"/>
    <n v="343"/>
    <n v="1199"/>
  </r>
  <r>
    <x v="27"/>
    <x v="0"/>
    <n v="18060"/>
    <n v="14.1199998855591"/>
    <n v="14.1199998855591"/>
    <n v="0"/>
    <n v="11.6400003433228"/>
    <x v="83"/>
    <n v="2.0999999046325701"/>
    <n v="0"/>
    <n v="116"/>
    <n v="8"/>
    <n v="123"/>
    <n v="1193"/>
    <n v="3186"/>
  </r>
  <r>
    <x v="27"/>
    <x v="1"/>
    <n v="16433"/>
    <n v="13.3500003814697"/>
    <n v="13.3500003814697"/>
    <n v="0"/>
    <n v="10.430000305175801"/>
    <x v="135"/>
    <n v="2.4500000476837198"/>
    <n v="0"/>
    <n v="95"/>
    <n v="12"/>
    <n v="156"/>
    <n v="1177"/>
    <n v="3140"/>
  </r>
  <r>
    <x v="27"/>
    <x v="2"/>
    <n v="20159"/>
    <n v="15.9700002670288"/>
    <n v="15.9700002670288"/>
    <n v="0"/>
    <n v="12.3400001525879"/>
    <x v="12"/>
    <n v="3.3599998950958301"/>
    <n v="0"/>
    <n v="119"/>
    <n v="5"/>
    <n v="193"/>
    <n v="1123"/>
    <n v="3411"/>
  </r>
  <r>
    <x v="27"/>
    <x v="3"/>
    <n v="20669"/>
    <n v="16.2399997711182"/>
    <n v="16.2399997711182"/>
    <n v="0"/>
    <n v="13.2600002288818"/>
    <x v="83"/>
    <n v="2.5899999141693102"/>
    <n v="0"/>
    <n v="132"/>
    <n v="8"/>
    <n v="158"/>
    <n v="1142"/>
    <n v="3410"/>
  </r>
  <r>
    <x v="27"/>
    <x v="4"/>
    <n v="14549"/>
    <n v="11.1099996566772"/>
    <n v="11.1099996566772"/>
    <n v="0"/>
    <n v="9.3599996566772496"/>
    <x v="51"/>
    <n v="1.4900000095367401"/>
    <n v="0"/>
    <n v="96"/>
    <n v="6"/>
    <n v="83"/>
    <n v="1255"/>
    <n v="2867"/>
  </r>
  <r>
    <x v="27"/>
    <x v="5"/>
    <n v="18827"/>
    <n v="13.689999580383301"/>
    <n v="13.689999580383301"/>
    <n v="0"/>
    <n v="9.2399997711181605"/>
    <x v="97"/>
    <n v="3.6400001049041699"/>
    <n v="0"/>
    <n v="111"/>
    <n v="21"/>
    <n v="195"/>
    <n v="1113"/>
    <n v="3213"/>
  </r>
  <r>
    <x v="27"/>
    <x v="6"/>
    <n v="17076"/>
    <n v="12.6599998474121"/>
    <n v="12.6599998474121"/>
    <n v="0"/>
    <n v="9.0799999237060494"/>
    <x v="93"/>
    <n v="3.3499999046325701"/>
    <n v="0"/>
    <n v="102"/>
    <n v="6"/>
    <n v="195"/>
    <n v="1137"/>
    <n v="3133"/>
  </r>
  <r>
    <x v="27"/>
    <x v="7"/>
    <n v="15929"/>
    <n v="12.4799995422363"/>
    <n v="12.4799995422363"/>
    <n v="0"/>
    <n v="9.2200002670288104"/>
    <x v="48"/>
    <n v="2.9500000476837198"/>
    <n v="0"/>
    <n v="90"/>
    <n v="7"/>
    <n v="191"/>
    <n v="1152"/>
    <n v="3114"/>
  </r>
  <r>
    <x v="27"/>
    <x v="8"/>
    <n v="15108"/>
    <n v="12.189999580383301"/>
    <n v="12.189999580383301"/>
    <n v="0"/>
    <n v="9.5799999237060494"/>
    <x v="93"/>
    <n v="2.3800001144409202"/>
    <n v="0"/>
    <n v="89"/>
    <n v="5"/>
    <n v="158"/>
    <n v="695"/>
    <n v="3043"/>
  </r>
  <r>
    <x v="27"/>
    <x v="9"/>
    <n v="16057"/>
    <n v="12.5100002288818"/>
    <n v="12.5100002288818"/>
    <n v="0"/>
    <n v="9.6700000762939506"/>
    <x v="21"/>
    <n v="2.5799999237060498"/>
    <n v="0"/>
    <n v="100"/>
    <n v="6"/>
    <n v="170"/>
    <n v="1164"/>
    <n v="3103"/>
  </r>
  <r>
    <x v="27"/>
    <x v="10"/>
    <n v="10520"/>
    <n v="8.2899999618530291"/>
    <n v="8.2899999618530291"/>
    <n v="0"/>
    <n v="6.2600002288818404"/>
    <x v="38"/>
    <n v="1.87999999523163"/>
    <n v="0"/>
    <n v="60"/>
    <n v="3"/>
    <n v="117"/>
    <n v="1260"/>
    <n v="2655"/>
  </r>
  <r>
    <x v="27"/>
    <x v="11"/>
    <n v="22359"/>
    <n v="17.190000534057599"/>
    <n v="17.190000534057599"/>
    <n v="0"/>
    <n v="12.539999961853001"/>
    <x v="102"/>
    <n v="4.0199999809265101"/>
    <n v="0"/>
    <n v="125"/>
    <n v="14"/>
    <n v="223"/>
    <n v="741"/>
    <n v="3554"/>
  </r>
  <r>
    <x v="27"/>
    <x v="12"/>
    <n v="22988"/>
    <n v="17.950000762939499"/>
    <n v="17.950000762939499"/>
    <n v="0"/>
    <n v="13.1300001144409"/>
    <x v="182"/>
    <n v="3.2599999904632599"/>
    <n v="0"/>
    <n v="129"/>
    <n v="33"/>
    <n v="182"/>
    <n v="1096"/>
    <n v="3577"/>
  </r>
  <r>
    <x v="27"/>
    <x v="13"/>
    <n v="20500"/>
    <n v="15.689999580383301"/>
    <n v="15.689999580383301"/>
    <n v="0"/>
    <n v="11.3699998855591"/>
    <x v="74"/>
    <n v="3.8599998950958301"/>
    <n v="0"/>
    <n v="118"/>
    <n v="9"/>
    <n v="209"/>
    <n v="1104"/>
    <n v="3403"/>
  </r>
  <r>
    <x v="27"/>
    <x v="14"/>
    <n v="12685"/>
    <n v="9.6199998855590803"/>
    <n v="9.6199998855590803"/>
    <n v="0"/>
    <n v="6.3099999427795401"/>
    <x v="31"/>
    <n v="3.0999999046325701"/>
    <n v="0"/>
    <n v="68"/>
    <n v="5"/>
    <n v="185"/>
    <n v="1182"/>
    <n v="2846"/>
  </r>
  <r>
    <x v="27"/>
    <x v="15"/>
    <n v="12422"/>
    <n v="9.8199996948242205"/>
    <n v="9.8199996948242205"/>
    <n v="0"/>
    <n v="6.46000003814697"/>
    <x v="112"/>
    <n v="2.9300000667571999"/>
    <n v="0"/>
    <n v="60"/>
    <n v="10"/>
    <n v="183"/>
    <n v="1187"/>
    <n v="2852"/>
  </r>
  <r>
    <x v="27"/>
    <x v="16"/>
    <n v="15447"/>
    <n v="12.3999996185303"/>
    <n v="12.3999996185303"/>
    <n v="0"/>
    <n v="9.6700000762939506"/>
    <x v="83"/>
    <n v="2.3499999046325701"/>
    <n v="0"/>
    <n v="90"/>
    <n v="9"/>
    <n v="153"/>
    <n v="1188"/>
    <n v="3062"/>
  </r>
  <r>
    <x v="27"/>
    <x v="17"/>
    <n v="12315"/>
    <n v="9.6499996185302699"/>
    <n v="9.6499996185302699"/>
    <n v="0"/>
    <n v="6.1700000762939498"/>
    <x v="48"/>
    <n v="3.1700000762939502"/>
    <n v="0"/>
    <n v="58"/>
    <n v="8"/>
    <n v="159"/>
    <n v="1215"/>
    <n v="2794"/>
  </r>
  <r>
    <x v="27"/>
    <x v="18"/>
    <n v="7135"/>
    <n v="5.5900001525878897"/>
    <n v="5.5900001525878897"/>
    <n v="0"/>
    <n v="2.9900000095367401"/>
    <x v="43"/>
    <n v="2.53999996185303"/>
    <n v="0"/>
    <n v="27"/>
    <n v="1"/>
    <n v="131"/>
    <n v="1281"/>
    <n v="2408"/>
  </r>
  <r>
    <x v="27"/>
    <x v="19"/>
    <n v="1170"/>
    <n v="0.85000002384185802"/>
    <n v="0.85000002384185802"/>
    <n v="0"/>
    <n v="0"/>
    <x v="26"/>
    <n v="0.85000002384185802"/>
    <n v="0"/>
    <n v="0"/>
    <n v="0"/>
    <n v="51"/>
    <n v="1389"/>
    <n v="1886"/>
  </r>
  <r>
    <x v="27"/>
    <x v="20"/>
    <n v="1969"/>
    <n v="1.4299999475479099"/>
    <n v="1.4299999475479099"/>
    <n v="0"/>
    <n v="0"/>
    <x v="26"/>
    <n v="1.4299999475479099"/>
    <n v="0"/>
    <n v="0"/>
    <n v="0"/>
    <n v="95"/>
    <n v="1345"/>
    <n v="1988"/>
  </r>
  <r>
    <x v="27"/>
    <x v="21"/>
    <n v="15484"/>
    <n v="11.8999996185303"/>
    <n v="11.8999996185303"/>
    <n v="0"/>
    <n v="8.3900003433227504"/>
    <x v="75"/>
    <n v="2.5899999141693102"/>
    <n v="0"/>
    <n v="87"/>
    <n v="22"/>
    <n v="165"/>
    <n v="1166"/>
    <n v="3023"/>
  </r>
  <r>
    <x v="27"/>
    <x v="22"/>
    <n v="14581"/>
    <n v="11.1499996185303"/>
    <n v="11.1499996185303"/>
    <n v="0"/>
    <n v="8.8199996948242205"/>
    <x v="2"/>
    <n v="1.9099999666214"/>
    <n v="0"/>
    <n v="89"/>
    <n v="8"/>
    <n v="123"/>
    <n v="1220"/>
    <n v="2918"/>
  </r>
  <r>
    <x v="27"/>
    <x v="23"/>
    <n v="14990"/>
    <n v="11.5100002288818"/>
    <n v="11.5100002288818"/>
    <n v="0"/>
    <n v="8.8500003814697301"/>
    <x v="194"/>
    <n v="2.21000003814697"/>
    <n v="0"/>
    <n v="93"/>
    <n v="9"/>
    <n v="130"/>
    <n v="1208"/>
    <n v="2950"/>
  </r>
  <r>
    <x v="27"/>
    <x v="24"/>
    <n v="13953"/>
    <n v="11"/>
    <n v="11"/>
    <n v="0"/>
    <n v="9.1000003814697301"/>
    <x v="1"/>
    <n v="1.21000003814697"/>
    <n v="0"/>
    <n v="90"/>
    <n v="15"/>
    <n v="90"/>
    <n v="1245"/>
    <n v="2859"/>
  </r>
  <r>
    <x v="27"/>
    <x v="25"/>
    <n v="19769"/>
    <n v="15.670000076293899"/>
    <n v="15.670000076293899"/>
    <n v="0"/>
    <n v="12.439999580383301"/>
    <x v="200"/>
    <n v="2.3499999046325701"/>
    <n v="0"/>
    <n v="121"/>
    <n v="20"/>
    <n v="148"/>
    <n v="1076"/>
    <n v="3331"/>
  </r>
  <r>
    <x v="27"/>
    <x v="26"/>
    <n v="22026"/>
    <n v="17.649999618530298"/>
    <n v="17.649999618530298"/>
    <n v="0"/>
    <n v="13.3999996185303"/>
    <x v="34"/>
    <n v="3.6600000858306898"/>
    <n v="0"/>
    <n v="125"/>
    <n v="14"/>
    <n v="228"/>
    <n v="1073"/>
    <n v="3589"/>
  </r>
  <r>
    <x v="27"/>
    <x v="27"/>
    <n v="12465"/>
    <n v="9.3800001144409197"/>
    <n v="9.3800001144409197"/>
    <n v="0"/>
    <n v="6.1199998855590803"/>
    <x v="13"/>
    <n v="2.6900000572204599"/>
    <n v="0"/>
    <n v="66"/>
    <n v="12"/>
    <n v="148"/>
    <n v="1214"/>
    <n v="2765"/>
  </r>
  <r>
    <x v="27"/>
    <x v="28"/>
    <n v="14810"/>
    <n v="11.3599996566772"/>
    <n v="11.3599996566772"/>
    <n v="0"/>
    <n v="9.0900001525878906"/>
    <x v="65"/>
    <n v="1.8500000238418599"/>
    <n v="0"/>
    <n v="96"/>
    <n v="10"/>
    <n v="115"/>
    <n v="1219"/>
    <n v="2926"/>
  </r>
  <r>
    <x v="27"/>
    <x v="29"/>
    <n v="12209"/>
    <n v="9.3999996185302699"/>
    <n v="9.3999996185302699"/>
    <n v="0"/>
    <n v="6.0799999237060502"/>
    <x v="87"/>
    <n v="3.03999996185303"/>
    <n v="0"/>
    <n v="60"/>
    <n v="7"/>
    <n v="184"/>
    <n v="1189"/>
    <n v="2809"/>
  </r>
  <r>
    <x v="27"/>
    <x v="30"/>
    <n v="4998"/>
    <n v="3.9100000858306898"/>
    <n v="3.9100000858306898"/>
    <n v="0"/>
    <n v="2.9500000476837198"/>
    <x v="31"/>
    <n v="0.75999999046325695"/>
    <n v="0"/>
    <n v="28"/>
    <n v="4"/>
    <n v="39"/>
    <n v="839"/>
    <n v="1505"/>
  </r>
  <r>
    <x v="28"/>
    <x v="0"/>
    <n v="9033"/>
    <n v="7.1599998474121103"/>
    <n v="7.1599998474121103"/>
    <n v="0"/>
    <n v="5.4299998283386204"/>
    <x v="176"/>
    <n v="1.5900000333786"/>
    <n v="0"/>
    <n v="40"/>
    <n v="2"/>
    <n v="154"/>
    <n v="1244"/>
    <n v="2044"/>
  </r>
  <r>
    <x v="28"/>
    <x v="1"/>
    <n v="8053"/>
    <n v="6.0999999046325701"/>
    <n v="6.0999999046325701"/>
    <n v="0"/>
    <n v="4.1700000762939498"/>
    <x v="102"/>
    <n v="1.3099999427795399"/>
    <n v="0"/>
    <n v="35"/>
    <n v="11"/>
    <n v="96"/>
    <n v="1298"/>
    <n v="1935"/>
  </r>
  <r>
    <x v="28"/>
    <x v="2"/>
    <n v="5234"/>
    <n v="3.46000003814697"/>
    <n v="3.46000003814697"/>
    <n v="0"/>
    <n v="1.9299999475479099"/>
    <x v="47"/>
    <n v="0.54000002145767201"/>
    <n v="0"/>
    <n v="29"/>
    <n v="16"/>
    <n v="33"/>
    <n v="1362"/>
    <n v="1705"/>
  </r>
  <r>
    <x v="28"/>
    <x v="3"/>
    <n v="2672"/>
    <n v="1.7699999809265099"/>
    <n v="1.7699999809265099"/>
    <n v="0"/>
    <n v="0"/>
    <x v="26"/>
    <n v="1.7599999904632599"/>
    <n v="0"/>
    <n v="0"/>
    <n v="0"/>
    <n v="105"/>
    <n v="1335"/>
    <n v="1632"/>
  </r>
  <r>
    <x v="28"/>
    <x v="4"/>
    <n v="9256"/>
    <n v="6.1399998664856001"/>
    <n v="6.1399998664856001"/>
    <n v="0"/>
    <n v="0.43000000715255698"/>
    <x v="201"/>
    <n v="2.4500000476837198"/>
    <n v="0"/>
    <n v="6"/>
    <n v="51"/>
    <n v="115"/>
    <n v="1268"/>
    <n v="1880"/>
  </r>
  <r>
    <x v="28"/>
    <x v="5"/>
    <n v="10204"/>
    <n v="7.9099998474121103"/>
    <n v="7.9099998474121103"/>
    <n v="0"/>
    <n v="5.4299998283386204"/>
    <x v="38"/>
    <n v="2.3299999237060498"/>
    <n v="0"/>
    <n v="41"/>
    <n v="5"/>
    <n v="157"/>
    <n v="1237"/>
    <n v="2112"/>
  </r>
  <r>
    <x v="28"/>
    <x v="6"/>
    <n v="5151"/>
    <n v="3.4800000190734899"/>
    <n v="3.4800000190734899"/>
    <n v="0"/>
    <n v="1.03999996185303"/>
    <x v="102"/>
    <n v="1.79999995231628"/>
    <n v="0"/>
    <n v="16"/>
    <n v="16"/>
    <n v="130"/>
    <n v="1278"/>
    <n v="1829"/>
  </r>
  <r>
    <x v="28"/>
    <x v="7"/>
    <n v="4212"/>
    <n v="2.7799999713897701"/>
    <n v="2.7799999713897701"/>
    <n v="0"/>
    <n v="0"/>
    <x v="26"/>
    <n v="2.7799999713897701"/>
    <n v="0"/>
    <n v="0"/>
    <n v="0"/>
    <n v="164"/>
    <n v="1276"/>
    <n v="1763"/>
  </r>
  <r>
    <x v="28"/>
    <x v="8"/>
    <n v="6466"/>
    <n v="4.2699999809265101"/>
    <n v="4.2699999809265101"/>
    <n v="0"/>
    <n v="0.33000001311302202"/>
    <x v="164"/>
    <n v="3.1099998950958301"/>
    <n v="9.9999997764825804E-3"/>
    <n v="5"/>
    <n v="18"/>
    <n v="216"/>
    <n v="1201"/>
    <n v="1931"/>
  </r>
  <r>
    <x v="28"/>
    <x v="9"/>
    <n v="11268"/>
    <n v="8.5600004196166992"/>
    <n v="8.5600004196166992"/>
    <n v="0"/>
    <n v="5.8800001144409197"/>
    <x v="75"/>
    <n v="1.75"/>
    <n v="0"/>
    <n v="49"/>
    <n v="20"/>
    <n v="172"/>
    <n v="1199"/>
    <n v="2218"/>
  </r>
  <r>
    <x v="28"/>
    <x v="10"/>
    <n v="2824"/>
    <n v="1.87000000476837"/>
    <n v="1.87000000476837"/>
    <n v="0"/>
    <n v="0"/>
    <x v="26"/>
    <n v="1.87000000476837"/>
    <n v="0"/>
    <n v="0"/>
    <n v="0"/>
    <n v="120"/>
    <n v="1320"/>
    <n v="1651"/>
  </r>
  <r>
    <x v="28"/>
    <x v="11"/>
    <n v="9282"/>
    <n v="6.2600002288818404"/>
    <n v="6.2600002288818404"/>
    <n v="0"/>
    <n v="2.0899999141693102"/>
    <x v="96"/>
    <n v="3.1300001144409202"/>
    <n v="0"/>
    <n v="30"/>
    <n v="26"/>
    <n v="191"/>
    <n v="1193"/>
    <n v="2132"/>
  </r>
  <r>
    <x v="28"/>
    <x v="12"/>
    <n v="8905"/>
    <n v="7.1300001144409197"/>
    <n v="7.1300001144409197"/>
    <n v="0"/>
    <n v="5.5999999046325701"/>
    <x v="100"/>
    <n v="1.3400000333786"/>
    <n v="0"/>
    <n v="41"/>
    <n v="4"/>
    <n v="82"/>
    <n v="1313"/>
    <n v="1976"/>
  </r>
  <r>
    <x v="28"/>
    <x v="13"/>
    <n v="6829"/>
    <n v="4.5100002288818404"/>
    <n v="4.5100002288818404"/>
    <n v="0"/>
    <n v="0.36000001430511502"/>
    <x v="181"/>
    <n v="1.7699999809265099"/>
    <n v="0"/>
    <n v="7"/>
    <n v="54"/>
    <n v="118"/>
    <n v="1261"/>
    <n v="1909"/>
  </r>
  <r>
    <x v="28"/>
    <x v="14"/>
    <n v="4562"/>
    <n v="3.03999996185303"/>
    <n v="3.03999996185303"/>
    <n v="0"/>
    <n v="1.1799999475479099"/>
    <x v="81"/>
    <n v="1.37000000476837"/>
    <n v="0"/>
    <n v="19"/>
    <n v="14"/>
    <n v="108"/>
    <n v="1299"/>
    <n v="1813"/>
  </r>
  <r>
    <x v="28"/>
    <x v="15"/>
    <n v="10232"/>
    <n v="8.1800003051757795"/>
    <n v="8.1800003051757795"/>
    <n v="0"/>
    <n v="6.2399997711181596"/>
    <x v="93"/>
    <n v="1.70000004768372"/>
    <n v="0"/>
    <n v="45"/>
    <n v="5"/>
    <n v="104"/>
    <n v="1286"/>
    <n v="2008"/>
  </r>
  <r>
    <x v="28"/>
    <x v="16"/>
    <n v="2718"/>
    <n v="1.79999995231628"/>
    <n v="1.79999995231628"/>
    <n v="0"/>
    <n v="0.67000001668930098"/>
    <x v="5"/>
    <n v="0.34000000357627902"/>
    <n v="0"/>
    <n v="11"/>
    <n v="16"/>
    <n v="20"/>
    <n v="1393"/>
    <n v="1580"/>
  </r>
  <r>
    <x v="28"/>
    <x v="17"/>
    <n v="6260"/>
    <n v="4.2600002288818404"/>
    <n v="4.2600002288818404"/>
    <n v="0"/>
    <n v="1.28999996185303"/>
    <x v="50"/>
    <n v="2.4000000953674299"/>
    <n v="0"/>
    <n v="16"/>
    <n v="14"/>
    <n v="136"/>
    <n v="1257"/>
    <n v="1854"/>
  </r>
  <r>
    <x v="28"/>
    <x v="18"/>
    <n v="0"/>
    <n v="0"/>
    <n v="0"/>
    <n v="0"/>
    <n v="0"/>
    <x v="26"/>
    <n v="0"/>
    <n v="0"/>
    <n v="0"/>
    <n v="0"/>
    <n v="0"/>
    <n v="1440"/>
    <n v="0"/>
  </r>
  <r>
    <x v="29"/>
    <x v="0"/>
    <n v="7626"/>
    <n v="6.0500001907348597"/>
    <n v="6.0500001907348597"/>
    <n v="2.2530810832977299"/>
    <n v="0.82999998331069902"/>
    <x v="202"/>
    <n v="4.5"/>
    <n v="0"/>
    <n v="65"/>
    <n v="15"/>
    <n v="156"/>
    <n v="723"/>
    <n v="3635"/>
  </r>
  <r>
    <x v="29"/>
    <x v="1"/>
    <n v="12386"/>
    <n v="9.8199996948242205"/>
    <n v="9.8199996948242205"/>
    <n v="2.0921471118927002"/>
    <n v="4.96000003814697"/>
    <x v="145"/>
    <n v="4.21000003814697"/>
    <n v="0"/>
    <n v="116"/>
    <n v="14"/>
    <n v="169"/>
    <n v="680"/>
    <n v="4079"/>
  </r>
  <r>
    <x v="29"/>
    <x v="2"/>
    <n v="13318"/>
    <n v="10.560000419616699"/>
    <n v="10.560000419616699"/>
    <n v="2.2530810832977299"/>
    <n v="5.6199998855590803"/>
    <x v="98"/>
    <n v="3.9100000858306898"/>
    <n v="0"/>
    <n v="123"/>
    <n v="21"/>
    <n v="174"/>
    <n v="699"/>
    <n v="4163"/>
  </r>
  <r>
    <x v="29"/>
    <x v="3"/>
    <n v="14461"/>
    <n v="11.4700002670288"/>
    <n v="11.4700002670288"/>
    <n v="0"/>
    <n v="4.9099998474121103"/>
    <x v="66"/>
    <n v="5.4099998474121103"/>
    <n v="0"/>
    <n v="60"/>
    <n v="23"/>
    <n v="190"/>
    <n v="729"/>
    <n v="3666"/>
  </r>
  <r>
    <x v="29"/>
    <x v="4"/>
    <n v="11207"/>
    <n v="8.8900003433227504"/>
    <n v="8.8900003433227504"/>
    <n v="0"/>
    <n v="5.3699998855590803"/>
    <x v="134"/>
    <n v="2.4400000572204599"/>
    <n v="0"/>
    <n v="64"/>
    <n v="21"/>
    <n v="142"/>
    <n v="563"/>
    <n v="3363"/>
  </r>
  <r>
    <x v="29"/>
    <x v="5"/>
    <n v="2132"/>
    <n v="1.6900000572204601"/>
    <n v="1.6900000572204601"/>
    <n v="0"/>
    <n v="0"/>
    <x v="26"/>
    <n v="1.6900000572204601"/>
    <n v="0"/>
    <n v="0"/>
    <n v="0"/>
    <n v="93"/>
    <n v="599"/>
    <n v="2572"/>
  </r>
  <r>
    <x v="29"/>
    <x v="6"/>
    <n v="13630"/>
    <n v="10.810000419616699"/>
    <n v="10.810000419616699"/>
    <n v="2.0921471118927002"/>
    <n v="5.0500001907348597"/>
    <x v="136"/>
    <n v="5.1999998092651403"/>
    <n v="0"/>
    <n v="117"/>
    <n v="10"/>
    <n v="174"/>
    <n v="720"/>
    <n v="4157"/>
  </r>
  <r>
    <x v="29"/>
    <x v="7"/>
    <n v="13070"/>
    <n v="10.3599996566772"/>
    <n v="10.3599996566772"/>
    <n v="2.2530810832977299"/>
    <n v="5.3000001907348597"/>
    <x v="200"/>
    <n v="4.1799998283386204"/>
    <n v="0"/>
    <n v="120"/>
    <n v="19"/>
    <n v="154"/>
    <n v="737"/>
    <n v="4092"/>
  </r>
  <r>
    <x v="29"/>
    <x v="8"/>
    <n v="9388"/>
    <n v="7.4400000572204599"/>
    <n v="7.4400000572204599"/>
    <n v="2.0921471118927002"/>
    <n v="2.2300000190734899"/>
    <x v="133"/>
    <n v="4.7800002098083496"/>
    <n v="0"/>
    <n v="82"/>
    <n v="8"/>
    <n v="169"/>
    <n v="763"/>
    <n v="3787"/>
  </r>
  <r>
    <x v="29"/>
    <x v="9"/>
    <n v="15148"/>
    <n v="12.0100002288818"/>
    <n v="12.0100002288818"/>
    <n v="2.2530810832977299"/>
    <n v="6.9000000953674299"/>
    <x v="164"/>
    <n v="4.28999996185303"/>
    <n v="0"/>
    <n v="137"/>
    <n v="16"/>
    <n v="145"/>
    <n v="677"/>
    <n v="4236"/>
  </r>
  <r>
    <x v="29"/>
    <x v="10"/>
    <n v="12200"/>
    <n v="9.6700000762939506"/>
    <n v="9.6700000762939506"/>
    <n v="2.0921471118927002"/>
    <n v="4.9099998474121103"/>
    <x v="34"/>
    <n v="4.1799998283386204"/>
    <n v="0"/>
    <n v="113"/>
    <n v="12"/>
    <n v="159"/>
    <n v="769"/>
    <n v="4044"/>
  </r>
  <r>
    <x v="29"/>
    <x v="11"/>
    <n v="5709"/>
    <n v="4.5300002098083496"/>
    <n v="4.5300002098083496"/>
    <n v="0"/>
    <n v="1.5199999809265099"/>
    <x v="55"/>
    <n v="2.4800000190734899"/>
    <n v="0"/>
    <n v="19"/>
    <n v="10"/>
    <n v="136"/>
    <n v="740"/>
    <n v="2908"/>
  </r>
  <r>
    <x v="29"/>
    <x v="12"/>
    <n v="3703"/>
    <n v="2.9400000572204599"/>
    <n v="2.9400000572204599"/>
    <n v="0"/>
    <n v="0"/>
    <x v="26"/>
    <n v="2.9400000572204599"/>
    <n v="0"/>
    <n v="0"/>
    <n v="0"/>
    <n v="135"/>
    <n v="734"/>
    <n v="2741"/>
  </r>
  <r>
    <x v="29"/>
    <x v="13"/>
    <n v="12405"/>
    <n v="9.8400001525878906"/>
    <n v="9.8400001525878906"/>
    <n v="2.0921471118927002"/>
    <n v="5.0500001907348597"/>
    <x v="11"/>
    <n v="3.9200000762939502"/>
    <n v="0"/>
    <n v="117"/>
    <n v="16"/>
    <n v="141"/>
    <n v="692"/>
    <n v="4005"/>
  </r>
  <r>
    <x v="29"/>
    <x v="14"/>
    <n v="16208"/>
    <n v="12.8500003814697"/>
    <n v="12.8500003814697"/>
    <n v="0"/>
    <n v="7.5100002288818404"/>
    <x v="14"/>
    <n v="4.4200000762939498"/>
    <n v="0"/>
    <n v="90"/>
    <n v="18"/>
    <n v="161"/>
    <n v="593"/>
    <n v="3763"/>
  </r>
  <r>
    <x v="29"/>
    <x v="15"/>
    <n v="7359"/>
    <n v="5.8400001525878897"/>
    <n v="5.8400001525878897"/>
    <n v="0"/>
    <n v="0.33000001311302202"/>
    <x v="94"/>
    <n v="5.3299999237060502"/>
    <n v="0"/>
    <n v="4"/>
    <n v="4"/>
    <n v="192"/>
    <n v="676"/>
    <n v="3061"/>
  </r>
  <r>
    <x v="29"/>
    <x v="16"/>
    <n v="5417"/>
    <n v="4.3000001907348597"/>
    <n v="4.3000001907348597"/>
    <n v="0"/>
    <n v="0.89999997615814198"/>
    <x v="81"/>
    <n v="2.9100000858306898"/>
    <n v="0"/>
    <n v="11"/>
    <n v="10"/>
    <n v="139"/>
    <n v="711"/>
    <n v="2884"/>
  </r>
  <r>
    <x v="29"/>
    <x v="17"/>
    <n v="6175"/>
    <n v="4.9000000953674299"/>
    <n v="4.9000000953674299"/>
    <n v="0"/>
    <n v="0.25"/>
    <x v="126"/>
    <n v="4.2699999809265101"/>
    <n v="0"/>
    <n v="3"/>
    <n v="7"/>
    <n v="172"/>
    <n v="767"/>
    <n v="2982"/>
  </r>
  <r>
    <x v="29"/>
    <x v="18"/>
    <n v="2946"/>
    <n v="2.3399999141693102"/>
    <n v="2.3399999141693102"/>
    <n v="0"/>
    <n v="0"/>
    <x v="26"/>
    <n v="2.3399999141693102"/>
    <n v="0"/>
    <n v="0"/>
    <n v="0"/>
    <n v="121"/>
    <n v="780"/>
    <n v="2660"/>
  </r>
  <r>
    <x v="29"/>
    <x v="19"/>
    <n v="11419"/>
    <n v="9.0600004196166992"/>
    <n v="9.0600004196166992"/>
    <n v="0"/>
    <n v="6.0300002098083496"/>
    <x v="136"/>
    <n v="2.4700000286102299"/>
    <n v="0"/>
    <n v="71"/>
    <n v="10"/>
    <n v="127"/>
    <n v="669"/>
    <n v="3369"/>
  </r>
  <r>
    <x v="29"/>
    <x v="20"/>
    <n v="6064"/>
    <n v="4.8099999427795401"/>
    <n v="4.8099999427795401"/>
    <n v="2.0921471118927002"/>
    <n v="0.62999999523162797"/>
    <x v="128"/>
    <n v="4.0100002288818404"/>
    <n v="0"/>
    <n v="63"/>
    <n v="4"/>
    <n v="142"/>
    <n v="802"/>
    <n v="3491"/>
  </r>
  <r>
    <x v="29"/>
    <x v="21"/>
    <n v="8712"/>
    <n v="6.9099998474121103"/>
    <n v="6.9099998474121103"/>
    <n v="2.2530810832977299"/>
    <n v="1.3400000333786"/>
    <x v="139"/>
    <n v="4.5"/>
    <n v="0"/>
    <n v="71"/>
    <n v="20"/>
    <n v="195"/>
    <n v="822"/>
    <n v="3784"/>
  </r>
  <r>
    <x v="29"/>
    <x v="22"/>
    <n v="7875"/>
    <n v="6.2399997711181596"/>
    <n v="6.2399997711181596"/>
    <n v="0"/>
    <n v="1.5599999427795399"/>
    <x v="81"/>
    <n v="4.1999998092651403"/>
    <n v="0"/>
    <n v="19"/>
    <n v="10"/>
    <n v="167"/>
    <n v="680"/>
    <n v="3110"/>
  </r>
  <r>
    <x v="29"/>
    <x v="23"/>
    <n v="8567"/>
    <n v="6.78999996185303"/>
    <n v="6.78999996185303"/>
    <n v="2.2530810832977299"/>
    <n v="0.88999998569488503"/>
    <x v="180"/>
    <n v="5.7399997711181596"/>
    <n v="0"/>
    <n v="66"/>
    <n v="3"/>
    <n v="214"/>
    <n v="764"/>
    <n v="3783"/>
  </r>
  <r>
    <x v="29"/>
    <x v="24"/>
    <n v="7045"/>
    <n v="5.5900001525878897"/>
    <n v="5.5900001525878897"/>
    <n v="2.0921471118927002"/>
    <n v="1.54999995231628"/>
    <x v="21"/>
    <n v="3.7799999713897701"/>
    <n v="0"/>
    <n v="74"/>
    <n v="5"/>
    <n v="166"/>
    <n v="831"/>
    <n v="3644"/>
  </r>
  <r>
    <x v="29"/>
    <x v="25"/>
    <n v="4468"/>
    <n v="3.53999996185303"/>
    <n v="3.53999996185303"/>
    <n v="0"/>
    <n v="0"/>
    <x v="26"/>
    <n v="3.53999996185303"/>
    <n v="0"/>
    <n v="0"/>
    <n v="0"/>
    <n v="158"/>
    <n v="851"/>
    <n v="2799"/>
  </r>
  <r>
    <x v="29"/>
    <x v="26"/>
    <n v="2943"/>
    <n v="2.3299999237060498"/>
    <n v="2.3299999237060498"/>
    <n v="0"/>
    <n v="0"/>
    <x v="26"/>
    <n v="2.3299999237060498"/>
    <n v="0"/>
    <n v="0"/>
    <n v="0"/>
    <n v="139"/>
    <n v="621"/>
    <n v="2685"/>
  </r>
  <r>
    <x v="29"/>
    <x v="27"/>
    <n v="8382"/>
    <n v="6.6500000953674299"/>
    <n v="6.6500000953674299"/>
    <n v="2.0921471118927002"/>
    <n v="1.2699999809265099"/>
    <x v="61"/>
    <n v="4.7199997901916504"/>
    <n v="0"/>
    <n v="71"/>
    <n v="13"/>
    <n v="171"/>
    <n v="772"/>
    <n v="3721"/>
  </r>
  <r>
    <x v="29"/>
    <x v="28"/>
    <n v="6582"/>
    <n v="5.2199997901916504"/>
    <n v="5.2199997901916504"/>
    <n v="2.2530810832977299"/>
    <n v="0.66000002622604403"/>
    <x v="6"/>
    <n v="3.9200000762939502"/>
    <n v="0"/>
    <n v="63"/>
    <n v="13"/>
    <n v="152"/>
    <n v="840"/>
    <n v="3586"/>
  </r>
  <r>
    <x v="29"/>
    <x v="29"/>
    <n v="9143"/>
    <n v="7.25"/>
    <n v="7.25"/>
    <n v="2.0921471118927002"/>
    <n v="1.3899999856948899"/>
    <x v="34"/>
    <n v="5.2699999809265101"/>
    <n v="0"/>
    <n v="72"/>
    <n v="10"/>
    <n v="184"/>
    <n v="763"/>
    <n v="3788"/>
  </r>
  <r>
    <x v="29"/>
    <x v="30"/>
    <n v="4561"/>
    <n v="3.6199998855590798"/>
    <n v="3.6199998855590798"/>
    <n v="0"/>
    <n v="0.64999997615814198"/>
    <x v="51"/>
    <n v="2.6900000572204599"/>
    <n v="0"/>
    <n v="8"/>
    <n v="6"/>
    <n v="102"/>
    <n v="433"/>
    <n v="1976"/>
  </r>
  <r>
    <x v="30"/>
    <x v="0"/>
    <n v="5014"/>
    <n v="3.9100000858306898"/>
    <n v="3.9100000858306898"/>
    <n v="0"/>
    <n v="0"/>
    <x v="129"/>
    <n v="3.5799999237060498"/>
    <n v="0"/>
    <n v="0"/>
    <n v="7"/>
    <n v="196"/>
    <n v="1237"/>
    <n v="2650"/>
  </r>
  <r>
    <x v="30"/>
    <x v="1"/>
    <n v="5571"/>
    <n v="4.3499999046325701"/>
    <n v="4.3499999046325701"/>
    <n v="0"/>
    <n v="0.15000000596046401"/>
    <x v="68"/>
    <n v="3.2300000190734899"/>
    <n v="0"/>
    <n v="2"/>
    <n v="23"/>
    <n v="163"/>
    <n v="1252"/>
    <n v="2654"/>
  </r>
  <r>
    <x v="30"/>
    <x v="2"/>
    <n v="3135"/>
    <n v="2.4500000476837198"/>
    <n v="2.4500000476837198"/>
    <n v="0"/>
    <n v="0"/>
    <x v="26"/>
    <n v="2.4300000667571999"/>
    <n v="0"/>
    <n v="0"/>
    <n v="0"/>
    <n v="134"/>
    <n v="1306"/>
    <n v="2443"/>
  </r>
  <r>
    <x v="30"/>
    <x v="3"/>
    <n v="3430"/>
    <n v="2.6800000667571999"/>
    <n v="2.6800000667571999"/>
    <n v="0"/>
    <n v="0"/>
    <x v="26"/>
    <n v="0.89999997615814198"/>
    <n v="0"/>
    <n v="0"/>
    <n v="0"/>
    <n v="65"/>
    <n v="1375"/>
    <n v="2505"/>
  </r>
  <r>
    <x v="30"/>
    <x v="4"/>
    <n v="5319"/>
    <n v="4.1500000953674299"/>
    <n v="4.1500000953674299"/>
    <n v="0"/>
    <n v="0"/>
    <x v="26"/>
    <n v="0"/>
    <n v="0"/>
    <n v="0"/>
    <n v="0"/>
    <n v="0"/>
    <n v="1440"/>
    <n v="2693"/>
  </r>
  <r>
    <x v="30"/>
    <x v="5"/>
    <n v="3008"/>
    <n v="2.3499999046325701"/>
    <n v="2.3499999046325701"/>
    <n v="0"/>
    <n v="0"/>
    <x v="26"/>
    <n v="0"/>
    <n v="0"/>
    <n v="0"/>
    <n v="0"/>
    <n v="0"/>
    <n v="1440"/>
    <n v="2439"/>
  </r>
  <r>
    <x v="30"/>
    <x v="6"/>
    <n v="3864"/>
    <n v="3.0099999904632599"/>
    <n v="3.0099999904632599"/>
    <n v="0"/>
    <n v="0.31000000238418601"/>
    <x v="139"/>
    <n v="1.3500000238418599"/>
    <n v="0"/>
    <n v="4"/>
    <n v="22"/>
    <n v="105"/>
    <n v="1309"/>
    <n v="2536"/>
  </r>
  <r>
    <x v="30"/>
    <x v="7"/>
    <n v="5697"/>
    <n v="4.4400000572204599"/>
    <n v="4.4400000572204599"/>
    <n v="0"/>
    <n v="0.52999997138977095"/>
    <x v="8"/>
    <n v="3.4400000572204599"/>
    <n v="0"/>
    <n v="7"/>
    <n v="10"/>
    <n v="166"/>
    <n v="1257"/>
    <n v="2668"/>
  </r>
  <r>
    <x v="30"/>
    <x v="8"/>
    <n v="5273"/>
    <n v="4.1100001335143999"/>
    <n v="4.1100001335143999"/>
    <n v="0"/>
    <n v="0"/>
    <x v="96"/>
    <n v="3.0699999332428001"/>
    <n v="0"/>
    <n v="0"/>
    <n v="27"/>
    <n v="167"/>
    <n v="1246"/>
    <n v="2647"/>
  </r>
  <r>
    <x v="30"/>
    <x v="9"/>
    <n v="8538"/>
    <n v="6.6599998474121103"/>
    <n v="6.6599998474121103"/>
    <n v="0"/>
    <n v="2.6300001144409202"/>
    <x v="191"/>
    <n v="3.0099999904632599"/>
    <n v="0"/>
    <n v="35"/>
    <n v="18"/>
    <n v="158"/>
    <n v="1229"/>
    <n v="2883"/>
  </r>
  <r>
    <x v="30"/>
    <x v="10"/>
    <n v="8687"/>
    <n v="6.7800002098083496"/>
    <n v="6.7800002098083496"/>
    <n v="0"/>
    <n v="0.28999999165535001"/>
    <x v="203"/>
    <n v="4.0799999237060502"/>
    <n v="0"/>
    <n v="4"/>
    <n v="54"/>
    <n v="212"/>
    <n v="1170"/>
    <n v="2944"/>
  </r>
  <r>
    <x v="30"/>
    <x v="11"/>
    <n v="9423"/>
    <n v="7.3499999046325701"/>
    <n v="7.3499999046325701"/>
    <n v="0"/>
    <n v="0.52999997138977095"/>
    <x v="152"/>
    <n v="4.75"/>
    <n v="0"/>
    <n v="7"/>
    <n v="44"/>
    <n v="238"/>
    <n v="1151"/>
    <n v="3012"/>
  </r>
  <r>
    <x v="30"/>
    <x v="12"/>
    <n v="8286"/>
    <n v="6.46000003814697"/>
    <n v="6.46000003814697"/>
    <n v="0"/>
    <n v="0.15000000596046401"/>
    <x v="161"/>
    <n v="4.2699999809265101"/>
    <n v="0"/>
    <n v="2"/>
    <n v="44"/>
    <n v="206"/>
    <n v="1188"/>
    <n v="2889"/>
  </r>
  <r>
    <x v="30"/>
    <x v="13"/>
    <n v="4503"/>
    <n v="3.5099999904632599"/>
    <n v="3.5099999904632599"/>
    <n v="0"/>
    <n v="1.4700000286102299"/>
    <x v="56"/>
    <n v="1.8099999427795399"/>
    <n v="0"/>
    <n v="18"/>
    <n v="6"/>
    <n v="122"/>
    <n v="1294"/>
    <n v="2547"/>
  </r>
  <r>
    <x v="30"/>
    <x v="14"/>
    <n v="10499"/>
    <n v="8.1899995803833008"/>
    <n v="8.1899995803833008"/>
    <n v="0"/>
    <n v="7.0000000298023196E-2"/>
    <x v="110"/>
    <n v="3.8900001049041699"/>
    <n v="0"/>
    <n v="1"/>
    <n v="91"/>
    <n v="214"/>
    <n v="1134"/>
    <n v="3093"/>
  </r>
  <r>
    <x v="30"/>
    <x v="15"/>
    <n v="12474"/>
    <n v="9.7299995422363299"/>
    <n v="9.7299995422363299"/>
    <n v="0"/>
    <n v="6.5999999046325701"/>
    <x v="51"/>
    <n v="2.8699998855590798"/>
    <n v="0"/>
    <n v="77"/>
    <n v="5"/>
    <n v="129"/>
    <n v="1229"/>
    <n v="3142"/>
  </r>
  <r>
    <x v="30"/>
    <x v="16"/>
    <n v="6174"/>
    <n v="4.8200001716613796"/>
    <n v="4.8200001716613796"/>
    <n v="0"/>
    <n v="0"/>
    <x v="169"/>
    <n v="3.6099998950958301"/>
    <n v="0"/>
    <n v="0"/>
    <n v="28"/>
    <n v="203"/>
    <n v="1209"/>
    <n v="2757"/>
  </r>
  <r>
    <x v="30"/>
    <x v="17"/>
    <n v="15168"/>
    <n v="11.829999923706101"/>
    <n v="11.829999923706101"/>
    <n v="0"/>
    <n v="3.9000000953674299"/>
    <x v="204"/>
    <n v="4.9200000762939498"/>
    <n v="0"/>
    <n v="46"/>
    <n v="67"/>
    <n v="258"/>
    <n v="1069"/>
    <n v="3513"/>
  </r>
  <r>
    <x v="30"/>
    <x v="18"/>
    <n v="10085"/>
    <n v="7.8699998855590803"/>
    <n v="7.8699998855590803"/>
    <n v="0"/>
    <n v="0.15000000596046401"/>
    <x v="32"/>
    <n v="6.4299998283386204"/>
    <n v="0"/>
    <n v="2"/>
    <n v="28"/>
    <n v="317"/>
    <n v="1093"/>
    <n v="3164"/>
  </r>
  <r>
    <x v="30"/>
    <x v="19"/>
    <n v="4512"/>
    <n v="3.5199999809265101"/>
    <n v="3.5199999809265101"/>
    <n v="0"/>
    <n v="0.77999997138977095"/>
    <x v="62"/>
    <n v="2.03999996185303"/>
    <n v="0"/>
    <n v="10"/>
    <n v="2"/>
    <n v="117"/>
    <n v="1311"/>
    <n v="2596"/>
  </r>
  <r>
    <x v="30"/>
    <x v="20"/>
    <n v="8469"/>
    <n v="6.6100001335143999"/>
    <n v="6.6100001335143999"/>
    <n v="0"/>
    <n v="0"/>
    <x v="26"/>
    <n v="0"/>
    <n v="0"/>
    <n v="0"/>
    <n v="0"/>
    <n v="0"/>
    <n v="1440"/>
    <n v="2894"/>
  </r>
  <r>
    <x v="30"/>
    <x v="21"/>
    <n v="12015"/>
    <n v="9.3699998855590803"/>
    <n v="9.3699998855590803"/>
    <n v="0"/>
    <n v="0"/>
    <x v="26"/>
    <n v="0"/>
    <n v="0"/>
    <n v="0"/>
    <n v="0"/>
    <n v="0"/>
    <n v="1440"/>
    <n v="3212"/>
  </r>
  <r>
    <x v="30"/>
    <x v="22"/>
    <n v="3588"/>
    <n v="2.7999999523162802"/>
    <n v="2.7999999523162802"/>
    <n v="0"/>
    <n v="0"/>
    <x v="26"/>
    <n v="0"/>
    <n v="0"/>
    <n v="0"/>
    <n v="0"/>
    <n v="0"/>
    <n v="1440"/>
    <n v="2516"/>
  </r>
  <r>
    <x v="30"/>
    <x v="23"/>
    <n v="12427"/>
    <n v="9.6899995803833008"/>
    <n v="9.6899995803833008"/>
    <n v="0"/>
    <n v="0"/>
    <x v="26"/>
    <n v="1.1799999475479099"/>
    <n v="0"/>
    <n v="0"/>
    <n v="0"/>
    <n v="70"/>
    <n v="1370"/>
    <n v="3266"/>
  </r>
  <r>
    <x v="30"/>
    <x v="24"/>
    <n v="5843"/>
    <n v="4.5599999427795401"/>
    <n v="4.5599999427795401"/>
    <n v="0"/>
    <n v="0.140000000596046"/>
    <x v="205"/>
    <n v="3.2300000190734899"/>
    <n v="0"/>
    <n v="2"/>
    <n v="22"/>
    <n v="166"/>
    <n v="1250"/>
    <n v="2683"/>
  </r>
  <r>
    <x v="30"/>
    <x v="25"/>
    <n v="6117"/>
    <n v="4.7699999809265101"/>
    <n v="4.7699999809265101"/>
    <n v="0"/>
    <n v="0"/>
    <x v="26"/>
    <n v="4.7699999809265101"/>
    <n v="0"/>
    <n v="0"/>
    <n v="0"/>
    <n v="250"/>
    <n v="1190"/>
    <n v="2810"/>
  </r>
  <r>
    <x v="30"/>
    <x v="26"/>
    <n v="9217"/>
    <n v="7.1900000572204599"/>
    <n v="7.1900000572204599"/>
    <n v="0"/>
    <n v="0.21999999880790699"/>
    <x v="206"/>
    <n v="3.6600000858306898"/>
    <n v="0"/>
    <n v="3"/>
    <n v="72"/>
    <n v="182"/>
    <n v="1183"/>
    <n v="2940"/>
  </r>
  <r>
    <x v="30"/>
    <x v="27"/>
    <n v="9877"/>
    <n v="7.6999998092651403"/>
    <n v="7.6999998092651403"/>
    <n v="0"/>
    <n v="5.7600002288818404"/>
    <x v="128"/>
    <n v="1.7300000190734901"/>
    <n v="0"/>
    <n v="66"/>
    <n v="4"/>
    <n v="110"/>
    <n v="1260"/>
    <n v="2947"/>
  </r>
  <r>
    <x v="30"/>
    <x v="28"/>
    <n v="8240"/>
    <n v="6.4299998283386204"/>
    <n v="6.4299998283386204"/>
    <n v="0"/>
    <n v="0.68999999761581399"/>
    <x v="207"/>
    <n v="3.7200000286102299"/>
    <n v="0"/>
    <n v="9"/>
    <n v="43"/>
    <n v="162"/>
    <n v="1226"/>
    <n v="2846"/>
  </r>
  <r>
    <x v="30"/>
    <x v="29"/>
    <n v="8701"/>
    <n v="6.78999996185303"/>
    <n v="6.78999996185303"/>
    <n v="0"/>
    <n v="0.37000000476837203"/>
    <x v="162"/>
    <n v="3.1700000762939502"/>
    <n v="0"/>
    <n v="5"/>
    <n v="71"/>
    <n v="177"/>
    <n v="1106"/>
    <n v="2804"/>
  </r>
  <r>
    <x v="30"/>
    <x v="30"/>
    <n v="0"/>
    <n v="0"/>
    <n v="0"/>
    <n v="0"/>
    <n v="0"/>
    <x v="26"/>
    <n v="0"/>
    <n v="0"/>
    <n v="0"/>
    <n v="0"/>
    <n v="0"/>
    <n v="1440"/>
    <n v="0"/>
  </r>
  <r>
    <x v="31"/>
    <x v="0"/>
    <n v="2564"/>
    <n v="1.6399999856948899"/>
    <n v="1.6399999856948899"/>
    <n v="0"/>
    <n v="0"/>
    <x v="26"/>
    <n v="1.6399999856948899"/>
    <n v="0"/>
    <n v="0"/>
    <n v="0"/>
    <n v="116"/>
    <n v="831"/>
    <n v="2044"/>
  </r>
  <r>
    <x v="31"/>
    <x v="1"/>
    <n v="1320"/>
    <n v="0.83999997377395597"/>
    <n v="0.83999997377395597"/>
    <n v="0"/>
    <n v="0"/>
    <x v="26"/>
    <n v="0.83999997377395597"/>
    <n v="0"/>
    <n v="0"/>
    <n v="0"/>
    <n v="82"/>
    <n v="806"/>
    <n v="1934"/>
  </r>
  <r>
    <x v="31"/>
    <x v="2"/>
    <n v="1219"/>
    <n v="0.77999997138977095"/>
    <n v="0.77999997138977095"/>
    <n v="0"/>
    <n v="0"/>
    <x v="26"/>
    <n v="0.77999997138977095"/>
    <n v="0"/>
    <n v="0"/>
    <n v="0"/>
    <n v="84"/>
    <n v="853"/>
    <n v="1963"/>
  </r>
  <r>
    <x v="31"/>
    <x v="3"/>
    <n v="2483"/>
    <n v="1.5900000333786"/>
    <n v="1.5900000333786"/>
    <n v="0"/>
    <n v="0"/>
    <x v="26"/>
    <n v="1.5900000333786"/>
    <n v="0"/>
    <n v="0"/>
    <n v="0"/>
    <n v="126"/>
    <n v="937"/>
    <n v="2009"/>
  </r>
  <r>
    <x v="31"/>
    <x v="4"/>
    <n v="244"/>
    <n v="0.15999999642372101"/>
    <n v="0.15999999642372101"/>
    <n v="0"/>
    <n v="0"/>
    <x v="26"/>
    <n v="0.15999999642372101"/>
    <n v="0"/>
    <n v="0"/>
    <n v="0"/>
    <n v="12"/>
    <n v="1428"/>
    <n v="1721"/>
  </r>
  <r>
    <x v="31"/>
    <x v="5"/>
    <n v="0"/>
    <n v="0"/>
    <n v="0"/>
    <n v="0"/>
    <n v="0"/>
    <x v="26"/>
    <n v="0"/>
    <n v="0"/>
    <n v="0"/>
    <n v="0"/>
    <n v="0"/>
    <n v="1440"/>
    <n v="1688"/>
  </r>
  <r>
    <x v="31"/>
    <x v="6"/>
    <n v="0"/>
    <n v="0"/>
    <n v="0"/>
    <n v="0"/>
    <n v="0"/>
    <x v="26"/>
    <n v="0"/>
    <n v="0"/>
    <n v="0"/>
    <n v="0"/>
    <n v="0"/>
    <n v="1440"/>
    <n v="1688"/>
  </r>
  <r>
    <x v="31"/>
    <x v="7"/>
    <n v="0"/>
    <n v="0"/>
    <n v="0"/>
    <n v="0"/>
    <n v="0"/>
    <x v="26"/>
    <n v="0"/>
    <n v="0"/>
    <n v="0"/>
    <n v="0"/>
    <n v="0"/>
    <n v="1440"/>
    <n v="1688"/>
  </r>
  <r>
    <x v="31"/>
    <x v="8"/>
    <n v="3147"/>
    <n v="2.0099999904632599"/>
    <n v="2.0099999904632599"/>
    <n v="0"/>
    <n v="0"/>
    <x v="87"/>
    <n v="1.7400000095367401"/>
    <n v="0"/>
    <n v="0"/>
    <n v="10"/>
    <n v="139"/>
    <n v="744"/>
    <n v="2188"/>
  </r>
  <r>
    <x v="31"/>
    <x v="9"/>
    <n v="144"/>
    <n v="9.00000035762787E-2"/>
    <n v="9.00000035762787E-2"/>
    <n v="0"/>
    <n v="0"/>
    <x v="26"/>
    <n v="9.00000035762787E-2"/>
    <n v="0"/>
    <n v="0"/>
    <n v="0"/>
    <n v="9"/>
    <n v="1431"/>
    <n v="1720"/>
  </r>
  <r>
    <x v="31"/>
    <x v="10"/>
    <n v="4068"/>
    <n v="2.5999999046325701"/>
    <n v="2.5999999046325701"/>
    <n v="0"/>
    <n v="5.0000000745058101E-2"/>
    <x v="87"/>
    <n v="2.2699999809265101"/>
    <n v="0"/>
    <n v="1"/>
    <n v="20"/>
    <n v="195"/>
    <n v="817"/>
    <n v="2419"/>
  </r>
  <r>
    <x v="31"/>
    <x v="11"/>
    <n v="5245"/>
    <n v="3.3599998950958301"/>
    <n v="3.3599998950958301"/>
    <n v="0"/>
    <n v="0.15999999642372101"/>
    <x v="133"/>
    <n v="2.75"/>
    <n v="0"/>
    <n v="8"/>
    <n v="45"/>
    <n v="232"/>
    <n v="795"/>
    <n v="2748"/>
  </r>
  <r>
    <x v="31"/>
    <x v="12"/>
    <n v="400"/>
    <n v="0.259999990463257"/>
    <n v="0.259999990463257"/>
    <n v="0"/>
    <n v="3.9999999105930301E-2"/>
    <x v="101"/>
    <n v="0.15999999642372101"/>
    <n v="0"/>
    <n v="3"/>
    <n v="8"/>
    <n v="19"/>
    <n v="1410"/>
    <n v="1799"/>
  </r>
  <r>
    <x v="31"/>
    <x v="13"/>
    <n v="0"/>
    <n v="0"/>
    <n v="0"/>
    <n v="0"/>
    <n v="0"/>
    <x v="26"/>
    <n v="0"/>
    <n v="0"/>
    <n v="0"/>
    <n v="0"/>
    <n v="0"/>
    <n v="1440"/>
    <n v="1688"/>
  </r>
  <r>
    <x v="31"/>
    <x v="14"/>
    <n v="1321"/>
    <n v="0.85000002384185802"/>
    <n v="0.85000002384185802"/>
    <n v="0"/>
    <n v="0"/>
    <x v="26"/>
    <n v="0.85000002384185802"/>
    <n v="0"/>
    <n v="0"/>
    <n v="0"/>
    <n v="80"/>
    <n v="1360"/>
    <n v="1928"/>
  </r>
  <r>
    <x v="31"/>
    <x v="15"/>
    <n v="1758"/>
    <n v="1.12999999523163"/>
    <n v="1.12999999523163"/>
    <n v="0"/>
    <n v="0"/>
    <x v="26"/>
    <n v="1.12999999523163"/>
    <n v="0"/>
    <n v="0"/>
    <n v="0"/>
    <n v="112"/>
    <n v="900"/>
    <n v="2067"/>
  </r>
  <r>
    <x v="31"/>
    <x v="16"/>
    <n v="6157"/>
    <n v="3.9400000572204599"/>
    <n v="3.9400000572204599"/>
    <n v="0"/>
    <n v="0"/>
    <x v="26"/>
    <n v="3.9400000572204599"/>
    <n v="0"/>
    <n v="0"/>
    <n v="0"/>
    <n v="310"/>
    <n v="714"/>
    <n v="2780"/>
  </r>
  <r>
    <x v="31"/>
    <x v="17"/>
    <n v="8360"/>
    <n v="5.3499999046325701"/>
    <n v="5.3499999046325701"/>
    <n v="0"/>
    <n v="0.140000000596046"/>
    <x v="87"/>
    <n v="4.9299998283386204"/>
    <n v="0"/>
    <n v="6"/>
    <n v="14"/>
    <n v="380"/>
    <n v="634"/>
    <n v="3101"/>
  </r>
  <r>
    <x v="31"/>
    <x v="18"/>
    <n v="7174"/>
    <n v="4.5900001525878897"/>
    <n v="4.5900001525878897"/>
    <n v="0"/>
    <n v="0.33000001311302202"/>
    <x v="126"/>
    <n v="3.9100000858306898"/>
    <n v="0"/>
    <n v="10"/>
    <n v="20"/>
    <n v="301"/>
    <n v="749"/>
    <n v="2896"/>
  </r>
  <r>
    <x v="31"/>
    <x v="19"/>
    <n v="1619"/>
    <n v="1.03999996185303"/>
    <n v="1.03999996185303"/>
    <n v="0"/>
    <n v="0"/>
    <x v="26"/>
    <n v="1.03999996185303"/>
    <n v="0"/>
    <n v="0"/>
    <n v="0"/>
    <n v="79"/>
    <n v="834"/>
    <n v="1962"/>
  </r>
  <r>
    <x v="31"/>
    <x v="20"/>
    <n v="1831"/>
    <n v="1.16999995708466"/>
    <n v="1.16999995708466"/>
    <n v="0"/>
    <n v="0"/>
    <x v="26"/>
    <n v="1.16999995708466"/>
    <n v="0"/>
    <n v="0"/>
    <n v="0"/>
    <n v="101"/>
    <n v="916"/>
    <n v="2015"/>
  </r>
  <r>
    <x v="31"/>
    <x v="21"/>
    <n v="2421"/>
    <n v="1.54999995231628"/>
    <n v="1.54999995231628"/>
    <n v="0"/>
    <n v="0"/>
    <x v="26"/>
    <n v="1.54999995231628"/>
    <n v="0"/>
    <n v="0"/>
    <n v="0"/>
    <n v="156"/>
    <n v="739"/>
    <n v="2297"/>
  </r>
  <r>
    <x v="31"/>
    <x v="22"/>
    <n v="2283"/>
    <n v="1.46000003814697"/>
    <n v="1.46000003814697"/>
    <n v="0"/>
    <n v="0"/>
    <x v="26"/>
    <n v="1.46000003814697"/>
    <n v="0"/>
    <n v="0"/>
    <n v="0"/>
    <n v="129"/>
    <n v="848"/>
    <n v="2067"/>
  </r>
  <r>
    <x v="31"/>
    <x v="23"/>
    <n v="0"/>
    <n v="0"/>
    <n v="0"/>
    <n v="0"/>
    <n v="0"/>
    <x v="26"/>
    <n v="0"/>
    <n v="0"/>
    <n v="0"/>
    <n v="0"/>
    <n v="0"/>
    <n v="1440"/>
    <n v="1688"/>
  </r>
  <r>
    <x v="31"/>
    <x v="24"/>
    <n v="0"/>
    <n v="0"/>
    <n v="0"/>
    <n v="0"/>
    <n v="0"/>
    <x v="26"/>
    <n v="0"/>
    <n v="0"/>
    <n v="0"/>
    <n v="0"/>
    <n v="0"/>
    <n v="1440"/>
    <n v="1688"/>
  </r>
  <r>
    <x v="31"/>
    <x v="25"/>
    <n v="0"/>
    <n v="0"/>
    <n v="0"/>
    <n v="0"/>
    <n v="0"/>
    <x v="26"/>
    <n v="0"/>
    <n v="0"/>
    <n v="0"/>
    <n v="0"/>
    <n v="0"/>
    <n v="1440"/>
    <n v="1688"/>
  </r>
  <r>
    <x v="31"/>
    <x v="26"/>
    <n v="0"/>
    <n v="0"/>
    <n v="0"/>
    <n v="0"/>
    <n v="0"/>
    <x v="26"/>
    <n v="0"/>
    <n v="0"/>
    <n v="0"/>
    <n v="0"/>
    <n v="0"/>
    <n v="1440"/>
    <n v="1688"/>
  </r>
  <r>
    <x v="31"/>
    <x v="27"/>
    <n v="0"/>
    <n v="0"/>
    <n v="0"/>
    <n v="0"/>
    <n v="0"/>
    <x v="26"/>
    <n v="0"/>
    <n v="0"/>
    <n v="0"/>
    <n v="0"/>
    <n v="0"/>
    <n v="1440"/>
    <n v="1688"/>
  </r>
  <r>
    <x v="31"/>
    <x v="28"/>
    <n v="0"/>
    <n v="0"/>
    <n v="0"/>
    <n v="0"/>
    <n v="0"/>
    <x v="26"/>
    <n v="0"/>
    <n v="0"/>
    <n v="0"/>
    <n v="0"/>
    <n v="0"/>
    <n v="48"/>
    <n v="57"/>
  </r>
  <r>
    <x v="32"/>
    <x v="0"/>
    <n v="23186"/>
    <n v="20.399999618530298"/>
    <n v="20.399999618530298"/>
    <n v="0"/>
    <n v="12.2200002670288"/>
    <x v="73"/>
    <n v="7.8200001716613796"/>
    <n v="0"/>
    <n v="85"/>
    <n v="7"/>
    <n v="312"/>
    <n v="1036"/>
    <n v="3921"/>
  </r>
  <r>
    <x v="32"/>
    <x v="1"/>
    <n v="15337"/>
    <n v="9.5799999237060494"/>
    <n v="9.5799999237060494"/>
    <n v="0"/>
    <n v="3.5499999523162802"/>
    <x v="80"/>
    <n v="5.6399998664856001"/>
    <n v="0"/>
    <n v="108"/>
    <n v="18"/>
    <n v="216"/>
    <n v="1098"/>
    <n v="3566"/>
  </r>
  <r>
    <x v="32"/>
    <x v="2"/>
    <n v="21129"/>
    <n v="18.9799995422363"/>
    <n v="18.9799995422363"/>
    <n v="0"/>
    <n v="10.550000190734901"/>
    <x v="34"/>
    <n v="7.75"/>
    <n v="1.9999999552965199E-2"/>
    <n v="68"/>
    <n v="13"/>
    <n v="298"/>
    <n v="1061"/>
    <n v="3793"/>
  </r>
  <r>
    <x v="32"/>
    <x v="3"/>
    <n v="13422"/>
    <n v="7.1700000762939498"/>
    <n v="7.1700000762939498"/>
    <n v="0"/>
    <n v="5.0000000745058101E-2"/>
    <x v="101"/>
    <n v="7.0100002288818404"/>
    <n v="9.9999997764825804E-3"/>
    <n v="106"/>
    <n v="1"/>
    <n v="281"/>
    <n v="1052"/>
    <n v="3934"/>
  </r>
  <r>
    <x v="32"/>
    <x v="4"/>
    <n v="29326"/>
    <n v="25.290000915527301"/>
    <n v="25.290000915527301"/>
    <n v="0"/>
    <n v="13.2399997711182"/>
    <x v="70"/>
    <n v="10.710000038146999"/>
    <n v="0"/>
    <n v="94"/>
    <n v="29"/>
    <n v="429"/>
    <n v="888"/>
    <n v="4547"/>
  </r>
  <r>
    <x v="32"/>
    <x v="5"/>
    <n v="15118"/>
    <n v="8.8699998855590803"/>
    <n v="8.8699998855590803"/>
    <n v="0"/>
    <n v="0"/>
    <x v="208"/>
    <n v="8.7899999618530291"/>
    <n v="0"/>
    <n v="58"/>
    <n v="15"/>
    <n v="307"/>
    <n v="1060"/>
    <n v="3545"/>
  </r>
  <r>
    <x v="32"/>
    <x v="6"/>
    <n v="11423"/>
    <n v="8.6700000762939506"/>
    <n v="8.6700000762939506"/>
    <n v="0"/>
    <n v="2.4400000572204599"/>
    <x v="51"/>
    <n v="5.9400000572204599"/>
    <n v="0"/>
    <n v="29"/>
    <n v="5"/>
    <n v="191"/>
    <n v="1215"/>
    <n v="2761"/>
  </r>
  <r>
    <x v="32"/>
    <x v="7"/>
    <n v="18785"/>
    <n v="17.399999618530298"/>
    <n v="17.399999618530298"/>
    <n v="0"/>
    <n v="12.1499996185303"/>
    <x v="94"/>
    <n v="5.0300002098083496"/>
    <n v="0"/>
    <n v="82"/>
    <n v="13"/>
    <n v="214"/>
    <n v="1131"/>
    <n v="3676"/>
  </r>
  <r>
    <x v="32"/>
    <x v="8"/>
    <n v="19948"/>
    <n v="18.110000610351602"/>
    <n v="18.110000610351602"/>
    <n v="0"/>
    <n v="11.0200004577637"/>
    <x v="1"/>
    <n v="6.3400001525878897"/>
    <n v="0"/>
    <n v="73"/>
    <n v="19"/>
    <n v="225"/>
    <n v="1123"/>
    <n v="3679"/>
  </r>
  <r>
    <x v="32"/>
    <x v="9"/>
    <n v="19377"/>
    <n v="17.620000839233398"/>
    <n v="17.620000839233398"/>
    <n v="0"/>
    <n v="12.289999961853001"/>
    <x v="65"/>
    <n v="4.8899998664856001"/>
    <n v="0"/>
    <n v="82"/>
    <n v="13"/>
    <n v="226"/>
    <n v="1119"/>
    <n v="3659"/>
  </r>
  <r>
    <x v="32"/>
    <x v="10"/>
    <n v="18258"/>
    <n v="16.309999465942401"/>
    <n v="16.309999465942401"/>
    <n v="0"/>
    <n v="10.2299995422363"/>
    <x v="57"/>
    <n v="5.9699997901916504"/>
    <n v="5.0000000745058101E-2"/>
    <n v="61"/>
    <n v="2"/>
    <n v="236"/>
    <n v="1141"/>
    <n v="3427"/>
  </r>
  <r>
    <x v="32"/>
    <x v="11"/>
    <n v="11200"/>
    <n v="7.4299998283386204"/>
    <n v="7.4299998283386204"/>
    <n v="0"/>
    <n v="0"/>
    <x v="26"/>
    <n v="7.4000000953674299"/>
    <n v="9.9999997764825804E-3"/>
    <n v="102"/>
    <n v="6"/>
    <n v="300"/>
    <n v="1032"/>
    <n v="3891"/>
  </r>
  <r>
    <x v="32"/>
    <x v="12"/>
    <n v="16674"/>
    <n v="15.7399997711182"/>
    <n v="15.7399997711182"/>
    <n v="0"/>
    <n v="11.0100002288818"/>
    <x v="209"/>
    <n v="4.6900000572204599"/>
    <n v="0"/>
    <n v="64"/>
    <n v="1"/>
    <n v="227"/>
    <n v="1148"/>
    <n v="3455"/>
  </r>
  <r>
    <x v="32"/>
    <x v="13"/>
    <n v="12986"/>
    <n v="8.7399997711181605"/>
    <n v="8.7399997711181605"/>
    <n v="0"/>
    <n v="2.3699998855590798"/>
    <x v="208"/>
    <n v="6.2699999809265101"/>
    <n v="9.9999997764825804E-3"/>
    <n v="113"/>
    <n v="8"/>
    <n v="218"/>
    <n v="1101"/>
    <n v="3802"/>
  </r>
  <r>
    <x v="32"/>
    <x v="14"/>
    <n v="11101"/>
    <n v="8.4300003051757795"/>
    <n v="8.4300003051757795"/>
    <n v="0"/>
    <n v="1.7599999904632599"/>
    <x v="210"/>
    <n v="6.5"/>
    <n v="0"/>
    <n v="22"/>
    <n v="3"/>
    <n v="258"/>
    <n v="1157"/>
    <n v="2860"/>
  </r>
  <r>
    <x v="32"/>
    <x v="15"/>
    <n v="23629"/>
    <n v="20.649999618530298"/>
    <n v="20.649999618530298"/>
    <n v="0"/>
    <n v="13.069999694824199"/>
    <x v="133"/>
    <n v="7.0999999046325701"/>
    <n v="0"/>
    <n v="93"/>
    <n v="8"/>
    <n v="235"/>
    <n v="1104"/>
    <n v="3808"/>
  </r>
  <r>
    <x v="32"/>
    <x v="16"/>
    <n v="14890"/>
    <n v="11.300000190734901"/>
    <n v="11.300000190734901"/>
    <n v="0"/>
    <n v="4.9299998283386204"/>
    <x v="80"/>
    <n v="5.9699997901916504"/>
    <n v="0"/>
    <n v="58"/>
    <n v="8"/>
    <n v="231"/>
    <n v="1143"/>
    <n v="3060"/>
  </r>
  <r>
    <x v="32"/>
    <x v="17"/>
    <n v="9733"/>
    <n v="7.3899998664856001"/>
    <n v="7.3899998664856001"/>
    <n v="0"/>
    <n v="1.37999999523163"/>
    <x v="128"/>
    <n v="5.78999996185303"/>
    <n v="0"/>
    <n v="18"/>
    <n v="5"/>
    <n v="210"/>
    <n v="1207"/>
    <n v="2698"/>
  </r>
  <r>
    <x v="32"/>
    <x v="18"/>
    <n v="27745"/>
    <n v="26.719999313354499"/>
    <n v="26.719999313354499"/>
    <n v="0"/>
    <n v="21.659999847412099"/>
    <x v="78"/>
    <n v="4.9299998283386204"/>
    <n v="0"/>
    <n v="124"/>
    <n v="4"/>
    <n v="223"/>
    <n v="1089"/>
    <n v="4398"/>
  </r>
  <r>
    <x v="32"/>
    <x v="19"/>
    <n v="10930"/>
    <n v="8.3199996948242205"/>
    <n v="8.3199996948242205"/>
    <n v="0"/>
    <n v="3.1300001144409202"/>
    <x v="13"/>
    <n v="4.5700001716613796"/>
    <n v="0"/>
    <n v="36"/>
    <n v="12"/>
    <n v="166"/>
    <n v="1226"/>
    <n v="2786"/>
  </r>
  <r>
    <x v="32"/>
    <x v="20"/>
    <n v="4790"/>
    <n v="3.6400001049041699"/>
    <n v="3.6400001049041699"/>
    <n v="0"/>
    <n v="0"/>
    <x v="26"/>
    <n v="3.5599999427795401"/>
    <n v="0"/>
    <n v="0"/>
    <n v="0"/>
    <n v="105"/>
    <n v="1335"/>
    <n v="2189"/>
  </r>
  <r>
    <x v="32"/>
    <x v="21"/>
    <n v="10818"/>
    <n v="8.2100000381469709"/>
    <n v="8.2100000381469709"/>
    <n v="0"/>
    <n v="1.3899999856948899"/>
    <x v="60"/>
    <n v="6.6700000762939498"/>
    <n v="9.9999997764825804E-3"/>
    <n v="19"/>
    <n v="3"/>
    <n v="229"/>
    <n v="1189"/>
    <n v="2817"/>
  </r>
  <r>
    <x v="32"/>
    <x v="22"/>
    <n v="18193"/>
    <n v="16.299999237060501"/>
    <n v="16.299999237060501"/>
    <n v="0"/>
    <n v="10.420000076293899"/>
    <x v="48"/>
    <n v="5.5300002098083496"/>
    <n v="0"/>
    <n v="66"/>
    <n v="8"/>
    <n v="212"/>
    <n v="1154"/>
    <n v="3477"/>
  </r>
  <r>
    <x v="32"/>
    <x v="23"/>
    <n v="14055"/>
    <n v="10.670000076293899"/>
    <n v="10.670000076293899"/>
    <n v="0"/>
    <n v="5.46000003814697"/>
    <x v="164"/>
    <n v="4.3699998855590803"/>
    <n v="0"/>
    <n v="67"/>
    <n v="15"/>
    <n v="188"/>
    <n v="1170"/>
    <n v="3052"/>
  </r>
  <r>
    <x v="32"/>
    <x v="24"/>
    <n v="21727"/>
    <n v="19.340000152587901"/>
    <n v="19.340000152587901"/>
    <n v="0"/>
    <n v="12.789999961853001"/>
    <x v="113"/>
    <n v="6.1599998474121103"/>
    <n v="0"/>
    <n v="96"/>
    <n v="17"/>
    <n v="232"/>
    <n v="1095"/>
    <n v="4015"/>
  </r>
  <r>
    <x v="32"/>
    <x v="25"/>
    <n v="12332"/>
    <n v="8.1300001144409197"/>
    <n v="8.1300001144409197"/>
    <n v="0"/>
    <n v="7.9999998211860698E-2"/>
    <x v="72"/>
    <n v="6.9899997711181596"/>
    <n v="0"/>
    <n v="105"/>
    <n v="28"/>
    <n v="271"/>
    <n v="1036"/>
    <n v="4142"/>
  </r>
  <r>
    <x v="32"/>
    <x v="26"/>
    <n v="10686"/>
    <n v="8.1099996566772496"/>
    <n v="8.1099996566772496"/>
    <n v="0"/>
    <n v="1.08000004291534"/>
    <x v="31"/>
    <n v="6.8000001907348597"/>
    <n v="0"/>
    <n v="17"/>
    <n v="4"/>
    <n v="245"/>
    <n v="1174"/>
    <n v="2847"/>
  </r>
  <r>
    <x v="32"/>
    <x v="27"/>
    <n v="20226"/>
    <n v="18.25"/>
    <n v="18.25"/>
    <n v="0"/>
    <n v="11.1000003814697"/>
    <x v="97"/>
    <n v="6.2399997711181596"/>
    <n v="5.0000000745058101E-2"/>
    <n v="73"/>
    <n v="19"/>
    <n v="217"/>
    <n v="1131"/>
    <n v="3710"/>
  </r>
  <r>
    <x v="32"/>
    <x v="28"/>
    <n v="10733"/>
    <n v="8.1499996185302699"/>
    <n v="8.1499996185302699"/>
    <n v="0"/>
    <n v="1.3500000238418599"/>
    <x v="74"/>
    <n v="6.2800002098083496"/>
    <n v="0"/>
    <n v="18"/>
    <n v="11"/>
    <n v="224"/>
    <n v="1187"/>
    <n v="2832"/>
  </r>
  <r>
    <x v="32"/>
    <x v="29"/>
    <n v="21420"/>
    <n v="19.559999465942401"/>
    <n v="19.559999465942401"/>
    <n v="0"/>
    <n v="13.2200002670288"/>
    <x v="4"/>
    <n v="5.8899998664856001"/>
    <n v="0"/>
    <n v="88"/>
    <n v="12"/>
    <n v="213"/>
    <n v="1127"/>
    <n v="3832"/>
  </r>
  <r>
    <x v="32"/>
    <x v="30"/>
    <n v="8064"/>
    <n v="6.1199998855590803"/>
    <n v="6.1199998855590803"/>
    <n v="0"/>
    <n v="1.8200000524520901"/>
    <x v="127"/>
    <n v="4.25"/>
    <n v="0"/>
    <n v="23"/>
    <n v="1"/>
    <n v="137"/>
    <n v="770"/>
    <n v="18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x v="0"/>
    <x v="0"/>
  </r>
  <r>
    <x v="1"/>
    <x v="1"/>
    <x v="1"/>
    <x v="1"/>
    <x v="0"/>
  </r>
  <r>
    <x v="2"/>
    <x v="2"/>
    <x v="1"/>
    <x v="1"/>
    <x v="0"/>
  </r>
  <r>
    <x v="3"/>
    <x v="3"/>
    <x v="1"/>
    <x v="0"/>
    <x v="1"/>
  </r>
  <r>
    <x v="4"/>
    <x v="4"/>
    <x v="1"/>
    <x v="0"/>
    <x v="1"/>
  </r>
  <r>
    <x v="5"/>
    <x v="5"/>
    <x v="0"/>
    <x v="0"/>
    <x v="0"/>
  </r>
  <r>
    <x v="6"/>
    <x v="6"/>
    <x v="1"/>
    <x v="1"/>
    <x v="0"/>
  </r>
  <r>
    <x v="7"/>
    <x v="7"/>
    <x v="1"/>
    <x v="1"/>
    <x v="0"/>
  </r>
  <r>
    <x v="8"/>
    <x v="8"/>
    <x v="1"/>
    <x v="1"/>
    <x v="0"/>
  </r>
  <r>
    <x v="9"/>
    <x v="9"/>
    <x v="1"/>
    <x v="1"/>
    <x v="0"/>
  </r>
  <r>
    <x v="10"/>
    <x v="10"/>
    <x v="1"/>
    <x v="1"/>
    <x v="0"/>
  </r>
  <r>
    <x v="11"/>
    <x v="11"/>
    <x v="0"/>
    <x v="0"/>
    <x v="0"/>
  </r>
  <r>
    <x v="12"/>
    <x v="12"/>
    <x v="1"/>
    <x v="0"/>
    <x v="1"/>
  </r>
  <r>
    <x v="13"/>
    <x v="13"/>
    <x v="1"/>
    <x v="0"/>
    <x v="1"/>
  </r>
  <r>
    <x v="14"/>
    <x v="14"/>
    <x v="1"/>
    <x v="1"/>
    <x v="0"/>
  </r>
  <r>
    <x v="15"/>
    <x v="15"/>
    <x v="0"/>
    <x v="0"/>
    <x v="0"/>
  </r>
  <r>
    <x v="16"/>
    <x v="16"/>
    <x v="1"/>
    <x v="1"/>
    <x v="0"/>
  </r>
  <r>
    <x v="17"/>
    <x v="17"/>
    <x v="1"/>
    <x v="1"/>
    <x v="0"/>
  </r>
  <r>
    <x v="18"/>
    <x v="18"/>
    <x v="1"/>
    <x v="1"/>
    <x v="0"/>
  </r>
  <r>
    <x v="19"/>
    <x v="19"/>
    <x v="1"/>
    <x v="1"/>
    <x v="0"/>
  </r>
  <r>
    <x v="20"/>
    <x v="20"/>
    <x v="1"/>
    <x v="1"/>
    <x v="0"/>
  </r>
  <r>
    <x v="21"/>
    <x v="21"/>
    <x v="1"/>
    <x v="1"/>
    <x v="0"/>
  </r>
  <r>
    <x v="22"/>
    <x v="22"/>
    <x v="1"/>
    <x v="1"/>
    <x v="0"/>
  </r>
  <r>
    <x v="23"/>
    <x v="23"/>
    <x v="1"/>
    <x v="0"/>
    <x v="1"/>
  </r>
  <r>
    <x v="24"/>
    <x v="24"/>
    <x v="1"/>
    <x v="1"/>
    <x v="0"/>
  </r>
  <r>
    <x v="25"/>
    <x v="25"/>
    <x v="0"/>
    <x v="0"/>
    <x v="0"/>
  </r>
  <r>
    <x v="26"/>
    <x v="26"/>
    <x v="1"/>
    <x v="1"/>
    <x v="0"/>
  </r>
  <r>
    <x v="27"/>
    <x v="27"/>
    <x v="0"/>
    <x v="0"/>
    <x v="0"/>
  </r>
  <r>
    <x v="28"/>
    <x v="28"/>
    <x v="1"/>
    <x v="1"/>
    <x v="0"/>
  </r>
  <r>
    <x v="29"/>
    <x v="29"/>
    <x v="1"/>
    <x v="1"/>
    <x v="0"/>
  </r>
  <r>
    <x v="30"/>
    <x v="30"/>
    <x v="1"/>
    <x v="1"/>
    <x v="0"/>
  </r>
  <r>
    <x v="31"/>
    <x v="31"/>
    <x v="1"/>
    <x v="0"/>
    <x v="1"/>
  </r>
  <r>
    <x v="32"/>
    <x v="32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n v="31"/>
    <x v="0"/>
    <x v="0"/>
    <x v="0"/>
  </r>
  <r>
    <n v="1624580081"/>
    <n v="31"/>
    <x v="0"/>
    <x v="0"/>
    <x v="0"/>
  </r>
  <r>
    <n v="1644430081"/>
    <n v="30"/>
    <x v="0"/>
    <x v="0"/>
    <x v="0"/>
  </r>
  <r>
    <n v="1844505072"/>
    <n v="31"/>
    <x v="0"/>
    <x v="0"/>
    <x v="0"/>
  </r>
  <r>
    <n v="1927972279"/>
    <n v="31"/>
    <x v="0"/>
    <x v="0"/>
    <x v="0"/>
  </r>
  <r>
    <n v="2022484408"/>
    <n v="31"/>
    <x v="0"/>
    <x v="0"/>
    <x v="0"/>
  </r>
  <r>
    <n v="2026352035"/>
    <n v="31"/>
    <x v="0"/>
    <x v="0"/>
    <x v="0"/>
  </r>
  <r>
    <n v="2320127002"/>
    <n v="31"/>
    <x v="0"/>
    <x v="0"/>
    <x v="0"/>
  </r>
  <r>
    <n v="2347167796"/>
    <n v="18"/>
    <x v="1"/>
    <x v="1"/>
    <x v="0"/>
  </r>
  <r>
    <n v="2873212765"/>
    <n v="31"/>
    <x v="0"/>
    <x v="0"/>
    <x v="0"/>
  </r>
  <r>
    <n v="3372868164"/>
    <n v="20"/>
    <x v="1"/>
    <x v="1"/>
    <x v="0"/>
  </r>
  <r>
    <n v="3977333714"/>
    <n v="30"/>
    <x v="0"/>
    <x v="0"/>
    <x v="0"/>
  </r>
  <r>
    <n v="4020332650"/>
    <n v="31"/>
    <x v="0"/>
    <x v="0"/>
    <x v="0"/>
  </r>
  <r>
    <n v="4057192912"/>
    <n v="4"/>
    <x v="1"/>
    <x v="0"/>
    <x v="1"/>
  </r>
  <r>
    <n v="4319703577"/>
    <n v="31"/>
    <x v="0"/>
    <x v="0"/>
    <x v="0"/>
  </r>
  <r>
    <n v="4388161847"/>
    <n v="31"/>
    <x v="0"/>
    <x v="0"/>
    <x v="0"/>
  </r>
  <r>
    <n v="4445114986"/>
    <n v="31"/>
    <x v="0"/>
    <x v="0"/>
    <x v="0"/>
  </r>
  <r>
    <n v="4558609924"/>
    <n v="31"/>
    <x v="0"/>
    <x v="0"/>
    <x v="0"/>
  </r>
  <r>
    <n v="4702921684"/>
    <n v="31"/>
    <x v="0"/>
    <x v="0"/>
    <x v="0"/>
  </r>
  <r>
    <n v="5553957443"/>
    <n v="31"/>
    <x v="0"/>
    <x v="0"/>
    <x v="0"/>
  </r>
  <r>
    <n v="5577150313"/>
    <n v="30"/>
    <x v="0"/>
    <x v="0"/>
    <x v="0"/>
  </r>
  <r>
    <n v="6117666160"/>
    <n v="28"/>
    <x v="0"/>
    <x v="0"/>
    <x v="0"/>
  </r>
  <r>
    <n v="6290855005"/>
    <n v="29"/>
    <x v="0"/>
    <x v="0"/>
    <x v="0"/>
  </r>
  <r>
    <n v="6775888955"/>
    <n v="26"/>
    <x v="0"/>
    <x v="0"/>
    <x v="0"/>
  </r>
  <r>
    <n v="6962181067"/>
    <n v="31"/>
    <x v="0"/>
    <x v="0"/>
    <x v="0"/>
  </r>
  <r>
    <n v="7007744171"/>
    <n v="26"/>
    <x v="0"/>
    <x v="0"/>
    <x v="0"/>
  </r>
  <r>
    <n v="7086361926"/>
    <n v="31"/>
    <x v="0"/>
    <x v="0"/>
    <x v="0"/>
  </r>
  <r>
    <n v="8053475328"/>
    <n v="31"/>
    <x v="0"/>
    <x v="0"/>
    <x v="0"/>
  </r>
  <r>
    <n v="8253242879"/>
    <n v="19"/>
    <x v="1"/>
    <x v="1"/>
    <x v="0"/>
  </r>
  <r>
    <n v="8378563200"/>
    <n v="31"/>
    <x v="0"/>
    <x v="0"/>
    <x v="0"/>
  </r>
  <r>
    <n v="8583815059"/>
    <n v="31"/>
    <x v="0"/>
    <x v="0"/>
    <x v="0"/>
  </r>
  <r>
    <n v="8792009665"/>
    <n v="29"/>
    <x v="0"/>
    <x v="0"/>
    <x v="0"/>
  </r>
  <r>
    <n v="8877689391"/>
    <n v="31"/>
    <x v="0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d v="2016-04-12T00:00:00"/>
    <n v="5.9827272485602991"/>
    <x v="0"/>
    <x v="0"/>
    <x v="0"/>
  </r>
  <r>
    <d v="2016-04-13T00:00:00"/>
    <n v="5.1033333160660481"/>
    <x v="0"/>
    <x v="0"/>
    <x v="0"/>
  </r>
  <r>
    <d v="2016-04-14T00:00:00"/>
    <n v="5.5993939624591302"/>
    <x v="0"/>
    <x v="0"/>
    <x v="0"/>
  </r>
  <r>
    <d v="2016-04-15T00:00:00"/>
    <n v="5.2878787770415796"/>
    <x v="0"/>
    <x v="0"/>
    <x v="0"/>
  </r>
  <r>
    <d v="2016-04-16T00:00:00"/>
    <n v="6.2915625174646248"/>
    <x v="1"/>
    <x v="0"/>
    <x v="0"/>
  </r>
  <r>
    <d v="2016-04-17T00:00:00"/>
    <n v="4.5406249602674507"/>
    <x v="0"/>
    <x v="1"/>
    <x v="1"/>
  </r>
  <r>
    <d v="2016-04-18T00:00:00"/>
    <n v="5.657812474993988"/>
    <x v="0"/>
    <x v="0"/>
    <x v="0"/>
  </r>
  <r>
    <d v="2016-04-19T00:00:00"/>
    <n v="5.8718749247491324"/>
    <x v="0"/>
    <x v="0"/>
    <x v="0"/>
  </r>
  <r>
    <d v="2016-04-20T00:00:00"/>
    <n v="5.9503125439514415"/>
    <x v="0"/>
    <x v="0"/>
    <x v="0"/>
  </r>
  <r>
    <d v="2016-04-21T00:00:00"/>
    <n v="6.030000067315993"/>
    <x v="1"/>
    <x v="0"/>
    <x v="0"/>
  </r>
  <r>
    <d v="2016-04-22T00:00:00"/>
    <n v="5.3278124725911784"/>
    <x v="0"/>
    <x v="0"/>
    <x v="0"/>
  </r>
  <r>
    <d v="2016-04-23T00:00:00"/>
    <n v="5.8412500396370906"/>
    <x v="0"/>
    <x v="0"/>
    <x v="0"/>
  </r>
  <r>
    <d v="2016-04-24T00:00:00"/>
    <n v="5.4675000272691285"/>
    <x v="0"/>
    <x v="0"/>
    <x v="0"/>
  </r>
  <r>
    <d v="2016-04-25T00:00:00"/>
    <n v="5.6328125181607911"/>
    <x v="0"/>
    <x v="0"/>
    <x v="0"/>
  </r>
  <r>
    <d v="2016-04-26T00:00:00"/>
    <n v="5.5346875265240651"/>
    <x v="0"/>
    <x v="0"/>
    <x v="0"/>
  </r>
  <r>
    <d v="2016-04-27T00:00:00"/>
    <n v="5.9153124988079089"/>
    <x v="0"/>
    <x v="0"/>
    <x v="0"/>
  </r>
  <r>
    <d v="2016-04-28T00:00:00"/>
    <n v="5.3615625165402907"/>
    <x v="0"/>
    <x v="0"/>
    <x v="0"/>
  </r>
  <r>
    <d v="2016-04-29T00:00:00"/>
    <n v="5.1812499882071306"/>
    <x v="0"/>
    <x v="0"/>
    <x v="0"/>
  </r>
  <r>
    <d v="2016-04-30T00:00:00"/>
    <n v="6.1006451037622274"/>
    <x v="1"/>
    <x v="0"/>
    <x v="0"/>
  </r>
  <r>
    <d v="2016-05-01T00:00:00"/>
    <n v="4.9749999940395355"/>
    <x v="0"/>
    <x v="1"/>
    <x v="1"/>
  </r>
  <r>
    <d v="2016-05-02T00:00:00"/>
    <n v="4.9672413643064184"/>
    <x v="0"/>
    <x v="1"/>
    <x v="1"/>
  </r>
  <r>
    <d v="2016-05-03T00:00:00"/>
    <n v="6.0944827448833614"/>
    <x v="1"/>
    <x v="0"/>
    <x v="0"/>
  </r>
  <r>
    <d v="2016-05-04T00:00:00"/>
    <n v="4.9403447919878456"/>
    <x v="0"/>
    <x v="1"/>
    <x v="1"/>
  </r>
  <r>
    <d v="2016-05-05T00:00:00"/>
    <n v="6.2165517437046933"/>
    <x v="1"/>
    <x v="0"/>
    <x v="0"/>
  </r>
  <r>
    <d v="2016-05-06T00:00:00"/>
    <n v="5.4572413758342639"/>
    <x v="0"/>
    <x v="0"/>
    <x v="0"/>
  </r>
  <r>
    <d v="2016-05-07T00:00:00"/>
    <n v="5.1244827714459618"/>
    <x v="0"/>
    <x v="0"/>
    <x v="0"/>
  </r>
  <r>
    <d v="2016-05-08T00:00:00"/>
    <n v="5.1399999812797281"/>
    <x v="0"/>
    <x v="0"/>
    <x v="0"/>
  </r>
  <r>
    <d v="2016-05-09T00:00:00"/>
    <n v="5.9629629585478066"/>
    <x v="0"/>
    <x v="0"/>
    <x v="0"/>
  </r>
  <r>
    <d v="2016-05-10T00:00:00"/>
    <n v="5.6661537530330515"/>
    <x v="0"/>
    <x v="0"/>
    <x v="0"/>
  </r>
  <r>
    <d v="2016-05-11T00:00:00"/>
    <n v="5.4945833086967468"/>
    <x v="0"/>
    <x v="0"/>
    <x v="0"/>
  </r>
  <r>
    <d v="2016-05-12T00:00:00"/>
    <n v="2.4433333211179296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8EB5F-4D34-4D31-A9FC-7D365DACB593}" name="PivotTable2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Ids">
  <location ref="A5:B38" firstHeaderRow="1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/>
    <pivotField showAll="0"/>
    <pivotField showAll="0"/>
    <pivotField showAll="0"/>
    <pivotField dataField="1" showAll="0"/>
    <pivotField showAll="0"/>
    <pivotField showAll="0">
      <items count="212">
        <item x="26"/>
        <item x="209"/>
        <item x="92"/>
        <item x="57"/>
        <item x="127"/>
        <item x="101"/>
        <item x="43"/>
        <item x="208"/>
        <item x="78"/>
        <item x="99"/>
        <item x="60"/>
        <item x="146"/>
        <item x="62"/>
        <item x="210"/>
        <item x="176"/>
        <item x="38"/>
        <item x="180"/>
        <item x="128"/>
        <item x="94"/>
        <item x="100"/>
        <item x="31"/>
        <item x="12"/>
        <item x="67"/>
        <item x="93"/>
        <item x="56"/>
        <item x="21"/>
        <item x="54"/>
        <item x="51"/>
        <item x="87"/>
        <item x="113"/>
        <item x="58"/>
        <item x="48"/>
        <item x="23"/>
        <item x="129"/>
        <item x="73"/>
        <item x="9"/>
        <item x="126"/>
        <item x="82"/>
        <item x="80"/>
        <item x="83"/>
        <item x="2"/>
        <item x="4"/>
        <item x="65"/>
        <item x="112"/>
        <item x="133"/>
        <item x="194"/>
        <item x="74"/>
        <item x="135"/>
        <item x="8"/>
        <item x="81"/>
        <item x="16"/>
        <item x="138"/>
        <item x="55"/>
        <item x="24"/>
        <item x="50"/>
        <item x="0"/>
        <item x="136"/>
        <item x="13"/>
        <item x="42"/>
        <item x="34"/>
        <item x="174"/>
        <item x="28"/>
        <item x="102"/>
        <item x="6"/>
        <item x="145"/>
        <item x="61"/>
        <item x="77"/>
        <item x="130"/>
        <item x="1"/>
        <item x="190"/>
        <item x="202"/>
        <item x="171"/>
        <item x="144"/>
        <item x="137"/>
        <item x="149"/>
        <item x="184"/>
        <item x="59"/>
        <item x="5"/>
        <item x="52"/>
        <item x="97"/>
        <item x="53"/>
        <item x="164"/>
        <item x="170"/>
        <item x="148"/>
        <item x="177"/>
        <item x="76"/>
        <item x="11"/>
        <item x="200"/>
        <item x="140"/>
        <item x="36"/>
        <item x="29"/>
        <item x="14"/>
        <item x="75"/>
        <item x="189"/>
        <item x="72"/>
        <item x="68"/>
        <item x="47"/>
        <item x="147"/>
        <item x="25"/>
        <item x="191"/>
        <item x="98"/>
        <item x="96"/>
        <item x="19"/>
        <item x="139"/>
        <item x="134"/>
        <item x="20"/>
        <item x="64"/>
        <item x="10"/>
        <item x="179"/>
        <item x="150"/>
        <item x="66"/>
        <item x="15"/>
        <item x="173"/>
        <item x="186"/>
        <item x="205"/>
        <item x="169"/>
        <item x="70"/>
        <item x="193"/>
        <item x="160"/>
        <item x="157"/>
        <item x="3"/>
        <item x="32"/>
        <item x="192"/>
        <item x="114"/>
        <item x="7"/>
        <item x="69"/>
        <item x="188"/>
        <item x="199"/>
        <item x="71"/>
        <item x="95"/>
        <item x="17"/>
        <item x="196"/>
        <item x="175"/>
        <item x="91"/>
        <item x="159"/>
        <item x="151"/>
        <item x="27"/>
        <item x="89"/>
        <item x="182"/>
        <item x="18"/>
        <item x="132"/>
        <item x="155"/>
        <item x="79"/>
        <item x="195"/>
        <item x="168"/>
        <item x="40"/>
        <item x="90"/>
        <item x="198"/>
        <item x="44"/>
        <item x="118"/>
        <item x="104"/>
        <item x="187"/>
        <item x="88"/>
        <item x="156"/>
        <item x="153"/>
        <item x="30"/>
        <item x="39"/>
        <item x="154"/>
        <item x="131"/>
        <item x="63"/>
        <item x="84"/>
        <item x="116"/>
        <item x="141"/>
        <item x="207"/>
        <item x="183"/>
        <item x="152"/>
        <item x="185"/>
        <item x="161"/>
        <item x="142"/>
        <item x="115"/>
        <item x="22"/>
        <item x="103"/>
        <item x="172"/>
        <item x="167"/>
        <item x="35"/>
        <item x="165"/>
        <item x="45"/>
        <item x="197"/>
        <item x="106"/>
        <item x="181"/>
        <item x="203"/>
        <item x="108"/>
        <item x="121"/>
        <item x="41"/>
        <item x="37"/>
        <item x="85"/>
        <item x="178"/>
        <item x="143"/>
        <item x="204"/>
        <item x="46"/>
        <item x="162"/>
        <item x="201"/>
        <item x="206"/>
        <item x="158"/>
        <item x="107"/>
        <item x="105"/>
        <item x="49"/>
        <item x="86"/>
        <item x="120"/>
        <item x="122"/>
        <item x="33"/>
        <item x="110"/>
        <item x="109"/>
        <item x="111"/>
        <item x="119"/>
        <item x="163"/>
        <item x="123"/>
        <item x="125"/>
        <item x="124"/>
        <item x="166"/>
        <item x="1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Items count="1">
    <i/>
  </colItems>
  <dataFields count="1">
    <dataField name="Number of days user use fitness tracker" fld="5" subtotal="count" baseField="0" baseItem="0"/>
  </dataFields>
  <formats count="15"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0" type="button" dataOnly="0" labelOnly="1" outline="0" axis="axisRow" fieldPosition="0"/>
    </format>
    <format dxfId="55">
      <pivotArea dataOnly="0" labelOnly="1" fieldPosition="0">
        <references count="1">
          <reference field="0" count="0"/>
        </references>
      </pivotArea>
    </format>
    <format dxfId="54">
      <pivotArea dataOnly="0" labelOnly="1" outline="0" axis="axisValues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0" type="button" dataOnly="0" labelOnly="1" outline="0" axis="axisRow" fieldPosition="0"/>
    </format>
    <format dxfId="50">
      <pivotArea dataOnly="0" labelOnly="1" fieldPosition="0">
        <references count="1">
          <reference field="0" count="0"/>
        </references>
      </pivotArea>
    </format>
    <format dxfId="49">
      <pivotArea dataOnly="0" labelOnly="1" outline="0" axis="axisValues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0" type="button" dataOnly="0" labelOnly="1" outline="0" axis="axisRow" fieldPosition="0"/>
    </format>
    <format dxfId="45">
      <pivotArea dataOnly="0" labelOnly="1" fieldPosition="0">
        <references count="1">
          <reference field="0" count="0"/>
        </references>
      </pivotArea>
    </format>
    <format dxfId="4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8D9CF8-2C8F-484B-8CBB-F33888CD3591}" name="PivotTable2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O30:X34" firstHeaderRow="1" firstDataRow="4" firstDataCol="1"/>
  <pivotFields count="5">
    <pivotField dataField="1" showAll="0"/>
    <pivotField showAll="0"/>
    <pivotField axis="axisCol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Items count="1">
    <i/>
  </rowItems>
  <colFields count="3">
    <field x="4"/>
    <field x="2"/>
    <field x="3"/>
  </colFields>
  <colItems count="9">
    <i>
      <x/>
      <x/>
      <x v="1"/>
    </i>
    <i t="default" r="1">
      <x/>
    </i>
    <i r="1">
      <x v="1"/>
      <x/>
    </i>
    <i t="default" r="1">
      <x v="1"/>
    </i>
    <i t="default">
      <x/>
    </i>
    <i>
      <x v="1"/>
      <x/>
      <x/>
    </i>
    <i t="default" r="1">
      <x/>
    </i>
    <i t="default">
      <x v="1"/>
    </i>
    <i t="grand">
      <x/>
    </i>
  </colItems>
  <dataFields count="1">
    <dataField name="Count of Ids" fld="0" subtotal="count" baseField="3" baseItem="1"/>
  </dataFields>
  <chartFormats count="7">
    <chartFormat chart="0" format="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6" format="1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6" format="1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6" format="1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6BDB8-17DC-49A4-883C-5B23517CA374}" name="PivotTable3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Ids">
  <location ref="A5:B38" firstHeaderRow="1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Items count="1">
    <i/>
  </colItems>
  <dataFields count="1">
    <dataField name="Mean" fld="3" subtotal="average" baseField="0" baseItem="0"/>
  </dataFields>
  <formats count="11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0" type="button" dataOnly="0" labelOnly="1" outline="0" axis="axisRow" fieldPosition="0"/>
    </format>
    <format dxfId="40">
      <pivotArea dataOnly="0" labelOnly="1" fieldPosition="0">
        <references count="1">
          <reference field="0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38C4B6-74AC-4EE5-BA54-97723AB2903A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G44:P48" firstHeaderRow="1" firstDataRow="4" firstDataCol="1"/>
  <pivotFields count="5"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>
      <items count="34">
        <item x="4"/>
        <item x="31"/>
        <item x="12"/>
        <item x="3"/>
        <item x="23"/>
        <item x="13"/>
        <item x="7"/>
        <item x="16"/>
        <item x="6"/>
        <item x="1"/>
        <item x="22"/>
        <item x="28"/>
        <item x="10"/>
        <item x="14"/>
        <item x="17"/>
        <item x="9"/>
        <item x="2"/>
        <item x="21"/>
        <item x="30"/>
        <item x="19"/>
        <item x="20"/>
        <item x="8"/>
        <item x="26"/>
        <item x="24"/>
        <item x="29"/>
        <item x="18"/>
        <item x="11"/>
        <item x="0"/>
        <item x="25"/>
        <item x="5"/>
        <item x="15"/>
        <item x="27"/>
        <item x="32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Items count="1">
    <i/>
  </rowItems>
  <colFields count="3">
    <field x="3"/>
    <field x="4"/>
    <field x="2"/>
  </colFields>
  <colItems count="9">
    <i>
      <x/>
      <x/>
      <x v="1"/>
    </i>
    <i t="default" r="1">
      <x/>
    </i>
    <i r="1">
      <x v="1"/>
      <x/>
    </i>
    <i t="default" r="1">
      <x v="1"/>
    </i>
    <i t="default">
      <x/>
    </i>
    <i>
      <x v="1"/>
      <x/>
      <x/>
    </i>
    <i t="default" r="1">
      <x/>
    </i>
    <i t="default">
      <x v="1"/>
    </i>
    <i t="grand">
      <x/>
    </i>
  </colItems>
  <dataFields count="1">
    <dataField name="Count of Mean" fld="1" subtotal="count" baseField="2" baseItem="1"/>
  </dataFields>
  <chartFormats count="9">
    <chartFormat chart="0" format="0" series="1">
      <pivotArea type="data" outline="0" fieldPosition="0">
        <references count="2"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6" format="1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6" format="1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6" format="1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2EF82-10A8-452E-B195-DE8BFF82EDC4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Ids">
  <location ref="A4:B38" firstHeaderRow="1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Totalsteps." fld="2" baseField="0" baseItem="0"/>
  </dataFields>
  <formats count="4">
    <format dxfId="37">
      <pivotArea collapsedLevelsAreSubtotals="1" fieldPosition="0">
        <references count="1">
          <reference field="0" count="0"/>
        </references>
      </pivotArea>
    </format>
    <format dxfId="36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F9142-CCB5-4342-829F-3786A409AAED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Ids">
  <location ref="A4:B38" firstHeaderRow="1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Total Calories" fld="14" baseField="0" baseItem="0"/>
  </dataFields>
  <formats count="6">
    <format dxfId="33">
      <pivotArea outline="0" collapsedLevelsAreSubtotals="1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outline="0" collapsedLevelsAreSubtotals="1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9BACB-CC6F-466F-98FE-C3D97059DA50}" name="PivotTable6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7" rowHeaderCaption="Unique ids">
  <location ref="A4:D37" firstHeaderRow="0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VeryActiveMinutes" fld="10" subtotal="average" baseField="0" baseItem="0"/>
    <dataField name="Average of LightlyActiveMinutes" fld="12" subtotal="average" baseField="0" baseItem="0"/>
    <dataField name="Average of FairlyActiveMinutes" fld="11" subtotal="average" baseField="0" baseItem="0"/>
  </dataFields>
  <formats count="14">
    <format dxfId="27">
      <pivotArea collapsedLevelsAreSubtotals="1" fieldPosition="0">
        <references count="1">
          <reference field="0" count="0"/>
        </references>
      </pivotArea>
    </format>
    <format dxfId="26">
      <pivotArea field="0" type="button" dataOnly="0" labelOnly="1" outline="0" axis="axisRow" fieldPosition="0"/>
    </format>
    <format dxfId="25">
      <pivotArea dataOnly="0" labelOnly="1" fieldPosition="0">
        <references count="1">
          <reference field="0" count="0"/>
        </references>
      </pivotArea>
    </format>
    <format dxfId="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06588-F6C1-4C3D-86CF-DFC36A49E1D2}" name="PivotTable25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Unique dates">
  <location ref="A6:A37" firstHeaderRow="1" firstDataRow="1" firstDataCol="1"/>
  <pivotFields count="15">
    <pivotField showAll="0"/>
    <pivotField axis="axisRow" numFmtId="14" showAll="0" sortType="descending">
      <items count="32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Items count="1">
    <i/>
  </colItems>
  <formats count="9">
    <format dxfId="18">
      <pivotArea type="all" dataOnly="0" outline="0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5">
      <pivotArea type="all" dataOnly="0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type="all" dataOnly="0" outline="0" fieldPosition="0"/>
    </format>
    <format dxfId="1">
      <pivotArea field="1" type="button" dataOnly="0" labelOnly="1" outline="0" axis="axisRow" fieldPosition="0"/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F882ED-6D4A-44EB-BFC8-65BEF783A4DE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F60:AO64" firstHeaderRow="1" firstDataRow="4" firstDataCol="1"/>
  <pivotFields count="5">
    <pivotField numFmtId="14" showAll="0"/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</pivotFields>
  <rowItems count="1">
    <i/>
  </rowItems>
  <colFields count="3">
    <field x="2"/>
    <field x="4"/>
    <field x="3"/>
  </colFields>
  <colItems count="9">
    <i>
      <x/>
      <x/>
      <x v="1"/>
    </i>
    <i t="default" r="1">
      <x/>
    </i>
    <i r="1">
      <x v="1"/>
      <x/>
    </i>
    <i t="default" r="1">
      <x v="1"/>
    </i>
    <i t="default">
      <x/>
    </i>
    <i>
      <x v="1"/>
      <x/>
      <x v="1"/>
    </i>
    <i t="default" r="1">
      <x/>
    </i>
    <i t="default">
      <x v="1"/>
    </i>
    <i t="grand">
      <x/>
    </i>
  </colItems>
  <dataFields count="1">
    <dataField name="Count of Average of TotalDistance" fld="1" subtotal="count" baseField="3" baseItem="1"/>
  </dataFields>
  <chartFormats count="7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5" format="3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BF9BD-4E05-45C1-AF4F-8B342D193F57}">
  <dimension ref="F1:AS77"/>
  <sheetViews>
    <sheetView tabSelected="1" zoomScale="31" workbookViewId="0">
      <selection activeCell="AV11" sqref="AV11"/>
    </sheetView>
  </sheetViews>
  <sheetFormatPr defaultRowHeight="14.5" x14ac:dyDescent="0.35"/>
  <cols>
    <col min="29" max="29" width="2.81640625" customWidth="1"/>
  </cols>
  <sheetData>
    <row r="1" spans="6:45" x14ac:dyDescent="0.35">
      <c r="F1" s="39" t="s">
        <v>78</v>
      </c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</row>
    <row r="2" spans="6:45" x14ac:dyDescent="0.35"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</row>
    <row r="3" spans="6:45" x14ac:dyDescent="0.35"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</row>
    <row r="4" spans="6:45" x14ac:dyDescent="0.35"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</row>
    <row r="5" spans="6:45" x14ac:dyDescent="0.35">
      <c r="AC5" s="37"/>
    </row>
    <row r="6" spans="6:45" x14ac:dyDescent="0.35">
      <c r="AC6" s="37"/>
    </row>
    <row r="7" spans="6:45" x14ac:dyDescent="0.35">
      <c r="H7" s="40" t="s">
        <v>79</v>
      </c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AC7" s="37"/>
    </row>
    <row r="8" spans="6:45" x14ac:dyDescent="0.35"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AC8" s="37"/>
      <c r="AE8" s="41" t="s">
        <v>80</v>
      </c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</row>
    <row r="9" spans="6:45" x14ac:dyDescent="0.35"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AC9" s="37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</row>
    <row r="10" spans="6:45" x14ac:dyDescent="0.35">
      <c r="AC10" s="37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</row>
    <row r="11" spans="6:45" x14ac:dyDescent="0.35">
      <c r="AC11" s="37"/>
    </row>
    <row r="12" spans="6:45" x14ac:dyDescent="0.35">
      <c r="AC12" s="37"/>
    </row>
    <row r="13" spans="6:45" x14ac:dyDescent="0.35">
      <c r="AC13" s="37"/>
    </row>
    <row r="14" spans="6:45" x14ac:dyDescent="0.35">
      <c r="AC14" s="37"/>
    </row>
    <row r="15" spans="6:45" x14ac:dyDescent="0.35">
      <c r="AC15" s="37"/>
    </row>
    <row r="16" spans="6:45" x14ac:dyDescent="0.35">
      <c r="AC16" s="37"/>
    </row>
    <row r="17" spans="29:29" x14ac:dyDescent="0.35">
      <c r="AC17" s="37"/>
    </row>
    <row r="18" spans="29:29" x14ac:dyDescent="0.35">
      <c r="AC18" s="37"/>
    </row>
    <row r="19" spans="29:29" x14ac:dyDescent="0.35">
      <c r="AC19" s="37"/>
    </row>
    <row r="20" spans="29:29" x14ac:dyDescent="0.35">
      <c r="AC20" s="37"/>
    </row>
    <row r="21" spans="29:29" x14ac:dyDescent="0.35">
      <c r="AC21" s="37"/>
    </row>
    <row r="22" spans="29:29" x14ac:dyDescent="0.35">
      <c r="AC22" s="37"/>
    </row>
    <row r="23" spans="29:29" x14ac:dyDescent="0.35">
      <c r="AC23" s="37"/>
    </row>
    <row r="24" spans="29:29" x14ac:dyDescent="0.35">
      <c r="AC24" s="37"/>
    </row>
    <row r="25" spans="29:29" x14ac:dyDescent="0.35">
      <c r="AC25" s="37"/>
    </row>
    <row r="26" spans="29:29" x14ac:dyDescent="0.35">
      <c r="AC26" s="37"/>
    </row>
    <row r="27" spans="29:29" x14ac:dyDescent="0.35">
      <c r="AC27" s="37"/>
    </row>
    <row r="28" spans="29:29" x14ac:dyDescent="0.35">
      <c r="AC28" s="37"/>
    </row>
    <row r="29" spans="29:29" x14ac:dyDescent="0.35">
      <c r="AC29" s="37"/>
    </row>
    <row r="30" spans="29:29" x14ac:dyDescent="0.35">
      <c r="AC30" s="37"/>
    </row>
    <row r="31" spans="29:29" x14ac:dyDescent="0.35">
      <c r="AC31" s="37"/>
    </row>
    <row r="32" spans="29:29" x14ac:dyDescent="0.35">
      <c r="AC32" s="37"/>
    </row>
    <row r="33" spans="29:29" x14ac:dyDescent="0.35">
      <c r="AC33" s="37"/>
    </row>
    <row r="34" spans="29:29" x14ac:dyDescent="0.35">
      <c r="AC34" s="37"/>
    </row>
    <row r="35" spans="29:29" x14ac:dyDescent="0.35">
      <c r="AC35" s="37"/>
    </row>
    <row r="36" spans="29:29" x14ac:dyDescent="0.35">
      <c r="AC36" s="37"/>
    </row>
    <row r="37" spans="29:29" x14ac:dyDescent="0.35">
      <c r="AC37" s="37"/>
    </row>
    <row r="38" spans="29:29" x14ac:dyDescent="0.35">
      <c r="AC38" s="37"/>
    </row>
    <row r="39" spans="29:29" x14ac:dyDescent="0.35">
      <c r="AC39" s="37"/>
    </row>
    <row r="40" spans="29:29" x14ac:dyDescent="0.35">
      <c r="AC40" s="37"/>
    </row>
    <row r="41" spans="29:29" x14ac:dyDescent="0.35">
      <c r="AC41" s="37"/>
    </row>
    <row r="42" spans="29:29" x14ac:dyDescent="0.35">
      <c r="AC42" s="37"/>
    </row>
    <row r="43" spans="29:29" x14ac:dyDescent="0.35">
      <c r="AC43" s="37"/>
    </row>
    <row r="44" spans="29:29" x14ac:dyDescent="0.35">
      <c r="AC44" s="37"/>
    </row>
    <row r="45" spans="29:29" x14ac:dyDescent="0.35">
      <c r="AC45" s="37"/>
    </row>
    <row r="46" spans="29:29" x14ac:dyDescent="0.35">
      <c r="AC46" s="37"/>
    </row>
    <row r="47" spans="29:29" x14ac:dyDescent="0.35">
      <c r="AC47" s="37"/>
    </row>
    <row r="48" spans="29:29" x14ac:dyDescent="0.35">
      <c r="AC48" s="37"/>
    </row>
    <row r="49" spans="29:29" x14ac:dyDescent="0.35">
      <c r="AC49" s="37"/>
    </row>
    <row r="50" spans="29:29" x14ac:dyDescent="0.35">
      <c r="AC50" s="37"/>
    </row>
    <row r="51" spans="29:29" x14ac:dyDescent="0.35">
      <c r="AC51" s="37"/>
    </row>
    <row r="52" spans="29:29" x14ac:dyDescent="0.35">
      <c r="AC52" s="37"/>
    </row>
    <row r="53" spans="29:29" x14ac:dyDescent="0.35">
      <c r="AC53" s="37"/>
    </row>
    <row r="54" spans="29:29" x14ac:dyDescent="0.35">
      <c r="AC54" s="37"/>
    </row>
    <row r="55" spans="29:29" x14ac:dyDescent="0.35">
      <c r="AC55" s="37"/>
    </row>
    <row r="56" spans="29:29" x14ac:dyDescent="0.35">
      <c r="AC56" s="37"/>
    </row>
    <row r="57" spans="29:29" x14ac:dyDescent="0.35">
      <c r="AC57" s="37"/>
    </row>
    <row r="58" spans="29:29" x14ac:dyDescent="0.35">
      <c r="AC58" s="37"/>
    </row>
    <row r="59" spans="29:29" x14ac:dyDescent="0.35">
      <c r="AC59" s="37"/>
    </row>
    <row r="60" spans="29:29" x14ac:dyDescent="0.35">
      <c r="AC60" s="37"/>
    </row>
    <row r="61" spans="29:29" x14ac:dyDescent="0.35">
      <c r="AC61" s="37"/>
    </row>
    <row r="62" spans="29:29" x14ac:dyDescent="0.35">
      <c r="AC62" s="37"/>
    </row>
    <row r="63" spans="29:29" x14ac:dyDescent="0.35">
      <c r="AC63" s="37"/>
    </row>
    <row r="64" spans="29:29" x14ac:dyDescent="0.35">
      <c r="AC64" s="37"/>
    </row>
    <row r="65" spans="29:29" x14ac:dyDescent="0.35">
      <c r="AC65" s="37"/>
    </row>
    <row r="66" spans="29:29" x14ac:dyDescent="0.35">
      <c r="AC66" s="37"/>
    </row>
    <row r="67" spans="29:29" x14ac:dyDescent="0.35">
      <c r="AC67" s="37"/>
    </row>
    <row r="68" spans="29:29" x14ac:dyDescent="0.35">
      <c r="AC68" s="37"/>
    </row>
    <row r="69" spans="29:29" x14ac:dyDescent="0.35">
      <c r="AC69" s="37"/>
    </row>
    <row r="70" spans="29:29" x14ac:dyDescent="0.35">
      <c r="AC70" s="37"/>
    </row>
    <row r="71" spans="29:29" x14ac:dyDescent="0.35">
      <c r="AC71" s="37"/>
    </row>
    <row r="72" spans="29:29" x14ac:dyDescent="0.35">
      <c r="AC72" s="37"/>
    </row>
    <row r="73" spans="29:29" x14ac:dyDescent="0.35">
      <c r="AC73" s="37"/>
    </row>
    <row r="74" spans="29:29" x14ac:dyDescent="0.35">
      <c r="AC74" s="37"/>
    </row>
    <row r="75" spans="29:29" x14ac:dyDescent="0.35">
      <c r="AC75" s="37"/>
    </row>
    <row r="76" spans="29:29" x14ac:dyDescent="0.35">
      <c r="AC76" s="37"/>
    </row>
    <row r="77" spans="29:29" x14ac:dyDescent="0.35">
      <c r="AC77" s="37"/>
    </row>
  </sheetData>
  <mergeCells count="3">
    <mergeCell ref="F1:AS4"/>
    <mergeCell ref="H7:U9"/>
    <mergeCell ref="AE8:AR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1677-2ADA-4CED-9FC8-EF86F8ABFB40}">
  <dimension ref="A1:X38"/>
  <sheetViews>
    <sheetView showGridLines="0" zoomScale="49" workbookViewId="0">
      <selection activeCell="H36" sqref="H36:I36"/>
    </sheetView>
  </sheetViews>
  <sheetFormatPr defaultRowHeight="14.5" x14ac:dyDescent="0.35"/>
  <cols>
    <col min="1" max="1" width="12.36328125" bestFit="1" customWidth="1"/>
    <col min="2" max="2" width="48.7265625" bestFit="1" customWidth="1"/>
    <col min="3" max="4" width="13.26953125" bestFit="1" customWidth="1"/>
    <col min="8" max="8" width="10.81640625" bestFit="1" customWidth="1"/>
    <col min="9" max="9" width="37.453125" customWidth="1"/>
    <col min="10" max="10" width="12.90625" bestFit="1" customWidth="1"/>
    <col min="11" max="11" width="17.90625" bestFit="1" customWidth="1"/>
    <col min="12" max="12" width="8.90625" bestFit="1" customWidth="1"/>
    <col min="14" max="14" width="11" bestFit="1" customWidth="1"/>
    <col min="15" max="15" width="15.26953125" bestFit="1" customWidth="1"/>
    <col min="16" max="16" width="6.1796875" bestFit="1" customWidth="1"/>
    <col min="17" max="17" width="12" bestFit="1" customWidth="1"/>
    <col min="18" max="18" width="14.81640625" bestFit="1" customWidth="1"/>
    <col min="19" max="19" width="6.1796875" bestFit="1" customWidth="1"/>
    <col min="20" max="20" width="10.7265625" bestFit="1" customWidth="1"/>
    <col min="21" max="21" width="6.1796875" bestFit="1" customWidth="1"/>
    <col min="22" max="22" width="13.7265625" bestFit="1" customWidth="1"/>
    <col min="23" max="24" width="10.7265625" bestFit="1" customWidth="1"/>
  </cols>
  <sheetData>
    <row r="1" spans="1:9" x14ac:dyDescent="0.35">
      <c r="D1" s="43" t="s">
        <v>64</v>
      </c>
      <c r="E1" s="43"/>
      <c r="F1" s="43"/>
      <c r="G1" s="43"/>
      <c r="H1" s="43"/>
      <c r="I1" s="43"/>
    </row>
    <row r="2" spans="1:9" x14ac:dyDescent="0.35">
      <c r="D2" s="43"/>
      <c r="E2" s="43"/>
      <c r="F2" s="43"/>
      <c r="G2" s="43"/>
      <c r="H2" s="43"/>
      <c r="I2" s="43"/>
    </row>
    <row r="3" spans="1:9" x14ac:dyDescent="0.35">
      <c r="D3" s="43"/>
      <c r="E3" s="43"/>
      <c r="F3" s="43"/>
      <c r="G3" s="43"/>
      <c r="H3" s="43"/>
      <c r="I3" s="43"/>
    </row>
    <row r="5" spans="1:9" x14ac:dyDescent="0.35">
      <c r="A5" s="28" t="s">
        <v>28</v>
      </c>
      <c r="B5" s="28" t="s">
        <v>27</v>
      </c>
      <c r="C5" s="29" t="s">
        <v>21</v>
      </c>
      <c r="D5" s="29" t="s">
        <v>22</v>
      </c>
      <c r="E5" s="29" t="s">
        <v>23</v>
      </c>
      <c r="F5" s="28"/>
    </row>
    <row r="6" spans="1:9" x14ac:dyDescent="0.35">
      <c r="A6" s="30">
        <v>1503960366</v>
      </c>
      <c r="B6" s="28">
        <v>31</v>
      </c>
      <c r="C6" s="28" t="str">
        <f>IF(B6&gt;=20,"Active user","-")</f>
        <v>Active user</v>
      </c>
      <c r="D6" s="28" t="str">
        <f>IF(AND(B6&lt;=20,B6&gt;=10),"Moderate user","-")</f>
        <v>-</v>
      </c>
      <c r="E6" s="28" t="str">
        <f>IF(B6&lt;=10,"Light user","-")</f>
        <v>-</v>
      </c>
      <c r="F6" s="28"/>
      <c r="H6" s="3"/>
    </row>
    <row r="7" spans="1:9" x14ac:dyDescent="0.35">
      <c r="A7" s="30">
        <v>1624580081</v>
      </c>
      <c r="B7" s="28">
        <v>31</v>
      </c>
      <c r="C7" s="28" t="str">
        <f t="shared" ref="C7:C38" si="0">IF(B7&gt;=20,"Active user","-")</f>
        <v>Active user</v>
      </c>
      <c r="D7" s="28" t="str">
        <f t="shared" ref="D7:D38" si="1">IF(AND(B7&lt;=20,B7&gt;=10),"Moderate user","-")</f>
        <v>-</v>
      </c>
      <c r="E7" s="28" t="str">
        <f t="shared" ref="E7:E38" si="2">IF(B7&lt;=10,"Light user","-")</f>
        <v>-</v>
      </c>
      <c r="F7" s="28"/>
      <c r="H7" s="3"/>
    </row>
    <row r="8" spans="1:9" x14ac:dyDescent="0.35">
      <c r="A8" s="30">
        <v>1644430081</v>
      </c>
      <c r="B8" s="28">
        <v>30</v>
      </c>
      <c r="C8" s="28" t="str">
        <f t="shared" si="0"/>
        <v>Active user</v>
      </c>
      <c r="D8" s="28" t="str">
        <f t="shared" si="1"/>
        <v>-</v>
      </c>
      <c r="E8" s="28" t="str">
        <f t="shared" si="2"/>
        <v>-</v>
      </c>
      <c r="F8" s="28"/>
      <c r="H8" s="3"/>
    </row>
    <row r="9" spans="1:9" x14ac:dyDescent="0.35">
      <c r="A9" s="30">
        <v>1844505072</v>
      </c>
      <c r="B9" s="28">
        <v>31</v>
      </c>
      <c r="C9" s="28" t="str">
        <f t="shared" si="0"/>
        <v>Active user</v>
      </c>
      <c r="D9" s="28" t="str">
        <f t="shared" si="1"/>
        <v>-</v>
      </c>
      <c r="E9" s="28" t="str">
        <f t="shared" si="2"/>
        <v>-</v>
      </c>
      <c r="F9" s="28"/>
      <c r="H9" s="3"/>
    </row>
    <row r="10" spans="1:9" x14ac:dyDescent="0.35">
      <c r="A10" s="30">
        <v>1927972279</v>
      </c>
      <c r="B10" s="28">
        <v>31</v>
      </c>
      <c r="C10" s="28" t="str">
        <f t="shared" si="0"/>
        <v>Active user</v>
      </c>
      <c r="D10" s="28" t="str">
        <f t="shared" si="1"/>
        <v>-</v>
      </c>
      <c r="E10" s="28" t="str">
        <f t="shared" si="2"/>
        <v>-</v>
      </c>
      <c r="F10" s="28"/>
      <c r="H10" s="3"/>
    </row>
    <row r="11" spans="1:9" x14ac:dyDescent="0.35">
      <c r="A11" s="30">
        <v>2022484408</v>
      </c>
      <c r="B11" s="28">
        <v>31</v>
      </c>
      <c r="C11" s="28" t="str">
        <f t="shared" si="0"/>
        <v>Active user</v>
      </c>
      <c r="D11" s="28" t="str">
        <f t="shared" si="1"/>
        <v>-</v>
      </c>
      <c r="E11" s="28" t="str">
        <f t="shared" si="2"/>
        <v>-</v>
      </c>
      <c r="F11" s="28"/>
      <c r="H11" s="3"/>
    </row>
    <row r="12" spans="1:9" x14ac:dyDescent="0.35">
      <c r="A12" s="30">
        <v>2026352035</v>
      </c>
      <c r="B12" s="28">
        <v>31</v>
      </c>
      <c r="C12" s="28" t="str">
        <f t="shared" si="0"/>
        <v>Active user</v>
      </c>
      <c r="D12" s="28" t="str">
        <f t="shared" si="1"/>
        <v>-</v>
      </c>
      <c r="E12" s="28" t="str">
        <f t="shared" si="2"/>
        <v>-</v>
      </c>
      <c r="F12" s="28"/>
      <c r="H12" s="3"/>
    </row>
    <row r="13" spans="1:9" x14ac:dyDescent="0.35">
      <c r="A13" s="30">
        <v>2320127002</v>
      </c>
      <c r="B13" s="28">
        <v>31</v>
      </c>
      <c r="C13" s="28" t="str">
        <f t="shared" si="0"/>
        <v>Active user</v>
      </c>
      <c r="D13" s="28" t="str">
        <f t="shared" si="1"/>
        <v>-</v>
      </c>
      <c r="E13" s="28" t="str">
        <f t="shared" si="2"/>
        <v>-</v>
      </c>
      <c r="F13" s="28"/>
      <c r="H13" s="3"/>
    </row>
    <row r="14" spans="1:9" x14ac:dyDescent="0.35">
      <c r="A14" s="30">
        <v>2347167796</v>
      </c>
      <c r="B14" s="28">
        <v>18</v>
      </c>
      <c r="C14" s="28" t="str">
        <f t="shared" si="0"/>
        <v>-</v>
      </c>
      <c r="D14" s="28" t="str">
        <f t="shared" si="1"/>
        <v>Moderate user</v>
      </c>
      <c r="E14" s="28" t="str">
        <f t="shared" si="2"/>
        <v>-</v>
      </c>
      <c r="F14" s="28"/>
      <c r="H14" s="3"/>
    </row>
    <row r="15" spans="1:9" x14ac:dyDescent="0.35">
      <c r="A15" s="30">
        <v>2873212765</v>
      </c>
      <c r="B15" s="28">
        <v>31</v>
      </c>
      <c r="C15" s="28" t="str">
        <f t="shared" si="0"/>
        <v>Active user</v>
      </c>
      <c r="D15" s="28" t="str">
        <f t="shared" si="1"/>
        <v>-</v>
      </c>
      <c r="E15" s="28" t="str">
        <f t="shared" si="2"/>
        <v>-</v>
      </c>
      <c r="F15" s="28"/>
      <c r="H15" s="3"/>
    </row>
    <row r="16" spans="1:9" x14ac:dyDescent="0.35">
      <c r="A16" s="30">
        <v>3372868164</v>
      </c>
      <c r="B16" s="28">
        <v>20</v>
      </c>
      <c r="C16" s="28" t="str">
        <f t="shared" si="0"/>
        <v>Active user</v>
      </c>
      <c r="D16" s="28" t="str">
        <f t="shared" si="1"/>
        <v>Moderate user</v>
      </c>
      <c r="E16" s="28" t="str">
        <f t="shared" si="2"/>
        <v>-</v>
      </c>
      <c r="F16" s="28"/>
      <c r="H16" s="3"/>
    </row>
    <row r="17" spans="1:24" x14ac:dyDescent="0.35">
      <c r="A17" s="30">
        <v>3977333714</v>
      </c>
      <c r="B17" s="28">
        <v>30</v>
      </c>
      <c r="C17" s="28" t="str">
        <f t="shared" si="0"/>
        <v>Active user</v>
      </c>
      <c r="D17" s="28" t="str">
        <f t="shared" si="1"/>
        <v>-</v>
      </c>
      <c r="E17" s="28" t="str">
        <f t="shared" si="2"/>
        <v>-</v>
      </c>
      <c r="F17" s="28"/>
      <c r="H17" s="3"/>
    </row>
    <row r="18" spans="1:24" x14ac:dyDescent="0.35">
      <c r="A18" s="30">
        <v>4020332650</v>
      </c>
      <c r="B18" s="28">
        <v>31</v>
      </c>
      <c r="C18" s="28" t="str">
        <f t="shared" si="0"/>
        <v>Active user</v>
      </c>
      <c r="D18" s="28" t="str">
        <f t="shared" si="1"/>
        <v>-</v>
      </c>
      <c r="E18" s="28" t="str">
        <f t="shared" si="2"/>
        <v>-</v>
      </c>
      <c r="F18" s="28"/>
      <c r="H18" s="3"/>
    </row>
    <row r="19" spans="1:24" x14ac:dyDescent="0.35">
      <c r="A19" s="30">
        <v>4057192912</v>
      </c>
      <c r="B19" s="28">
        <v>4</v>
      </c>
      <c r="C19" s="28" t="str">
        <f t="shared" si="0"/>
        <v>-</v>
      </c>
      <c r="D19" s="28" t="str">
        <f t="shared" si="1"/>
        <v>-</v>
      </c>
      <c r="E19" s="28" t="str">
        <f t="shared" si="2"/>
        <v>Light user</v>
      </c>
      <c r="F19" s="28"/>
      <c r="H19" s="3"/>
    </row>
    <row r="20" spans="1:24" x14ac:dyDescent="0.35">
      <c r="A20" s="30">
        <v>4319703577</v>
      </c>
      <c r="B20" s="28">
        <v>31</v>
      </c>
      <c r="C20" s="28" t="str">
        <f t="shared" si="0"/>
        <v>Active user</v>
      </c>
      <c r="D20" s="28" t="str">
        <f t="shared" si="1"/>
        <v>-</v>
      </c>
      <c r="E20" s="28" t="str">
        <f t="shared" si="2"/>
        <v>-</v>
      </c>
      <c r="F20" s="28"/>
      <c r="H20" s="3"/>
    </row>
    <row r="21" spans="1:24" x14ac:dyDescent="0.35">
      <c r="A21" s="30">
        <v>4388161847</v>
      </c>
      <c r="B21" s="28">
        <v>31</v>
      </c>
      <c r="C21" s="28" t="str">
        <f t="shared" si="0"/>
        <v>Active user</v>
      </c>
      <c r="D21" s="28" t="str">
        <f t="shared" si="1"/>
        <v>-</v>
      </c>
      <c r="E21" s="28" t="str">
        <f t="shared" si="2"/>
        <v>-</v>
      </c>
      <c r="F21" s="28"/>
      <c r="H21" s="3"/>
    </row>
    <row r="22" spans="1:24" x14ac:dyDescent="0.35">
      <c r="A22" s="30">
        <v>4445114986</v>
      </c>
      <c r="B22" s="28">
        <v>31</v>
      </c>
      <c r="C22" s="28" t="str">
        <f t="shared" si="0"/>
        <v>Active user</v>
      </c>
      <c r="D22" s="28" t="str">
        <f t="shared" si="1"/>
        <v>-</v>
      </c>
      <c r="E22" s="28" t="str">
        <f t="shared" si="2"/>
        <v>-</v>
      </c>
      <c r="F22" s="28"/>
      <c r="H22" s="3"/>
    </row>
    <row r="23" spans="1:24" x14ac:dyDescent="0.35">
      <c r="A23" s="30">
        <v>4558609924</v>
      </c>
      <c r="B23" s="28">
        <v>31</v>
      </c>
      <c r="C23" s="28" t="str">
        <f t="shared" si="0"/>
        <v>Active user</v>
      </c>
      <c r="D23" s="28" t="str">
        <f t="shared" si="1"/>
        <v>-</v>
      </c>
      <c r="E23" s="28" t="str">
        <f t="shared" si="2"/>
        <v>-</v>
      </c>
      <c r="F23" s="28"/>
      <c r="H23" s="3"/>
    </row>
    <row r="24" spans="1:24" x14ac:dyDescent="0.35">
      <c r="A24" s="30">
        <v>4702921684</v>
      </c>
      <c r="B24" s="28">
        <v>31</v>
      </c>
      <c r="C24" s="28" t="str">
        <f t="shared" si="0"/>
        <v>Active user</v>
      </c>
      <c r="D24" s="28" t="str">
        <f t="shared" si="1"/>
        <v>-</v>
      </c>
      <c r="E24" s="28" t="str">
        <f t="shared" si="2"/>
        <v>-</v>
      </c>
      <c r="F24" s="28"/>
      <c r="H24" s="3"/>
    </row>
    <row r="25" spans="1:24" x14ac:dyDescent="0.35">
      <c r="A25" s="30">
        <v>5553957443</v>
      </c>
      <c r="B25" s="28">
        <v>31</v>
      </c>
      <c r="C25" s="28" t="str">
        <f t="shared" si="0"/>
        <v>Active user</v>
      </c>
      <c r="D25" s="28" t="str">
        <f t="shared" si="1"/>
        <v>-</v>
      </c>
      <c r="E25" s="28" t="str">
        <f t="shared" si="2"/>
        <v>-</v>
      </c>
      <c r="F25" s="28"/>
      <c r="H25" s="3"/>
    </row>
    <row r="26" spans="1:24" x14ac:dyDescent="0.35">
      <c r="A26" s="30">
        <v>5577150313</v>
      </c>
      <c r="B26" s="28">
        <v>30</v>
      </c>
      <c r="C26" s="28" t="str">
        <f t="shared" si="0"/>
        <v>Active user</v>
      </c>
      <c r="D26" s="28" t="str">
        <f t="shared" si="1"/>
        <v>-</v>
      </c>
      <c r="E26" s="28" t="str">
        <f t="shared" si="2"/>
        <v>-</v>
      </c>
      <c r="F26" s="28"/>
      <c r="H26" s="3"/>
    </row>
    <row r="27" spans="1:24" x14ac:dyDescent="0.35">
      <c r="A27" s="30">
        <v>6117666160</v>
      </c>
      <c r="B27" s="28">
        <v>28</v>
      </c>
      <c r="C27" s="28" t="str">
        <f t="shared" si="0"/>
        <v>Active user</v>
      </c>
      <c r="D27" s="28" t="str">
        <f t="shared" si="1"/>
        <v>-</v>
      </c>
      <c r="E27" s="28" t="str">
        <f t="shared" si="2"/>
        <v>-</v>
      </c>
      <c r="F27" s="28"/>
      <c r="H27" s="3"/>
    </row>
    <row r="28" spans="1:24" x14ac:dyDescent="0.35">
      <c r="A28" s="30">
        <v>6290855005</v>
      </c>
      <c r="B28" s="28">
        <v>29</v>
      </c>
      <c r="C28" s="28" t="str">
        <f t="shared" si="0"/>
        <v>Active user</v>
      </c>
      <c r="D28" s="28" t="str">
        <f t="shared" si="1"/>
        <v>-</v>
      </c>
      <c r="E28" s="28" t="str">
        <f t="shared" si="2"/>
        <v>-</v>
      </c>
      <c r="F28" s="28"/>
      <c r="H28" s="3"/>
    </row>
    <row r="29" spans="1:24" x14ac:dyDescent="0.35">
      <c r="A29" s="30">
        <v>6775888955</v>
      </c>
      <c r="B29" s="28">
        <v>26</v>
      </c>
      <c r="C29" s="28" t="str">
        <f t="shared" si="0"/>
        <v>Active user</v>
      </c>
      <c r="D29" s="28" t="str">
        <f t="shared" si="1"/>
        <v>-</v>
      </c>
      <c r="E29" s="28" t="str">
        <f t="shared" si="2"/>
        <v>-</v>
      </c>
      <c r="F29" s="28"/>
      <c r="H29" s="3"/>
    </row>
    <row r="30" spans="1:24" x14ac:dyDescent="0.35">
      <c r="A30" s="30">
        <v>6962181067</v>
      </c>
      <c r="B30" s="28">
        <v>31</v>
      </c>
      <c r="C30" s="28" t="str">
        <f t="shared" si="0"/>
        <v>Active user</v>
      </c>
      <c r="D30" s="28" t="str">
        <f t="shared" si="1"/>
        <v>-</v>
      </c>
      <c r="E30" s="28" t="str">
        <f t="shared" si="2"/>
        <v>-</v>
      </c>
      <c r="F30" s="28"/>
      <c r="H30" s="44"/>
      <c r="I30" s="44"/>
      <c r="P30" s="2" t="s">
        <v>16</v>
      </c>
    </row>
    <row r="31" spans="1:24" ht="21" x14ac:dyDescent="0.5">
      <c r="A31" s="30">
        <v>7007744171</v>
      </c>
      <c r="B31" s="28">
        <v>26</v>
      </c>
      <c r="C31" s="28" t="str">
        <f t="shared" si="0"/>
        <v>Active user</v>
      </c>
      <c r="D31" s="28" t="str">
        <f t="shared" si="1"/>
        <v>-</v>
      </c>
      <c r="E31" s="28" t="str">
        <f t="shared" si="2"/>
        <v>-</v>
      </c>
      <c r="F31" s="28"/>
      <c r="H31" s="45" t="s">
        <v>65</v>
      </c>
      <c r="I31" s="45"/>
      <c r="J31" s="32"/>
      <c r="K31" s="32" t="s">
        <v>66</v>
      </c>
      <c r="P31" t="s">
        <v>19</v>
      </c>
      <c r="T31" t="s">
        <v>29</v>
      </c>
      <c r="U31" t="s">
        <v>23</v>
      </c>
      <c r="W31" t="s">
        <v>31</v>
      </c>
      <c r="X31" t="s">
        <v>15</v>
      </c>
    </row>
    <row r="32" spans="1:24" ht="18.5" x14ac:dyDescent="0.45">
      <c r="A32" s="30">
        <v>7086361926</v>
      </c>
      <c r="B32" s="28">
        <v>31</v>
      </c>
      <c r="C32" s="28" t="str">
        <f t="shared" si="0"/>
        <v>Active user</v>
      </c>
      <c r="D32" s="28" t="str">
        <f t="shared" si="1"/>
        <v>-</v>
      </c>
      <c r="E32" s="28" t="str">
        <f t="shared" si="2"/>
        <v>-</v>
      </c>
      <c r="F32" s="28"/>
      <c r="H32" s="42" t="s">
        <v>67</v>
      </c>
      <c r="I32" s="42"/>
      <c r="J32" s="42"/>
      <c r="K32" s="31" t="s">
        <v>21</v>
      </c>
      <c r="P32" t="s">
        <v>19</v>
      </c>
      <c r="Q32" t="s">
        <v>29</v>
      </c>
      <c r="R32" t="s">
        <v>21</v>
      </c>
      <c r="S32" t="s">
        <v>30</v>
      </c>
      <c r="U32" t="s">
        <v>19</v>
      </c>
      <c r="V32" t="s">
        <v>29</v>
      </c>
    </row>
    <row r="33" spans="1:24" ht="18.5" x14ac:dyDescent="0.45">
      <c r="A33" s="30">
        <v>8053475328</v>
      </c>
      <c r="B33" s="28">
        <v>31</v>
      </c>
      <c r="C33" s="28" t="str">
        <f t="shared" si="0"/>
        <v>Active user</v>
      </c>
      <c r="D33" s="28" t="str">
        <f t="shared" si="1"/>
        <v>-</v>
      </c>
      <c r="E33" s="28" t="str">
        <f t="shared" si="2"/>
        <v>-</v>
      </c>
      <c r="F33" s="28"/>
      <c r="H33" s="42" t="s">
        <v>68</v>
      </c>
      <c r="I33" s="42"/>
      <c r="J33" s="42"/>
      <c r="K33" s="31" t="s">
        <v>22</v>
      </c>
      <c r="P33" t="s">
        <v>22</v>
      </c>
      <c r="R33" t="s">
        <v>19</v>
      </c>
      <c r="U33" t="s">
        <v>19</v>
      </c>
    </row>
    <row r="34" spans="1:24" ht="18.5" x14ac:dyDescent="0.45">
      <c r="A34" s="30">
        <v>8253242879</v>
      </c>
      <c r="B34" s="28">
        <v>19</v>
      </c>
      <c r="C34" s="28" t="str">
        <f t="shared" si="0"/>
        <v>-</v>
      </c>
      <c r="D34" s="28" t="str">
        <f t="shared" si="1"/>
        <v>Moderate user</v>
      </c>
      <c r="E34" s="28" t="str">
        <f t="shared" si="2"/>
        <v>-</v>
      </c>
      <c r="F34" s="28"/>
      <c r="H34" s="42" t="s">
        <v>69</v>
      </c>
      <c r="I34" s="42"/>
      <c r="J34" s="42"/>
      <c r="K34" s="31" t="s">
        <v>23</v>
      </c>
      <c r="O34" t="s">
        <v>35</v>
      </c>
      <c r="P34">
        <v>3</v>
      </c>
      <c r="Q34">
        <v>3</v>
      </c>
      <c r="R34">
        <v>29</v>
      </c>
      <c r="S34">
        <v>29</v>
      </c>
      <c r="T34">
        <v>32</v>
      </c>
      <c r="U34">
        <v>1</v>
      </c>
      <c r="V34">
        <v>1</v>
      </c>
      <c r="W34">
        <v>1</v>
      </c>
      <c r="X34">
        <v>33</v>
      </c>
    </row>
    <row r="35" spans="1:24" x14ac:dyDescent="0.35">
      <c r="A35" s="30">
        <v>8378563200</v>
      </c>
      <c r="B35" s="28">
        <v>31</v>
      </c>
      <c r="C35" s="28" t="str">
        <f t="shared" si="0"/>
        <v>Active user</v>
      </c>
      <c r="D35" s="28" t="str">
        <f t="shared" si="1"/>
        <v>-</v>
      </c>
      <c r="E35" s="28" t="str">
        <f t="shared" si="2"/>
        <v>-</v>
      </c>
      <c r="F35" s="28"/>
      <c r="H35" s="44"/>
      <c r="I35" s="44"/>
    </row>
    <row r="36" spans="1:24" x14ac:dyDescent="0.35">
      <c r="A36" s="30">
        <v>8583815059</v>
      </c>
      <c r="B36" s="28">
        <v>31</v>
      </c>
      <c r="C36" s="28" t="str">
        <f t="shared" si="0"/>
        <v>Active user</v>
      </c>
      <c r="D36" s="28" t="str">
        <f t="shared" si="1"/>
        <v>-</v>
      </c>
      <c r="E36" s="28" t="str">
        <f t="shared" si="2"/>
        <v>-</v>
      </c>
      <c r="F36" s="28"/>
      <c r="H36" s="44"/>
      <c r="I36" s="44"/>
    </row>
    <row r="37" spans="1:24" x14ac:dyDescent="0.35">
      <c r="A37" s="30">
        <v>8792009665</v>
      </c>
      <c r="B37" s="28">
        <v>29</v>
      </c>
      <c r="C37" s="28" t="str">
        <f t="shared" si="0"/>
        <v>Active user</v>
      </c>
      <c r="D37" s="28" t="str">
        <f t="shared" si="1"/>
        <v>-</v>
      </c>
      <c r="E37" s="28" t="str">
        <f t="shared" si="2"/>
        <v>-</v>
      </c>
      <c r="F37" s="28"/>
      <c r="H37" s="44"/>
      <c r="I37" s="44"/>
    </row>
    <row r="38" spans="1:24" x14ac:dyDescent="0.35">
      <c r="A38" s="30">
        <v>8877689391</v>
      </c>
      <c r="B38" s="28">
        <v>31</v>
      </c>
      <c r="C38" s="28" t="str">
        <f t="shared" si="0"/>
        <v>Active user</v>
      </c>
      <c r="D38" s="28" t="str">
        <f t="shared" si="1"/>
        <v>-</v>
      </c>
      <c r="E38" s="28" t="str">
        <f t="shared" si="2"/>
        <v>-</v>
      </c>
      <c r="F38" s="28"/>
      <c r="H38" s="44"/>
      <c r="I38" s="44"/>
    </row>
  </sheetData>
  <mergeCells count="10">
    <mergeCell ref="H35:I35"/>
    <mergeCell ref="H36:I36"/>
    <mergeCell ref="H37:I37"/>
    <mergeCell ref="H38:I38"/>
    <mergeCell ref="H33:J33"/>
    <mergeCell ref="H32:J32"/>
    <mergeCell ref="H34:J34"/>
    <mergeCell ref="D1:I3"/>
    <mergeCell ref="H30:I30"/>
    <mergeCell ref="H31:I31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34F6-D5AE-4B0C-B54D-FF8D7DB7D21B}">
  <dimension ref="A1:P48"/>
  <sheetViews>
    <sheetView showGridLines="0" zoomScale="52" workbookViewId="0">
      <selection activeCell="F27" sqref="F27"/>
    </sheetView>
  </sheetViews>
  <sheetFormatPr defaultRowHeight="14.5" x14ac:dyDescent="0.35"/>
  <cols>
    <col min="1" max="1" width="11.6328125" bestFit="1" customWidth="1"/>
    <col min="2" max="2" width="12.6328125" bestFit="1" customWidth="1"/>
    <col min="3" max="3" width="11.08984375" customWidth="1"/>
    <col min="4" max="4" width="32.6328125" bestFit="1" customWidth="1"/>
    <col min="5" max="5" width="9.81640625" customWidth="1"/>
    <col min="7" max="7" width="13.453125" bestFit="1" customWidth="1"/>
    <col min="8" max="8" width="15.36328125" bestFit="1" customWidth="1"/>
    <col min="9" max="9" width="10.81640625" bestFit="1" customWidth="1"/>
    <col min="10" max="10" width="32.6328125" customWidth="1"/>
    <col min="11" max="11" width="17.81640625" bestFit="1" customWidth="1"/>
    <col min="12" max="12" width="6.1796875" bestFit="1" customWidth="1"/>
    <col min="13" max="13" width="14.08984375" bestFit="1" customWidth="1"/>
    <col min="14" max="14" width="6.1796875" bestFit="1" customWidth="1"/>
    <col min="15" max="15" width="17.1796875" bestFit="1" customWidth="1"/>
    <col min="16" max="16" width="10.7265625" bestFit="1" customWidth="1"/>
    <col min="17" max="17" width="6.1796875" bestFit="1" customWidth="1"/>
    <col min="18" max="18" width="21.36328125" bestFit="1" customWidth="1"/>
    <col min="19" max="19" width="13.6328125" bestFit="1" customWidth="1"/>
    <col min="20" max="20" width="6.1796875" bestFit="1" customWidth="1"/>
    <col min="21" max="21" width="21.36328125" bestFit="1" customWidth="1"/>
    <col min="22" max="22" width="13.6328125" bestFit="1" customWidth="1"/>
    <col min="23" max="23" width="6.1796875" bestFit="1" customWidth="1"/>
    <col min="24" max="24" width="21.36328125" bestFit="1" customWidth="1"/>
    <col min="25" max="25" width="14.08984375" bestFit="1" customWidth="1"/>
    <col min="26" max="26" width="17.1796875" bestFit="1" customWidth="1"/>
    <col min="27" max="27" width="21.36328125" bestFit="1" customWidth="1"/>
    <col min="28" max="28" width="14.08984375" bestFit="1" customWidth="1"/>
    <col min="29" max="29" width="17.1796875" bestFit="1" customWidth="1"/>
    <col min="30" max="30" width="21.36328125" bestFit="1" customWidth="1"/>
    <col min="31" max="31" width="14.08984375" bestFit="1" customWidth="1"/>
    <col min="32" max="32" width="17.1796875" bestFit="1" customWidth="1"/>
    <col min="33" max="33" width="21.36328125" bestFit="1" customWidth="1"/>
    <col min="34" max="34" width="14.08984375" bestFit="1" customWidth="1"/>
    <col min="35" max="35" width="17.1796875" bestFit="1" customWidth="1"/>
    <col min="36" max="36" width="21.36328125" bestFit="1" customWidth="1"/>
    <col min="37" max="37" width="14.08984375" bestFit="1" customWidth="1"/>
    <col min="38" max="38" width="17.1796875" bestFit="1" customWidth="1"/>
    <col min="39" max="39" width="21.36328125" bestFit="1" customWidth="1"/>
    <col min="40" max="40" width="14.08984375" bestFit="1" customWidth="1"/>
    <col min="41" max="41" width="17.1796875" bestFit="1" customWidth="1"/>
    <col min="42" max="42" width="21.36328125" bestFit="1" customWidth="1"/>
    <col min="43" max="43" width="14.08984375" bestFit="1" customWidth="1"/>
    <col min="44" max="44" width="17.1796875" bestFit="1" customWidth="1"/>
    <col min="45" max="45" width="19.26953125" bestFit="1" customWidth="1"/>
    <col min="46" max="46" width="14.08984375" bestFit="1" customWidth="1"/>
    <col min="47" max="47" width="17.1796875" bestFit="1" customWidth="1"/>
    <col min="48" max="48" width="21.36328125" bestFit="1" customWidth="1"/>
    <col min="49" max="49" width="14.08984375" bestFit="1" customWidth="1"/>
    <col min="50" max="50" width="17.1796875" bestFit="1" customWidth="1"/>
    <col min="51" max="51" width="21.36328125" bestFit="1" customWidth="1"/>
    <col min="52" max="52" width="14.08984375" bestFit="1" customWidth="1"/>
    <col min="53" max="53" width="17.1796875" bestFit="1" customWidth="1"/>
    <col min="54" max="54" width="21.36328125" bestFit="1" customWidth="1"/>
    <col min="55" max="55" width="14.08984375" bestFit="1" customWidth="1"/>
    <col min="56" max="56" width="17.1796875" bestFit="1" customWidth="1"/>
    <col min="57" max="57" width="21.36328125" bestFit="1" customWidth="1"/>
    <col min="58" max="58" width="14.08984375" bestFit="1" customWidth="1"/>
    <col min="59" max="59" width="17.1796875" bestFit="1" customWidth="1"/>
    <col min="60" max="60" width="21.36328125" bestFit="1" customWidth="1"/>
    <col min="61" max="61" width="14.08984375" bestFit="1" customWidth="1"/>
    <col min="62" max="62" width="17.1796875" bestFit="1" customWidth="1"/>
    <col min="63" max="63" width="21.36328125" bestFit="1" customWidth="1"/>
    <col min="64" max="64" width="14.08984375" bestFit="1" customWidth="1"/>
    <col min="65" max="65" width="17.1796875" bestFit="1" customWidth="1"/>
    <col min="66" max="66" width="21.36328125" bestFit="1" customWidth="1"/>
    <col min="67" max="67" width="14.08984375" bestFit="1" customWidth="1"/>
    <col min="68" max="68" width="17.1796875" bestFit="1" customWidth="1"/>
    <col min="69" max="69" width="20.26953125" bestFit="1" customWidth="1"/>
    <col min="70" max="70" width="14.08984375" bestFit="1" customWidth="1"/>
    <col min="71" max="71" width="17.1796875" bestFit="1" customWidth="1"/>
    <col min="72" max="72" width="19.26953125" bestFit="1" customWidth="1"/>
    <col min="73" max="73" width="14.08984375" bestFit="1" customWidth="1"/>
    <col min="74" max="74" width="17.1796875" bestFit="1" customWidth="1"/>
    <col min="75" max="75" width="21.36328125" bestFit="1" customWidth="1"/>
    <col min="76" max="76" width="14.08984375" bestFit="1" customWidth="1"/>
    <col min="77" max="77" width="17.1796875" bestFit="1" customWidth="1"/>
    <col min="78" max="78" width="20.26953125" bestFit="1" customWidth="1"/>
    <col min="79" max="79" width="14.08984375" bestFit="1" customWidth="1"/>
    <col min="80" max="80" width="17.1796875" bestFit="1" customWidth="1"/>
    <col min="81" max="81" width="21.36328125" bestFit="1" customWidth="1"/>
    <col min="82" max="82" width="14.08984375" bestFit="1" customWidth="1"/>
    <col min="83" max="83" width="17.1796875" bestFit="1" customWidth="1"/>
    <col min="84" max="84" width="21.36328125" bestFit="1" customWidth="1"/>
    <col min="85" max="85" width="13.6328125" bestFit="1" customWidth="1"/>
    <col min="86" max="86" width="6.1796875" bestFit="1" customWidth="1"/>
    <col min="87" max="87" width="21.36328125" bestFit="1" customWidth="1"/>
    <col min="88" max="88" width="13.6328125" bestFit="1" customWidth="1"/>
    <col min="89" max="89" width="6.1796875" bestFit="1" customWidth="1"/>
    <col min="90" max="90" width="21.36328125" bestFit="1" customWidth="1"/>
    <col min="91" max="91" width="13.6328125" bestFit="1" customWidth="1"/>
    <col min="92" max="92" width="6.1796875" bestFit="1" customWidth="1"/>
    <col min="93" max="93" width="21.36328125" bestFit="1" customWidth="1"/>
    <col min="94" max="94" width="13.6328125" bestFit="1" customWidth="1"/>
    <col min="95" max="95" width="6.1796875" bestFit="1" customWidth="1"/>
    <col min="96" max="96" width="21.36328125" bestFit="1" customWidth="1"/>
    <col min="97" max="97" width="13.6328125" bestFit="1" customWidth="1"/>
    <col min="98" max="98" width="6.1796875" bestFit="1" customWidth="1"/>
    <col min="99" max="99" width="21.36328125" bestFit="1" customWidth="1"/>
    <col min="100" max="100" width="12.6328125" bestFit="1" customWidth="1"/>
    <col min="101" max="101" width="6.1796875" bestFit="1" customWidth="1"/>
    <col min="102" max="102" width="21.36328125" bestFit="1" customWidth="1"/>
    <col min="103" max="103" width="13.6328125" bestFit="1" customWidth="1"/>
    <col min="104" max="104" width="6.1796875" bestFit="1" customWidth="1"/>
    <col min="105" max="105" width="21.36328125" bestFit="1" customWidth="1"/>
    <col min="106" max="106" width="10.7265625" bestFit="1" customWidth="1"/>
  </cols>
  <sheetData>
    <row r="1" spans="1:13" x14ac:dyDescent="0.35">
      <c r="D1" s="40" t="s">
        <v>70</v>
      </c>
      <c r="E1" s="40"/>
      <c r="F1" s="40"/>
      <c r="G1" s="40"/>
      <c r="H1" s="40"/>
    </row>
    <row r="2" spans="1:13" x14ac:dyDescent="0.35">
      <c r="D2" s="40"/>
      <c r="E2" s="40"/>
      <c r="F2" s="40"/>
      <c r="G2" s="40"/>
      <c r="H2" s="40"/>
    </row>
    <row r="3" spans="1:13" x14ac:dyDescent="0.35">
      <c r="D3" s="40"/>
      <c r="E3" s="40"/>
      <c r="F3" s="40"/>
      <c r="G3" s="40"/>
      <c r="H3" s="40"/>
    </row>
    <row r="5" spans="1:13" x14ac:dyDescent="0.35">
      <c r="A5" s="15" t="s">
        <v>28</v>
      </c>
      <c r="B5" s="15" t="s">
        <v>26</v>
      </c>
      <c r="C5" s="11" t="s">
        <v>17</v>
      </c>
      <c r="D5" s="11" t="s">
        <v>18</v>
      </c>
      <c r="E5" s="11" t="s">
        <v>20</v>
      </c>
    </row>
    <row r="6" spans="1:13" x14ac:dyDescent="0.35">
      <c r="A6" s="54">
        <v>1503960366</v>
      </c>
      <c r="B6" s="15">
        <v>7.8096773855147834</v>
      </c>
      <c r="C6" s="15" t="str">
        <f>IF(B6&gt;=7,"Pro","-"  )</f>
        <v>Pro</v>
      </c>
      <c r="D6" s="15" t="str">
        <f>IF(AND(B6&lt;=7,B6&gt;=3)," Intermediate","-")</f>
        <v>-</v>
      </c>
      <c r="E6" s="15" t="str">
        <f>IF(B6&lt;=3,"Beginner","-")</f>
        <v>-</v>
      </c>
      <c r="K6" s="4"/>
      <c r="L6" s="4"/>
      <c r="M6" s="4"/>
    </row>
    <row r="7" spans="1:13" x14ac:dyDescent="0.35">
      <c r="A7" s="54">
        <v>1624580081</v>
      </c>
      <c r="B7" s="15">
        <v>3.9148387293661795</v>
      </c>
      <c r="C7" s="15" t="str">
        <f t="shared" ref="C7:C38" si="0">IF(B7&gt;=7,"Pro","-"  )</f>
        <v>-</v>
      </c>
      <c r="D7" s="15" t="str">
        <f t="shared" ref="D7:D38" si="1">IF(AND(B7&lt;=7,B7&gt;=3)," Intermediate","-")</f>
        <v xml:space="preserve"> Intermediate</v>
      </c>
      <c r="E7" s="15" t="str">
        <f t="shared" ref="E7:E38" si="2">IF(B7&lt;=3,"Beginner","-")</f>
        <v>-</v>
      </c>
      <c r="I7" s="3"/>
    </row>
    <row r="8" spans="1:13" x14ac:dyDescent="0.35">
      <c r="A8" s="54">
        <v>1644430081</v>
      </c>
      <c r="B8" s="15">
        <v>5.2953333536783873</v>
      </c>
      <c r="C8" s="15" t="str">
        <f t="shared" si="0"/>
        <v>-</v>
      </c>
      <c r="D8" s="15" t="str">
        <f t="shared" si="1"/>
        <v xml:space="preserve"> Intermediate</v>
      </c>
      <c r="E8" s="15" t="str">
        <f t="shared" si="2"/>
        <v>-</v>
      </c>
      <c r="I8" s="3"/>
    </row>
    <row r="9" spans="1:13" x14ac:dyDescent="0.35">
      <c r="A9" s="54">
        <v>1844505072</v>
      </c>
      <c r="B9" s="15">
        <v>1.7061290368437778</v>
      </c>
      <c r="C9" s="15" t="str">
        <f t="shared" si="0"/>
        <v>-</v>
      </c>
      <c r="D9" s="15" t="str">
        <f t="shared" si="1"/>
        <v>-</v>
      </c>
      <c r="E9" s="15" t="str">
        <f t="shared" si="2"/>
        <v>Beginner</v>
      </c>
      <c r="I9" s="3"/>
    </row>
    <row r="10" spans="1:13" x14ac:dyDescent="0.35">
      <c r="A10" s="54">
        <v>1927972279</v>
      </c>
      <c r="B10" s="15">
        <v>0.63451612308140759</v>
      </c>
      <c r="C10" s="15" t="str">
        <f t="shared" si="0"/>
        <v>-</v>
      </c>
      <c r="D10" s="15" t="str">
        <f t="shared" si="1"/>
        <v>-</v>
      </c>
      <c r="E10" s="15" t="str">
        <f t="shared" si="2"/>
        <v>Beginner</v>
      </c>
      <c r="I10" s="3"/>
    </row>
    <row r="11" spans="1:13" x14ac:dyDescent="0.35">
      <c r="A11" s="54">
        <v>2022484408</v>
      </c>
      <c r="B11" s="15">
        <v>8.0841934911666371</v>
      </c>
      <c r="C11" s="15" t="str">
        <f t="shared" si="0"/>
        <v>Pro</v>
      </c>
      <c r="D11" s="15" t="str">
        <f t="shared" si="1"/>
        <v>-</v>
      </c>
      <c r="E11" s="15" t="str">
        <f t="shared" si="2"/>
        <v>-</v>
      </c>
      <c r="I11" s="3"/>
    </row>
    <row r="12" spans="1:13" x14ac:dyDescent="0.35">
      <c r="A12" s="54">
        <v>2026352035</v>
      </c>
      <c r="B12" s="15">
        <v>3.4548387152533384</v>
      </c>
      <c r="C12" s="15" t="str">
        <f t="shared" si="0"/>
        <v>-</v>
      </c>
      <c r="D12" s="15" t="str">
        <f t="shared" si="1"/>
        <v xml:space="preserve"> Intermediate</v>
      </c>
      <c r="E12" s="15" t="str">
        <f t="shared" si="2"/>
        <v>-</v>
      </c>
      <c r="I12" s="3"/>
    </row>
    <row r="13" spans="1:13" x14ac:dyDescent="0.35">
      <c r="A13" s="54">
        <v>2320127002</v>
      </c>
      <c r="B13" s="15">
        <v>3.1877419044894557</v>
      </c>
      <c r="C13" s="15" t="str">
        <f t="shared" si="0"/>
        <v>-</v>
      </c>
      <c r="D13" s="15" t="str">
        <f t="shared" si="1"/>
        <v xml:space="preserve"> Intermediate</v>
      </c>
      <c r="E13" s="15" t="str">
        <f t="shared" si="2"/>
        <v>-</v>
      </c>
      <c r="I13" s="3"/>
    </row>
    <row r="14" spans="1:13" x14ac:dyDescent="0.35">
      <c r="A14" s="54">
        <v>2347167796</v>
      </c>
      <c r="B14" s="15">
        <v>6.3555555359150011</v>
      </c>
      <c r="C14" s="15" t="str">
        <f t="shared" si="0"/>
        <v>-</v>
      </c>
      <c r="D14" s="15" t="str">
        <f t="shared" si="1"/>
        <v xml:space="preserve"> Intermediate</v>
      </c>
      <c r="E14" s="15" t="str">
        <f t="shared" si="2"/>
        <v>-</v>
      </c>
      <c r="I14" s="3"/>
    </row>
    <row r="15" spans="1:13" x14ac:dyDescent="0.35">
      <c r="A15" s="54">
        <v>2873212765</v>
      </c>
      <c r="B15" s="15">
        <v>5.1016128601566439</v>
      </c>
      <c r="C15" s="15" t="str">
        <f t="shared" si="0"/>
        <v>-</v>
      </c>
      <c r="D15" s="15" t="str">
        <f t="shared" si="1"/>
        <v xml:space="preserve"> Intermediate</v>
      </c>
      <c r="E15" s="15" t="str">
        <f t="shared" si="2"/>
        <v>-</v>
      </c>
      <c r="I15" s="3"/>
    </row>
    <row r="16" spans="1:13" x14ac:dyDescent="0.35">
      <c r="A16" s="54">
        <v>3372868164</v>
      </c>
      <c r="B16" s="15">
        <v>4.707000041007996</v>
      </c>
      <c r="C16" s="15" t="str">
        <f t="shared" si="0"/>
        <v>-</v>
      </c>
      <c r="D16" s="15" t="str">
        <f t="shared" si="1"/>
        <v xml:space="preserve"> Intermediate</v>
      </c>
      <c r="E16" s="15" t="str">
        <f t="shared" si="2"/>
        <v>-</v>
      </c>
      <c r="I16" s="3"/>
    </row>
    <row r="17" spans="1:11" x14ac:dyDescent="0.35">
      <c r="A17" s="54">
        <v>3977333714</v>
      </c>
      <c r="B17" s="15">
        <v>7.5169999440511095</v>
      </c>
      <c r="C17" s="15" t="str">
        <f t="shared" si="0"/>
        <v>Pro</v>
      </c>
      <c r="D17" s="15" t="str">
        <f t="shared" si="1"/>
        <v>-</v>
      </c>
      <c r="E17" s="15" t="str">
        <f t="shared" si="2"/>
        <v>-</v>
      </c>
      <c r="I17" s="3"/>
    </row>
    <row r="18" spans="1:11" x14ac:dyDescent="0.35">
      <c r="A18" s="54">
        <v>4020332650</v>
      </c>
      <c r="B18" s="15">
        <v>1.6261290389323431</v>
      </c>
      <c r="C18" s="15" t="str">
        <f t="shared" si="0"/>
        <v>-</v>
      </c>
      <c r="D18" s="15" t="str">
        <f t="shared" si="1"/>
        <v>-</v>
      </c>
      <c r="E18" s="15" t="str">
        <f t="shared" si="2"/>
        <v>Beginner</v>
      </c>
      <c r="I18" s="3"/>
    </row>
    <row r="19" spans="1:11" x14ac:dyDescent="0.35">
      <c r="A19" s="54">
        <v>4057192912</v>
      </c>
      <c r="B19" s="15">
        <v>2.8625000119209298</v>
      </c>
      <c r="C19" s="15" t="str">
        <f t="shared" si="0"/>
        <v>-</v>
      </c>
      <c r="D19" s="15" t="str">
        <f t="shared" si="1"/>
        <v>-</v>
      </c>
      <c r="E19" s="15" t="str">
        <f t="shared" si="2"/>
        <v>Beginner</v>
      </c>
      <c r="I19" s="3"/>
    </row>
    <row r="20" spans="1:11" x14ac:dyDescent="0.35">
      <c r="A20" s="54">
        <v>4319703577</v>
      </c>
      <c r="B20" s="15">
        <v>4.8922580470361057</v>
      </c>
      <c r="C20" s="15" t="str">
        <f t="shared" si="0"/>
        <v>-</v>
      </c>
      <c r="D20" s="15" t="str">
        <f t="shared" si="1"/>
        <v xml:space="preserve"> Intermediate</v>
      </c>
      <c r="E20" s="15" t="str">
        <f t="shared" si="2"/>
        <v>-</v>
      </c>
      <c r="I20" s="3"/>
    </row>
    <row r="21" spans="1:11" x14ac:dyDescent="0.35">
      <c r="A21" s="54">
        <v>4388161847</v>
      </c>
      <c r="B21" s="15">
        <v>8.393225892897572</v>
      </c>
      <c r="C21" s="15" t="str">
        <f t="shared" si="0"/>
        <v>Pro</v>
      </c>
      <c r="D21" s="15" t="str">
        <f t="shared" si="1"/>
        <v>-</v>
      </c>
      <c r="E21" s="15" t="str">
        <f t="shared" si="2"/>
        <v>-</v>
      </c>
      <c r="I21" s="3"/>
    </row>
    <row r="22" spans="1:11" x14ac:dyDescent="0.35">
      <c r="A22" s="54">
        <v>4445114986</v>
      </c>
      <c r="B22" s="15">
        <v>3.2458064402303388</v>
      </c>
      <c r="C22" s="15" t="str">
        <f t="shared" si="0"/>
        <v>-</v>
      </c>
      <c r="D22" s="15" t="str">
        <f t="shared" si="1"/>
        <v xml:space="preserve"> Intermediate</v>
      </c>
      <c r="E22" s="15" t="str">
        <f t="shared" si="2"/>
        <v>-</v>
      </c>
      <c r="I22" s="3"/>
    </row>
    <row r="23" spans="1:11" x14ac:dyDescent="0.35">
      <c r="A23" s="54">
        <v>4558609924</v>
      </c>
      <c r="B23" s="15">
        <v>5.0806451766721663</v>
      </c>
      <c r="C23" s="15" t="str">
        <f t="shared" si="0"/>
        <v>-</v>
      </c>
      <c r="D23" s="15" t="str">
        <f t="shared" si="1"/>
        <v xml:space="preserve"> Intermediate</v>
      </c>
      <c r="E23" s="15" t="str">
        <f t="shared" si="2"/>
        <v>-</v>
      </c>
      <c r="I23" s="3"/>
    </row>
    <row r="24" spans="1:11" x14ac:dyDescent="0.35">
      <c r="A24" s="54">
        <v>4702921684</v>
      </c>
      <c r="B24" s="15">
        <v>6.9551612830931147</v>
      </c>
      <c r="C24" s="15" t="str">
        <f t="shared" si="0"/>
        <v>-</v>
      </c>
      <c r="D24" s="15" t="str">
        <f t="shared" si="1"/>
        <v xml:space="preserve"> Intermediate</v>
      </c>
      <c r="E24" s="15" t="str">
        <f t="shared" si="2"/>
        <v>-</v>
      </c>
      <c r="I24" s="3"/>
    </row>
    <row r="25" spans="1:11" ht="21" x14ac:dyDescent="0.5">
      <c r="A25" s="54">
        <v>5553957443</v>
      </c>
      <c r="B25" s="15">
        <v>5.6396774495801596</v>
      </c>
      <c r="C25" s="15" t="str">
        <f t="shared" si="0"/>
        <v>-</v>
      </c>
      <c r="D25" s="15" t="str">
        <f t="shared" si="1"/>
        <v xml:space="preserve"> Intermediate</v>
      </c>
      <c r="E25" s="15" t="str">
        <f t="shared" si="2"/>
        <v>-</v>
      </c>
      <c r="H25" s="46" t="s">
        <v>65</v>
      </c>
      <c r="I25" s="46"/>
      <c r="J25" s="34"/>
      <c r="K25" s="34" t="s">
        <v>66</v>
      </c>
    </row>
    <row r="26" spans="1:11" ht="18.5" x14ac:dyDescent="0.45">
      <c r="A26" s="54">
        <v>5577150313</v>
      </c>
      <c r="B26" s="15">
        <v>6.2133333047231041</v>
      </c>
      <c r="C26" s="15" t="str">
        <f t="shared" si="0"/>
        <v>-</v>
      </c>
      <c r="D26" s="15" t="str">
        <f t="shared" si="1"/>
        <v xml:space="preserve"> Intermediate</v>
      </c>
      <c r="E26" s="15" t="str">
        <f t="shared" si="2"/>
        <v>-</v>
      </c>
      <c r="H26" s="47" t="s">
        <v>71</v>
      </c>
      <c r="I26" s="47"/>
      <c r="J26" s="47"/>
      <c r="K26" s="33" t="s">
        <v>75</v>
      </c>
    </row>
    <row r="27" spans="1:11" ht="18.5" x14ac:dyDescent="0.45">
      <c r="A27" s="54">
        <v>6117666160</v>
      </c>
      <c r="B27" s="15">
        <v>5.342142914022717</v>
      </c>
      <c r="C27" s="15" t="str">
        <f t="shared" si="0"/>
        <v>-</v>
      </c>
      <c r="D27" s="15" t="str">
        <f t="shared" si="1"/>
        <v xml:space="preserve"> Intermediate</v>
      </c>
      <c r="E27" s="15" t="str">
        <f t="shared" si="2"/>
        <v>-</v>
      </c>
      <c r="H27" s="47" t="s">
        <v>72</v>
      </c>
      <c r="I27" s="47"/>
      <c r="J27" s="47"/>
      <c r="K27" s="33" t="s">
        <v>74</v>
      </c>
    </row>
    <row r="28" spans="1:11" ht="18.5" x14ac:dyDescent="0.45">
      <c r="A28" s="54">
        <v>6290855005</v>
      </c>
      <c r="B28" s="15">
        <v>4.2724138046133104</v>
      </c>
      <c r="C28" s="15" t="str">
        <f t="shared" si="0"/>
        <v>-</v>
      </c>
      <c r="D28" s="15" t="str">
        <f t="shared" si="1"/>
        <v xml:space="preserve"> Intermediate</v>
      </c>
      <c r="E28" s="15" t="str">
        <f t="shared" si="2"/>
        <v>-</v>
      </c>
      <c r="H28" s="47" t="s">
        <v>73</v>
      </c>
      <c r="I28" s="47"/>
      <c r="J28" s="47"/>
      <c r="K28" s="33" t="s">
        <v>20</v>
      </c>
    </row>
    <row r="29" spans="1:11" x14ac:dyDescent="0.35">
      <c r="A29" s="54">
        <v>6775888955</v>
      </c>
      <c r="B29" s="15">
        <v>1.8134615161241252</v>
      </c>
      <c r="C29" s="15" t="str">
        <f t="shared" si="0"/>
        <v>-</v>
      </c>
      <c r="D29" s="15" t="str">
        <f t="shared" si="1"/>
        <v>-</v>
      </c>
      <c r="E29" s="15" t="str">
        <f t="shared" si="2"/>
        <v>Beginner</v>
      </c>
      <c r="I29" s="3"/>
    </row>
    <row r="30" spans="1:11" x14ac:dyDescent="0.35">
      <c r="A30" s="54">
        <v>6962181067</v>
      </c>
      <c r="B30" s="15">
        <v>6.585806477454403</v>
      </c>
      <c r="C30" s="15" t="str">
        <f t="shared" si="0"/>
        <v>-</v>
      </c>
      <c r="D30" s="15" t="str">
        <f t="shared" si="1"/>
        <v xml:space="preserve"> Intermediate</v>
      </c>
      <c r="E30" s="15" t="str">
        <f t="shared" si="2"/>
        <v>-</v>
      </c>
      <c r="I30" s="3"/>
    </row>
    <row r="31" spans="1:11" x14ac:dyDescent="0.35">
      <c r="A31" s="54">
        <v>7007744171</v>
      </c>
      <c r="B31" s="15">
        <v>8.0153845915427571</v>
      </c>
      <c r="C31" s="15" t="str">
        <f t="shared" si="0"/>
        <v>Pro</v>
      </c>
      <c r="D31" s="15" t="str">
        <f t="shared" si="1"/>
        <v>-</v>
      </c>
      <c r="E31" s="15" t="str">
        <f t="shared" si="2"/>
        <v>-</v>
      </c>
      <c r="I31" s="3"/>
    </row>
    <row r="32" spans="1:11" x14ac:dyDescent="0.35">
      <c r="A32" s="54">
        <v>7086361926</v>
      </c>
      <c r="B32" s="15">
        <v>6.3880645078156268</v>
      </c>
      <c r="C32" s="15" t="str">
        <f t="shared" si="0"/>
        <v>-</v>
      </c>
      <c r="D32" s="15" t="str">
        <f t="shared" si="1"/>
        <v xml:space="preserve"> Intermediate</v>
      </c>
      <c r="E32" s="15" t="str">
        <f t="shared" si="2"/>
        <v>-</v>
      </c>
      <c r="I32" s="3"/>
    </row>
    <row r="33" spans="1:16" x14ac:dyDescent="0.35">
      <c r="A33" s="54">
        <v>8053475328</v>
      </c>
      <c r="B33" s="15">
        <v>11.475161198646786</v>
      </c>
      <c r="C33" s="15" t="str">
        <f t="shared" si="0"/>
        <v>Pro</v>
      </c>
      <c r="D33" s="15" t="str">
        <f t="shared" si="1"/>
        <v>-</v>
      </c>
      <c r="E33" s="15" t="str">
        <f t="shared" si="2"/>
        <v>-</v>
      </c>
      <c r="I33" s="3"/>
    </row>
    <row r="34" spans="1:16" x14ac:dyDescent="0.35">
      <c r="A34" s="54">
        <v>8253242879</v>
      </c>
      <c r="B34" s="15">
        <v>4.6673684684853809</v>
      </c>
      <c r="C34" s="15" t="str">
        <f t="shared" si="0"/>
        <v>-</v>
      </c>
      <c r="D34" s="15" t="str">
        <f t="shared" si="1"/>
        <v xml:space="preserve"> Intermediate</v>
      </c>
      <c r="E34" s="15" t="str">
        <f t="shared" si="2"/>
        <v>-</v>
      </c>
      <c r="I34" s="3"/>
    </row>
    <row r="35" spans="1:16" x14ac:dyDescent="0.35">
      <c r="A35" s="54">
        <v>8378563200</v>
      </c>
      <c r="B35" s="15">
        <v>6.9135484618525318</v>
      </c>
      <c r="C35" s="15" t="str">
        <f t="shared" si="0"/>
        <v>-</v>
      </c>
      <c r="D35" s="15" t="str">
        <f t="shared" si="1"/>
        <v xml:space="preserve"> Intermediate</v>
      </c>
      <c r="E35" s="15" t="str">
        <f t="shared" si="2"/>
        <v>-</v>
      </c>
      <c r="I35" s="3"/>
    </row>
    <row r="36" spans="1:16" x14ac:dyDescent="0.35">
      <c r="A36" s="54">
        <v>8583815059</v>
      </c>
      <c r="B36" s="15">
        <v>5.6154838223611172</v>
      </c>
      <c r="C36" s="15" t="str">
        <f t="shared" si="0"/>
        <v>-</v>
      </c>
      <c r="D36" s="15" t="str">
        <f t="shared" si="1"/>
        <v xml:space="preserve"> Intermediate</v>
      </c>
      <c r="E36" s="15" t="str">
        <f t="shared" si="2"/>
        <v>-</v>
      </c>
      <c r="I36" s="3"/>
    </row>
    <row r="37" spans="1:16" x14ac:dyDescent="0.35">
      <c r="A37" s="54">
        <v>8792009665</v>
      </c>
      <c r="B37" s="15">
        <v>1.1865517168209478</v>
      </c>
      <c r="C37" s="15" t="str">
        <f t="shared" si="0"/>
        <v>-</v>
      </c>
      <c r="D37" s="15" t="str">
        <f t="shared" si="1"/>
        <v>-</v>
      </c>
      <c r="E37" s="15" t="str">
        <f t="shared" si="2"/>
        <v>Beginner</v>
      </c>
      <c r="I37" s="3"/>
    </row>
    <row r="38" spans="1:16" x14ac:dyDescent="0.35">
      <c r="A38" s="54">
        <v>8877689391</v>
      </c>
      <c r="B38" s="15">
        <v>13.212903138129944</v>
      </c>
      <c r="C38" s="15" t="str">
        <f t="shared" si="0"/>
        <v>Pro</v>
      </c>
      <c r="D38" s="15" t="str">
        <f t="shared" si="1"/>
        <v>-</v>
      </c>
      <c r="E38" s="15" t="str">
        <f t="shared" si="2"/>
        <v>-</v>
      </c>
      <c r="I38" s="3"/>
    </row>
    <row r="39" spans="1:16" x14ac:dyDescent="0.35">
      <c r="F39" s="3"/>
    </row>
    <row r="44" spans="1:16" x14ac:dyDescent="0.35">
      <c r="H44" s="2" t="s">
        <v>16</v>
      </c>
    </row>
    <row r="45" spans="1:16" x14ac:dyDescent="0.35">
      <c r="H45" t="s">
        <v>19</v>
      </c>
      <c r="L45" t="s">
        <v>29</v>
      </c>
      <c r="M45" t="s">
        <v>32</v>
      </c>
      <c r="O45" t="s">
        <v>33</v>
      </c>
      <c r="P45" t="s">
        <v>15</v>
      </c>
    </row>
    <row r="46" spans="1:16" x14ac:dyDescent="0.35">
      <c r="H46" t="s">
        <v>19</v>
      </c>
      <c r="I46" t="s">
        <v>29</v>
      </c>
      <c r="J46" t="s">
        <v>20</v>
      </c>
      <c r="K46" t="s">
        <v>34</v>
      </c>
      <c r="M46" t="s">
        <v>19</v>
      </c>
      <c r="N46" t="s">
        <v>29</v>
      </c>
    </row>
    <row r="47" spans="1:16" x14ac:dyDescent="0.35">
      <c r="H47" t="s">
        <v>17</v>
      </c>
      <c r="J47" t="s">
        <v>19</v>
      </c>
      <c r="M47" t="s">
        <v>19</v>
      </c>
    </row>
    <row r="48" spans="1:16" x14ac:dyDescent="0.35">
      <c r="G48" t="s">
        <v>36</v>
      </c>
      <c r="H48">
        <v>7</v>
      </c>
      <c r="I48">
        <v>7</v>
      </c>
      <c r="J48">
        <v>6</v>
      </c>
      <c r="K48">
        <v>6</v>
      </c>
      <c r="L48">
        <v>13</v>
      </c>
      <c r="M48">
        <v>20</v>
      </c>
      <c r="N48">
        <v>20</v>
      </c>
      <c r="O48">
        <v>20</v>
      </c>
      <c r="P48">
        <v>33</v>
      </c>
    </row>
  </sheetData>
  <mergeCells count="5">
    <mergeCell ref="D1:H3"/>
    <mergeCell ref="H25:I25"/>
    <mergeCell ref="H26:J26"/>
    <mergeCell ref="H27:J27"/>
    <mergeCell ref="H28:J28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B0F8-D6AD-48F0-ADA9-E6D12CD4BA8E}">
  <dimension ref="A1:J38"/>
  <sheetViews>
    <sheetView showGridLines="0" zoomScale="70" workbookViewId="0">
      <selection activeCell="M13" sqref="M13"/>
    </sheetView>
  </sheetViews>
  <sheetFormatPr defaultRowHeight="14.5" x14ac:dyDescent="0.35"/>
  <cols>
    <col min="1" max="1" width="12.36328125" bestFit="1" customWidth="1"/>
    <col min="2" max="2" width="10.08984375" bestFit="1" customWidth="1"/>
  </cols>
  <sheetData>
    <row r="1" spans="1:10" x14ac:dyDescent="0.35">
      <c r="E1" s="48" t="s">
        <v>76</v>
      </c>
      <c r="F1" s="48"/>
      <c r="G1" s="48"/>
      <c r="H1" s="48"/>
      <c r="I1" s="48"/>
      <c r="J1" s="48"/>
    </row>
    <row r="2" spans="1:10" x14ac:dyDescent="0.35">
      <c r="E2" s="48"/>
      <c r="F2" s="48"/>
      <c r="G2" s="48"/>
      <c r="H2" s="48"/>
      <c r="I2" s="48"/>
      <c r="J2" s="48"/>
    </row>
    <row r="4" spans="1:10" x14ac:dyDescent="0.35">
      <c r="A4" s="35" t="s">
        <v>28</v>
      </c>
      <c r="B4" s="35" t="s">
        <v>25</v>
      </c>
    </row>
    <row r="5" spans="1:10" x14ac:dyDescent="0.35">
      <c r="A5" s="36">
        <v>1503960366</v>
      </c>
      <c r="B5" s="35">
        <v>375619</v>
      </c>
    </row>
    <row r="6" spans="1:10" x14ac:dyDescent="0.35">
      <c r="A6" s="36">
        <v>1624580081</v>
      </c>
      <c r="B6" s="35">
        <v>178061</v>
      </c>
    </row>
    <row r="7" spans="1:10" x14ac:dyDescent="0.35">
      <c r="A7" s="36">
        <v>1644430081</v>
      </c>
      <c r="B7" s="35">
        <v>218489</v>
      </c>
    </row>
    <row r="8" spans="1:10" x14ac:dyDescent="0.35">
      <c r="A8" s="36">
        <v>1844505072</v>
      </c>
      <c r="B8" s="35">
        <v>79982</v>
      </c>
    </row>
    <row r="9" spans="1:10" x14ac:dyDescent="0.35">
      <c r="A9" s="36">
        <v>1927972279</v>
      </c>
      <c r="B9" s="35">
        <v>28400</v>
      </c>
    </row>
    <row r="10" spans="1:10" x14ac:dyDescent="0.35">
      <c r="A10" s="36">
        <v>2022484408</v>
      </c>
      <c r="B10" s="35">
        <v>352490</v>
      </c>
    </row>
    <row r="11" spans="1:10" x14ac:dyDescent="0.35">
      <c r="A11" s="36">
        <v>2026352035</v>
      </c>
      <c r="B11" s="35">
        <v>172573</v>
      </c>
    </row>
    <row r="12" spans="1:10" x14ac:dyDescent="0.35">
      <c r="A12" s="36">
        <v>2320127002</v>
      </c>
      <c r="B12" s="35">
        <v>146223</v>
      </c>
    </row>
    <row r="13" spans="1:10" x14ac:dyDescent="0.35">
      <c r="A13" s="36">
        <v>2347167796</v>
      </c>
      <c r="B13" s="35">
        <v>171354</v>
      </c>
    </row>
    <row r="14" spans="1:10" x14ac:dyDescent="0.35">
      <c r="A14" s="36">
        <v>2873212765</v>
      </c>
      <c r="B14" s="35">
        <v>234229</v>
      </c>
    </row>
    <row r="15" spans="1:10" x14ac:dyDescent="0.35">
      <c r="A15" s="36">
        <v>3372868164</v>
      </c>
      <c r="B15" s="35">
        <v>137233</v>
      </c>
    </row>
    <row r="16" spans="1:10" x14ac:dyDescent="0.35">
      <c r="A16" s="36">
        <v>3977333714</v>
      </c>
      <c r="B16" s="35">
        <v>329537</v>
      </c>
    </row>
    <row r="17" spans="1:2" x14ac:dyDescent="0.35">
      <c r="A17" s="36">
        <v>4020332650</v>
      </c>
      <c r="B17" s="35">
        <v>70284</v>
      </c>
    </row>
    <row r="18" spans="1:2" x14ac:dyDescent="0.35">
      <c r="A18" s="36">
        <v>4057192912</v>
      </c>
      <c r="B18" s="35">
        <v>15352</v>
      </c>
    </row>
    <row r="19" spans="1:2" x14ac:dyDescent="0.35">
      <c r="A19" s="36">
        <v>4319703577</v>
      </c>
      <c r="B19" s="35">
        <v>225334</v>
      </c>
    </row>
    <row r="20" spans="1:2" x14ac:dyDescent="0.35">
      <c r="A20" s="36">
        <v>4388161847</v>
      </c>
      <c r="B20" s="35">
        <v>335232</v>
      </c>
    </row>
    <row r="21" spans="1:2" x14ac:dyDescent="0.35">
      <c r="A21" s="36">
        <v>4445114986</v>
      </c>
      <c r="B21" s="35">
        <v>148693</v>
      </c>
    </row>
    <row r="22" spans="1:2" x14ac:dyDescent="0.35">
      <c r="A22" s="36">
        <v>4558609924</v>
      </c>
      <c r="B22" s="35">
        <v>238239</v>
      </c>
    </row>
    <row r="23" spans="1:2" x14ac:dyDescent="0.35">
      <c r="A23" s="36">
        <v>4702921684</v>
      </c>
      <c r="B23" s="35">
        <v>265734</v>
      </c>
    </row>
    <row r="24" spans="1:2" x14ac:dyDescent="0.35">
      <c r="A24" s="36">
        <v>5553957443</v>
      </c>
      <c r="B24" s="35">
        <v>266990</v>
      </c>
    </row>
    <row r="25" spans="1:2" x14ac:dyDescent="0.35">
      <c r="A25" s="36">
        <v>5577150313</v>
      </c>
      <c r="B25" s="35">
        <v>249133</v>
      </c>
    </row>
    <row r="26" spans="1:2" x14ac:dyDescent="0.35">
      <c r="A26" s="36">
        <v>6117666160</v>
      </c>
      <c r="B26" s="35">
        <v>197308</v>
      </c>
    </row>
    <row r="27" spans="1:2" x14ac:dyDescent="0.35">
      <c r="A27" s="36">
        <v>6290855005</v>
      </c>
      <c r="B27" s="35">
        <v>163837</v>
      </c>
    </row>
    <row r="28" spans="1:2" x14ac:dyDescent="0.35">
      <c r="A28" s="36">
        <v>6775888955</v>
      </c>
      <c r="B28" s="35">
        <v>65512</v>
      </c>
    </row>
    <row r="29" spans="1:2" x14ac:dyDescent="0.35">
      <c r="A29" s="36">
        <v>6962181067</v>
      </c>
      <c r="B29" s="35">
        <v>303639</v>
      </c>
    </row>
    <row r="30" spans="1:2" x14ac:dyDescent="0.35">
      <c r="A30" s="36">
        <v>7007744171</v>
      </c>
      <c r="B30" s="35">
        <v>294409</v>
      </c>
    </row>
    <row r="31" spans="1:2" x14ac:dyDescent="0.35">
      <c r="A31" s="36">
        <v>7086361926</v>
      </c>
      <c r="B31" s="35">
        <v>290525</v>
      </c>
    </row>
    <row r="32" spans="1:2" x14ac:dyDescent="0.35">
      <c r="A32" s="36">
        <v>8053475328</v>
      </c>
      <c r="B32" s="35">
        <v>457662</v>
      </c>
    </row>
    <row r="33" spans="1:2" x14ac:dyDescent="0.35">
      <c r="A33" s="36">
        <v>8253242879</v>
      </c>
      <c r="B33" s="35">
        <v>123161</v>
      </c>
    </row>
    <row r="34" spans="1:2" x14ac:dyDescent="0.35">
      <c r="A34" s="36">
        <v>8378563200</v>
      </c>
      <c r="B34" s="35">
        <v>270249</v>
      </c>
    </row>
    <row r="35" spans="1:2" x14ac:dyDescent="0.35">
      <c r="A35" s="36">
        <v>8583815059</v>
      </c>
      <c r="B35" s="35">
        <v>223154</v>
      </c>
    </row>
    <row r="36" spans="1:2" x14ac:dyDescent="0.35">
      <c r="A36" s="36">
        <v>8792009665</v>
      </c>
      <c r="B36" s="35">
        <v>53758</v>
      </c>
    </row>
    <row r="37" spans="1:2" x14ac:dyDescent="0.35">
      <c r="A37" s="36">
        <v>8877689391</v>
      </c>
      <c r="B37" s="35">
        <v>497241</v>
      </c>
    </row>
    <row r="38" spans="1:2" x14ac:dyDescent="0.35">
      <c r="A38" s="3" t="s">
        <v>15</v>
      </c>
      <c r="B38">
        <v>7179636</v>
      </c>
    </row>
  </sheetData>
  <mergeCells count="1">
    <mergeCell ref="E1:J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AB00-5D7B-470A-BE47-426008BF32CF}">
  <dimension ref="A1:H38"/>
  <sheetViews>
    <sheetView showGridLines="0" workbookViewId="0">
      <selection activeCell="C7" sqref="C7"/>
    </sheetView>
  </sheetViews>
  <sheetFormatPr defaultRowHeight="14.5" x14ac:dyDescent="0.35"/>
  <cols>
    <col min="1" max="1" width="12.36328125" bestFit="1" customWidth="1"/>
    <col min="2" max="2" width="12.1796875" bestFit="1" customWidth="1"/>
  </cols>
  <sheetData>
    <row r="1" spans="1:8" x14ac:dyDescent="0.35">
      <c r="C1" s="49" t="s">
        <v>77</v>
      </c>
      <c r="D1" s="49"/>
      <c r="E1" s="49"/>
      <c r="F1" s="49"/>
      <c r="G1" s="49"/>
      <c r="H1" s="49"/>
    </row>
    <row r="2" spans="1:8" x14ac:dyDescent="0.35">
      <c r="C2" s="49"/>
      <c r="D2" s="49"/>
      <c r="E2" s="49"/>
      <c r="F2" s="49"/>
      <c r="G2" s="49"/>
      <c r="H2" s="49"/>
    </row>
    <row r="4" spans="1:8" x14ac:dyDescent="0.35">
      <c r="A4" s="2" t="s">
        <v>28</v>
      </c>
      <c r="B4" t="s">
        <v>24</v>
      </c>
    </row>
    <row r="5" spans="1:8" x14ac:dyDescent="0.35">
      <c r="A5" s="8">
        <v>1503960366</v>
      </c>
      <c r="B5" s="9">
        <v>56309</v>
      </c>
    </row>
    <row r="6" spans="1:8" x14ac:dyDescent="0.35">
      <c r="A6" s="8">
        <v>1624580081</v>
      </c>
      <c r="B6" s="9">
        <v>45984</v>
      </c>
    </row>
    <row r="7" spans="1:8" x14ac:dyDescent="0.35">
      <c r="A7" s="8">
        <v>1644430081</v>
      </c>
      <c r="B7" s="9">
        <v>84339</v>
      </c>
    </row>
    <row r="8" spans="1:8" x14ac:dyDescent="0.35">
      <c r="A8" s="8">
        <v>1844505072</v>
      </c>
      <c r="B8" s="9">
        <v>48778</v>
      </c>
    </row>
    <row r="9" spans="1:8" x14ac:dyDescent="0.35">
      <c r="A9" s="8">
        <v>1927972279</v>
      </c>
      <c r="B9" s="9">
        <v>67357</v>
      </c>
    </row>
    <row r="10" spans="1:8" x14ac:dyDescent="0.35">
      <c r="A10" s="8">
        <v>2022484408</v>
      </c>
      <c r="B10" s="9">
        <v>77809</v>
      </c>
    </row>
    <row r="11" spans="1:8" x14ac:dyDescent="0.35">
      <c r="A11" s="8">
        <v>2026352035</v>
      </c>
      <c r="B11" s="9">
        <v>47760</v>
      </c>
    </row>
    <row r="12" spans="1:8" x14ac:dyDescent="0.35">
      <c r="A12" s="8">
        <v>2320127002</v>
      </c>
      <c r="B12" s="9">
        <v>53449</v>
      </c>
    </row>
    <row r="13" spans="1:8" x14ac:dyDescent="0.35">
      <c r="A13" s="8">
        <v>2347167796</v>
      </c>
      <c r="B13" s="9">
        <v>36782</v>
      </c>
    </row>
    <row r="14" spans="1:8" x14ac:dyDescent="0.35">
      <c r="A14" s="8">
        <v>2873212765</v>
      </c>
      <c r="B14" s="9">
        <v>59426</v>
      </c>
    </row>
    <row r="15" spans="1:8" x14ac:dyDescent="0.35">
      <c r="A15" s="8">
        <v>3372868164</v>
      </c>
      <c r="B15" s="9">
        <v>38662</v>
      </c>
    </row>
    <row r="16" spans="1:8" x14ac:dyDescent="0.35">
      <c r="A16" s="8">
        <v>3977333714</v>
      </c>
      <c r="B16" s="9">
        <v>45410</v>
      </c>
    </row>
    <row r="17" spans="1:2" x14ac:dyDescent="0.35">
      <c r="A17" s="8">
        <v>4020332650</v>
      </c>
      <c r="B17" s="9">
        <v>73960</v>
      </c>
    </row>
    <row r="18" spans="1:2" x14ac:dyDescent="0.35">
      <c r="A18" s="8">
        <v>4057192912</v>
      </c>
      <c r="B18" s="9">
        <v>7895</v>
      </c>
    </row>
    <row r="19" spans="1:2" x14ac:dyDescent="0.35">
      <c r="A19" s="8">
        <v>4319703577</v>
      </c>
      <c r="B19" s="9">
        <v>63168</v>
      </c>
    </row>
    <row r="20" spans="1:2" x14ac:dyDescent="0.35">
      <c r="A20" s="8">
        <v>4388161847</v>
      </c>
      <c r="B20" s="9">
        <v>95910</v>
      </c>
    </row>
    <row r="21" spans="1:2" x14ac:dyDescent="0.35">
      <c r="A21" s="8">
        <v>4445114986</v>
      </c>
      <c r="B21" s="9">
        <v>67772</v>
      </c>
    </row>
    <row r="22" spans="1:2" x14ac:dyDescent="0.35">
      <c r="A22" s="8">
        <v>4558609924</v>
      </c>
      <c r="B22" s="9">
        <v>63031</v>
      </c>
    </row>
    <row r="23" spans="1:2" x14ac:dyDescent="0.35">
      <c r="A23" s="8">
        <v>4702921684</v>
      </c>
      <c r="B23" s="9">
        <v>91932</v>
      </c>
    </row>
    <row r="24" spans="1:2" x14ac:dyDescent="0.35">
      <c r="A24" s="8">
        <v>5553957443</v>
      </c>
      <c r="B24" s="9">
        <v>58146</v>
      </c>
    </row>
    <row r="25" spans="1:2" x14ac:dyDescent="0.35">
      <c r="A25" s="8">
        <v>5577150313</v>
      </c>
      <c r="B25" s="9">
        <v>100789</v>
      </c>
    </row>
    <row r="26" spans="1:2" x14ac:dyDescent="0.35">
      <c r="A26" s="8">
        <v>6117666160</v>
      </c>
      <c r="B26" s="9">
        <v>63312</v>
      </c>
    </row>
    <row r="27" spans="1:2" x14ac:dyDescent="0.35">
      <c r="A27" s="8">
        <v>6290855005</v>
      </c>
      <c r="B27" s="9">
        <v>75389</v>
      </c>
    </row>
    <row r="28" spans="1:2" x14ac:dyDescent="0.35">
      <c r="A28" s="8">
        <v>6775888955</v>
      </c>
      <c r="B28" s="9">
        <v>55426</v>
      </c>
    </row>
    <row r="29" spans="1:2" x14ac:dyDescent="0.35">
      <c r="A29" s="8">
        <v>6962181067</v>
      </c>
      <c r="B29" s="9">
        <v>61443</v>
      </c>
    </row>
    <row r="30" spans="1:2" x14ac:dyDescent="0.35">
      <c r="A30" s="8">
        <v>7007744171</v>
      </c>
      <c r="B30" s="9">
        <v>66144</v>
      </c>
    </row>
    <row r="31" spans="1:2" x14ac:dyDescent="0.35">
      <c r="A31" s="8">
        <v>7086361926</v>
      </c>
      <c r="B31" s="9">
        <v>79557</v>
      </c>
    </row>
    <row r="32" spans="1:2" x14ac:dyDescent="0.35">
      <c r="A32" s="8">
        <v>8053475328</v>
      </c>
      <c r="B32" s="9">
        <v>91320</v>
      </c>
    </row>
    <row r="33" spans="1:2" x14ac:dyDescent="0.35">
      <c r="A33" s="8">
        <v>8253242879</v>
      </c>
      <c r="B33" s="9">
        <v>33972</v>
      </c>
    </row>
    <row r="34" spans="1:2" x14ac:dyDescent="0.35">
      <c r="A34" s="8">
        <v>8378563200</v>
      </c>
      <c r="B34" s="9">
        <v>106534</v>
      </c>
    </row>
    <row r="35" spans="1:2" x14ac:dyDescent="0.35">
      <c r="A35" s="8">
        <v>8583815059</v>
      </c>
      <c r="B35" s="9">
        <v>84693</v>
      </c>
    </row>
    <row r="36" spans="1:2" x14ac:dyDescent="0.35">
      <c r="A36" s="8">
        <v>8792009665</v>
      </c>
      <c r="B36" s="9">
        <v>56907</v>
      </c>
    </row>
    <row r="37" spans="1:2" x14ac:dyDescent="0.35">
      <c r="A37" s="8">
        <v>8877689391</v>
      </c>
      <c r="B37" s="9">
        <v>106028</v>
      </c>
    </row>
    <row r="38" spans="1:2" x14ac:dyDescent="0.35">
      <c r="A38" s="8" t="s">
        <v>15</v>
      </c>
      <c r="B38" s="9">
        <v>2165393</v>
      </c>
    </row>
  </sheetData>
  <mergeCells count="1">
    <mergeCell ref="C1:H2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F0EC-6F86-4917-9690-4530EED4FAC7}">
  <dimension ref="A1:E37"/>
  <sheetViews>
    <sheetView showGridLines="0" zoomScale="51" workbookViewId="0">
      <selection activeCell="B5" sqref="A4:D37"/>
    </sheetView>
  </sheetViews>
  <sheetFormatPr defaultRowHeight="14.5" x14ac:dyDescent="0.35"/>
  <cols>
    <col min="1" max="1" width="17.90625" bestFit="1" customWidth="1"/>
    <col min="2" max="2" width="35.36328125" bestFit="1" customWidth="1"/>
    <col min="3" max="3" width="38.26953125" bestFit="1" customWidth="1"/>
    <col min="4" max="4" width="36.81640625" bestFit="1" customWidth="1"/>
  </cols>
  <sheetData>
    <row r="1" spans="1:5" x14ac:dyDescent="0.35">
      <c r="C1" s="50" t="s">
        <v>63</v>
      </c>
      <c r="D1" s="50"/>
      <c r="E1" s="50"/>
    </row>
    <row r="2" spans="1:5" x14ac:dyDescent="0.35">
      <c r="C2" s="50"/>
      <c r="D2" s="50"/>
      <c r="E2" s="50"/>
    </row>
    <row r="4" spans="1:5" x14ac:dyDescent="0.35">
      <c r="A4" s="55" t="s">
        <v>62</v>
      </c>
      <c r="B4" s="55" t="s">
        <v>37</v>
      </c>
      <c r="C4" s="55" t="s">
        <v>38</v>
      </c>
      <c r="D4" s="55" t="s">
        <v>39</v>
      </c>
    </row>
    <row r="5" spans="1:5" x14ac:dyDescent="0.35">
      <c r="A5" s="56">
        <v>1503960366</v>
      </c>
      <c r="B5" s="55">
        <v>38.70967741935484</v>
      </c>
      <c r="C5" s="55">
        <v>219.93548387096774</v>
      </c>
      <c r="D5" s="55">
        <v>19.161290322580644</v>
      </c>
    </row>
    <row r="6" spans="1:5" x14ac:dyDescent="0.35">
      <c r="A6" s="56">
        <v>1624580081</v>
      </c>
      <c r="B6" s="55">
        <v>8.67741935483871</v>
      </c>
      <c r="C6" s="55">
        <v>153.48387096774192</v>
      </c>
      <c r="D6" s="55">
        <v>5.806451612903226</v>
      </c>
    </row>
    <row r="7" spans="1:5" x14ac:dyDescent="0.35">
      <c r="A7" s="56">
        <v>1644430081</v>
      </c>
      <c r="B7" s="55">
        <v>9.5666666666666664</v>
      </c>
      <c r="C7" s="55">
        <v>178.46666666666667</v>
      </c>
      <c r="D7" s="55">
        <v>21.366666666666667</v>
      </c>
    </row>
    <row r="8" spans="1:5" x14ac:dyDescent="0.35">
      <c r="A8" s="56">
        <v>1844505072</v>
      </c>
      <c r="B8" s="55">
        <v>0.12903225806451613</v>
      </c>
      <c r="C8" s="55">
        <v>115.45161290322581</v>
      </c>
      <c r="D8" s="55">
        <v>1.2903225806451613</v>
      </c>
    </row>
    <row r="9" spans="1:5" x14ac:dyDescent="0.35">
      <c r="A9" s="56">
        <v>1927972279</v>
      </c>
      <c r="B9" s="55">
        <v>1.3225806451612903</v>
      </c>
      <c r="C9" s="55">
        <v>38.58064516129032</v>
      </c>
      <c r="D9" s="55">
        <v>0.77419354838709675</v>
      </c>
    </row>
    <row r="10" spans="1:5" x14ac:dyDescent="0.35">
      <c r="A10" s="56">
        <v>2022484408</v>
      </c>
      <c r="B10" s="55">
        <v>36.29032258064516</v>
      </c>
      <c r="C10" s="55">
        <v>257.45161290322579</v>
      </c>
      <c r="D10" s="55">
        <v>19.35483870967742</v>
      </c>
    </row>
    <row r="11" spans="1:5" x14ac:dyDescent="0.35">
      <c r="A11" s="56">
        <v>2026352035</v>
      </c>
      <c r="B11" s="55">
        <v>9.6774193548387094E-2</v>
      </c>
      <c r="C11" s="55">
        <v>256.64516129032256</v>
      </c>
      <c r="D11" s="55">
        <v>0.25806451612903225</v>
      </c>
    </row>
    <row r="12" spans="1:5" x14ac:dyDescent="0.35">
      <c r="A12" s="56">
        <v>2320127002</v>
      </c>
      <c r="B12" s="55">
        <v>1.3548387096774193</v>
      </c>
      <c r="C12" s="55">
        <v>198.19354838709677</v>
      </c>
      <c r="D12" s="55">
        <v>2.5806451612903225</v>
      </c>
    </row>
    <row r="13" spans="1:5" x14ac:dyDescent="0.35">
      <c r="A13" s="56">
        <v>2347167796</v>
      </c>
      <c r="B13" s="55">
        <v>13.5</v>
      </c>
      <c r="C13" s="55">
        <v>252.5</v>
      </c>
      <c r="D13" s="55">
        <v>20.555555555555557</v>
      </c>
    </row>
    <row r="14" spans="1:5" x14ac:dyDescent="0.35">
      <c r="A14" s="56">
        <v>2873212765</v>
      </c>
      <c r="B14" s="55">
        <v>14.096774193548388</v>
      </c>
      <c r="C14" s="55">
        <v>308</v>
      </c>
      <c r="D14" s="55">
        <v>6.129032258064516</v>
      </c>
    </row>
    <row r="15" spans="1:5" x14ac:dyDescent="0.35">
      <c r="A15" s="56">
        <v>3372868164</v>
      </c>
      <c r="B15" s="55">
        <v>9.15</v>
      </c>
      <c r="C15" s="55">
        <v>327.9</v>
      </c>
      <c r="D15" s="55">
        <v>4.0999999999999996</v>
      </c>
    </row>
    <row r="16" spans="1:5" x14ac:dyDescent="0.35">
      <c r="A16" s="56">
        <v>3977333714</v>
      </c>
      <c r="B16" s="55">
        <v>18.899999999999999</v>
      </c>
      <c r="C16" s="55">
        <v>174.76666666666668</v>
      </c>
      <c r="D16" s="55">
        <v>61.266666666666666</v>
      </c>
    </row>
    <row r="17" spans="1:4" x14ac:dyDescent="0.35">
      <c r="A17" s="56">
        <v>4020332650</v>
      </c>
      <c r="B17" s="55">
        <v>5.193548387096774</v>
      </c>
      <c r="C17" s="55">
        <v>76.935483870967744</v>
      </c>
      <c r="D17" s="55">
        <v>5.354838709677419</v>
      </c>
    </row>
    <row r="18" spans="1:4" x14ac:dyDescent="0.35">
      <c r="A18" s="56">
        <v>4057192912</v>
      </c>
      <c r="B18" s="55">
        <v>0.75</v>
      </c>
      <c r="C18" s="55">
        <v>103</v>
      </c>
      <c r="D18" s="55">
        <v>1.5</v>
      </c>
    </row>
    <row r="19" spans="1:4" x14ac:dyDescent="0.35">
      <c r="A19" s="56">
        <v>4319703577</v>
      </c>
      <c r="B19" s="55">
        <v>3.5806451612903225</v>
      </c>
      <c r="C19" s="55">
        <v>228.7741935483871</v>
      </c>
      <c r="D19" s="55">
        <v>12.32258064516129</v>
      </c>
    </row>
    <row r="20" spans="1:4" x14ac:dyDescent="0.35">
      <c r="A20" s="56">
        <v>4388161847</v>
      </c>
      <c r="B20" s="55">
        <v>23.161290322580644</v>
      </c>
      <c r="C20" s="55">
        <v>229.35483870967741</v>
      </c>
      <c r="D20" s="55">
        <v>20.35483870967742</v>
      </c>
    </row>
    <row r="21" spans="1:4" x14ac:dyDescent="0.35">
      <c r="A21" s="56">
        <v>4445114986</v>
      </c>
      <c r="B21" s="55">
        <v>6.612903225806452</v>
      </c>
      <c r="C21" s="55">
        <v>209.09677419354838</v>
      </c>
      <c r="D21" s="55">
        <v>1.7419354838709677</v>
      </c>
    </row>
    <row r="22" spans="1:4" x14ac:dyDescent="0.35">
      <c r="A22" s="56">
        <v>4558609924</v>
      </c>
      <c r="B22" s="55">
        <v>10.387096774193548</v>
      </c>
      <c r="C22" s="55">
        <v>284.96774193548384</v>
      </c>
      <c r="D22" s="55">
        <v>13.709677419354838</v>
      </c>
    </row>
    <row r="23" spans="1:4" x14ac:dyDescent="0.35">
      <c r="A23" s="56">
        <v>4702921684</v>
      </c>
      <c r="B23" s="55">
        <v>5.129032258064516</v>
      </c>
      <c r="C23" s="55">
        <v>237.48387096774192</v>
      </c>
      <c r="D23" s="55">
        <v>26.032258064516128</v>
      </c>
    </row>
    <row r="24" spans="1:4" x14ac:dyDescent="0.35">
      <c r="A24" s="56">
        <v>5553957443</v>
      </c>
      <c r="B24" s="55">
        <v>23.419354838709676</v>
      </c>
      <c r="C24" s="55">
        <v>206.19354838709677</v>
      </c>
      <c r="D24" s="55">
        <v>13</v>
      </c>
    </row>
    <row r="25" spans="1:4" x14ac:dyDescent="0.35">
      <c r="A25" s="56">
        <v>5577150313</v>
      </c>
      <c r="B25" s="55">
        <v>87.333333333333329</v>
      </c>
      <c r="C25" s="55">
        <v>147.93333333333334</v>
      </c>
      <c r="D25" s="55">
        <v>29.833333333333332</v>
      </c>
    </row>
    <row r="26" spans="1:4" x14ac:dyDescent="0.35">
      <c r="A26" s="56">
        <v>6117666160</v>
      </c>
      <c r="B26" s="55">
        <v>1.5714285714285714</v>
      </c>
      <c r="C26" s="55">
        <v>288.35714285714283</v>
      </c>
      <c r="D26" s="55">
        <v>2.0357142857142856</v>
      </c>
    </row>
    <row r="27" spans="1:4" x14ac:dyDescent="0.35">
      <c r="A27" s="56">
        <v>6290855005</v>
      </c>
      <c r="B27" s="55">
        <v>2.7586206896551726</v>
      </c>
      <c r="C27" s="55">
        <v>227.44827586206895</v>
      </c>
      <c r="D27" s="55">
        <v>3.7931034482758621</v>
      </c>
    </row>
    <row r="28" spans="1:4" x14ac:dyDescent="0.35">
      <c r="A28" s="56">
        <v>6775888955</v>
      </c>
      <c r="B28" s="55">
        <v>11</v>
      </c>
      <c r="C28" s="55">
        <v>40.153846153846153</v>
      </c>
      <c r="D28" s="55">
        <v>14.807692307692308</v>
      </c>
    </row>
    <row r="29" spans="1:4" x14ac:dyDescent="0.35">
      <c r="A29" s="56">
        <v>6962181067</v>
      </c>
      <c r="B29" s="55">
        <v>22.806451612903224</v>
      </c>
      <c r="C29" s="55">
        <v>245.80645161290323</v>
      </c>
      <c r="D29" s="55">
        <v>18.516129032258064</v>
      </c>
    </row>
    <row r="30" spans="1:4" x14ac:dyDescent="0.35">
      <c r="A30" s="56">
        <v>7007744171</v>
      </c>
      <c r="B30" s="55">
        <v>31.03846153846154</v>
      </c>
      <c r="C30" s="55">
        <v>280.73076923076923</v>
      </c>
      <c r="D30" s="55">
        <v>16.26923076923077</v>
      </c>
    </row>
    <row r="31" spans="1:4" x14ac:dyDescent="0.35">
      <c r="A31" s="56">
        <v>7086361926</v>
      </c>
      <c r="B31" s="55">
        <v>42.58064516129032</v>
      </c>
      <c r="C31" s="55">
        <v>143.83870967741936</v>
      </c>
      <c r="D31" s="55">
        <v>25.35483870967742</v>
      </c>
    </row>
    <row r="32" spans="1:4" x14ac:dyDescent="0.35">
      <c r="A32" s="56">
        <v>8053475328</v>
      </c>
      <c r="B32" s="55">
        <v>85.161290322580641</v>
      </c>
      <c r="C32" s="55">
        <v>150.96774193548387</v>
      </c>
      <c r="D32" s="55">
        <v>9.5806451612903221</v>
      </c>
    </row>
    <row r="33" spans="1:4" x14ac:dyDescent="0.35">
      <c r="A33" s="56">
        <v>8253242879</v>
      </c>
      <c r="B33" s="55">
        <v>20.526315789473685</v>
      </c>
      <c r="C33" s="55">
        <v>116.89473684210526</v>
      </c>
      <c r="D33" s="55">
        <v>14.315789473684211</v>
      </c>
    </row>
    <row r="34" spans="1:4" x14ac:dyDescent="0.35">
      <c r="A34" s="56">
        <v>8378563200</v>
      </c>
      <c r="B34" s="55">
        <v>58.677419354838712</v>
      </c>
      <c r="C34" s="55">
        <v>156.09677419354838</v>
      </c>
      <c r="D34" s="55">
        <v>10.258064516129032</v>
      </c>
    </row>
    <row r="35" spans="1:4" x14ac:dyDescent="0.35">
      <c r="A35" s="56">
        <v>8583815059</v>
      </c>
      <c r="B35" s="55">
        <v>9.67741935483871</v>
      </c>
      <c r="C35" s="55">
        <v>138.29032258064515</v>
      </c>
      <c r="D35" s="55">
        <v>22.193548387096776</v>
      </c>
    </row>
    <row r="36" spans="1:4" x14ac:dyDescent="0.35">
      <c r="A36" s="56">
        <v>8792009665</v>
      </c>
      <c r="B36" s="55">
        <v>0.96551724137931039</v>
      </c>
      <c r="C36" s="55">
        <v>91.793103448275858</v>
      </c>
      <c r="D36" s="55">
        <v>4.0344827586206895</v>
      </c>
    </row>
    <row r="37" spans="1:4" x14ac:dyDescent="0.35">
      <c r="A37" s="56">
        <v>8877689391</v>
      </c>
      <c r="B37" s="55">
        <v>66.064516129032256</v>
      </c>
      <c r="C37" s="55">
        <v>234.70967741935485</v>
      </c>
      <c r="D37" s="55">
        <v>9.935483870967742</v>
      </c>
    </row>
  </sheetData>
  <mergeCells count="1">
    <mergeCell ref="C1:E2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A9FF-0C87-4786-A79A-3BEB3D84A8B9}">
  <dimension ref="A1:O38"/>
  <sheetViews>
    <sheetView topLeftCell="C12" zoomScale="43" workbookViewId="0">
      <selection activeCell="M55" sqref="M55:M58"/>
    </sheetView>
  </sheetViews>
  <sheetFormatPr defaultRowHeight="14.5" x14ac:dyDescent="0.35"/>
  <cols>
    <col min="1" max="1" width="11" bestFit="1" customWidth="1"/>
    <col min="2" max="2" width="50.6328125" bestFit="1" customWidth="1"/>
    <col min="3" max="3" width="14.81640625" bestFit="1" customWidth="1"/>
    <col min="5" max="5" width="13" bestFit="1" customWidth="1"/>
    <col min="6" max="6" width="11.81640625" bestFit="1" customWidth="1"/>
    <col min="8" max="8" width="17.26953125" bestFit="1" customWidth="1"/>
    <col min="9" max="9" width="12" bestFit="1" customWidth="1"/>
    <col min="10" max="10" width="9.90625" bestFit="1" customWidth="1"/>
    <col min="11" max="11" width="18.453125" bestFit="1" customWidth="1"/>
    <col min="12" max="12" width="38" bestFit="1" customWidth="1"/>
    <col min="13" max="13" width="40.453125" bestFit="1" customWidth="1"/>
    <col min="14" max="14" width="27.54296875" bestFit="1" customWidth="1"/>
  </cols>
  <sheetData>
    <row r="1" spans="1:15" x14ac:dyDescent="0.35">
      <c r="C1" s="51" t="s">
        <v>81</v>
      </c>
      <c r="D1" s="51"/>
      <c r="E1" s="51"/>
      <c r="F1" s="51"/>
      <c r="G1" s="51"/>
      <c r="H1" s="51"/>
      <c r="I1" s="51"/>
      <c r="J1" s="51"/>
      <c r="K1" s="51"/>
    </row>
    <row r="2" spans="1:15" x14ac:dyDescent="0.35">
      <c r="C2" s="51"/>
      <c r="D2" s="51"/>
      <c r="E2" s="51"/>
      <c r="F2" s="51"/>
      <c r="G2" s="51"/>
      <c r="H2" s="51"/>
      <c r="I2" s="51"/>
      <c r="J2" s="51"/>
      <c r="K2" s="51"/>
    </row>
    <row r="3" spans="1:15" x14ac:dyDescent="0.35">
      <c r="C3" s="51"/>
      <c r="D3" s="51"/>
      <c r="E3" s="51"/>
      <c r="F3" s="51"/>
      <c r="G3" s="51"/>
      <c r="H3" s="51"/>
      <c r="I3" s="51"/>
      <c r="J3" s="51"/>
      <c r="K3" s="51"/>
    </row>
    <row r="5" spans="1:15" ht="21" x14ac:dyDescent="0.5">
      <c r="A5" s="57" t="s">
        <v>28</v>
      </c>
      <c r="B5" s="58" t="s">
        <v>27</v>
      </c>
      <c r="C5" s="58" t="s">
        <v>21</v>
      </c>
      <c r="D5" s="58" t="s">
        <v>22</v>
      </c>
      <c r="E5" s="58" t="s">
        <v>23</v>
      </c>
      <c r="F5" s="59" t="s">
        <v>26</v>
      </c>
      <c r="G5" s="59" t="s">
        <v>17</v>
      </c>
      <c r="H5" s="59" t="s">
        <v>18</v>
      </c>
      <c r="I5" s="59" t="s">
        <v>20</v>
      </c>
      <c r="J5" s="60" t="s">
        <v>25</v>
      </c>
      <c r="K5" s="61" t="s">
        <v>24</v>
      </c>
      <c r="L5" s="62" t="s">
        <v>37</v>
      </c>
      <c r="M5" s="62" t="s">
        <v>38</v>
      </c>
      <c r="N5" s="62" t="s">
        <v>39</v>
      </c>
      <c r="O5" s="38"/>
    </row>
    <row r="6" spans="1:15" x14ac:dyDescent="0.35">
      <c r="A6" s="63">
        <v>1503960366</v>
      </c>
      <c r="B6" s="64">
        <v>31</v>
      </c>
      <c r="C6" s="64" t="str">
        <f>IF(B6&gt;=20,"Active user","-")</f>
        <v>Active user</v>
      </c>
      <c r="D6" s="64" t="str">
        <f>IF(AND(B6&lt;=20,B6&gt;=10),"Moderate user","-")</f>
        <v>-</v>
      </c>
      <c r="E6" s="64" t="str">
        <f>IF(B6&lt;=10,"Light user","-")</f>
        <v>-</v>
      </c>
      <c r="F6" s="65">
        <v>7.8096773855147834</v>
      </c>
      <c r="G6" s="65" t="str">
        <f>IF(F6&gt;=7,"Pro","-"  )</f>
        <v>Pro</v>
      </c>
      <c r="H6" s="65" t="str">
        <f>IF(AND(F6&lt;=7,F6&gt;=3)," Intermediate","-")</f>
        <v>-</v>
      </c>
      <c r="I6" s="65" t="str">
        <f>IF(F6&lt;=3,"Beginner","-")</f>
        <v>-</v>
      </c>
      <c r="J6" s="66">
        <v>375619</v>
      </c>
      <c r="K6" s="67">
        <v>56309</v>
      </c>
      <c r="L6" s="55">
        <v>38.70967741935484</v>
      </c>
      <c r="M6" s="55">
        <v>219.93548387096774</v>
      </c>
      <c r="N6" s="55">
        <v>19.161290322580644</v>
      </c>
    </row>
    <row r="7" spans="1:15" x14ac:dyDescent="0.35">
      <c r="A7" s="63">
        <v>1624580081</v>
      </c>
      <c r="B7" s="64">
        <v>31</v>
      </c>
      <c r="C7" s="64" t="str">
        <f t="shared" ref="C7:C38" si="0">IF(B7&gt;=20,"Active user","-")</f>
        <v>Active user</v>
      </c>
      <c r="D7" s="64" t="str">
        <f t="shared" ref="D7:D38" si="1">IF(AND(B7&lt;=20,B7&gt;=10),"Moderate user","-")</f>
        <v>-</v>
      </c>
      <c r="E7" s="64" t="str">
        <f t="shared" ref="E7:E38" si="2">IF(B7&lt;=10,"Light user","-")</f>
        <v>-</v>
      </c>
      <c r="F7" s="65">
        <v>3.9148387293661795</v>
      </c>
      <c r="G7" s="65" t="str">
        <f t="shared" ref="G7:G38" si="3">IF(F7&gt;=7,"Pro","-"  )</f>
        <v>-</v>
      </c>
      <c r="H7" s="65" t="str">
        <f t="shared" ref="H7:H38" si="4">IF(AND(F7&lt;=7,F7&gt;=3)," Intermediate","-")</f>
        <v xml:space="preserve"> Intermediate</v>
      </c>
      <c r="I7" s="65" t="str">
        <f t="shared" ref="I7:I38" si="5">IF(F7&lt;=3,"Beginner","-")</f>
        <v>-</v>
      </c>
      <c r="J7" s="66">
        <v>178061</v>
      </c>
      <c r="K7" s="67">
        <v>45984</v>
      </c>
      <c r="L7" s="55">
        <v>8.67741935483871</v>
      </c>
      <c r="M7" s="55">
        <v>153.48387096774192</v>
      </c>
      <c r="N7" s="55">
        <v>5.806451612903226</v>
      </c>
    </row>
    <row r="8" spans="1:15" x14ac:dyDescent="0.35">
      <c r="A8" s="63">
        <v>1644430081</v>
      </c>
      <c r="B8" s="64">
        <v>30</v>
      </c>
      <c r="C8" s="64" t="str">
        <f t="shared" si="0"/>
        <v>Active user</v>
      </c>
      <c r="D8" s="64" t="str">
        <f t="shared" si="1"/>
        <v>-</v>
      </c>
      <c r="E8" s="64" t="str">
        <f t="shared" si="2"/>
        <v>-</v>
      </c>
      <c r="F8" s="65">
        <v>5.2953333536783873</v>
      </c>
      <c r="G8" s="65" t="str">
        <f t="shared" si="3"/>
        <v>-</v>
      </c>
      <c r="H8" s="65" t="str">
        <f t="shared" si="4"/>
        <v xml:space="preserve"> Intermediate</v>
      </c>
      <c r="I8" s="65" t="str">
        <f t="shared" si="5"/>
        <v>-</v>
      </c>
      <c r="J8" s="66">
        <v>218489</v>
      </c>
      <c r="K8" s="67">
        <v>84339</v>
      </c>
      <c r="L8" s="55">
        <v>9.5666666666666664</v>
      </c>
      <c r="M8" s="55">
        <v>178.46666666666667</v>
      </c>
      <c r="N8" s="55">
        <v>21.366666666666667</v>
      </c>
    </row>
    <row r="9" spans="1:15" x14ac:dyDescent="0.35">
      <c r="A9" s="63">
        <v>1844505072</v>
      </c>
      <c r="B9" s="64">
        <v>31</v>
      </c>
      <c r="C9" s="64" t="str">
        <f t="shared" si="0"/>
        <v>Active user</v>
      </c>
      <c r="D9" s="64" t="str">
        <f t="shared" si="1"/>
        <v>-</v>
      </c>
      <c r="E9" s="64" t="str">
        <f t="shared" si="2"/>
        <v>-</v>
      </c>
      <c r="F9" s="65">
        <v>1.7061290368437778</v>
      </c>
      <c r="G9" s="65" t="str">
        <f t="shared" si="3"/>
        <v>-</v>
      </c>
      <c r="H9" s="65" t="str">
        <f t="shared" si="4"/>
        <v>-</v>
      </c>
      <c r="I9" s="65" t="str">
        <f t="shared" si="5"/>
        <v>Beginner</v>
      </c>
      <c r="J9" s="66">
        <v>79982</v>
      </c>
      <c r="K9" s="67">
        <v>48778</v>
      </c>
      <c r="L9" s="55">
        <v>0.12903225806451613</v>
      </c>
      <c r="M9" s="55">
        <v>115.45161290322581</v>
      </c>
      <c r="N9" s="55">
        <v>1.2903225806451613</v>
      </c>
    </row>
    <row r="10" spans="1:15" x14ac:dyDescent="0.35">
      <c r="A10" s="63">
        <v>1927972279</v>
      </c>
      <c r="B10" s="64">
        <v>31</v>
      </c>
      <c r="C10" s="64" t="str">
        <f t="shared" si="0"/>
        <v>Active user</v>
      </c>
      <c r="D10" s="64" t="str">
        <f t="shared" si="1"/>
        <v>-</v>
      </c>
      <c r="E10" s="64" t="str">
        <f t="shared" si="2"/>
        <v>-</v>
      </c>
      <c r="F10" s="65">
        <v>0.63451612308140759</v>
      </c>
      <c r="G10" s="65" t="str">
        <f t="shared" si="3"/>
        <v>-</v>
      </c>
      <c r="H10" s="65" t="str">
        <f t="shared" si="4"/>
        <v>-</v>
      </c>
      <c r="I10" s="65" t="str">
        <f t="shared" si="5"/>
        <v>Beginner</v>
      </c>
      <c r="J10" s="66">
        <v>28400</v>
      </c>
      <c r="K10" s="67">
        <v>67357</v>
      </c>
      <c r="L10" s="55">
        <v>1.3225806451612903</v>
      </c>
      <c r="M10" s="55">
        <v>38.58064516129032</v>
      </c>
      <c r="N10" s="55">
        <v>0.77419354838709675</v>
      </c>
    </row>
    <row r="11" spans="1:15" x14ac:dyDescent="0.35">
      <c r="A11" s="63">
        <v>2022484408</v>
      </c>
      <c r="B11" s="64">
        <v>31</v>
      </c>
      <c r="C11" s="64" t="str">
        <f t="shared" si="0"/>
        <v>Active user</v>
      </c>
      <c r="D11" s="64" t="str">
        <f t="shared" si="1"/>
        <v>-</v>
      </c>
      <c r="E11" s="64" t="str">
        <f t="shared" si="2"/>
        <v>-</v>
      </c>
      <c r="F11" s="65">
        <v>8.0841934911666371</v>
      </c>
      <c r="G11" s="65" t="str">
        <f t="shared" si="3"/>
        <v>Pro</v>
      </c>
      <c r="H11" s="65" t="str">
        <f t="shared" si="4"/>
        <v>-</v>
      </c>
      <c r="I11" s="65" t="str">
        <f t="shared" si="5"/>
        <v>-</v>
      </c>
      <c r="J11" s="66">
        <v>352490</v>
      </c>
      <c r="K11" s="67">
        <v>77809</v>
      </c>
      <c r="L11" s="55">
        <v>36.29032258064516</v>
      </c>
      <c r="M11" s="55">
        <v>257.45161290322579</v>
      </c>
      <c r="N11" s="55">
        <v>19.35483870967742</v>
      </c>
    </row>
    <row r="12" spans="1:15" x14ac:dyDescent="0.35">
      <c r="A12" s="63">
        <v>2026352035</v>
      </c>
      <c r="B12" s="64">
        <v>31</v>
      </c>
      <c r="C12" s="64" t="str">
        <f t="shared" si="0"/>
        <v>Active user</v>
      </c>
      <c r="D12" s="64" t="str">
        <f t="shared" si="1"/>
        <v>-</v>
      </c>
      <c r="E12" s="64" t="str">
        <f t="shared" si="2"/>
        <v>-</v>
      </c>
      <c r="F12" s="65">
        <v>3.4548387152533384</v>
      </c>
      <c r="G12" s="65" t="str">
        <f t="shared" si="3"/>
        <v>-</v>
      </c>
      <c r="H12" s="65" t="str">
        <f t="shared" si="4"/>
        <v xml:space="preserve"> Intermediate</v>
      </c>
      <c r="I12" s="65" t="str">
        <f t="shared" si="5"/>
        <v>-</v>
      </c>
      <c r="J12" s="66">
        <v>172573</v>
      </c>
      <c r="K12" s="67">
        <v>47760</v>
      </c>
      <c r="L12" s="55">
        <v>9.6774193548387094E-2</v>
      </c>
      <c r="M12" s="55">
        <v>256.64516129032256</v>
      </c>
      <c r="N12" s="55">
        <v>0.25806451612903225</v>
      </c>
    </row>
    <row r="13" spans="1:15" x14ac:dyDescent="0.35">
      <c r="A13" s="63">
        <v>2320127002</v>
      </c>
      <c r="B13" s="64">
        <v>31</v>
      </c>
      <c r="C13" s="64" t="str">
        <f t="shared" si="0"/>
        <v>Active user</v>
      </c>
      <c r="D13" s="64" t="str">
        <f t="shared" si="1"/>
        <v>-</v>
      </c>
      <c r="E13" s="64" t="str">
        <f t="shared" si="2"/>
        <v>-</v>
      </c>
      <c r="F13" s="65">
        <v>3.1877419044894557</v>
      </c>
      <c r="G13" s="65" t="str">
        <f t="shared" si="3"/>
        <v>-</v>
      </c>
      <c r="H13" s="65" t="str">
        <f t="shared" si="4"/>
        <v xml:space="preserve"> Intermediate</v>
      </c>
      <c r="I13" s="65" t="str">
        <f t="shared" si="5"/>
        <v>-</v>
      </c>
      <c r="J13" s="66">
        <v>146223</v>
      </c>
      <c r="K13" s="67">
        <v>53449</v>
      </c>
      <c r="L13" s="55">
        <v>1.3548387096774193</v>
      </c>
      <c r="M13" s="55">
        <v>198.19354838709677</v>
      </c>
      <c r="N13" s="55">
        <v>2.5806451612903225</v>
      </c>
    </row>
    <row r="14" spans="1:15" x14ac:dyDescent="0.35">
      <c r="A14" s="63">
        <v>2347167796</v>
      </c>
      <c r="B14" s="64">
        <v>18</v>
      </c>
      <c r="C14" s="64" t="str">
        <f t="shared" si="0"/>
        <v>-</v>
      </c>
      <c r="D14" s="64" t="str">
        <f t="shared" si="1"/>
        <v>Moderate user</v>
      </c>
      <c r="E14" s="64" t="str">
        <f t="shared" si="2"/>
        <v>-</v>
      </c>
      <c r="F14" s="65">
        <v>6.3555555359150011</v>
      </c>
      <c r="G14" s="65" t="str">
        <f t="shared" si="3"/>
        <v>-</v>
      </c>
      <c r="H14" s="65" t="str">
        <f t="shared" si="4"/>
        <v xml:space="preserve"> Intermediate</v>
      </c>
      <c r="I14" s="65" t="str">
        <f t="shared" si="5"/>
        <v>-</v>
      </c>
      <c r="J14" s="66">
        <v>171354</v>
      </c>
      <c r="K14" s="67">
        <v>36782</v>
      </c>
      <c r="L14" s="55">
        <v>13.5</v>
      </c>
      <c r="M14" s="55">
        <v>252.5</v>
      </c>
      <c r="N14" s="55">
        <v>20.555555555555557</v>
      </c>
    </row>
    <row r="15" spans="1:15" x14ac:dyDescent="0.35">
      <c r="A15" s="63">
        <v>2873212765</v>
      </c>
      <c r="B15" s="64">
        <v>31</v>
      </c>
      <c r="C15" s="64" t="str">
        <f t="shared" si="0"/>
        <v>Active user</v>
      </c>
      <c r="D15" s="64" t="str">
        <f t="shared" si="1"/>
        <v>-</v>
      </c>
      <c r="E15" s="64" t="str">
        <f t="shared" si="2"/>
        <v>-</v>
      </c>
      <c r="F15" s="65">
        <v>5.1016128601566439</v>
      </c>
      <c r="G15" s="65" t="str">
        <f t="shared" si="3"/>
        <v>-</v>
      </c>
      <c r="H15" s="65" t="str">
        <f t="shared" si="4"/>
        <v xml:space="preserve"> Intermediate</v>
      </c>
      <c r="I15" s="65" t="str">
        <f t="shared" si="5"/>
        <v>-</v>
      </c>
      <c r="J15" s="66">
        <v>234229</v>
      </c>
      <c r="K15" s="67">
        <v>59426</v>
      </c>
      <c r="L15" s="55">
        <v>14.096774193548388</v>
      </c>
      <c r="M15" s="55">
        <v>308</v>
      </c>
      <c r="N15" s="55">
        <v>6.129032258064516</v>
      </c>
    </row>
    <row r="16" spans="1:15" x14ac:dyDescent="0.35">
      <c r="A16" s="63">
        <v>3372868164</v>
      </c>
      <c r="B16" s="64">
        <v>20</v>
      </c>
      <c r="C16" s="64" t="str">
        <f t="shared" si="0"/>
        <v>Active user</v>
      </c>
      <c r="D16" s="64" t="str">
        <f t="shared" si="1"/>
        <v>Moderate user</v>
      </c>
      <c r="E16" s="64" t="str">
        <f t="shared" si="2"/>
        <v>-</v>
      </c>
      <c r="F16" s="65">
        <v>4.707000041007996</v>
      </c>
      <c r="G16" s="65" t="str">
        <f t="shared" si="3"/>
        <v>-</v>
      </c>
      <c r="H16" s="65" t="str">
        <f t="shared" si="4"/>
        <v xml:space="preserve"> Intermediate</v>
      </c>
      <c r="I16" s="65" t="str">
        <f t="shared" si="5"/>
        <v>-</v>
      </c>
      <c r="J16" s="66">
        <v>137233</v>
      </c>
      <c r="K16" s="67">
        <v>38662</v>
      </c>
      <c r="L16" s="55">
        <v>9.15</v>
      </c>
      <c r="M16" s="55">
        <v>327.9</v>
      </c>
      <c r="N16" s="55">
        <v>4.0999999999999996</v>
      </c>
    </row>
    <row r="17" spans="1:14" x14ac:dyDescent="0.35">
      <c r="A17" s="63">
        <v>3977333714</v>
      </c>
      <c r="B17" s="64">
        <v>30</v>
      </c>
      <c r="C17" s="64" t="str">
        <f t="shared" si="0"/>
        <v>Active user</v>
      </c>
      <c r="D17" s="64" t="str">
        <f t="shared" si="1"/>
        <v>-</v>
      </c>
      <c r="E17" s="64" t="str">
        <f t="shared" si="2"/>
        <v>-</v>
      </c>
      <c r="F17" s="65">
        <v>7.5169999440511095</v>
      </c>
      <c r="G17" s="65" t="str">
        <f t="shared" si="3"/>
        <v>Pro</v>
      </c>
      <c r="H17" s="65" t="str">
        <f t="shared" si="4"/>
        <v>-</v>
      </c>
      <c r="I17" s="65" t="str">
        <f t="shared" si="5"/>
        <v>-</v>
      </c>
      <c r="J17" s="66">
        <v>329537</v>
      </c>
      <c r="K17" s="67">
        <v>45410</v>
      </c>
      <c r="L17" s="55">
        <v>18.899999999999999</v>
      </c>
      <c r="M17" s="55">
        <v>174.76666666666668</v>
      </c>
      <c r="N17" s="55">
        <v>61.266666666666666</v>
      </c>
    </row>
    <row r="18" spans="1:14" x14ac:dyDescent="0.35">
      <c r="A18" s="63">
        <v>4020332650</v>
      </c>
      <c r="B18" s="64">
        <v>31</v>
      </c>
      <c r="C18" s="64" t="str">
        <f t="shared" si="0"/>
        <v>Active user</v>
      </c>
      <c r="D18" s="64" t="str">
        <f t="shared" si="1"/>
        <v>-</v>
      </c>
      <c r="E18" s="64" t="str">
        <f t="shared" si="2"/>
        <v>-</v>
      </c>
      <c r="F18" s="65">
        <v>1.6261290389323431</v>
      </c>
      <c r="G18" s="65" t="str">
        <f t="shared" si="3"/>
        <v>-</v>
      </c>
      <c r="H18" s="65" t="str">
        <f t="shared" si="4"/>
        <v>-</v>
      </c>
      <c r="I18" s="65" t="str">
        <f t="shared" si="5"/>
        <v>Beginner</v>
      </c>
      <c r="J18" s="66">
        <v>70284</v>
      </c>
      <c r="K18" s="67">
        <v>73960</v>
      </c>
      <c r="L18" s="55">
        <v>5.193548387096774</v>
      </c>
      <c r="M18" s="55">
        <v>76.935483870967744</v>
      </c>
      <c r="N18" s="55">
        <v>5.354838709677419</v>
      </c>
    </row>
    <row r="19" spans="1:14" x14ac:dyDescent="0.35">
      <c r="A19" s="63">
        <v>4057192912</v>
      </c>
      <c r="B19" s="64">
        <v>4</v>
      </c>
      <c r="C19" s="64" t="str">
        <f t="shared" si="0"/>
        <v>-</v>
      </c>
      <c r="D19" s="64" t="str">
        <f t="shared" si="1"/>
        <v>-</v>
      </c>
      <c r="E19" s="64" t="str">
        <f t="shared" si="2"/>
        <v>Light user</v>
      </c>
      <c r="F19" s="65">
        <v>2.8625000119209298</v>
      </c>
      <c r="G19" s="65" t="str">
        <f t="shared" si="3"/>
        <v>-</v>
      </c>
      <c r="H19" s="65" t="str">
        <f t="shared" si="4"/>
        <v>-</v>
      </c>
      <c r="I19" s="65" t="str">
        <f t="shared" si="5"/>
        <v>Beginner</v>
      </c>
      <c r="J19" s="66">
        <v>15352</v>
      </c>
      <c r="K19" s="67">
        <v>7895</v>
      </c>
      <c r="L19" s="55">
        <v>0.75</v>
      </c>
      <c r="M19" s="55">
        <v>103</v>
      </c>
      <c r="N19" s="55">
        <v>1.5</v>
      </c>
    </row>
    <row r="20" spans="1:14" x14ac:dyDescent="0.35">
      <c r="A20" s="63">
        <v>4319703577</v>
      </c>
      <c r="B20" s="64">
        <v>31</v>
      </c>
      <c r="C20" s="64" t="str">
        <f t="shared" si="0"/>
        <v>Active user</v>
      </c>
      <c r="D20" s="64" t="str">
        <f t="shared" si="1"/>
        <v>-</v>
      </c>
      <c r="E20" s="64" t="str">
        <f t="shared" si="2"/>
        <v>-</v>
      </c>
      <c r="F20" s="65">
        <v>4.8922580470361057</v>
      </c>
      <c r="G20" s="65" t="str">
        <f t="shared" si="3"/>
        <v>-</v>
      </c>
      <c r="H20" s="65" t="str">
        <f t="shared" si="4"/>
        <v xml:space="preserve"> Intermediate</v>
      </c>
      <c r="I20" s="65" t="str">
        <f t="shared" si="5"/>
        <v>-</v>
      </c>
      <c r="J20" s="66">
        <v>225334</v>
      </c>
      <c r="K20" s="67">
        <v>63168</v>
      </c>
      <c r="L20" s="55">
        <v>3.5806451612903225</v>
      </c>
      <c r="M20" s="55">
        <v>228.7741935483871</v>
      </c>
      <c r="N20" s="55">
        <v>12.32258064516129</v>
      </c>
    </row>
    <row r="21" spans="1:14" x14ac:dyDescent="0.35">
      <c r="A21" s="63">
        <v>4388161847</v>
      </c>
      <c r="B21" s="64">
        <v>31</v>
      </c>
      <c r="C21" s="64" t="str">
        <f t="shared" si="0"/>
        <v>Active user</v>
      </c>
      <c r="D21" s="64" t="str">
        <f t="shared" si="1"/>
        <v>-</v>
      </c>
      <c r="E21" s="64" t="str">
        <f t="shared" si="2"/>
        <v>-</v>
      </c>
      <c r="F21" s="65">
        <v>8.393225892897572</v>
      </c>
      <c r="G21" s="65" t="str">
        <f t="shared" si="3"/>
        <v>Pro</v>
      </c>
      <c r="H21" s="65" t="str">
        <f t="shared" si="4"/>
        <v>-</v>
      </c>
      <c r="I21" s="65" t="str">
        <f t="shared" si="5"/>
        <v>-</v>
      </c>
      <c r="J21" s="66">
        <v>335232</v>
      </c>
      <c r="K21" s="67">
        <v>95910</v>
      </c>
      <c r="L21" s="55">
        <v>23.161290322580644</v>
      </c>
      <c r="M21" s="55">
        <v>229.35483870967741</v>
      </c>
      <c r="N21" s="55">
        <v>20.35483870967742</v>
      </c>
    </row>
    <row r="22" spans="1:14" x14ac:dyDescent="0.35">
      <c r="A22" s="63">
        <v>4445114986</v>
      </c>
      <c r="B22" s="64">
        <v>31</v>
      </c>
      <c r="C22" s="64" t="str">
        <f t="shared" si="0"/>
        <v>Active user</v>
      </c>
      <c r="D22" s="64" t="str">
        <f t="shared" si="1"/>
        <v>-</v>
      </c>
      <c r="E22" s="64" t="str">
        <f t="shared" si="2"/>
        <v>-</v>
      </c>
      <c r="F22" s="65">
        <v>3.2458064402303388</v>
      </c>
      <c r="G22" s="65" t="str">
        <f t="shared" si="3"/>
        <v>-</v>
      </c>
      <c r="H22" s="65" t="str">
        <f t="shared" si="4"/>
        <v xml:space="preserve"> Intermediate</v>
      </c>
      <c r="I22" s="65" t="str">
        <f t="shared" si="5"/>
        <v>-</v>
      </c>
      <c r="J22" s="66">
        <v>148693</v>
      </c>
      <c r="K22" s="67">
        <v>67772</v>
      </c>
      <c r="L22" s="55">
        <v>6.612903225806452</v>
      </c>
      <c r="M22" s="55">
        <v>209.09677419354838</v>
      </c>
      <c r="N22" s="55">
        <v>1.7419354838709677</v>
      </c>
    </row>
    <row r="23" spans="1:14" x14ac:dyDescent="0.35">
      <c r="A23" s="63">
        <v>4558609924</v>
      </c>
      <c r="B23" s="64">
        <v>31</v>
      </c>
      <c r="C23" s="64" t="str">
        <f t="shared" si="0"/>
        <v>Active user</v>
      </c>
      <c r="D23" s="64" t="str">
        <f t="shared" si="1"/>
        <v>-</v>
      </c>
      <c r="E23" s="64" t="str">
        <f t="shared" si="2"/>
        <v>-</v>
      </c>
      <c r="F23" s="65">
        <v>5.0806451766721663</v>
      </c>
      <c r="G23" s="65" t="str">
        <f t="shared" si="3"/>
        <v>-</v>
      </c>
      <c r="H23" s="65" t="str">
        <f t="shared" si="4"/>
        <v xml:space="preserve"> Intermediate</v>
      </c>
      <c r="I23" s="65" t="str">
        <f t="shared" si="5"/>
        <v>-</v>
      </c>
      <c r="J23" s="66">
        <v>238239</v>
      </c>
      <c r="K23" s="67">
        <v>63031</v>
      </c>
      <c r="L23" s="55">
        <v>10.387096774193548</v>
      </c>
      <c r="M23" s="55">
        <v>284.96774193548384</v>
      </c>
      <c r="N23" s="55">
        <v>13.709677419354838</v>
      </c>
    </row>
    <row r="24" spans="1:14" x14ac:dyDescent="0.35">
      <c r="A24" s="63">
        <v>4702921684</v>
      </c>
      <c r="B24" s="64">
        <v>31</v>
      </c>
      <c r="C24" s="64" t="str">
        <f t="shared" si="0"/>
        <v>Active user</v>
      </c>
      <c r="D24" s="64" t="str">
        <f t="shared" si="1"/>
        <v>-</v>
      </c>
      <c r="E24" s="64" t="str">
        <f t="shared" si="2"/>
        <v>-</v>
      </c>
      <c r="F24" s="65">
        <v>6.9551612830931147</v>
      </c>
      <c r="G24" s="65" t="str">
        <f t="shared" si="3"/>
        <v>-</v>
      </c>
      <c r="H24" s="65" t="str">
        <f t="shared" si="4"/>
        <v xml:space="preserve"> Intermediate</v>
      </c>
      <c r="I24" s="65" t="str">
        <f t="shared" si="5"/>
        <v>-</v>
      </c>
      <c r="J24" s="66">
        <v>265734</v>
      </c>
      <c r="K24" s="67">
        <v>91932</v>
      </c>
      <c r="L24" s="55">
        <v>5.129032258064516</v>
      </c>
      <c r="M24" s="55">
        <v>237.48387096774192</v>
      </c>
      <c r="N24" s="55">
        <v>26.032258064516128</v>
      </c>
    </row>
    <row r="25" spans="1:14" x14ac:dyDescent="0.35">
      <c r="A25" s="63">
        <v>5553957443</v>
      </c>
      <c r="B25" s="64">
        <v>31</v>
      </c>
      <c r="C25" s="64" t="str">
        <f t="shared" si="0"/>
        <v>Active user</v>
      </c>
      <c r="D25" s="64" t="str">
        <f t="shared" si="1"/>
        <v>-</v>
      </c>
      <c r="E25" s="64" t="str">
        <f t="shared" si="2"/>
        <v>-</v>
      </c>
      <c r="F25" s="65">
        <v>5.6396774495801596</v>
      </c>
      <c r="G25" s="65" t="str">
        <f t="shared" si="3"/>
        <v>-</v>
      </c>
      <c r="H25" s="65" t="str">
        <f t="shared" si="4"/>
        <v xml:space="preserve"> Intermediate</v>
      </c>
      <c r="I25" s="65" t="str">
        <f t="shared" si="5"/>
        <v>-</v>
      </c>
      <c r="J25" s="66">
        <v>266990</v>
      </c>
      <c r="K25" s="67">
        <v>58146</v>
      </c>
      <c r="L25" s="55">
        <v>23.419354838709676</v>
      </c>
      <c r="M25" s="55">
        <v>206.19354838709677</v>
      </c>
      <c r="N25" s="55">
        <v>13</v>
      </c>
    </row>
    <row r="26" spans="1:14" x14ac:dyDescent="0.35">
      <c r="A26" s="63">
        <v>5577150313</v>
      </c>
      <c r="B26" s="64">
        <v>30</v>
      </c>
      <c r="C26" s="64" t="str">
        <f t="shared" si="0"/>
        <v>Active user</v>
      </c>
      <c r="D26" s="64" t="str">
        <f t="shared" si="1"/>
        <v>-</v>
      </c>
      <c r="E26" s="64" t="str">
        <f t="shared" si="2"/>
        <v>-</v>
      </c>
      <c r="F26" s="65">
        <v>6.2133333047231041</v>
      </c>
      <c r="G26" s="65" t="str">
        <f t="shared" si="3"/>
        <v>-</v>
      </c>
      <c r="H26" s="65" t="str">
        <f t="shared" si="4"/>
        <v xml:space="preserve"> Intermediate</v>
      </c>
      <c r="I26" s="65" t="str">
        <f t="shared" si="5"/>
        <v>-</v>
      </c>
      <c r="J26" s="66">
        <v>249133</v>
      </c>
      <c r="K26" s="67">
        <v>100789</v>
      </c>
      <c r="L26" s="55">
        <v>87.333333333333329</v>
      </c>
      <c r="M26" s="55">
        <v>147.93333333333334</v>
      </c>
      <c r="N26" s="55">
        <v>29.833333333333332</v>
      </c>
    </row>
    <row r="27" spans="1:14" x14ac:dyDescent="0.35">
      <c r="A27" s="63">
        <v>6117666160</v>
      </c>
      <c r="B27" s="64">
        <v>28</v>
      </c>
      <c r="C27" s="64" t="str">
        <f t="shared" si="0"/>
        <v>Active user</v>
      </c>
      <c r="D27" s="64" t="str">
        <f t="shared" si="1"/>
        <v>-</v>
      </c>
      <c r="E27" s="64" t="str">
        <f t="shared" si="2"/>
        <v>-</v>
      </c>
      <c r="F27" s="65">
        <v>5.342142914022717</v>
      </c>
      <c r="G27" s="65" t="str">
        <f t="shared" si="3"/>
        <v>-</v>
      </c>
      <c r="H27" s="65" t="str">
        <f t="shared" si="4"/>
        <v xml:space="preserve"> Intermediate</v>
      </c>
      <c r="I27" s="65" t="str">
        <f t="shared" si="5"/>
        <v>-</v>
      </c>
      <c r="J27" s="66">
        <v>197308</v>
      </c>
      <c r="K27" s="67">
        <v>63312</v>
      </c>
      <c r="L27" s="55">
        <v>1.5714285714285714</v>
      </c>
      <c r="M27" s="55">
        <v>288.35714285714283</v>
      </c>
      <c r="N27" s="55">
        <v>2.0357142857142856</v>
      </c>
    </row>
    <row r="28" spans="1:14" x14ac:dyDescent="0.35">
      <c r="A28" s="63">
        <v>6290855005</v>
      </c>
      <c r="B28" s="64">
        <v>29</v>
      </c>
      <c r="C28" s="64" t="str">
        <f t="shared" si="0"/>
        <v>Active user</v>
      </c>
      <c r="D28" s="64" t="str">
        <f t="shared" si="1"/>
        <v>-</v>
      </c>
      <c r="E28" s="64" t="str">
        <f t="shared" si="2"/>
        <v>-</v>
      </c>
      <c r="F28" s="65">
        <v>4.2724138046133104</v>
      </c>
      <c r="G28" s="65" t="str">
        <f t="shared" si="3"/>
        <v>-</v>
      </c>
      <c r="H28" s="65" t="str">
        <f t="shared" si="4"/>
        <v xml:space="preserve"> Intermediate</v>
      </c>
      <c r="I28" s="65" t="str">
        <f t="shared" si="5"/>
        <v>-</v>
      </c>
      <c r="J28" s="66">
        <v>163837</v>
      </c>
      <c r="K28" s="67">
        <v>75389</v>
      </c>
      <c r="L28" s="55">
        <v>2.7586206896551726</v>
      </c>
      <c r="M28" s="55">
        <v>227.44827586206895</v>
      </c>
      <c r="N28" s="55">
        <v>3.7931034482758621</v>
      </c>
    </row>
    <row r="29" spans="1:14" x14ac:dyDescent="0.35">
      <c r="A29" s="63">
        <v>6775888955</v>
      </c>
      <c r="B29" s="64">
        <v>26</v>
      </c>
      <c r="C29" s="64" t="str">
        <f t="shared" si="0"/>
        <v>Active user</v>
      </c>
      <c r="D29" s="64" t="str">
        <f t="shared" si="1"/>
        <v>-</v>
      </c>
      <c r="E29" s="64" t="str">
        <f t="shared" si="2"/>
        <v>-</v>
      </c>
      <c r="F29" s="65">
        <v>1.8134615161241252</v>
      </c>
      <c r="G29" s="65" t="str">
        <f t="shared" si="3"/>
        <v>-</v>
      </c>
      <c r="H29" s="65" t="str">
        <f t="shared" si="4"/>
        <v>-</v>
      </c>
      <c r="I29" s="65" t="str">
        <f t="shared" si="5"/>
        <v>Beginner</v>
      </c>
      <c r="J29" s="66">
        <v>65512</v>
      </c>
      <c r="K29" s="67">
        <v>55426</v>
      </c>
      <c r="L29" s="55">
        <v>11</v>
      </c>
      <c r="M29" s="55">
        <v>40.153846153846153</v>
      </c>
      <c r="N29" s="55">
        <v>14.807692307692308</v>
      </c>
    </row>
    <row r="30" spans="1:14" x14ac:dyDescent="0.35">
      <c r="A30" s="63">
        <v>6962181067</v>
      </c>
      <c r="B30" s="64">
        <v>31</v>
      </c>
      <c r="C30" s="64" t="str">
        <f t="shared" si="0"/>
        <v>Active user</v>
      </c>
      <c r="D30" s="64" t="str">
        <f t="shared" si="1"/>
        <v>-</v>
      </c>
      <c r="E30" s="64" t="str">
        <f t="shared" si="2"/>
        <v>-</v>
      </c>
      <c r="F30" s="65">
        <v>6.585806477454403</v>
      </c>
      <c r="G30" s="65" t="str">
        <f t="shared" si="3"/>
        <v>-</v>
      </c>
      <c r="H30" s="65" t="str">
        <f t="shared" si="4"/>
        <v xml:space="preserve"> Intermediate</v>
      </c>
      <c r="I30" s="65" t="str">
        <f t="shared" si="5"/>
        <v>-</v>
      </c>
      <c r="J30" s="66">
        <v>303639</v>
      </c>
      <c r="K30" s="67">
        <v>61443</v>
      </c>
      <c r="L30" s="55">
        <v>22.806451612903224</v>
      </c>
      <c r="M30" s="55">
        <v>245.80645161290323</v>
      </c>
      <c r="N30" s="55">
        <v>18.516129032258064</v>
      </c>
    </row>
    <row r="31" spans="1:14" x14ac:dyDescent="0.35">
      <c r="A31" s="63">
        <v>7007744171</v>
      </c>
      <c r="B31" s="64">
        <v>26</v>
      </c>
      <c r="C31" s="64" t="str">
        <f t="shared" si="0"/>
        <v>Active user</v>
      </c>
      <c r="D31" s="64" t="str">
        <f t="shared" si="1"/>
        <v>-</v>
      </c>
      <c r="E31" s="64" t="str">
        <f t="shared" si="2"/>
        <v>-</v>
      </c>
      <c r="F31" s="65">
        <v>8.0153845915427571</v>
      </c>
      <c r="G31" s="65" t="str">
        <f t="shared" si="3"/>
        <v>Pro</v>
      </c>
      <c r="H31" s="65" t="str">
        <f t="shared" si="4"/>
        <v>-</v>
      </c>
      <c r="I31" s="65" t="str">
        <f t="shared" si="5"/>
        <v>-</v>
      </c>
      <c r="J31" s="66">
        <v>294409</v>
      </c>
      <c r="K31" s="67">
        <v>66144</v>
      </c>
      <c r="L31" s="55">
        <v>31.03846153846154</v>
      </c>
      <c r="M31" s="55">
        <v>280.73076923076923</v>
      </c>
      <c r="N31" s="55">
        <v>16.26923076923077</v>
      </c>
    </row>
    <row r="32" spans="1:14" x14ac:dyDescent="0.35">
      <c r="A32" s="63">
        <v>7086361926</v>
      </c>
      <c r="B32" s="64">
        <v>31</v>
      </c>
      <c r="C32" s="64" t="str">
        <f t="shared" si="0"/>
        <v>Active user</v>
      </c>
      <c r="D32" s="64" t="str">
        <f t="shared" si="1"/>
        <v>-</v>
      </c>
      <c r="E32" s="64" t="str">
        <f t="shared" si="2"/>
        <v>-</v>
      </c>
      <c r="F32" s="65">
        <v>6.3880645078156268</v>
      </c>
      <c r="G32" s="65" t="str">
        <f t="shared" si="3"/>
        <v>-</v>
      </c>
      <c r="H32" s="65" t="str">
        <f t="shared" si="4"/>
        <v xml:space="preserve"> Intermediate</v>
      </c>
      <c r="I32" s="65" t="str">
        <f t="shared" si="5"/>
        <v>-</v>
      </c>
      <c r="J32" s="66">
        <v>290525</v>
      </c>
      <c r="K32" s="67">
        <v>79557</v>
      </c>
      <c r="L32" s="55">
        <v>42.58064516129032</v>
      </c>
      <c r="M32" s="55">
        <v>143.83870967741936</v>
      </c>
      <c r="N32" s="55">
        <v>25.35483870967742</v>
      </c>
    </row>
    <row r="33" spans="1:14" x14ac:dyDescent="0.35">
      <c r="A33" s="63">
        <v>8053475328</v>
      </c>
      <c r="B33" s="64">
        <v>31</v>
      </c>
      <c r="C33" s="64" t="str">
        <f t="shared" si="0"/>
        <v>Active user</v>
      </c>
      <c r="D33" s="64" t="str">
        <f t="shared" si="1"/>
        <v>-</v>
      </c>
      <c r="E33" s="64" t="str">
        <f t="shared" si="2"/>
        <v>-</v>
      </c>
      <c r="F33" s="65">
        <v>11.475161198646786</v>
      </c>
      <c r="G33" s="65" t="str">
        <f t="shared" si="3"/>
        <v>Pro</v>
      </c>
      <c r="H33" s="65" t="str">
        <f t="shared" si="4"/>
        <v>-</v>
      </c>
      <c r="I33" s="65" t="str">
        <f t="shared" si="5"/>
        <v>-</v>
      </c>
      <c r="J33" s="66">
        <v>457662</v>
      </c>
      <c r="K33" s="67">
        <v>91320</v>
      </c>
      <c r="L33" s="55">
        <v>85.161290322580641</v>
      </c>
      <c r="M33" s="55">
        <v>150.96774193548387</v>
      </c>
      <c r="N33" s="55">
        <v>9.5806451612903221</v>
      </c>
    </row>
    <row r="34" spans="1:14" x14ac:dyDescent="0.35">
      <c r="A34" s="63">
        <v>8253242879</v>
      </c>
      <c r="B34" s="64">
        <v>19</v>
      </c>
      <c r="C34" s="64" t="str">
        <f t="shared" si="0"/>
        <v>-</v>
      </c>
      <c r="D34" s="64" t="str">
        <f t="shared" si="1"/>
        <v>Moderate user</v>
      </c>
      <c r="E34" s="64" t="str">
        <f t="shared" si="2"/>
        <v>-</v>
      </c>
      <c r="F34" s="65">
        <v>4.6673684684853809</v>
      </c>
      <c r="G34" s="65" t="str">
        <f t="shared" si="3"/>
        <v>-</v>
      </c>
      <c r="H34" s="65" t="str">
        <f t="shared" si="4"/>
        <v xml:space="preserve"> Intermediate</v>
      </c>
      <c r="I34" s="65" t="str">
        <f t="shared" si="5"/>
        <v>-</v>
      </c>
      <c r="J34" s="66">
        <v>123161</v>
      </c>
      <c r="K34" s="67">
        <v>33972</v>
      </c>
      <c r="L34" s="55">
        <v>20.526315789473685</v>
      </c>
      <c r="M34" s="55">
        <v>116.89473684210526</v>
      </c>
      <c r="N34" s="55">
        <v>14.315789473684211</v>
      </c>
    </row>
    <row r="35" spans="1:14" x14ac:dyDescent="0.35">
      <c r="A35" s="63">
        <v>8378563200</v>
      </c>
      <c r="B35" s="64">
        <v>31</v>
      </c>
      <c r="C35" s="64" t="str">
        <f t="shared" si="0"/>
        <v>Active user</v>
      </c>
      <c r="D35" s="64" t="str">
        <f t="shared" si="1"/>
        <v>-</v>
      </c>
      <c r="E35" s="64" t="str">
        <f t="shared" si="2"/>
        <v>-</v>
      </c>
      <c r="F35" s="65">
        <v>6.9135484618525318</v>
      </c>
      <c r="G35" s="65" t="str">
        <f t="shared" si="3"/>
        <v>-</v>
      </c>
      <c r="H35" s="65" t="str">
        <f t="shared" si="4"/>
        <v xml:space="preserve"> Intermediate</v>
      </c>
      <c r="I35" s="65" t="str">
        <f t="shared" si="5"/>
        <v>-</v>
      </c>
      <c r="J35" s="66">
        <v>270249</v>
      </c>
      <c r="K35" s="67">
        <v>106534</v>
      </c>
      <c r="L35" s="55">
        <v>58.677419354838712</v>
      </c>
      <c r="M35" s="55">
        <v>156.09677419354838</v>
      </c>
      <c r="N35" s="55">
        <v>10.258064516129032</v>
      </c>
    </row>
    <row r="36" spans="1:14" x14ac:dyDescent="0.35">
      <c r="A36" s="63">
        <v>8583815059</v>
      </c>
      <c r="B36" s="64">
        <v>31</v>
      </c>
      <c r="C36" s="64" t="str">
        <f t="shared" si="0"/>
        <v>Active user</v>
      </c>
      <c r="D36" s="64" t="str">
        <f t="shared" si="1"/>
        <v>-</v>
      </c>
      <c r="E36" s="64" t="str">
        <f t="shared" si="2"/>
        <v>-</v>
      </c>
      <c r="F36" s="65">
        <v>5.6154838223611172</v>
      </c>
      <c r="G36" s="65" t="str">
        <f t="shared" si="3"/>
        <v>-</v>
      </c>
      <c r="H36" s="65" t="str">
        <f t="shared" si="4"/>
        <v xml:space="preserve"> Intermediate</v>
      </c>
      <c r="I36" s="65" t="str">
        <f t="shared" si="5"/>
        <v>-</v>
      </c>
      <c r="J36" s="66">
        <v>223154</v>
      </c>
      <c r="K36" s="67">
        <v>84693</v>
      </c>
      <c r="L36" s="55">
        <v>9.67741935483871</v>
      </c>
      <c r="M36" s="55">
        <v>138.29032258064515</v>
      </c>
      <c r="N36" s="55">
        <v>22.193548387096776</v>
      </c>
    </row>
    <row r="37" spans="1:14" x14ac:dyDescent="0.35">
      <c r="A37" s="63">
        <v>8792009665</v>
      </c>
      <c r="B37" s="64">
        <v>29</v>
      </c>
      <c r="C37" s="64" t="str">
        <f t="shared" si="0"/>
        <v>Active user</v>
      </c>
      <c r="D37" s="64" t="str">
        <f t="shared" si="1"/>
        <v>-</v>
      </c>
      <c r="E37" s="64" t="str">
        <f t="shared" si="2"/>
        <v>-</v>
      </c>
      <c r="F37" s="65">
        <v>1.1865517168209478</v>
      </c>
      <c r="G37" s="65" t="str">
        <f t="shared" si="3"/>
        <v>-</v>
      </c>
      <c r="H37" s="65" t="str">
        <f t="shared" si="4"/>
        <v>-</v>
      </c>
      <c r="I37" s="65" t="str">
        <f t="shared" si="5"/>
        <v>Beginner</v>
      </c>
      <c r="J37" s="66">
        <v>53758</v>
      </c>
      <c r="K37" s="67">
        <v>56907</v>
      </c>
      <c r="L37" s="55">
        <v>0.96551724137931039</v>
      </c>
      <c r="M37" s="55">
        <v>91.793103448275858</v>
      </c>
      <c r="N37" s="55">
        <v>4.0344827586206895</v>
      </c>
    </row>
    <row r="38" spans="1:14" x14ac:dyDescent="0.35">
      <c r="A38" s="63">
        <v>8877689391</v>
      </c>
      <c r="B38" s="64">
        <v>31</v>
      </c>
      <c r="C38" s="64" t="str">
        <f t="shared" si="0"/>
        <v>Active user</v>
      </c>
      <c r="D38" s="64" t="str">
        <f t="shared" si="1"/>
        <v>-</v>
      </c>
      <c r="E38" s="64" t="str">
        <f t="shared" si="2"/>
        <v>-</v>
      </c>
      <c r="F38" s="65">
        <v>13.212903138129944</v>
      </c>
      <c r="G38" s="65" t="str">
        <f t="shared" si="3"/>
        <v>Pro</v>
      </c>
      <c r="H38" s="65" t="str">
        <f t="shared" si="4"/>
        <v>-</v>
      </c>
      <c r="I38" s="65" t="str">
        <f t="shared" si="5"/>
        <v>-</v>
      </c>
      <c r="J38" s="66">
        <v>497241</v>
      </c>
      <c r="K38" s="67">
        <v>106028</v>
      </c>
      <c r="L38" s="55">
        <v>66.064516129032256</v>
      </c>
      <c r="M38" s="55">
        <v>234.70967741935485</v>
      </c>
      <c r="N38" s="55">
        <v>9.935483870967742</v>
      </c>
    </row>
  </sheetData>
  <mergeCells count="1">
    <mergeCell ref="C1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9F509-E48A-413C-ADE5-373510B2DE72}">
  <dimension ref="A1:AO203"/>
  <sheetViews>
    <sheetView zoomScale="37" zoomScaleNormal="41" workbookViewId="0">
      <selection activeCell="F105" sqref="F105"/>
    </sheetView>
  </sheetViews>
  <sheetFormatPr defaultRowHeight="14.5" x14ac:dyDescent="0.35"/>
  <cols>
    <col min="1" max="1" width="22" bestFit="1" customWidth="1"/>
    <col min="2" max="2" width="28.36328125" customWidth="1"/>
    <col min="3" max="4" width="28" bestFit="1" customWidth="1"/>
    <col min="5" max="5" width="30.81640625" bestFit="1" customWidth="1"/>
    <col min="6" max="6" width="39.453125" bestFit="1" customWidth="1"/>
    <col min="7" max="7" width="9.453125" bestFit="1" customWidth="1"/>
    <col min="8" max="8" width="35.36328125" bestFit="1" customWidth="1"/>
    <col min="9" max="9" width="38.26953125" bestFit="1" customWidth="1"/>
    <col min="10" max="10" width="36.81640625" bestFit="1" customWidth="1"/>
    <col min="11" max="11" width="15.453125" customWidth="1"/>
    <col min="12" max="12" width="27.1796875" bestFit="1" customWidth="1"/>
    <col min="13" max="13" width="31.7265625" bestFit="1" customWidth="1"/>
    <col min="14" max="14" width="42" bestFit="1" customWidth="1"/>
    <col min="15" max="15" width="15.26953125" bestFit="1" customWidth="1"/>
    <col min="16" max="16" width="6.1796875" bestFit="1" customWidth="1"/>
    <col min="17" max="17" width="10" bestFit="1" customWidth="1"/>
    <col min="18" max="18" width="29.36328125" bestFit="1" customWidth="1"/>
    <col min="19" max="19" width="24.453125" bestFit="1" customWidth="1"/>
    <col min="20" max="20" width="9.6328125" bestFit="1" customWidth="1"/>
    <col min="21" max="21" width="12.54296875" bestFit="1" customWidth="1"/>
    <col min="22" max="22" width="18.54296875" bestFit="1" customWidth="1"/>
    <col min="23" max="23" width="9.6328125" bestFit="1" customWidth="1"/>
    <col min="24" max="24" width="6.90625" bestFit="1" customWidth="1"/>
    <col min="25" max="25" width="9.6328125" bestFit="1" customWidth="1"/>
    <col min="26" max="26" width="12.6328125" bestFit="1" customWidth="1"/>
    <col min="27" max="27" width="15.36328125" bestFit="1" customWidth="1"/>
    <col min="32" max="32" width="43.08984375" bestFit="1" customWidth="1"/>
    <col min="33" max="33" width="24.26953125" bestFit="1" customWidth="1"/>
    <col min="34" max="34" width="9.36328125" bestFit="1" customWidth="1"/>
    <col min="35" max="35" width="12.36328125" bestFit="1" customWidth="1"/>
    <col min="36" max="36" width="18.26953125" bestFit="1" customWidth="1"/>
    <col min="37" max="37" width="9.36328125" bestFit="1" customWidth="1"/>
    <col min="38" max="38" width="16.08984375" bestFit="1" customWidth="1"/>
    <col min="39" max="39" width="9.36328125" bestFit="1" customWidth="1"/>
    <col min="40" max="40" width="12.7265625" bestFit="1" customWidth="1"/>
    <col min="41" max="41" width="15.36328125" bestFit="1" customWidth="1"/>
  </cols>
  <sheetData>
    <row r="1" spans="1:20" x14ac:dyDescent="0.35">
      <c r="C1" s="52" t="s">
        <v>46</v>
      </c>
      <c r="D1" s="53"/>
      <c r="E1" s="53"/>
      <c r="F1" s="53"/>
      <c r="G1" s="53"/>
      <c r="H1" s="53"/>
      <c r="I1" s="53"/>
      <c r="J1" s="53"/>
      <c r="K1" s="53"/>
    </row>
    <row r="2" spans="1:20" x14ac:dyDescent="0.35">
      <c r="C2" s="52"/>
      <c r="D2" s="53"/>
      <c r="E2" s="53"/>
      <c r="F2" s="53"/>
      <c r="G2" s="53"/>
      <c r="H2" s="53"/>
      <c r="I2" s="53"/>
      <c r="J2" s="53"/>
      <c r="K2" s="53"/>
    </row>
    <row r="3" spans="1:20" x14ac:dyDescent="0.35">
      <c r="C3" s="53"/>
      <c r="D3" s="53"/>
      <c r="E3" s="53"/>
      <c r="F3" s="53"/>
      <c r="G3" s="53"/>
      <c r="H3" s="53"/>
      <c r="I3" s="53"/>
      <c r="J3" s="53"/>
      <c r="K3" s="53"/>
    </row>
    <row r="4" spans="1:20" x14ac:dyDescent="0.35">
      <c r="C4" s="16"/>
      <c r="D4" s="16"/>
      <c r="E4" s="16"/>
      <c r="F4" s="16"/>
      <c r="G4" s="16"/>
      <c r="H4" s="16"/>
      <c r="I4" s="16"/>
      <c r="J4" s="16"/>
      <c r="K4" s="16"/>
    </row>
    <row r="5" spans="1:20" ht="26" x14ac:dyDescent="0.6">
      <c r="A5" s="68"/>
      <c r="B5" s="69" t="s">
        <v>52</v>
      </c>
      <c r="C5" s="69"/>
      <c r="D5" s="69"/>
      <c r="E5" s="69"/>
      <c r="F5" s="70" t="s">
        <v>53</v>
      </c>
      <c r="G5" s="70"/>
      <c r="H5" s="70"/>
      <c r="I5" s="70"/>
      <c r="J5" s="71" t="s">
        <v>54</v>
      </c>
      <c r="K5" s="72" t="s">
        <v>55</v>
      </c>
      <c r="L5" s="73" t="s">
        <v>56</v>
      </c>
      <c r="M5" s="73"/>
      <c r="N5" s="73"/>
      <c r="T5" s="25" t="s">
        <v>61</v>
      </c>
    </row>
    <row r="6" spans="1:20" ht="15.5" x14ac:dyDescent="0.35">
      <c r="A6" s="74" t="s">
        <v>51</v>
      </c>
      <c r="B6" s="75" t="s">
        <v>50</v>
      </c>
      <c r="C6" s="75" t="s">
        <v>21</v>
      </c>
      <c r="D6" s="75" t="s">
        <v>40</v>
      </c>
      <c r="E6" s="75" t="s">
        <v>41</v>
      </c>
      <c r="F6" s="20" t="s">
        <v>49</v>
      </c>
      <c r="G6" s="20" t="s">
        <v>17</v>
      </c>
      <c r="H6" s="20" t="s">
        <v>18</v>
      </c>
      <c r="I6" s="20" t="s">
        <v>20</v>
      </c>
      <c r="J6" s="21" t="s">
        <v>47</v>
      </c>
      <c r="K6" s="22" t="s">
        <v>48</v>
      </c>
      <c r="L6" s="23" t="s">
        <v>37</v>
      </c>
      <c r="M6" s="23" t="s">
        <v>38</v>
      </c>
      <c r="N6" s="23" t="s">
        <v>39</v>
      </c>
    </row>
    <row r="7" spans="1:20" ht="15.5" x14ac:dyDescent="0.35">
      <c r="A7" s="76">
        <v>42502</v>
      </c>
      <c r="B7" s="77">
        <v>33</v>
      </c>
      <c r="C7" s="77" t="str">
        <f>IF(B7&gt;=20,"Active user","-")</f>
        <v>Active user</v>
      </c>
      <c r="D7" s="78" t="str">
        <f>IF(AND(B7&lt;20,B7&gt;10),"Moderate user","-")</f>
        <v>-</v>
      </c>
      <c r="E7" s="77" t="str">
        <f>IF(B7&lt;10,"Light user","-")</f>
        <v>-</v>
      </c>
      <c r="F7" s="79">
        <v>5.9827272485602991</v>
      </c>
      <c r="G7" s="79" t="str">
        <f>IF(F7&gt;=6,"Pro","-")</f>
        <v>-</v>
      </c>
      <c r="H7" s="80" t="str">
        <f>IF(AND(F7&gt;=5,F7&lt;6),"Intermediate","-")</f>
        <v>Intermediate</v>
      </c>
      <c r="I7" s="79" t="str">
        <f>IF(F7&lt;=5,"beginner","-")</f>
        <v>-</v>
      </c>
      <c r="J7" s="81">
        <v>271816</v>
      </c>
      <c r="K7" s="82">
        <v>78893</v>
      </c>
      <c r="L7" s="83">
        <v>4.1904761904761907</v>
      </c>
      <c r="M7" s="83">
        <v>98.80952380952381</v>
      </c>
      <c r="N7" s="83">
        <v>2.1428571428571428</v>
      </c>
    </row>
    <row r="8" spans="1:20" ht="15.5" x14ac:dyDescent="0.35">
      <c r="A8" s="76">
        <v>42501</v>
      </c>
      <c r="B8" s="77">
        <v>33</v>
      </c>
      <c r="C8" s="77" t="str">
        <f t="shared" ref="C8:C37" si="0">IF(B8&gt;=20,"Active user","-")</f>
        <v>Active user</v>
      </c>
      <c r="D8" s="78" t="str">
        <f t="shared" ref="D8:D37" si="1">IF(AND(B8&lt;20,B8&gt;10),"Moderate user","-")</f>
        <v>-</v>
      </c>
      <c r="E8" s="77" t="str">
        <f t="shared" ref="E8:E37" si="2">IF(B8&lt;10,"Light user","-")</f>
        <v>-</v>
      </c>
      <c r="F8" s="79">
        <v>5.1033333160660481</v>
      </c>
      <c r="G8" s="79" t="str">
        <f t="shared" ref="G8:G37" si="3">IF(F8&gt;=6,"Pro","-")</f>
        <v>-</v>
      </c>
      <c r="H8" s="80" t="str">
        <f t="shared" ref="H8:H37" si="4">IF(AND(F8&gt;=5,F8&lt;6),"Intermediate","-")</f>
        <v>Intermediate</v>
      </c>
      <c r="I8" s="79" t="str">
        <f t="shared" ref="I8:I37" si="5">IF(F8&lt;=5,"beginner","-")</f>
        <v>-</v>
      </c>
      <c r="J8" s="81">
        <v>237558</v>
      </c>
      <c r="K8" s="82">
        <v>75459</v>
      </c>
      <c r="L8" s="83">
        <v>21.25</v>
      </c>
      <c r="M8" s="83">
        <v>184.54166666666666</v>
      </c>
      <c r="N8" s="83">
        <v>14.5</v>
      </c>
    </row>
    <row r="9" spans="1:20" ht="15.5" x14ac:dyDescent="0.35">
      <c r="A9" s="76">
        <v>42500</v>
      </c>
      <c r="B9" s="77">
        <v>33</v>
      </c>
      <c r="C9" s="77" t="str">
        <f t="shared" si="0"/>
        <v>Active user</v>
      </c>
      <c r="D9" s="78" t="str">
        <f t="shared" si="1"/>
        <v>-</v>
      </c>
      <c r="E9" s="77" t="str">
        <f t="shared" si="2"/>
        <v>-</v>
      </c>
      <c r="F9" s="79">
        <v>5.5993939624591302</v>
      </c>
      <c r="G9" s="79" t="str">
        <f t="shared" si="3"/>
        <v>-</v>
      </c>
      <c r="H9" s="80" t="str">
        <f t="shared" si="4"/>
        <v>Intermediate</v>
      </c>
      <c r="I9" s="79" t="str">
        <f t="shared" si="5"/>
        <v>-</v>
      </c>
      <c r="J9" s="81">
        <v>255538</v>
      </c>
      <c r="K9" s="82">
        <v>77761</v>
      </c>
      <c r="L9" s="83">
        <v>24.192307692307693</v>
      </c>
      <c r="M9" s="83">
        <v>179.34615384615384</v>
      </c>
      <c r="N9" s="83">
        <v>18.653846153846153</v>
      </c>
    </row>
    <row r="10" spans="1:20" ht="15.5" x14ac:dyDescent="0.35">
      <c r="A10" s="76">
        <v>42499</v>
      </c>
      <c r="B10" s="77">
        <v>33</v>
      </c>
      <c r="C10" s="77" t="str">
        <f t="shared" si="0"/>
        <v>Active user</v>
      </c>
      <c r="D10" s="78" t="str">
        <f t="shared" si="1"/>
        <v>-</v>
      </c>
      <c r="E10" s="77" t="str">
        <f t="shared" si="2"/>
        <v>-</v>
      </c>
      <c r="F10" s="79">
        <v>5.2878787770415796</v>
      </c>
      <c r="G10" s="79" t="str">
        <f t="shared" si="3"/>
        <v>-</v>
      </c>
      <c r="H10" s="80" t="str">
        <f t="shared" si="4"/>
        <v>Intermediate</v>
      </c>
      <c r="I10" s="79" t="str">
        <f t="shared" si="5"/>
        <v>-</v>
      </c>
      <c r="J10" s="81">
        <v>248617</v>
      </c>
      <c r="K10" s="82">
        <v>77721</v>
      </c>
      <c r="L10" s="83">
        <v>22.851851851851851</v>
      </c>
      <c r="M10" s="83">
        <v>201.18518518518519</v>
      </c>
      <c r="N10" s="83">
        <v>15.481481481481481</v>
      </c>
    </row>
    <row r="11" spans="1:20" ht="15.5" x14ac:dyDescent="0.35">
      <c r="A11" s="76">
        <v>42498</v>
      </c>
      <c r="B11" s="77">
        <v>32</v>
      </c>
      <c r="C11" s="77" t="str">
        <f t="shared" si="0"/>
        <v>Active user</v>
      </c>
      <c r="D11" s="78" t="str">
        <f t="shared" si="1"/>
        <v>-</v>
      </c>
      <c r="E11" s="77" t="str">
        <f t="shared" si="2"/>
        <v>-</v>
      </c>
      <c r="F11" s="79">
        <v>6.2915625174646248</v>
      </c>
      <c r="G11" s="79" t="str">
        <f t="shared" si="3"/>
        <v>Pro</v>
      </c>
      <c r="H11" s="80" t="str">
        <f t="shared" si="4"/>
        <v>-</v>
      </c>
      <c r="I11" s="79" t="str">
        <f t="shared" si="5"/>
        <v>-</v>
      </c>
      <c r="J11" s="81">
        <v>277733</v>
      </c>
      <c r="K11" s="82">
        <v>76574</v>
      </c>
      <c r="L11" s="83">
        <v>17.074074074074073</v>
      </c>
      <c r="M11" s="83">
        <v>184.81481481481481</v>
      </c>
      <c r="N11" s="83">
        <v>17.37037037037037</v>
      </c>
    </row>
    <row r="12" spans="1:20" ht="15.5" x14ac:dyDescent="0.35">
      <c r="A12" s="76">
        <v>42497</v>
      </c>
      <c r="B12" s="77">
        <v>32</v>
      </c>
      <c r="C12" s="77" t="str">
        <f t="shared" si="0"/>
        <v>Active user</v>
      </c>
      <c r="D12" s="78" t="str">
        <f t="shared" si="1"/>
        <v>-</v>
      </c>
      <c r="E12" s="77" t="str">
        <f t="shared" si="2"/>
        <v>-</v>
      </c>
      <c r="F12" s="79">
        <v>4.5406249602674507</v>
      </c>
      <c r="G12" s="79" t="str">
        <f t="shared" si="3"/>
        <v>-</v>
      </c>
      <c r="H12" s="80" t="str">
        <f t="shared" si="4"/>
        <v>-</v>
      </c>
      <c r="I12" s="79" t="str">
        <f t="shared" si="5"/>
        <v>beginner</v>
      </c>
      <c r="J12" s="81">
        <v>205096</v>
      </c>
      <c r="K12" s="82">
        <v>71391</v>
      </c>
      <c r="L12" s="83">
        <v>20.620689655172413</v>
      </c>
      <c r="M12" s="83">
        <v>181.24137931034483</v>
      </c>
      <c r="N12" s="83">
        <v>14.03448275862069</v>
      </c>
    </row>
    <row r="13" spans="1:20" ht="15.5" x14ac:dyDescent="0.35">
      <c r="A13" s="76">
        <v>42496</v>
      </c>
      <c r="B13" s="77">
        <v>32</v>
      </c>
      <c r="C13" s="77" t="str">
        <f t="shared" si="0"/>
        <v>Active user</v>
      </c>
      <c r="D13" s="78" t="str">
        <f t="shared" si="1"/>
        <v>-</v>
      </c>
      <c r="E13" s="77" t="str">
        <f t="shared" si="2"/>
        <v>-</v>
      </c>
      <c r="F13" s="79">
        <v>5.657812474993988</v>
      </c>
      <c r="G13" s="79" t="str">
        <f t="shared" si="3"/>
        <v>-</v>
      </c>
      <c r="H13" s="80" t="str">
        <f t="shared" si="4"/>
        <v>Intermediate</v>
      </c>
      <c r="I13" s="79" t="str">
        <f t="shared" si="5"/>
        <v>-</v>
      </c>
      <c r="J13" s="81">
        <v>252703</v>
      </c>
      <c r="K13" s="82">
        <v>74668</v>
      </c>
      <c r="L13" s="83">
        <v>20.413793103448278</v>
      </c>
      <c r="M13" s="83">
        <v>201.93103448275863</v>
      </c>
      <c r="N13" s="83">
        <v>11.310344827586206</v>
      </c>
    </row>
    <row r="14" spans="1:20" ht="15.5" x14ac:dyDescent="0.35">
      <c r="A14" s="76">
        <v>42495</v>
      </c>
      <c r="B14" s="77">
        <v>32</v>
      </c>
      <c r="C14" s="77" t="str">
        <f t="shared" si="0"/>
        <v>Active user</v>
      </c>
      <c r="D14" s="78" t="str">
        <f t="shared" si="1"/>
        <v>-</v>
      </c>
      <c r="E14" s="77" t="str">
        <f t="shared" si="2"/>
        <v>-</v>
      </c>
      <c r="F14" s="79">
        <v>5.8718749247491324</v>
      </c>
      <c r="G14" s="79" t="str">
        <f t="shared" si="3"/>
        <v>-</v>
      </c>
      <c r="H14" s="80" t="str">
        <f t="shared" si="4"/>
        <v>Intermediate</v>
      </c>
      <c r="I14" s="79" t="str">
        <f t="shared" si="5"/>
        <v>-</v>
      </c>
      <c r="J14" s="81">
        <v>257557</v>
      </c>
      <c r="K14" s="82">
        <v>75491</v>
      </c>
      <c r="L14" s="83">
        <v>22.068965517241381</v>
      </c>
      <c r="M14" s="83">
        <v>207.24137931034483</v>
      </c>
      <c r="N14" s="83">
        <v>15.448275862068966</v>
      </c>
    </row>
    <row r="15" spans="1:20" ht="15.5" x14ac:dyDescent="0.35">
      <c r="A15" s="76">
        <v>42494</v>
      </c>
      <c r="B15" s="77">
        <v>32</v>
      </c>
      <c r="C15" s="77" t="str">
        <f t="shared" si="0"/>
        <v>Active user</v>
      </c>
      <c r="D15" s="78" t="str">
        <f t="shared" si="1"/>
        <v>-</v>
      </c>
      <c r="E15" s="77" t="str">
        <f t="shared" si="2"/>
        <v>-</v>
      </c>
      <c r="F15" s="79">
        <v>5.9503125439514415</v>
      </c>
      <c r="G15" s="79" t="str">
        <f t="shared" si="3"/>
        <v>-</v>
      </c>
      <c r="H15" s="80" t="str">
        <f t="shared" si="4"/>
        <v>Intermediate</v>
      </c>
      <c r="I15" s="79" t="str">
        <f t="shared" si="5"/>
        <v>-</v>
      </c>
      <c r="J15" s="81">
        <v>261215</v>
      </c>
      <c r="K15" s="82">
        <v>76647</v>
      </c>
      <c r="L15" s="83">
        <v>13.96551724137931</v>
      </c>
      <c r="M15" s="83">
        <v>179.79310344827587</v>
      </c>
      <c r="N15" s="83">
        <v>11.137931034482758</v>
      </c>
    </row>
    <row r="16" spans="1:20" ht="15.5" x14ac:dyDescent="0.35">
      <c r="A16" s="76">
        <v>42493</v>
      </c>
      <c r="B16" s="77">
        <v>32</v>
      </c>
      <c r="C16" s="77" t="str">
        <f t="shared" si="0"/>
        <v>Active user</v>
      </c>
      <c r="D16" s="78" t="str">
        <f t="shared" si="1"/>
        <v>-</v>
      </c>
      <c r="E16" s="77" t="str">
        <f t="shared" si="2"/>
        <v>-</v>
      </c>
      <c r="F16" s="79">
        <v>6.030000067315993</v>
      </c>
      <c r="G16" s="79" t="str">
        <f t="shared" si="3"/>
        <v>Pro</v>
      </c>
      <c r="H16" s="80" t="str">
        <f t="shared" si="4"/>
        <v>-</v>
      </c>
      <c r="I16" s="79" t="str">
        <f t="shared" si="5"/>
        <v>-</v>
      </c>
      <c r="J16" s="81">
        <v>263795</v>
      </c>
      <c r="K16" s="82">
        <v>77500</v>
      </c>
      <c r="L16" s="83">
        <v>24.931034482758619</v>
      </c>
      <c r="M16" s="83">
        <v>203.34482758620689</v>
      </c>
      <c r="N16" s="83">
        <v>14.827586206896552</v>
      </c>
    </row>
    <row r="17" spans="1:14" ht="15.5" x14ac:dyDescent="0.35">
      <c r="A17" s="76">
        <v>42492</v>
      </c>
      <c r="B17" s="77">
        <v>32</v>
      </c>
      <c r="C17" s="77" t="str">
        <f t="shared" si="0"/>
        <v>Active user</v>
      </c>
      <c r="D17" s="78" t="str">
        <f t="shared" si="1"/>
        <v>-</v>
      </c>
      <c r="E17" s="77" t="str">
        <f t="shared" si="2"/>
        <v>-</v>
      </c>
      <c r="F17" s="79">
        <v>5.3278124725911784</v>
      </c>
      <c r="G17" s="79" t="str">
        <f t="shared" si="3"/>
        <v>-</v>
      </c>
      <c r="H17" s="80" t="str">
        <f t="shared" si="4"/>
        <v>Intermediate</v>
      </c>
      <c r="I17" s="79" t="str">
        <f t="shared" si="5"/>
        <v>-</v>
      </c>
      <c r="J17" s="81">
        <v>238284</v>
      </c>
      <c r="K17" s="82">
        <v>74485</v>
      </c>
      <c r="L17" s="83">
        <v>16.068965517241381</v>
      </c>
      <c r="M17" s="83">
        <v>186.82758620689654</v>
      </c>
      <c r="N17" s="83">
        <v>13.172413793103448</v>
      </c>
    </row>
    <row r="18" spans="1:14" ht="15.5" x14ac:dyDescent="0.35">
      <c r="A18" s="76">
        <v>42491</v>
      </c>
      <c r="B18" s="77">
        <v>32</v>
      </c>
      <c r="C18" s="77" t="str">
        <f t="shared" si="0"/>
        <v>Active user</v>
      </c>
      <c r="D18" s="78" t="str">
        <f t="shared" si="1"/>
        <v>-</v>
      </c>
      <c r="E18" s="77" t="str">
        <f t="shared" si="2"/>
        <v>-</v>
      </c>
      <c r="F18" s="79">
        <v>5.8412500396370906</v>
      </c>
      <c r="G18" s="79" t="str">
        <f t="shared" si="3"/>
        <v>-</v>
      </c>
      <c r="H18" s="80" t="str">
        <f t="shared" si="4"/>
        <v>Intermediate</v>
      </c>
      <c r="I18" s="79" t="str">
        <f t="shared" si="5"/>
        <v>-</v>
      </c>
      <c r="J18" s="81">
        <v>267124</v>
      </c>
      <c r="K18" s="82">
        <v>76709</v>
      </c>
      <c r="L18" s="83">
        <v>22.633333333333333</v>
      </c>
      <c r="M18" s="83">
        <v>160.26666666666668</v>
      </c>
      <c r="N18" s="83">
        <v>15.7</v>
      </c>
    </row>
    <row r="19" spans="1:14" ht="15.5" x14ac:dyDescent="0.35">
      <c r="A19" s="76">
        <v>42490</v>
      </c>
      <c r="B19" s="77">
        <v>32</v>
      </c>
      <c r="C19" s="77" t="str">
        <f t="shared" si="0"/>
        <v>Active user</v>
      </c>
      <c r="D19" s="78" t="str">
        <f t="shared" si="1"/>
        <v>-</v>
      </c>
      <c r="E19" s="77" t="str">
        <f t="shared" si="2"/>
        <v>-</v>
      </c>
      <c r="F19" s="79">
        <v>5.4675000272691285</v>
      </c>
      <c r="G19" s="79" t="str">
        <f t="shared" si="3"/>
        <v>-</v>
      </c>
      <c r="H19" s="80" t="str">
        <f t="shared" si="4"/>
        <v>Intermediate</v>
      </c>
      <c r="I19" s="79" t="str">
        <f t="shared" si="5"/>
        <v>-</v>
      </c>
      <c r="J19" s="81">
        <v>236621</v>
      </c>
      <c r="K19" s="82">
        <v>73326</v>
      </c>
      <c r="L19" s="83">
        <v>20.258064516129032</v>
      </c>
      <c r="M19" s="83">
        <v>218.54838709677421</v>
      </c>
      <c r="N19" s="83">
        <v>16.548387096774192</v>
      </c>
    </row>
    <row r="20" spans="1:14" ht="15.5" x14ac:dyDescent="0.35">
      <c r="A20" s="76">
        <v>42489</v>
      </c>
      <c r="B20" s="77">
        <v>32</v>
      </c>
      <c r="C20" s="77" t="str">
        <f t="shared" si="0"/>
        <v>Active user</v>
      </c>
      <c r="D20" s="78" t="str">
        <f t="shared" si="1"/>
        <v>-</v>
      </c>
      <c r="E20" s="77" t="str">
        <f t="shared" si="2"/>
        <v>-</v>
      </c>
      <c r="F20" s="79">
        <v>5.6328125181607911</v>
      </c>
      <c r="G20" s="79" t="str">
        <f t="shared" si="3"/>
        <v>-</v>
      </c>
      <c r="H20" s="80" t="str">
        <f t="shared" si="4"/>
        <v>Intermediate</v>
      </c>
      <c r="I20" s="79" t="str">
        <f t="shared" si="5"/>
        <v>-</v>
      </c>
      <c r="J20" s="81">
        <v>253849</v>
      </c>
      <c r="K20" s="82">
        <v>75186</v>
      </c>
      <c r="L20" s="83">
        <v>16.25</v>
      </c>
      <c r="M20" s="83">
        <v>204.96875</v>
      </c>
      <c r="N20" s="83">
        <v>14</v>
      </c>
    </row>
    <row r="21" spans="1:14" ht="15.5" x14ac:dyDescent="0.35">
      <c r="A21" s="76">
        <v>42488</v>
      </c>
      <c r="B21" s="77">
        <v>32</v>
      </c>
      <c r="C21" s="77" t="str">
        <f t="shared" si="0"/>
        <v>Active user</v>
      </c>
      <c r="D21" s="78" t="str">
        <f t="shared" si="1"/>
        <v>-</v>
      </c>
      <c r="E21" s="77" t="str">
        <f t="shared" si="2"/>
        <v>-</v>
      </c>
      <c r="F21" s="79">
        <v>5.5346875265240651</v>
      </c>
      <c r="G21" s="79" t="str">
        <f t="shared" si="3"/>
        <v>-</v>
      </c>
      <c r="H21" s="80" t="str">
        <f t="shared" si="4"/>
        <v>Intermediate</v>
      </c>
      <c r="I21" s="79" t="str">
        <f t="shared" si="5"/>
        <v>-</v>
      </c>
      <c r="J21" s="81">
        <v>250688</v>
      </c>
      <c r="K21" s="82">
        <v>74604</v>
      </c>
      <c r="L21" s="83">
        <v>17.96875</v>
      </c>
      <c r="M21" s="83">
        <v>209.1875</v>
      </c>
      <c r="N21" s="83">
        <v>11.8125</v>
      </c>
    </row>
    <row r="22" spans="1:14" ht="15.5" x14ac:dyDescent="0.35">
      <c r="A22" s="76">
        <v>42487</v>
      </c>
      <c r="B22" s="77">
        <v>32</v>
      </c>
      <c r="C22" s="77" t="str">
        <f t="shared" si="0"/>
        <v>Active user</v>
      </c>
      <c r="D22" s="78" t="str">
        <f t="shared" si="1"/>
        <v>-</v>
      </c>
      <c r="E22" s="77" t="str">
        <f t="shared" si="2"/>
        <v>-</v>
      </c>
      <c r="F22" s="79">
        <v>5.9153124988079089</v>
      </c>
      <c r="G22" s="79" t="str">
        <f t="shared" si="3"/>
        <v>-</v>
      </c>
      <c r="H22" s="80" t="str">
        <f t="shared" si="4"/>
        <v>Intermediate</v>
      </c>
      <c r="I22" s="79" t="str">
        <f t="shared" si="5"/>
        <v>-</v>
      </c>
      <c r="J22" s="81">
        <v>258516</v>
      </c>
      <c r="K22" s="82">
        <v>74514</v>
      </c>
      <c r="L22" s="83">
        <v>23.65625</v>
      </c>
      <c r="M22" s="83">
        <v>197.5625</v>
      </c>
      <c r="N22" s="83">
        <v>10.78125</v>
      </c>
    </row>
    <row r="23" spans="1:14" ht="15.5" x14ac:dyDescent="0.35">
      <c r="A23" s="76">
        <v>42486</v>
      </c>
      <c r="B23" s="77">
        <v>32</v>
      </c>
      <c r="C23" s="77" t="str">
        <f t="shared" si="0"/>
        <v>Active user</v>
      </c>
      <c r="D23" s="78" t="str">
        <f t="shared" si="1"/>
        <v>-</v>
      </c>
      <c r="E23" s="77" t="str">
        <f t="shared" si="2"/>
        <v>-</v>
      </c>
      <c r="F23" s="79">
        <v>5.3615625165402907</v>
      </c>
      <c r="G23" s="79" t="str">
        <f t="shared" si="3"/>
        <v>-</v>
      </c>
      <c r="H23" s="80" t="str">
        <f t="shared" si="4"/>
        <v>Intermediate</v>
      </c>
      <c r="I23" s="79" t="str">
        <f t="shared" si="5"/>
        <v>-</v>
      </c>
      <c r="J23" s="81">
        <v>242996</v>
      </c>
      <c r="K23" s="82">
        <v>74114</v>
      </c>
      <c r="L23" s="83">
        <v>19.8125</v>
      </c>
      <c r="M23" s="83">
        <v>200.25</v>
      </c>
      <c r="N23" s="83">
        <v>17.625</v>
      </c>
    </row>
    <row r="24" spans="1:14" ht="15.5" x14ac:dyDescent="0.35">
      <c r="A24" s="76">
        <v>42485</v>
      </c>
      <c r="B24" s="77">
        <v>32</v>
      </c>
      <c r="C24" s="77" t="str">
        <f t="shared" si="0"/>
        <v>Active user</v>
      </c>
      <c r="D24" s="78" t="str">
        <f t="shared" si="1"/>
        <v>-</v>
      </c>
      <c r="E24" s="77" t="str">
        <f t="shared" si="2"/>
        <v>-</v>
      </c>
      <c r="F24" s="79">
        <v>5.1812499882071306</v>
      </c>
      <c r="G24" s="79" t="str">
        <f t="shared" si="3"/>
        <v>-</v>
      </c>
      <c r="H24" s="80" t="str">
        <f t="shared" si="4"/>
        <v>Intermediate</v>
      </c>
      <c r="I24" s="79" t="str">
        <f t="shared" si="5"/>
        <v>-</v>
      </c>
      <c r="J24" s="81">
        <v>234289</v>
      </c>
      <c r="K24" s="82">
        <v>72722</v>
      </c>
      <c r="L24" s="83">
        <v>28.40625</v>
      </c>
      <c r="M24" s="83">
        <v>192.875</v>
      </c>
      <c r="N24" s="83">
        <v>11.375</v>
      </c>
    </row>
    <row r="25" spans="1:14" ht="15.5" x14ac:dyDescent="0.35">
      <c r="A25" s="76">
        <v>42484</v>
      </c>
      <c r="B25" s="77">
        <v>31</v>
      </c>
      <c r="C25" s="77" t="str">
        <f t="shared" si="0"/>
        <v>Active user</v>
      </c>
      <c r="D25" s="78" t="str">
        <f t="shared" si="1"/>
        <v>-</v>
      </c>
      <c r="E25" s="77" t="str">
        <f t="shared" si="2"/>
        <v>-</v>
      </c>
      <c r="F25" s="79">
        <v>6.1006451037622274</v>
      </c>
      <c r="G25" s="79" t="str">
        <f t="shared" si="3"/>
        <v>Pro</v>
      </c>
      <c r="H25" s="80" t="str">
        <f t="shared" si="4"/>
        <v>-</v>
      </c>
      <c r="I25" s="79" t="str">
        <f t="shared" si="5"/>
        <v>-</v>
      </c>
      <c r="J25" s="81">
        <v>258726</v>
      </c>
      <c r="K25" s="82">
        <v>73592</v>
      </c>
      <c r="L25" s="83">
        <v>21.03125</v>
      </c>
      <c r="M25" s="83">
        <v>186.3125</v>
      </c>
      <c r="N25" s="83">
        <v>13.71875</v>
      </c>
    </row>
    <row r="26" spans="1:14" ht="15.5" x14ac:dyDescent="0.35">
      <c r="A26" s="76">
        <v>42483</v>
      </c>
      <c r="B26" s="77">
        <v>30</v>
      </c>
      <c r="C26" s="77" t="str">
        <f t="shared" si="0"/>
        <v>Active user</v>
      </c>
      <c r="D26" s="78" t="str">
        <f t="shared" si="1"/>
        <v>-</v>
      </c>
      <c r="E26" s="77" t="str">
        <f t="shared" si="2"/>
        <v>-</v>
      </c>
      <c r="F26" s="79">
        <v>4.9749999940395355</v>
      </c>
      <c r="G26" s="79" t="str">
        <f t="shared" si="3"/>
        <v>-</v>
      </c>
      <c r="H26" s="80" t="str">
        <f t="shared" si="4"/>
        <v>-</v>
      </c>
      <c r="I26" s="79" t="str">
        <f t="shared" si="5"/>
        <v>beginner</v>
      </c>
      <c r="J26" s="81">
        <v>206870</v>
      </c>
      <c r="K26" s="82">
        <v>66913</v>
      </c>
      <c r="L26" s="83">
        <v>18.78125</v>
      </c>
      <c r="M26" s="83">
        <v>232.90625</v>
      </c>
      <c r="N26" s="83">
        <v>15.03125</v>
      </c>
    </row>
    <row r="27" spans="1:14" ht="15.5" x14ac:dyDescent="0.35">
      <c r="A27" s="76">
        <v>42482</v>
      </c>
      <c r="B27" s="77">
        <v>29</v>
      </c>
      <c r="C27" s="77" t="str">
        <f t="shared" si="0"/>
        <v>Active user</v>
      </c>
      <c r="D27" s="78" t="str">
        <f t="shared" si="1"/>
        <v>-</v>
      </c>
      <c r="E27" s="77" t="str">
        <f t="shared" si="2"/>
        <v>-</v>
      </c>
      <c r="F27" s="79">
        <v>4.9672413643064184</v>
      </c>
      <c r="G27" s="79" t="str">
        <f t="shared" si="3"/>
        <v>-</v>
      </c>
      <c r="H27" s="80" t="str">
        <f t="shared" si="4"/>
        <v>-</v>
      </c>
      <c r="I27" s="79" t="str">
        <f t="shared" si="5"/>
        <v>beginner</v>
      </c>
      <c r="J27" s="81">
        <v>204434</v>
      </c>
      <c r="K27" s="82">
        <v>65988</v>
      </c>
      <c r="L27" s="83">
        <v>24.4375</v>
      </c>
      <c r="M27" s="83">
        <v>195.53125</v>
      </c>
      <c r="N27" s="83">
        <v>13.25</v>
      </c>
    </row>
    <row r="28" spans="1:14" ht="15.5" x14ac:dyDescent="0.35">
      <c r="A28" s="76">
        <v>42481</v>
      </c>
      <c r="B28" s="77">
        <v>29</v>
      </c>
      <c r="C28" s="77" t="str">
        <f t="shared" si="0"/>
        <v>Active user</v>
      </c>
      <c r="D28" s="78" t="str">
        <f t="shared" si="1"/>
        <v>-</v>
      </c>
      <c r="E28" s="77" t="str">
        <f t="shared" si="2"/>
        <v>-</v>
      </c>
      <c r="F28" s="79">
        <v>6.0944827448833614</v>
      </c>
      <c r="G28" s="79" t="str">
        <f t="shared" si="3"/>
        <v>Pro</v>
      </c>
      <c r="H28" s="80" t="str">
        <f t="shared" si="4"/>
        <v>-</v>
      </c>
      <c r="I28" s="79" t="str">
        <f t="shared" si="5"/>
        <v>-</v>
      </c>
      <c r="J28" s="81">
        <v>248203</v>
      </c>
      <c r="K28" s="82">
        <v>71163</v>
      </c>
      <c r="L28" s="83">
        <v>26.84375</v>
      </c>
      <c r="M28" s="83">
        <v>182.65625</v>
      </c>
      <c r="N28" s="83">
        <v>14.9375</v>
      </c>
    </row>
    <row r="29" spans="1:14" ht="15.5" x14ac:dyDescent="0.35">
      <c r="A29" s="76">
        <v>42480</v>
      </c>
      <c r="B29" s="77">
        <v>29</v>
      </c>
      <c r="C29" s="77" t="str">
        <f t="shared" si="0"/>
        <v>Active user</v>
      </c>
      <c r="D29" s="78" t="str">
        <f t="shared" si="1"/>
        <v>-</v>
      </c>
      <c r="E29" s="77" t="str">
        <f t="shared" si="2"/>
        <v>-</v>
      </c>
      <c r="F29" s="79">
        <v>4.9403447919878456</v>
      </c>
      <c r="G29" s="79" t="str">
        <f t="shared" si="3"/>
        <v>-</v>
      </c>
      <c r="H29" s="80" t="str">
        <f t="shared" si="4"/>
        <v>-</v>
      </c>
      <c r="I29" s="79" t="str">
        <f t="shared" si="5"/>
        <v>beginner</v>
      </c>
      <c r="J29" s="81">
        <v>196149</v>
      </c>
      <c r="K29" s="82">
        <v>66211</v>
      </c>
      <c r="L29" s="83">
        <v>24.1875</v>
      </c>
      <c r="M29" s="83">
        <v>203.59375</v>
      </c>
      <c r="N29" s="83">
        <v>18.75</v>
      </c>
    </row>
    <row r="30" spans="1:14" ht="15.5" x14ac:dyDescent="0.35">
      <c r="A30" s="76">
        <v>42479</v>
      </c>
      <c r="B30" s="77">
        <v>29</v>
      </c>
      <c r="C30" s="77" t="str">
        <f t="shared" si="0"/>
        <v>Active user</v>
      </c>
      <c r="D30" s="78" t="str">
        <f t="shared" si="1"/>
        <v>-</v>
      </c>
      <c r="E30" s="77" t="str">
        <f t="shared" si="2"/>
        <v>-</v>
      </c>
      <c r="F30" s="79">
        <v>6.2165517437046933</v>
      </c>
      <c r="G30" s="79" t="str">
        <f t="shared" si="3"/>
        <v>Pro</v>
      </c>
      <c r="H30" s="80" t="str">
        <f t="shared" si="4"/>
        <v>-</v>
      </c>
      <c r="I30" s="79" t="str">
        <f t="shared" si="5"/>
        <v>-</v>
      </c>
      <c r="J30" s="81">
        <v>253200</v>
      </c>
      <c r="K30" s="82">
        <v>70037</v>
      </c>
      <c r="L30" s="83">
        <v>23.96875</v>
      </c>
      <c r="M30" s="83">
        <v>201.90625</v>
      </c>
      <c r="N30" s="83">
        <v>13.78125</v>
      </c>
    </row>
    <row r="31" spans="1:14" ht="15.5" x14ac:dyDescent="0.35">
      <c r="A31" s="76">
        <v>42478</v>
      </c>
      <c r="B31" s="77">
        <v>29</v>
      </c>
      <c r="C31" s="77" t="str">
        <f t="shared" si="0"/>
        <v>Active user</v>
      </c>
      <c r="D31" s="78" t="str">
        <f t="shared" si="1"/>
        <v>-</v>
      </c>
      <c r="E31" s="77" t="str">
        <f t="shared" si="2"/>
        <v>-</v>
      </c>
      <c r="F31" s="79">
        <v>5.4572413758342639</v>
      </c>
      <c r="G31" s="79" t="str">
        <f t="shared" si="3"/>
        <v>-</v>
      </c>
      <c r="H31" s="80" t="str">
        <f t="shared" si="4"/>
        <v>Intermediate</v>
      </c>
      <c r="I31" s="79" t="str">
        <f t="shared" si="5"/>
        <v>-</v>
      </c>
      <c r="J31" s="81">
        <v>217287</v>
      </c>
      <c r="K31" s="82">
        <v>68877</v>
      </c>
      <c r="L31" s="83">
        <v>24.40625</v>
      </c>
      <c r="M31" s="83">
        <v>188.28125</v>
      </c>
      <c r="N31" s="83">
        <v>16.125</v>
      </c>
    </row>
    <row r="32" spans="1:14" ht="15.5" x14ac:dyDescent="0.35">
      <c r="A32" s="76">
        <v>42477</v>
      </c>
      <c r="B32" s="77">
        <v>29</v>
      </c>
      <c r="C32" s="77" t="str">
        <f t="shared" si="0"/>
        <v>Active user</v>
      </c>
      <c r="D32" s="78" t="str">
        <f t="shared" si="1"/>
        <v>-</v>
      </c>
      <c r="E32" s="77" t="str">
        <f t="shared" si="2"/>
        <v>-</v>
      </c>
      <c r="F32" s="79">
        <v>5.1244827714459618</v>
      </c>
      <c r="G32" s="79" t="str">
        <f t="shared" si="3"/>
        <v>-</v>
      </c>
      <c r="H32" s="80" t="str">
        <f t="shared" si="4"/>
        <v>Intermediate</v>
      </c>
      <c r="I32" s="79" t="str">
        <f t="shared" si="5"/>
        <v>-</v>
      </c>
      <c r="J32" s="81">
        <v>207386</v>
      </c>
      <c r="K32" s="82">
        <v>65141</v>
      </c>
      <c r="L32" s="83">
        <v>18.90625</v>
      </c>
      <c r="M32" s="83">
        <v>165.34375</v>
      </c>
      <c r="N32" s="83">
        <v>11.84375</v>
      </c>
    </row>
    <row r="33" spans="1:17" ht="15.5" x14ac:dyDescent="0.35">
      <c r="A33" s="76">
        <v>42476</v>
      </c>
      <c r="B33" s="77">
        <v>27</v>
      </c>
      <c r="C33" s="77" t="str">
        <f t="shared" si="0"/>
        <v>Active user</v>
      </c>
      <c r="D33" s="78" t="str">
        <f t="shared" si="1"/>
        <v>-</v>
      </c>
      <c r="E33" s="77" t="str">
        <f t="shared" si="2"/>
        <v>-</v>
      </c>
      <c r="F33" s="79">
        <v>5.1399999812797281</v>
      </c>
      <c r="G33" s="79" t="str">
        <f t="shared" si="3"/>
        <v>-</v>
      </c>
      <c r="H33" s="80" t="str">
        <f t="shared" si="4"/>
        <v>Intermediate</v>
      </c>
      <c r="I33" s="79" t="str">
        <f t="shared" si="5"/>
        <v>-</v>
      </c>
      <c r="J33" s="81">
        <v>190334</v>
      </c>
      <c r="K33" s="82">
        <v>62193</v>
      </c>
      <c r="L33" s="83">
        <v>27.84375</v>
      </c>
      <c r="M33" s="83">
        <v>193.8125</v>
      </c>
      <c r="N33" s="83">
        <v>15.125</v>
      </c>
    </row>
    <row r="34" spans="1:17" ht="15.5" x14ac:dyDescent="0.35">
      <c r="A34" s="76">
        <v>42475</v>
      </c>
      <c r="B34" s="77">
        <v>27</v>
      </c>
      <c r="C34" s="77" t="str">
        <f t="shared" si="0"/>
        <v>Active user</v>
      </c>
      <c r="D34" s="78" t="str">
        <f t="shared" si="1"/>
        <v>-</v>
      </c>
      <c r="E34" s="77" t="str">
        <f t="shared" si="2"/>
        <v>-</v>
      </c>
      <c r="F34" s="79">
        <v>5.9629629585478066</v>
      </c>
      <c r="G34" s="79" t="str">
        <f t="shared" si="3"/>
        <v>-</v>
      </c>
      <c r="H34" s="80" t="str">
        <f t="shared" si="4"/>
        <v>Intermediate</v>
      </c>
      <c r="I34" s="79" t="str">
        <f t="shared" si="5"/>
        <v>-</v>
      </c>
      <c r="J34" s="81">
        <v>222718</v>
      </c>
      <c r="K34" s="82">
        <v>63063</v>
      </c>
      <c r="L34" s="83">
        <v>19.181818181818183</v>
      </c>
      <c r="M34" s="83">
        <v>213.84848484848484</v>
      </c>
      <c r="N34" s="83">
        <v>9.8787878787878789</v>
      </c>
    </row>
    <row r="35" spans="1:17" ht="15.5" x14ac:dyDescent="0.35">
      <c r="A35" s="76">
        <v>42474</v>
      </c>
      <c r="B35" s="77">
        <v>26</v>
      </c>
      <c r="C35" s="77" t="str">
        <f t="shared" si="0"/>
        <v>Active user</v>
      </c>
      <c r="D35" s="78" t="str">
        <f t="shared" si="1"/>
        <v>-</v>
      </c>
      <c r="E35" s="77" t="str">
        <f t="shared" si="2"/>
        <v>-</v>
      </c>
      <c r="F35" s="79">
        <v>5.6661537530330515</v>
      </c>
      <c r="G35" s="79" t="str">
        <f t="shared" si="3"/>
        <v>-</v>
      </c>
      <c r="H35" s="80" t="str">
        <f t="shared" si="4"/>
        <v>Intermediate</v>
      </c>
      <c r="I35" s="79" t="str">
        <f t="shared" si="5"/>
        <v>-</v>
      </c>
      <c r="J35" s="81">
        <v>206737</v>
      </c>
      <c r="K35" s="82">
        <v>57963</v>
      </c>
      <c r="L35" s="83">
        <v>20.939393939393938</v>
      </c>
      <c r="M35" s="83">
        <v>201</v>
      </c>
      <c r="N35" s="83">
        <v>12.393939393939394</v>
      </c>
    </row>
    <row r="36" spans="1:17" ht="15.5" x14ac:dyDescent="0.35">
      <c r="A36" s="76">
        <v>42473</v>
      </c>
      <c r="B36" s="77">
        <v>24</v>
      </c>
      <c r="C36" s="77" t="str">
        <f t="shared" si="0"/>
        <v>Active user</v>
      </c>
      <c r="D36" s="78" t="str">
        <f t="shared" si="1"/>
        <v>-</v>
      </c>
      <c r="E36" s="77" t="str">
        <f t="shared" si="2"/>
        <v>-</v>
      </c>
      <c r="F36" s="79">
        <v>5.4945833086967468</v>
      </c>
      <c r="G36" s="79" t="str">
        <f t="shared" si="3"/>
        <v>-</v>
      </c>
      <c r="H36" s="80" t="str">
        <f t="shared" si="4"/>
        <v>Intermediate</v>
      </c>
      <c r="I36" s="79" t="str">
        <f t="shared" si="5"/>
        <v>-</v>
      </c>
      <c r="J36" s="81">
        <v>180468</v>
      </c>
      <c r="K36" s="82">
        <v>52562</v>
      </c>
      <c r="L36" s="83">
        <v>20.333333333333332</v>
      </c>
      <c r="M36" s="83">
        <v>181.75757575757575</v>
      </c>
      <c r="N36" s="83">
        <v>10.575757575757576</v>
      </c>
    </row>
    <row r="37" spans="1:17" ht="15.5" x14ac:dyDescent="0.35">
      <c r="A37" s="76">
        <v>42472</v>
      </c>
      <c r="B37" s="77">
        <v>21</v>
      </c>
      <c r="C37" s="77" t="str">
        <f t="shared" si="0"/>
        <v>Active user</v>
      </c>
      <c r="D37" s="78" t="str">
        <f t="shared" si="1"/>
        <v>-</v>
      </c>
      <c r="E37" s="77" t="str">
        <f t="shared" si="2"/>
        <v>-</v>
      </c>
      <c r="F37" s="79">
        <v>2.4433333211179296</v>
      </c>
      <c r="G37" s="79" t="str">
        <f t="shared" si="3"/>
        <v>-</v>
      </c>
      <c r="H37" s="80" t="str">
        <f t="shared" si="4"/>
        <v>-</v>
      </c>
      <c r="I37" s="79" t="str">
        <f t="shared" si="5"/>
        <v>beginner</v>
      </c>
      <c r="J37" s="81">
        <v>73129</v>
      </c>
      <c r="K37" s="82">
        <v>23925</v>
      </c>
      <c r="L37" s="83">
        <v>22.303030303030305</v>
      </c>
      <c r="M37" s="83">
        <v>199</v>
      </c>
      <c r="N37" s="83">
        <v>7.8484848484848486</v>
      </c>
    </row>
    <row r="38" spans="1:17" x14ac:dyDescent="0.35">
      <c r="A38" s="24"/>
      <c r="B38" s="7"/>
      <c r="C38" s="7"/>
      <c r="D38" s="13"/>
      <c r="E38" s="7"/>
      <c r="F38" s="10"/>
      <c r="G38" s="10"/>
      <c r="H38" s="12"/>
      <c r="I38" s="10"/>
      <c r="J38" s="17"/>
      <c r="K38" s="18"/>
      <c r="L38" s="19"/>
      <c r="M38" s="19"/>
      <c r="N38" s="19"/>
    </row>
    <row r="39" spans="1:17" x14ac:dyDescent="0.35">
      <c r="A39" s="24"/>
      <c r="B39" s="7"/>
      <c r="C39" s="7"/>
      <c r="D39" s="13"/>
      <c r="E39" s="7"/>
      <c r="F39" s="10"/>
      <c r="G39" s="10"/>
      <c r="H39" s="12"/>
      <c r="I39" s="10"/>
      <c r="J39" s="17"/>
      <c r="K39" s="18"/>
      <c r="L39" s="19"/>
      <c r="M39" s="19"/>
      <c r="N39" s="19"/>
    </row>
    <row r="40" spans="1:17" ht="28.5" x14ac:dyDescent="0.65">
      <c r="B40" s="27" t="s">
        <v>57</v>
      </c>
      <c r="D40" s="6"/>
      <c r="E40" s="26" t="s">
        <v>58</v>
      </c>
      <c r="I40" s="26" t="s">
        <v>59</v>
      </c>
      <c r="Q40" s="25" t="s">
        <v>60</v>
      </c>
    </row>
    <row r="43" spans="1:17" x14ac:dyDescent="0.35">
      <c r="H43" s="14"/>
    </row>
    <row r="44" spans="1:17" x14ac:dyDescent="0.35">
      <c r="H44" s="5"/>
    </row>
    <row r="45" spans="1:17" x14ac:dyDescent="0.35">
      <c r="H45" s="5"/>
    </row>
    <row r="46" spans="1:17" x14ac:dyDescent="0.35">
      <c r="H46" s="5"/>
    </row>
    <row r="47" spans="1:17" x14ac:dyDescent="0.35">
      <c r="H47" s="5"/>
    </row>
    <row r="48" spans="1:17" x14ac:dyDescent="0.35">
      <c r="H48" s="5"/>
    </row>
    <row r="49" spans="8:41" x14ac:dyDescent="0.35">
      <c r="H49" s="5"/>
    </row>
    <row r="50" spans="8:41" x14ac:dyDescent="0.35">
      <c r="H50" s="5"/>
    </row>
    <row r="51" spans="8:41" x14ac:dyDescent="0.35">
      <c r="H51" s="5"/>
    </row>
    <row r="52" spans="8:41" x14ac:dyDescent="0.35">
      <c r="H52" s="5"/>
    </row>
    <row r="53" spans="8:41" x14ac:dyDescent="0.35">
      <c r="H53" s="5"/>
    </row>
    <row r="54" spans="8:41" x14ac:dyDescent="0.35">
      <c r="H54" s="5"/>
    </row>
    <row r="55" spans="8:41" x14ac:dyDescent="0.35">
      <c r="H55" s="5"/>
    </row>
    <row r="56" spans="8:41" x14ac:dyDescent="0.35">
      <c r="H56" s="5"/>
    </row>
    <row r="57" spans="8:41" x14ac:dyDescent="0.35">
      <c r="H57" s="5"/>
    </row>
    <row r="58" spans="8:41" x14ac:dyDescent="0.35">
      <c r="H58" s="5"/>
    </row>
    <row r="59" spans="8:41" x14ac:dyDescent="0.35">
      <c r="H59" s="5"/>
    </row>
    <row r="60" spans="8:41" x14ac:dyDescent="0.35">
      <c r="H60" s="5"/>
      <c r="AG60" s="2" t="s">
        <v>16</v>
      </c>
    </row>
    <row r="61" spans="8:41" x14ac:dyDescent="0.35">
      <c r="H61" s="5"/>
      <c r="AG61" t="s">
        <v>19</v>
      </c>
      <c r="AK61" t="s">
        <v>29</v>
      </c>
      <c r="AL61" t="s">
        <v>17</v>
      </c>
      <c r="AN61" t="s">
        <v>42</v>
      </c>
      <c r="AO61" t="s">
        <v>15</v>
      </c>
    </row>
    <row r="62" spans="8:41" x14ac:dyDescent="0.35">
      <c r="H62" s="5"/>
      <c r="AG62" t="s">
        <v>19</v>
      </c>
      <c r="AH62" t="s">
        <v>29</v>
      </c>
      <c r="AI62" t="s">
        <v>43</v>
      </c>
      <c r="AJ62" t="s">
        <v>44</v>
      </c>
      <c r="AL62" t="s">
        <v>19</v>
      </c>
      <c r="AM62" t="s">
        <v>29</v>
      </c>
    </row>
    <row r="63" spans="8:41" x14ac:dyDescent="0.35">
      <c r="H63" s="5"/>
      <c r="AG63" t="s">
        <v>18</v>
      </c>
      <c r="AI63" t="s">
        <v>19</v>
      </c>
      <c r="AL63" t="s">
        <v>18</v>
      </c>
    </row>
    <row r="64" spans="8:41" x14ac:dyDescent="0.35">
      <c r="H64" s="5"/>
      <c r="AF64" t="s">
        <v>45</v>
      </c>
      <c r="AG64" s="84">
        <v>21</v>
      </c>
      <c r="AH64" s="84">
        <v>21</v>
      </c>
      <c r="AI64" s="84">
        <v>5</v>
      </c>
      <c r="AJ64" s="84">
        <v>5</v>
      </c>
      <c r="AK64" s="84">
        <v>26</v>
      </c>
      <c r="AL64" s="84">
        <v>5</v>
      </c>
      <c r="AM64" s="84">
        <v>5</v>
      </c>
      <c r="AN64" s="84">
        <v>5</v>
      </c>
      <c r="AO64" s="84">
        <v>31</v>
      </c>
    </row>
    <row r="65" spans="8:8" x14ac:dyDescent="0.35">
      <c r="H65" s="5"/>
    </row>
    <row r="66" spans="8:8" x14ac:dyDescent="0.35">
      <c r="H66" s="5"/>
    </row>
    <row r="67" spans="8:8" x14ac:dyDescent="0.35">
      <c r="H67" s="5"/>
    </row>
    <row r="68" spans="8:8" x14ac:dyDescent="0.35">
      <c r="H68" s="5"/>
    </row>
    <row r="69" spans="8:8" x14ac:dyDescent="0.35">
      <c r="H69" s="5"/>
    </row>
    <row r="70" spans="8:8" x14ac:dyDescent="0.35">
      <c r="H70" s="5"/>
    </row>
    <row r="71" spans="8:8" x14ac:dyDescent="0.35">
      <c r="H71" s="5"/>
    </row>
    <row r="72" spans="8:8" x14ac:dyDescent="0.35">
      <c r="H72" s="5"/>
    </row>
    <row r="73" spans="8:8" x14ac:dyDescent="0.35">
      <c r="H73" s="5"/>
    </row>
    <row r="74" spans="8:8" x14ac:dyDescent="0.35">
      <c r="H74" s="5"/>
    </row>
    <row r="98" spans="2:13" ht="15.5" x14ac:dyDescent="0.35">
      <c r="I98" s="22"/>
      <c r="J98" s="20"/>
      <c r="K98" s="20"/>
      <c r="L98" s="20"/>
      <c r="M98" s="20"/>
    </row>
    <row r="99" spans="2:13" ht="15.5" x14ac:dyDescent="0.35">
      <c r="I99" s="5"/>
      <c r="J99" s="79"/>
      <c r="K99" s="79"/>
      <c r="L99" s="80"/>
      <c r="M99" s="79"/>
    </row>
    <row r="100" spans="2:13" ht="15.5" x14ac:dyDescent="0.35">
      <c r="I100" s="5"/>
      <c r="J100" s="79"/>
      <c r="K100" s="79"/>
      <c r="L100" s="80"/>
      <c r="M100" s="79"/>
    </row>
    <row r="101" spans="2:13" ht="15.5" x14ac:dyDescent="0.35">
      <c r="B101" s="22"/>
      <c r="C101" s="22"/>
      <c r="I101" s="5"/>
      <c r="J101" s="79"/>
      <c r="K101" s="79"/>
      <c r="L101" s="80"/>
      <c r="M101" s="79"/>
    </row>
    <row r="102" spans="2:13" ht="15.5" x14ac:dyDescent="0.35">
      <c r="B102" s="5"/>
      <c r="C102" s="18"/>
      <c r="I102" s="5"/>
      <c r="J102" s="79"/>
      <c r="K102" s="79"/>
      <c r="L102" s="80"/>
      <c r="M102" s="79"/>
    </row>
    <row r="103" spans="2:13" ht="15.5" x14ac:dyDescent="0.35">
      <c r="B103" s="5"/>
      <c r="C103" s="18"/>
      <c r="I103" s="5"/>
      <c r="J103" s="79"/>
      <c r="K103" s="79"/>
      <c r="L103" s="80"/>
      <c r="M103" s="79"/>
    </row>
    <row r="104" spans="2:13" ht="15.5" x14ac:dyDescent="0.35">
      <c r="B104" s="5"/>
      <c r="C104" s="18"/>
      <c r="I104" s="5"/>
      <c r="J104" s="79"/>
      <c r="K104" s="79"/>
      <c r="L104" s="80"/>
      <c r="M104" s="79"/>
    </row>
    <row r="105" spans="2:13" ht="15.5" x14ac:dyDescent="0.35">
      <c r="B105" s="5"/>
      <c r="C105" s="18"/>
      <c r="I105" s="5"/>
      <c r="J105" s="79"/>
      <c r="K105" s="79"/>
      <c r="L105" s="80"/>
      <c r="M105" s="79"/>
    </row>
    <row r="106" spans="2:13" ht="15.5" x14ac:dyDescent="0.35">
      <c r="B106" s="5"/>
      <c r="C106" s="18"/>
      <c r="I106" s="5"/>
      <c r="J106" s="79"/>
      <c r="K106" s="79"/>
      <c r="L106" s="80"/>
      <c r="M106" s="79"/>
    </row>
    <row r="107" spans="2:13" ht="15.5" x14ac:dyDescent="0.35">
      <c r="B107" s="5"/>
      <c r="C107" s="18"/>
      <c r="I107" s="5"/>
      <c r="J107" s="79"/>
      <c r="K107" s="79"/>
      <c r="L107" s="80"/>
      <c r="M107" s="79"/>
    </row>
    <row r="108" spans="2:13" ht="15.5" x14ac:dyDescent="0.35">
      <c r="B108" s="5"/>
      <c r="C108" s="18"/>
      <c r="I108" s="5"/>
      <c r="J108" s="79"/>
      <c r="K108" s="79"/>
      <c r="L108" s="80"/>
      <c r="M108" s="79"/>
    </row>
    <row r="109" spans="2:13" ht="15.5" x14ac:dyDescent="0.35">
      <c r="B109" s="5"/>
      <c r="C109" s="18"/>
      <c r="I109" s="5"/>
      <c r="J109" s="79"/>
      <c r="K109" s="79"/>
      <c r="L109" s="80"/>
      <c r="M109" s="79"/>
    </row>
    <row r="110" spans="2:13" ht="15.5" x14ac:dyDescent="0.35">
      <c r="B110" s="5"/>
      <c r="C110" s="18"/>
      <c r="I110" s="5"/>
      <c r="J110" s="79"/>
      <c r="K110" s="79"/>
      <c r="L110" s="80"/>
      <c r="M110" s="79"/>
    </row>
    <row r="111" spans="2:13" ht="15.5" x14ac:dyDescent="0.35">
      <c r="B111" s="5"/>
      <c r="C111" s="18"/>
      <c r="I111" s="5"/>
      <c r="J111" s="79"/>
      <c r="K111" s="79"/>
      <c r="L111" s="80"/>
      <c r="M111" s="79"/>
    </row>
    <row r="112" spans="2:13" ht="15.5" x14ac:dyDescent="0.35">
      <c r="B112" s="5"/>
      <c r="C112" s="18"/>
      <c r="I112" s="5"/>
      <c r="J112" s="79"/>
      <c r="K112" s="79"/>
      <c r="L112" s="80"/>
      <c r="M112" s="79"/>
    </row>
    <row r="113" spans="2:13" ht="15.5" x14ac:dyDescent="0.35">
      <c r="B113" s="5"/>
      <c r="C113" s="18"/>
      <c r="I113" s="5"/>
      <c r="J113" s="79"/>
      <c r="K113" s="79"/>
      <c r="L113" s="80"/>
      <c r="M113" s="79"/>
    </row>
    <row r="114" spans="2:13" ht="15.5" x14ac:dyDescent="0.35">
      <c r="B114" s="5"/>
      <c r="C114" s="18"/>
      <c r="I114" s="5"/>
      <c r="J114" s="79"/>
      <c r="K114" s="79"/>
      <c r="L114" s="80"/>
      <c r="M114" s="79"/>
    </row>
    <row r="115" spans="2:13" ht="15.5" x14ac:dyDescent="0.35">
      <c r="B115" s="5"/>
      <c r="C115" s="18"/>
      <c r="I115" s="5"/>
      <c r="J115" s="79"/>
      <c r="K115" s="79"/>
      <c r="L115" s="80"/>
      <c r="M115" s="79"/>
    </row>
    <row r="116" spans="2:13" ht="15.5" x14ac:dyDescent="0.35">
      <c r="B116" s="5"/>
      <c r="C116" s="18"/>
      <c r="I116" s="5"/>
      <c r="J116" s="79"/>
      <c r="K116" s="79"/>
      <c r="L116" s="80"/>
      <c r="M116" s="79"/>
    </row>
    <row r="117" spans="2:13" ht="15.5" x14ac:dyDescent="0.35">
      <c r="B117" s="5"/>
      <c r="C117" s="18"/>
      <c r="I117" s="5"/>
      <c r="J117" s="79"/>
      <c r="K117" s="79"/>
      <c r="L117" s="80"/>
      <c r="M117" s="79"/>
    </row>
    <row r="118" spans="2:13" ht="15.5" x14ac:dyDescent="0.35">
      <c r="B118" s="5"/>
      <c r="C118" s="18"/>
      <c r="I118" s="5"/>
      <c r="J118" s="79"/>
      <c r="K118" s="79"/>
      <c r="L118" s="80"/>
      <c r="M118" s="79"/>
    </row>
    <row r="119" spans="2:13" ht="15.5" x14ac:dyDescent="0.35">
      <c r="B119" s="5"/>
      <c r="C119" s="18"/>
      <c r="I119" s="5"/>
      <c r="J119" s="79"/>
      <c r="K119" s="79"/>
      <c r="L119" s="80"/>
      <c r="M119" s="79"/>
    </row>
    <row r="120" spans="2:13" ht="15.5" x14ac:dyDescent="0.35">
      <c r="B120" s="5"/>
      <c r="C120" s="18"/>
      <c r="I120" s="5"/>
      <c r="J120" s="79"/>
      <c r="K120" s="79"/>
      <c r="L120" s="80"/>
      <c r="M120" s="79"/>
    </row>
    <row r="121" spans="2:13" ht="15.5" x14ac:dyDescent="0.35">
      <c r="B121" s="5"/>
      <c r="C121" s="18"/>
      <c r="I121" s="5"/>
      <c r="J121" s="79"/>
      <c r="K121" s="79"/>
      <c r="L121" s="80"/>
      <c r="M121" s="79"/>
    </row>
    <row r="122" spans="2:13" ht="15.5" x14ac:dyDescent="0.35">
      <c r="B122" s="5"/>
      <c r="C122" s="18"/>
      <c r="I122" s="5"/>
      <c r="J122" s="79"/>
      <c r="K122" s="79"/>
      <c r="L122" s="80"/>
      <c r="M122" s="79"/>
    </row>
    <row r="123" spans="2:13" ht="15.5" x14ac:dyDescent="0.35">
      <c r="B123" s="5"/>
      <c r="C123" s="18"/>
      <c r="I123" s="5"/>
      <c r="J123" s="79"/>
      <c r="K123" s="79"/>
      <c r="L123" s="80"/>
      <c r="M123" s="79"/>
    </row>
    <row r="124" spans="2:13" ht="15.5" x14ac:dyDescent="0.35">
      <c r="B124" s="5"/>
      <c r="C124" s="18"/>
      <c r="I124" s="5"/>
      <c r="J124" s="79"/>
      <c r="K124" s="79"/>
      <c r="L124" s="80"/>
      <c r="M124" s="79"/>
    </row>
    <row r="125" spans="2:13" ht="15.5" x14ac:dyDescent="0.35">
      <c r="B125" s="5"/>
      <c r="C125" s="18"/>
      <c r="I125" s="5"/>
      <c r="J125" s="79"/>
      <c r="K125" s="79"/>
      <c r="L125" s="80"/>
      <c r="M125" s="79"/>
    </row>
    <row r="126" spans="2:13" ht="15.5" x14ac:dyDescent="0.35">
      <c r="B126" s="5"/>
      <c r="C126" s="18"/>
      <c r="I126" s="5"/>
      <c r="J126" s="79"/>
      <c r="K126" s="79"/>
      <c r="L126" s="80"/>
      <c r="M126" s="79"/>
    </row>
    <row r="127" spans="2:13" ht="15.5" x14ac:dyDescent="0.35">
      <c r="B127" s="5"/>
      <c r="C127" s="18"/>
      <c r="I127" s="5"/>
      <c r="J127" s="79"/>
      <c r="K127" s="79"/>
      <c r="L127" s="80"/>
      <c r="M127" s="79"/>
    </row>
    <row r="128" spans="2:13" ht="15.5" x14ac:dyDescent="0.35">
      <c r="B128" s="5"/>
      <c r="C128" s="18"/>
      <c r="I128" s="5"/>
      <c r="J128" s="79"/>
      <c r="K128" s="79"/>
      <c r="L128" s="80"/>
      <c r="M128" s="79"/>
    </row>
    <row r="129" spans="2:13" ht="15.5" x14ac:dyDescent="0.35">
      <c r="B129" s="5"/>
      <c r="C129" s="18"/>
      <c r="I129" s="5"/>
      <c r="J129" s="79"/>
      <c r="K129" s="79"/>
      <c r="L129" s="80"/>
      <c r="M129" s="79"/>
    </row>
    <row r="130" spans="2:13" x14ac:dyDescent="0.35">
      <c r="B130" s="5"/>
      <c r="C130" s="18"/>
    </row>
    <row r="131" spans="2:13" x14ac:dyDescent="0.35">
      <c r="B131" s="5"/>
      <c r="C131" s="18"/>
    </row>
    <row r="132" spans="2:13" x14ac:dyDescent="0.35">
      <c r="B132" s="5"/>
      <c r="C132" s="18"/>
    </row>
    <row r="172" spans="7:7" x14ac:dyDescent="0.35">
      <c r="G172" s="10"/>
    </row>
    <row r="173" spans="7:7" x14ac:dyDescent="0.35">
      <c r="G173" s="10"/>
    </row>
    <row r="174" spans="7:7" x14ac:dyDescent="0.35">
      <c r="G174" s="10"/>
    </row>
    <row r="175" spans="7:7" x14ac:dyDescent="0.35">
      <c r="G175" s="10"/>
    </row>
    <row r="176" spans="7:7" x14ac:dyDescent="0.35">
      <c r="G176" s="10"/>
    </row>
    <row r="177" spans="7:7" x14ac:dyDescent="0.35">
      <c r="G177" s="10"/>
    </row>
    <row r="178" spans="7:7" x14ac:dyDescent="0.35">
      <c r="G178" s="10"/>
    </row>
    <row r="179" spans="7:7" x14ac:dyDescent="0.35">
      <c r="G179" s="10"/>
    </row>
    <row r="180" spans="7:7" x14ac:dyDescent="0.35">
      <c r="G180" s="10"/>
    </row>
    <row r="181" spans="7:7" x14ac:dyDescent="0.35">
      <c r="G181" s="10"/>
    </row>
    <row r="182" spans="7:7" x14ac:dyDescent="0.35">
      <c r="G182" s="10"/>
    </row>
    <row r="183" spans="7:7" x14ac:dyDescent="0.35">
      <c r="G183" s="10"/>
    </row>
    <row r="184" spans="7:7" x14ac:dyDescent="0.35">
      <c r="G184" s="10"/>
    </row>
    <row r="185" spans="7:7" x14ac:dyDescent="0.35">
      <c r="G185" s="10"/>
    </row>
    <row r="186" spans="7:7" x14ac:dyDescent="0.35">
      <c r="G186" s="10"/>
    </row>
    <row r="187" spans="7:7" x14ac:dyDescent="0.35">
      <c r="G187" s="10"/>
    </row>
    <row r="188" spans="7:7" x14ac:dyDescent="0.35">
      <c r="G188" s="10"/>
    </row>
    <row r="189" spans="7:7" x14ac:dyDescent="0.35">
      <c r="G189" s="10"/>
    </row>
    <row r="190" spans="7:7" x14ac:dyDescent="0.35">
      <c r="G190" s="10"/>
    </row>
    <row r="191" spans="7:7" x14ac:dyDescent="0.35">
      <c r="G191" s="10"/>
    </row>
    <row r="192" spans="7:7" x14ac:dyDescent="0.35">
      <c r="G192" s="10"/>
    </row>
    <row r="193" spans="7:7" x14ac:dyDescent="0.35">
      <c r="G193" s="10"/>
    </row>
    <row r="194" spans="7:7" x14ac:dyDescent="0.35">
      <c r="G194" s="10"/>
    </row>
    <row r="195" spans="7:7" x14ac:dyDescent="0.35">
      <c r="G195" s="10"/>
    </row>
    <row r="196" spans="7:7" x14ac:dyDescent="0.35">
      <c r="G196" s="10"/>
    </row>
    <row r="197" spans="7:7" x14ac:dyDescent="0.35">
      <c r="G197" s="10"/>
    </row>
    <row r="198" spans="7:7" x14ac:dyDescent="0.35">
      <c r="G198" s="10"/>
    </row>
    <row r="199" spans="7:7" x14ac:dyDescent="0.35">
      <c r="G199" s="10"/>
    </row>
    <row r="200" spans="7:7" x14ac:dyDescent="0.35">
      <c r="G200" s="10"/>
    </row>
    <row r="201" spans="7:7" x14ac:dyDescent="0.35">
      <c r="G201" s="10"/>
    </row>
    <row r="203" spans="7:7" x14ac:dyDescent="0.35">
      <c r="G203" s="15"/>
    </row>
  </sheetData>
  <mergeCells count="4">
    <mergeCell ref="C1:K3"/>
    <mergeCell ref="B5:E5"/>
    <mergeCell ref="F5:I5"/>
    <mergeCell ref="L5:N5"/>
  </mergeCells>
  <phoneticPr fontId="21" type="noConversion"/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4410-619E-44F6-961E-84C34C393892}">
  <dimension ref="A1:O941"/>
  <sheetViews>
    <sheetView zoomScale="77" workbookViewId="0">
      <selection activeCell="G4" sqref="G4"/>
    </sheetView>
  </sheetViews>
  <sheetFormatPr defaultRowHeight="14.5" x14ac:dyDescent="0.35"/>
  <cols>
    <col min="1" max="1" width="11.6328125" bestFit="1" customWidth="1"/>
    <col min="2" max="2" width="10.08984375" bestFit="1" customWidth="1"/>
    <col min="3" max="3" width="8.81640625" bestFit="1" customWidth="1"/>
    <col min="4" max="4" width="12.7265625" bestFit="1" customWidth="1"/>
    <col min="5" max="5" width="14.1796875" bestFit="1" customWidth="1"/>
    <col min="6" max="6" width="8.81640625" bestFit="1" customWidth="1"/>
    <col min="7" max="7" width="16.81640625" bestFit="1" customWidth="1"/>
    <col min="8" max="8" width="22.90625" bestFit="1" customWidth="1"/>
    <col min="9" max="9" width="17.08984375" bestFit="1" customWidth="1"/>
    <col min="10" max="10" width="21.6328125" bestFit="1" customWidth="1"/>
    <col min="11" max="11" width="16.81640625" bestFit="1" customWidth="1"/>
    <col min="12" max="15" width="8.81640625" bestFit="1" customWidth="1"/>
    <col min="16" max="16" width="6.363281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5">
      <c r="A3">
        <v>1503960366</v>
      </c>
      <c r="B3" s="1">
        <v>42473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5">
      <c r="A4">
        <v>1503960366</v>
      </c>
      <c r="B4" s="1">
        <v>42474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5">
      <c r="A5">
        <v>1503960366</v>
      </c>
      <c r="B5" s="1">
        <v>42475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5">
      <c r="A6">
        <v>1503960366</v>
      </c>
      <c r="B6" s="1">
        <v>42476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5">
      <c r="A7">
        <v>1503960366</v>
      </c>
      <c r="B7" s="1">
        <v>42477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5">
      <c r="A8">
        <v>1503960366</v>
      </c>
      <c r="B8" s="1">
        <v>42478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5">
      <c r="A9">
        <v>1503960366</v>
      </c>
      <c r="B9" s="1">
        <v>42479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5">
      <c r="A10">
        <v>1503960366</v>
      </c>
      <c r="B10" s="1">
        <v>42480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5">
      <c r="A11">
        <v>1503960366</v>
      </c>
      <c r="B11" s="1">
        <v>42481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5">
      <c r="A12">
        <v>1503960366</v>
      </c>
      <c r="B12" s="1">
        <v>42482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5">
      <c r="A13">
        <v>1503960366</v>
      </c>
      <c r="B13" s="1">
        <v>42483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5">
      <c r="A14">
        <v>1503960366</v>
      </c>
      <c r="B14" s="1">
        <v>42484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5">
      <c r="A15">
        <v>1503960366</v>
      </c>
      <c r="B15" s="1">
        <v>42485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5">
      <c r="A16">
        <v>1503960366</v>
      </c>
      <c r="B16" s="1">
        <v>42486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5">
      <c r="A17">
        <v>1503960366</v>
      </c>
      <c r="B17" s="1">
        <v>42487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5">
      <c r="A18">
        <v>1503960366</v>
      </c>
      <c r="B18" s="1">
        <v>42488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5">
      <c r="A19">
        <v>1503960366</v>
      </c>
      <c r="B19" s="1">
        <v>42489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5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5">
      <c r="A21">
        <v>1503960366</v>
      </c>
      <c r="B21" s="1">
        <v>42491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5">
      <c r="A22">
        <v>1503960366</v>
      </c>
      <c r="B22" s="1">
        <v>42492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5">
      <c r="A23">
        <v>1503960366</v>
      </c>
      <c r="B23" s="1">
        <v>42493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5">
      <c r="A24">
        <v>1503960366</v>
      </c>
      <c r="B24" s="1">
        <v>42494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5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5">
      <c r="A26">
        <v>1503960366</v>
      </c>
      <c r="B26" s="1">
        <v>42496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5">
      <c r="A27">
        <v>1503960366</v>
      </c>
      <c r="B27" s="1">
        <v>42497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5">
      <c r="A28">
        <v>1503960366</v>
      </c>
      <c r="B28" s="1">
        <v>42498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5">
      <c r="A29">
        <v>1503960366</v>
      </c>
      <c r="B29" s="1">
        <v>42499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5">
      <c r="A30">
        <v>1503960366</v>
      </c>
      <c r="B30" s="1">
        <v>42500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5">
      <c r="A31">
        <v>1503960366</v>
      </c>
      <c r="B31" s="1">
        <v>42501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5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5">
      <c r="A33">
        <v>1624580081</v>
      </c>
      <c r="B33" s="1">
        <v>42472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5">
      <c r="A34">
        <v>1624580081</v>
      </c>
      <c r="B34" s="1">
        <v>42473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5">
      <c r="A35">
        <v>1624580081</v>
      </c>
      <c r="B35" s="1">
        <v>42474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5">
      <c r="A36">
        <v>1624580081</v>
      </c>
      <c r="B36" s="1">
        <v>42475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5">
      <c r="A37">
        <v>1624580081</v>
      </c>
      <c r="B37" s="1">
        <v>42476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5">
      <c r="A38">
        <v>1624580081</v>
      </c>
      <c r="B38" s="1">
        <v>42477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5">
      <c r="A39">
        <v>1624580081</v>
      </c>
      <c r="B39" s="1">
        <v>42478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5">
      <c r="A40">
        <v>1624580081</v>
      </c>
      <c r="B40" s="1">
        <v>42479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5">
      <c r="A41">
        <v>1624580081</v>
      </c>
      <c r="B41" s="1">
        <v>42480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5">
      <c r="A42">
        <v>1624580081</v>
      </c>
      <c r="B42" s="1">
        <v>42481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5">
      <c r="A43">
        <v>1624580081</v>
      </c>
      <c r="B43" s="1">
        <v>42482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5">
      <c r="A44">
        <v>1624580081</v>
      </c>
      <c r="B44" s="1">
        <v>42483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5">
      <c r="A45">
        <v>1624580081</v>
      </c>
      <c r="B45" s="1">
        <v>42484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5">
      <c r="A46">
        <v>1624580081</v>
      </c>
      <c r="B46" s="1">
        <v>42485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5">
      <c r="A47">
        <v>1624580081</v>
      </c>
      <c r="B47" s="1">
        <v>42486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5">
      <c r="A48">
        <v>1624580081</v>
      </c>
      <c r="B48" s="1">
        <v>42487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5">
      <c r="A49">
        <v>1624580081</v>
      </c>
      <c r="B49" s="1">
        <v>42488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5">
      <c r="A50">
        <v>1624580081</v>
      </c>
      <c r="B50" s="1">
        <v>42489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5">
      <c r="A51">
        <v>1624580081</v>
      </c>
      <c r="B51" s="1">
        <v>42490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5">
      <c r="A52">
        <v>1624580081</v>
      </c>
      <c r="B52" s="1">
        <v>42491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5">
      <c r="A53">
        <v>1624580081</v>
      </c>
      <c r="B53" s="1">
        <v>42492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5">
      <c r="A54">
        <v>1624580081</v>
      </c>
      <c r="B54" s="1">
        <v>42493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5">
      <c r="A55">
        <v>1624580081</v>
      </c>
      <c r="B55" s="1">
        <v>42494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5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5">
      <c r="A57">
        <v>1624580081</v>
      </c>
      <c r="B57" s="1">
        <v>42496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5">
      <c r="A58">
        <v>1624580081</v>
      </c>
      <c r="B58" s="1">
        <v>42497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5">
      <c r="A59">
        <v>1624580081</v>
      </c>
      <c r="B59" s="1">
        <v>42498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5">
      <c r="A60">
        <v>1624580081</v>
      </c>
      <c r="B60" s="1">
        <v>42499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5">
      <c r="A61">
        <v>1624580081</v>
      </c>
      <c r="B61" s="1">
        <v>42500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5">
      <c r="A62">
        <v>1624580081</v>
      </c>
      <c r="B62" s="1">
        <v>42501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5">
      <c r="A63">
        <v>1624580081</v>
      </c>
      <c r="B63" s="1">
        <v>42502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5">
      <c r="A64">
        <v>1644430081</v>
      </c>
      <c r="B64" s="1">
        <v>42472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5">
      <c r="A65">
        <v>1644430081</v>
      </c>
      <c r="B65" s="1">
        <v>42473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5">
      <c r="A66">
        <v>1644430081</v>
      </c>
      <c r="B66" s="1">
        <v>42474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5">
      <c r="A67">
        <v>1644430081</v>
      </c>
      <c r="B67" s="1">
        <v>42475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5">
      <c r="A68">
        <v>1644430081</v>
      </c>
      <c r="B68" s="1">
        <v>42476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5">
      <c r="A69">
        <v>1644430081</v>
      </c>
      <c r="B69" s="1">
        <v>42477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5">
      <c r="A70">
        <v>1644430081</v>
      </c>
      <c r="B70" s="1">
        <v>42478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5">
      <c r="A71">
        <v>1644430081</v>
      </c>
      <c r="B71" s="1">
        <v>42479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5">
      <c r="A72">
        <v>1644430081</v>
      </c>
      <c r="B72" s="1">
        <v>42480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5">
      <c r="A73">
        <v>1644430081</v>
      </c>
      <c r="B73" s="1">
        <v>42481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5">
      <c r="A74">
        <v>1644430081</v>
      </c>
      <c r="B74" s="1">
        <v>42482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5">
      <c r="A75">
        <v>1644430081</v>
      </c>
      <c r="B75" s="1">
        <v>42483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5">
      <c r="A76">
        <v>1644430081</v>
      </c>
      <c r="B76" s="1">
        <v>42484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5">
      <c r="A77">
        <v>1644430081</v>
      </c>
      <c r="B77" s="1">
        <v>42485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5">
      <c r="A78">
        <v>1644430081</v>
      </c>
      <c r="B78" s="1">
        <v>42486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5">
      <c r="A79">
        <v>1644430081</v>
      </c>
      <c r="B79" s="1">
        <v>42487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5">
      <c r="A80">
        <v>1644430081</v>
      </c>
      <c r="B80" s="1">
        <v>42488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5">
      <c r="A81">
        <v>1644430081</v>
      </c>
      <c r="B81" s="1">
        <v>42489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5">
      <c r="A82">
        <v>1644430081</v>
      </c>
      <c r="B82" s="1">
        <v>42490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5">
      <c r="A83">
        <v>1644430081</v>
      </c>
      <c r="B83" s="1">
        <v>42491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5">
      <c r="A84">
        <v>1644430081</v>
      </c>
      <c r="B84" s="1">
        <v>42492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5">
      <c r="A85">
        <v>1644430081</v>
      </c>
      <c r="B85" s="1">
        <v>42493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5">
      <c r="A86">
        <v>1644430081</v>
      </c>
      <c r="B86" s="1">
        <v>42494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5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5">
      <c r="A88">
        <v>1644430081</v>
      </c>
      <c r="B88" s="1">
        <v>42496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5">
      <c r="A89">
        <v>1644430081</v>
      </c>
      <c r="B89" s="1">
        <v>42497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5">
      <c r="A90">
        <v>1644430081</v>
      </c>
      <c r="B90" s="1">
        <v>42498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5">
      <c r="A91">
        <v>1644430081</v>
      </c>
      <c r="B91" s="1">
        <v>42499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5">
      <c r="A92">
        <v>1644430081</v>
      </c>
      <c r="B92" s="1">
        <v>42500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5">
      <c r="A93">
        <v>1644430081</v>
      </c>
      <c r="B93" s="1">
        <v>42501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5">
      <c r="A94">
        <v>1844505072</v>
      </c>
      <c r="B94" s="1">
        <v>42472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5">
      <c r="A95">
        <v>1844505072</v>
      </c>
      <c r="B95" s="1">
        <v>42473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5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5">
      <c r="A97">
        <v>1844505072</v>
      </c>
      <c r="B97" s="1">
        <v>42475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5">
      <c r="A98">
        <v>1844505072</v>
      </c>
      <c r="B98" s="1">
        <v>42476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5">
      <c r="A99">
        <v>1844505072</v>
      </c>
      <c r="B99" s="1">
        <v>42477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5">
      <c r="A100">
        <v>1844505072</v>
      </c>
      <c r="B100" s="1">
        <v>42478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5">
      <c r="A101">
        <v>1844505072</v>
      </c>
      <c r="B101" s="1">
        <v>42479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5">
      <c r="A102">
        <v>1844505072</v>
      </c>
      <c r="B102" s="1">
        <v>42480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5">
      <c r="A103">
        <v>1844505072</v>
      </c>
      <c r="B103" s="1">
        <v>42481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5">
      <c r="A104">
        <v>1844505072</v>
      </c>
      <c r="B104" s="1">
        <v>42482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5">
      <c r="A105">
        <v>1844505072</v>
      </c>
      <c r="B105" s="1">
        <v>42483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5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5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5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5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5">
      <c r="A110">
        <v>1844505072</v>
      </c>
      <c r="B110" s="1">
        <v>42488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5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5">
      <c r="A112">
        <v>1844505072</v>
      </c>
      <c r="B112" s="1">
        <v>42490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5">
      <c r="A113">
        <v>1844505072</v>
      </c>
      <c r="B113" s="1">
        <v>42491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5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5">
      <c r="A115">
        <v>1844505072</v>
      </c>
      <c r="B115" s="1">
        <v>42493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5">
      <c r="A116">
        <v>1844505072</v>
      </c>
      <c r="B116" s="1">
        <v>42494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5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5">
      <c r="A118">
        <v>1844505072</v>
      </c>
      <c r="B118" s="1">
        <v>42496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5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5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5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5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5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5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5">
      <c r="A125">
        <v>1927972279</v>
      </c>
      <c r="B125" s="1">
        <v>42472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5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5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5">
      <c r="A128">
        <v>1927972279</v>
      </c>
      <c r="B128" s="1">
        <v>42475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5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5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5">
      <c r="A131">
        <v>1927972279</v>
      </c>
      <c r="B131" s="1">
        <v>42478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5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5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5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5">
      <c r="A135">
        <v>1927972279</v>
      </c>
      <c r="B135" s="1">
        <v>42482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5">
      <c r="A136">
        <v>1927972279</v>
      </c>
      <c r="B136" s="1">
        <v>42483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5">
      <c r="A137">
        <v>1927972279</v>
      </c>
      <c r="B137" s="1">
        <v>42484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5">
      <c r="A138">
        <v>1927972279</v>
      </c>
      <c r="B138" s="1">
        <v>42485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5">
      <c r="A139">
        <v>1927972279</v>
      </c>
      <c r="B139" s="1">
        <v>42486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5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5">
      <c r="A141">
        <v>1927972279</v>
      </c>
      <c r="B141" s="1">
        <v>42488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5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5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5">
      <c r="A144">
        <v>1927972279</v>
      </c>
      <c r="B144" s="1">
        <v>42491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5">
      <c r="A145">
        <v>1927972279</v>
      </c>
      <c r="B145" s="1">
        <v>42492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5">
      <c r="A146">
        <v>1927972279</v>
      </c>
      <c r="B146" s="1">
        <v>42493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5">
      <c r="A147">
        <v>1927972279</v>
      </c>
      <c r="B147" s="1">
        <v>42494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5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5">
      <c r="A149">
        <v>1927972279</v>
      </c>
      <c r="B149" s="1">
        <v>42496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5">
      <c r="A150">
        <v>1927972279</v>
      </c>
      <c r="B150" s="1">
        <v>42497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5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5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5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5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5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5">
      <c r="A156">
        <v>2022484408</v>
      </c>
      <c r="B156" s="1">
        <v>42472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5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5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5">
      <c r="A159">
        <v>2022484408</v>
      </c>
      <c r="B159" s="1">
        <v>42475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5">
      <c r="A160">
        <v>2022484408</v>
      </c>
      <c r="B160" s="1">
        <v>42476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5">
      <c r="A161">
        <v>2022484408</v>
      </c>
      <c r="B161" s="1">
        <v>42477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5">
      <c r="A162">
        <v>2022484408</v>
      </c>
      <c r="B162" s="1">
        <v>42478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5">
      <c r="A163">
        <v>2022484408</v>
      </c>
      <c r="B163" s="1">
        <v>42479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5">
      <c r="A164">
        <v>2022484408</v>
      </c>
      <c r="B164" s="1">
        <v>42480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5">
      <c r="A165">
        <v>2022484408</v>
      </c>
      <c r="B165" s="1">
        <v>42481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5">
      <c r="A166">
        <v>2022484408</v>
      </c>
      <c r="B166" s="1">
        <v>42482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5">
      <c r="A167">
        <v>2022484408</v>
      </c>
      <c r="B167" s="1">
        <v>42483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5">
      <c r="A168">
        <v>2022484408</v>
      </c>
      <c r="B168" s="1">
        <v>42484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5">
      <c r="A169">
        <v>2022484408</v>
      </c>
      <c r="B169" s="1">
        <v>42485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5">
      <c r="A170">
        <v>2022484408</v>
      </c>
      <c r="B170" s="1">
        <v>42486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5">
      <c r="A171">
        <v>2022484408</v>
      </c>
      <c r="B171" s="1">
        <v>42487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5">
      <c r="A172">
        <v>2022484408</v>
      </c>
      <c r="B172" s="1">
        <v>42488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5">
      <c r="A173">
        <v>2022484408</v>
      </c>
      <c r="B173" s="1">
        <v>42489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5">
      <c r="A174">
        <v>2022484408</v>
      </c>
      <c r="B174" s="1">
        <v>42490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5">
      <c r="A175">
        <v>2022484408</v>
      </c>
      <c r="B175" s="1">
        <v>42491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5">
      <c r="A176">
        <v>2022484408</v>
      </c>
      <c r="B176" s="1">
        <v>42492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5">
      <c r="A177">
        <v>2022484408</v>
      </c>
      <c r="B177" s="1">
        <v>42493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5">
      <c r="A178">
        <v>2022484408</v>
      </c>
      <c r="B178" s="1">
        <v>42494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5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5">
      <c r="A180">
        <v>2022484408</v>
      </c>
      <c r="B180" s="1">
        <v>42496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5">
      <c r="A181">
        <v>2022484408</v>
      </c>
      <c r="B181" s="1">
        <v>42497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5">
      <c r="A182">
        <v>2022484408</v>
      </c>
      <c r="B182" s="1">
        <v>42498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5">
      <c r="A183">
        <v>2022484408</v>
      </c>
      <c r="B183" s="1">
        <v>42499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5">
      <c r="A184">
        <v>2022484408</v>
      </c>
      <c r="B184" s="1">
        <v>42500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5">
      <c r="A185">
        <v>2022484408</v>
      </c>
      <c r="B185" s="1">
        <v>42501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5">
      <c r="A186">
        <v>2022484408</v>
      </c>
      <c r="B186" s="1">
        <v>42502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5">
      <c r="A187">
        <v>2026352035</v>
      </c>
      <c r="B187" s="1">
        <v>42472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5">
      <c r="A188">
        <v>2026352035</v>
      </c>
      <c r="B188" s="1">
        <v>42473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5">
      <c r="A189">
        <v>2026352035</v>
      </c>
      <c r="B189" s="1">
        <v>42474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5">
      <c r="A190">
        <v>2026352035</v>
      </c>
      <c r="B190" s="1">
        <v>42475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5">
      <c r="A191">
        <v>2026352035</v>
      </c>
      <c r="B191" s="1">
        <v>42476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5">
      <c r="A192">
        <v>2026352035</v>
      </c>
      <c r="B192" s="1">
        <v>42477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5">
      <c r="A193">
        <v>2026352035</v>
      </c>
      <c r="B193" s="1">
        <v>42478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5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5">
      <c r="A195">
        <v>2026352035</v>
      </c>
      <c r="B195" s="1">
        <v>42480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5">
      <c r="A196">
        <v>2026352035</v>
      </c>
      <c r="B196" s="1">
        <v>42481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5">
      <c r="A197">
        <v>2026352035</v>
      </c>
      <c r="B197" s="1">
        <v>42482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5">
      <c r="A198">
        <v>2026352035</v>
      </c>
      <c r="B198" s="1">
        <v>42483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5">
      <c r="A199">
        <v>2026352035</v>
      </c>
      <c r="B199" s="1">
        <v>42484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5">
      <c r="A200">
        <v>2026352035</v>
      </c>
      <c r="B200" s="1">
        <v>42485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5">
      <c r="A201">
        <v>2026352035</v>
      </c>
      <c r="B201" s="1">
        <v>42486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5">
      <c r="A202">
        <v>2026352035</v>
      </c>
      <c r="B202" s="1">
        <v>42487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5">
      <c r="A203">
        <v>2026352035</v>
      </c>
      <c r="B203" s="1">
        <v>42488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5">
      <c r="A204">
        <v>2026352035</v>
      </c>
      <c r="B204" s="1">
        <v>42489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5">
      <c r="A205">
        <v>2026352035</v>
      </c>
      <c r="B205" s="1">
        <v>42490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5">
      <c r="A206">
        <v>2026352035</v>
      </c>
      <c r="B206" s="1">
        <v>42491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5">
      <c r="A207">
        <v>2026352035</v>
      </c>
      <c r="B207" s="1">
        <v>42492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5">
      <c r="A208">
        <v>2026352035</v>
      </c>
      <c r="B208" s="1">
        <v>42493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5">
      <c r="A209">
        <v>2026352035</v>
      </c>
      <c r="B209" s="1">
        <v>42494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5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5">
      <c r="A211">
        <v>2026352035</v>
      </c>
      <c r="B211" s="1">
        <v>42496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5">
      <c r="A212">
        <v>2026352035</v>
      </c>
      <c r="B212" s="1">
        <v>42497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5">
      <c r="A213">
        <v>2026352035</v>
      </c>
      <c r="B213" s="1">
        <v>42498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5">
      <c r="A214">
        <v>2026352035</v>
      </c>
      <c r="B214" s="1">
        <v>42499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5">
      <c r="A215">
        <v>2026352035</v>
      </c>
      <c r="B215" s="1">
        <v>42500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5">
      <c r="A216">
        <v>2026352035</v>
      </c>
      <c r="B216" s="1">
        <v>42501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5">
      <c r="A217">
        <v>2026352035</v>
      </c>
      <c r="B217" s="1">
        <v>42502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5">
      <c r="A218">
        <v>2320127002</v>
      </c>
      <c r="B218" s="1">
        <v>42472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5">
      <c r="A219">
        <v>2320127002</v>
      </c>
      <c r="B219" s="1">
        <v>42473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5">
      <c r="A220">
        <v>2320127002</v>
      </c>
      <c r="B220" s="1">
        <v>42474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5">
      <c r="A221">
        <v>2320127002</v>
      </c>
      <c r="B221" s="1">
        <v>42475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5">
      <c r="A222">
        <v>2320127002</v>
      </c>
      <c r="B222" s="1">
        <v>42476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5">
      <c r="A223">
        <v>2320127002</v>
      </c>
      <c r="B223" s="1">
        <v>42477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5">
      <c r="A224">
        <v>2320127002</v>
      </c>
      <c r="B224" s="1">
        <v>42478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5">
      <c r="A225">
        <v>2320127002</v>
      </c>
      <c r="B225" s="1">
        <v>42479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5">
      <c r="A226">
        <v>2320127002</v>
      </c>
      <c r="B226" s="1">
        <v>42480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5">
      <c r="A227">
        <v>2320127002</v>
      </c>
      <c r="B227" s="1">
        <v>42481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5">
      <c r="A228">
        <v>2320127002</v>
      </c>
      <c r="B228" s="1">
        <v>42482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5">
      <c r="A229">
        <v>2320127002</v>
      </c>
      <c r="B229" s="1">
        <v>42483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5">
      <c r="A230">
        <v>2320127002</v>
      </c>
      <c r="B230" s="1">
        <v>42484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5">
      <c r="A231">
        <v>2320127002</v>
      </c>
      <c r="B231" s="1">
        <v>42485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5">
      <c r="A232">
        <v>2320127002</v>
      </c>
      <c r="B232" s="1">
        <v>42486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5">
      <c r="A233">
        <v>2320127002</v>
      </c>
      <c r="B233" s="1">
        <v>42487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5">
      <c r="A234">
        <v>2320127002</v>
      </c>
      <c r="B234" s="1">
        <v>42488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5">
      <c r="A235">
        <v>2320127002</v>
      </c>
      <c r="B235" s="1">
        <v>42489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5">
      <c r="A236">
        <v>2320127002</v>
      </c>
      <c r="B236" s="1">
        <v>42490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5">
      <c r="A237">
        <v>2320127002</v>
      </c>
      <c r="B237" s="1">
        <v>42491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5">
      <c r="A238">
        <v>2320127002</v>
      </c>
      <c r="B238" s="1">
        <v>42492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5">
      <c r="A239">
        <v>2320127002</v>
      </c>
      <c r="B239" s="1">
        <v>42493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5">
      <c r="A240">
        <v>2320127002</v>
      </c>
      <c r="B240" s="1">
        <v>42494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5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5">
      <c r="A242">
        <v>2320127002</v>
      </c>
      <c r="B242" s="1">
        <v>42496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5">
      <c r="A243">
        <v>2320127002</v>
      </c>
      <c r="B243" s="1">
        <v>42497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5">
      <c r="A244">
        <v>2320127002</v>
      </c>
      <c r="B244" s="1">
        <v>42498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5">
      <c r="A245">
        <v>2320127002</v>
      </c>
      <c r="B245" s="1">
        <v>42499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5">
      <c r="A246">
        <v>2320127002</v>
      </c>
      <c r="B246" s="1">
        <v>42500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5">
      <c r="A247">
        <v>2320127002</v>
      </c>
      <c r="B247" s="1">
        <v>42501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5">
      <c r="A248">
        <v>2320127002</v>
      </c>
      <c r="B248" s="1">
        <v>42502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5">
      <c r="A249">
        <v>2347167796</v>
      </c>
      <c r="B249" s="1">
        <v>42472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5">
      <c r="A250">
        <v>2347167796</v>
      </c>
      <c r="B250" s="1">
        <v>42473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5">
      <c r="A251">
        <v>2347167796</v>
      </c>
      <c r="B251" s="1">
        <v>42474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5">
      <c r="A252">
        <v>2347167796</v>
      </c>
      <c r="B252" s="1">
        <v>42475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5">
      <c r="A253">
        <v>2347167796</v>
      </c>
      <c r="B253" s="1">
        <v>42476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5">
      <c r="A254">
        <v>2347167796</v>
      </c>
      <c r="B254" s="1">
        <v>42477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5">
      <c r="A255">
        <v>2347167796</v>
      </c>
      <c r="B255" s="1">
        <v>42478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5">
      <c r="A256">
        <v>2347167796</v>
      </c>
      <c r="B256" s="1">
        <v>42479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5">
      <c r="A257">
        <v>2347167796</v>
      </c>
      <c r="B257" s="1">
        <v>42480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5">
      <c r="A258">
        <v>2347167796</v>
      </c>
      <c r="B258" s="1">
        <v>42481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5">
      <c r="A259">
        <v>2347167796</v>
      </c>
      <c r="B259" s="1">
        <v>42482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5">
      <c r="A260">
        <v>2347167796</v>
      </c>
      <c r="B260" s="1">
        <v>42483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5">
      <c r="A261">
        <v>2347167796</v>
      </c>
      <c r="B261" s="1">
        <v>42484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5">
      <c r="A262">
        <v>2347167796</v>
      </c>
      <c r="B262" s="1">
        <v>42485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5">
      <c r="A263">
        <v>2347167796</v>
      </c>
      <c r="B263" s="1">
        <v>42486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5">
      <c r="A264">
        <v>2347167796</v>
      </c>
      <c r="B264" s="1">
        <v>42487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5">
      <c r="A265">
        <v>2347167796</v>
      </c>
      <c r="B265" s="1">
        <v>42488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5">
      <c r="A266">
        <v>2347167796</v>
      </c>
      <c r="B266" s="1">
        <v>42489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5">
      <c r="A267">
        <v>2873212765</v>
      </c>
      <c r="B267" s="1">
        <v>42472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5">
      <c r="A268">
        <v>2873212765</v>
      </c>
      <c r="B268" s="1">
        <v>42473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5">
      <c r="A269">
        <v>2873212765</v>
      </c>
      <c r="B269" s="1">
        <v>42474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5">
      <c r="A270">
        <v>2873212765</v>
      </c>
      <c r="B270" s="1">
        <v>42475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5">
      <c r="A271">
        <v>2873212765</v>
      </c>
      <c r="B271" s="1">
        <v>42476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5">
      <c r="A272">
        <v>2873212765</v>
      </c>
      <c r="B272" s="1">
        <v>42477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5">
      <c r="A273">
        <v>2873212765</v>
      </c>
      <c r="B273" s="1">
        <v>42478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5">
      <c r="A274">
        <v>2873212765</v>
      </c>
      <c r="B274" s="1">
        <v>42479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5">
      <c r="A275">
        <v>2873212765</v>
      </c>
      <c r="B275" s="1">
        <v>42480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5">
      <c r="A276">
        <v>2873212765</v>
      </c>
      <c r="B276" s="1">
        <v>42481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5">
      <c r="A277">
        <v>2873212765</v>
      </c>
      <c r="B277" s="1">
        <v>42482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5">
      <c r="A278">
        <v>2873212765</v>
      </c>
      <c r="B278" s="1">
        <v>42483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5">
      <c r="A279">
        <v>2873212765</v>
      </c>
      <c r="B279" s="1">
        <v>42484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5">
      <c r="A280">
        <v>2873212765</v>
      </c>
      <c r="B280" s="1">
        <v>42485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5">
      <c r="A281">
        <v>2873212765</v>
      </c>
      <c r="B281" s="1">
        <v>42486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5">
      <c r="A282">
        <v>2873212765</v>
      </c>
      <c r="B282" s="1">
        <v>42487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5">
      <c r="A283">
        <v>2873212765</v>
      </c>
      <c r="B283" s="1">
        <v>42488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5">
      <c r="A284">
        <v>2873212765</v>
      </c>
      <c r="B284" s="1">
        <v>42489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5">
      <c r="A285">
        <v>2873212765</v>
      </c>
      <c r="B285" s="1">
        <v>42490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5">
      <c r="A286">
        <v>2873212765</v>
      </c>
      <c r="B286" s="1">
        <v>42491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5">
      <c r="A287">
        <v>2873212765</v>
      </c>
      <c r="B287" s="1">
        <v>42492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5">
      <c r="A288">
        <v>2873212765</v>
      </c>
      <c r="B288" s="1">
        <v>42493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5">
      <c r="A289">
        <v>2873212765</v>
      </c>
      <c r="B289" s="1">
        <v>42494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5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5">
      <c r="A291">
        <v>2873212765</v>
      </c>
      <c r="B291" s="1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5">
      <c r="A292">
        <v>2873212765</v>
      </c>
      <c r="B292" s="1">
        <v>42497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5">
      <c r="A293">
        <v>2873212765</v>
      </c>
      <c r="B293" s="1">
        <v>42498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5">
      <c r="A294">
        <v>2873212765</v>
      </c>
      <c r="B294" s="1">
        <v>42499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5">
      <c r="A295">
        <v>2873212765</v>
      </c>
      <c r="B295" s="1">
        <v>42500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5">
      <c r="A296">
        <v>2873212765</v>
      </c>
      <c r="B296" s="1">
        <v>42501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5">
      <c r="A297">
        <v>2873212765</v>
      </c>
      <c r="B297" s="1">
        <v>42502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5">
      <c r="A298">
        <v>3372868164</v>
      </c>
      <c r="B298" s="1">
        <v>42472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5">
      <c r="A299">
        <v>3372868164</v>
      </c>
      <c r="B299" s="1">
        <v>42473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5">
      <c r="A300">
        <v>3372868164</v>
      </c>
      <c r="B300" s="1">
        <v>42474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5">
      <c r="A301">
        <v>3372868164</v>
      </c>
      <c r="B301" s="1">
        <v>42475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5">
      <c r="A302">
        <v>3372868164</v>
      </c>
      <c r="B302" s="1">
        <v>42476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5">
      <c r="A303">
        <v>3372868164</v>
      </c>
      <c r="B303" s="1">
        <v>42477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5">
      <c r="A304">
        <v>3372868164</v>
      </c>
      <c r="B304" s="1">
        <v>42478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5">
      <c r="A305">
        <v>3372868164</v>
      </c>
      <c r="B305" s="1">
        <v>42479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5">
      <c r="A306">
        <v>3372868164</v>
      </c>
      <c r="B306" s="1">
        <v>42480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5">
      <c r="A307">
        <v>3372868164</v>
      </c>
      <c r="B307" s="1">
        <v>42481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5">
      <c r="A308">
        <v>3372868164</v>
      </c>
      <c r="B308" s="1">
        <v>42482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5">
      <c r="A309">
        <v>3372868164</v>
      </c>
      <c r="B309" s="1">
        <v>42483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5">
      <c r="A310">
        <v>3372868164</v>
      </c>
      <c r="B310" s="1">
        <v>42484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5">
      <c r="A311">
        <v>3372868164</v>
      </c>
      <c r="B311" s="1">
        <v>42485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5">
      <c r="A312">
        <v>3372868164</v>
      </c>
      <c r="B312" s="1">
        <v>42486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5">
      <c r="A313">
        <v>3372868164</v>
      </c>
      <c r="B313" s="1">
        <v>42487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5">
      <c r="A314">
        <v>3372868164</v>
      </c>
      <c r="B314" s="1">
        <v>42488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5">
      <c r="A315">
        <v>3372868164</v>
      </c>
      <c r="B315" s="1">
        <v>42489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5">
      <c r="A316">
        <v>3372868164</v>
      </c>
      <c r="B316" s="1">
        <v>42490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5">
      <c r="A317">
        <v>3372868164</v>
      </c>
      <c r="B317" s="1">
        <v>42491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5">
      <c r="A318">
        <v>3977333714</v>
      </c>
      <c r="B318" s="1">
        <v>42472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5">
      <c r="A319">
        <v>3977333714</v>
      </c>
      <c r="B319" s="1">
        <v>42473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5">
      <c r="A320">
        <v>3977333714</v>
      </c>
      <c r="B320" s="1">
        <v>42474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5">
      <c r="A321">
        <v>3977333714</v>
      </c>
      <c r="B321" s="1">
        <v>42475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5">
      <c r="A322">
        <v>3977333714</v>
      </c>
      <c r="B322" s="1">
        <v>42476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5">
      <c r="A323">
        <v>3977333714</v>
      </c>
      <c r="B323" s="1">
        <v>42477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5">
      <c r="A324">
        <v>3977333714</v>
      </c>
      <c r="B324" s="1">
        <v>42478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5">
      <c r="A325">
        <v>3977333714</v>
      </c>
      <c r="B325" s="1">
        <v>42479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5">
      <c r="A326">
        <v>3977333714</v>
      </c>
      <c r="B326" s="1">
        <v>42480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5">
      <c r="A327">
        <v>3977333714</v>
      </c>
      <c r="B327" s="1">
        <v>42481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5">
      <c r="A328">
        <v>3977333714</v>
      </c>
      <c r="B328" s="1">
        <v>42482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5">
      <c r="A329">
        <v>3977333714</v>
      </c>
      <c r="B329" s="1">
        <v>42483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5">
      <c r="A330">
        <v>3977333714</v>
      </c>
      <c r="B330" s="1">
        <v>42484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5">
      <c r="A331">
        <v>3977333714</v>
      </c>
      <c r="B331" s="1">
        <v>42485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5">
      <c r="A332">
        <v>3977333714</v>
      </c>
      <c r="B332" s="1">
        <v>42486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5">
      <c r="A333">
        <v>3977333714</v>
      </c>
      <c r="B333" s="1">
        <v>42487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5">
      <c r="A334">
        <v>3977333714</v>
      </c>
      <c r="B334" s="1">
        <v>42488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5">
      <c r="A335">
        <v>3977333714</v>
      </c>
      <c r="B335" s="1">
        <v>42489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5">
      <c r="A336">
        <v>3977333714</v>
      </c>
      <c r="B336" s="1">
        <v>42490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5">
      <c r="A337">
        <v>3977333714</v>
      </c>
      <c r="B337" s="1">
        <v>42491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5">
      <c r="A338">
        <v>3977333714</v>
      </c>
      <c r="B338" s="1">
        <v>42492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5">
      <c r="A339">
        <v>3977333714</v>
      </c>
      <c r="B339" s="1">
        <v>42493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5">
      <c r="A340">
        <v>3977333714</v>
      </c>
      <c r="B340" s="1">
        <v>42494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5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5">
      <c r="A342">
        <v>3977333714</v>
      </c>
      <c r="B342" s="1">
        <v>42496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5">
      <c r="A343">
        <v>3977333714</v>
      </c>
      <c r="B343" s="1">
        <v>42497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5">
      <c r="A344">
        <v>3977333714</v>
      </c>
      <c r="B344" s="1">
        <v>42498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5">
      <c r="A345">
        <v>3977333714</v>
      </c>
      <c r="B345" s="1">
        <v>42499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5">
      <c r="A346">
        <v>3977333714</v>
      </c>
      <c r="B346" s="1">
        <v>42500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5">
      <c r="A347">
        <v>3977333714</v>
      </c>
      <c r="B347" s="1">
        <v>42501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5">
      <c r="A348">
        <v>4020332650</v>
      </c>
      <c r="B348" s="1">
        <v>42472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5">
      <c r="A349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5">
      <c r="A350">
        <v>4020332650</v>
      </c>
      <c r="B350" s="1">
        <v>42474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5">
      <c r="A351">
        <v>4020332650</v>
      </c>
      <c r="B351" s="1">
        <v>42475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5">
      <c r="A352">
        <v>4020332650</v>
      </c>
      <c r="B352" s="1">
        <v>42476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5">
      <c r="A353">
        <v>4020332650</v>
      </c>
      <c r="B353" s="1">
        <v>42477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5">
      <c r="A354">
        <v>4020332650</v>
      </c>
      <c r="B354" s="1">
        <v>42478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5">
      <c r="A355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5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5">
      <c r="A357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5">
      <c r="A358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5">
      <c r="A359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5">
      <c r="A360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5">
      <c r="A361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5">
      <c r="A362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5">
      <c r="A363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5">
      <c r="A364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5">
      <c r="A365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5">
      <c r="A36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5">
      <c r="A367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5">
      <c r="A368">
        <v>4020332650</v>
      </c>
      <c r="B368" s="1">
        <v>42492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5">
      <c r="A369">
        <v>4020332650</v>
      </c>
      <c r="B369" s="1">
        <v>42493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5">
      <c r="A370">
        <v>4020332650</v>
      </c>
      <c r="B370" s="1">
        <v>42494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5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5">
      <c r="A372">
        <v>4020332650</v>
      </c>
      <c r="B372" s="1">
        <v>42496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5">
      <c r="A373">
        <v>4020332650</v>
      </c>
      <c r="B373" s="1">
        <v>42497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5">
      <c r="A374">
        <v>4020332650</v>
      </c>
      <c r="B374" s="1">
        <v>42498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5">
      <c r="A375">
        <v>4020332650</v>
      </c>
      <c r="B375" s="1">
        <v>42499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5">
      <c r="A376">
        <v>4020332650</v>
      </c>
      <c r="B376" s="1">
        <v>42500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5">
      <c r="A377">
        <v>4020332650</v>
      </c>
      <c r="B377" s="1">
        <v>42501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5">
      <c r="A378">
        <v>4020332650</v>
      </c>
      <c r="B378" s="1">
        <v>42502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5">
      <c r="A379">
        <v>4057192912</v>
      </c>
      <c r="B379" s="1">
        <v>42472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5">
      <c r="A380">
        <v>4057192912</v>
      </c>
      <c r="B380" s="1">
        <v>42473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5">
      <c r="A381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5">
      <c r="A382">
        <v>4057192912</v>
      </c>
      <c r="B382" s="1">
        <v>42475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5">
      <c r="A383">
        <v>4319703577</v>
      </c>
      <c r="B383" s="1">
        <v>42472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5">
      <c r="A384">
        <v>4319703577</v>
      </c>
      <c r="B384" s="1">
        <v>42473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5">
      <c r="A385">
        <v>4319703577</v>
      </c>
      <c r="B385" s="1">
        <v>42474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5">
      <c r="A386">
        <v>4319703577</v>
      </c>
      <c r="B386" s="1">
        <v>42475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5">
      <c r="A387">
        <v>4319703577</v>
      </c>
      <c r="B387" s="1">
        <v>42476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5">
      <c r="A388">
        <v>4319703577</v>
      </c>
      <c r="B388" s="1">
        <v>42477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5">
      <c r="A389">
        <v>4319703577</v>
      </c>
      <c r="B389" s="1">
        <v>42478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5">
      <c r="A390">
        <v>4319703577</v>
      </c>
      <c r="B390" s="1">
        <v>42479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5">
      <c r="A391">
        <v>4319703577</v>
      </c>
      <c r="B391" s="1">
        <v>42480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5">
      <c r="A392">
        <v>4319703577</v>
      </c>
      <c r="B392" s="1">
        <v>42481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5">
      <c r="A393">
        <v>4319703577</v>
      </c>
      <c r="B393" s="1">
        <v>42482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5">
      <c r="A394">
        <v>4319703577</v>
      </c>
      <c r="B394" s="1">
        <v>42483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5">
      <c r="A395">
        <v>4319703577</v>
      </c>
      <c r="B395" s="1">
        <v>42484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5">
      <c r="A396">
        <v>4319703577</v>
      </c>
      <c r="B396" s="1">
        <v>42485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5">
      <c r="A397">
        <v>4319703577</v>
      </c>
      <c r="B397" s="1">
        <v>42486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5">
      <c r="A398">
        <v>4319703577</v>
      </c>
      <c r="B398" s="1">
        <v>42487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5">
      <c r="A399">
        <v>4319703577</v>
      </c>
      <c r="B399" s="1">
        <v>42488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5">
      <c r="A400">
        <v>4319703577</v>
      </c>
      <c r="B400" s="1">
        <v>42489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5">
      <c r="A401">
        <v>4319703577</v>
      </c>
      <c r="B401" s="1">
        <v>42490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5">
      <c r="A402">
        <v>4319703577</v>
      </c>
      <c r="B402" s="1">
        <v>42491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5">
      <c r="A403">
        <v>4319703577</v>
      </c>
      <c r="B403" s="1">
        <v>42492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5">
      <c r="A404">
        <v>4319703577</v>
      </c>
      <c r="B404" s="1">
        <v>42493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5">
      <c r="A405">
        <v>4319703577</v>
      </c>
      <c r="B405" s="1">
        <v>42494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5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5">
      <c r="A407">
        <v>4319703577</v>
      </c>
      <c r="B407" s="1">
        <v>42496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5">
      <c r="A408">
        <v>4319703577</v>
      </c>
      <c r="B408" s="1">
        <v>42497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5">
      <c r="A409">
        <v>4319703577</v>
      </c>
      <c r="B409" s="1">
        <v>42498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5">
      <c r="A410">
        <v>4319703577</v>
      </c>
      <c r="B410" s="1">
        <v>42499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5">
      <c r="A411">
        <v>4319703577</v>
      </c>
      <c r="B411" s="1">
        <v>42500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5">
      <c r="A412">
        <v>4319703577</v>
      </c>
      <c r="B412" s="1">
        <v>42501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5">
      <c r="A413">
        <v>4319703577</v>
      </c>
      <c r="B413" s="1">
        <v>42502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5">
      <c r="A414">
        <v>4388161847</v>
      </c>
      <c r="B414" s="1">
        <v>42472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5">
      <c r="A415">
        <v>4388161847</v>
      </c>
      <c r="B415" s="1">
        <v>42473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5">
      <c r="A416">
        <v>4388161847</v>
      </c>
      <c r="B416" s="1">
        <v>42474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5">
      <c r="A417">
        <v>4388161847</v>
      </c>
      <c r="B417" s="1">
        <v>42475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5">
      <c r="A418">
        <v>4388161847</v>
      </c>
      <c r="B418" s="1">
        <v>42476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5">
      <c r="A419">
        <v>4388161847</v>
      </c>
      <c r="B419" s="1">
        <v>42477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5">
      <c r="A420">
        <v>4388161847</v>
      </c>
      <c r="B420" s="1">
        <v>42478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5">
      <c r="A421">
        <v>4388161847</v>
      </c>
      <c r="B421" s="1">
        <v>42479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5">
      <c r="A422">
        <v>4388161847</v>
      </c>
      <c r="B422" s="1">
        <v>42480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5">
      <c r="A423">
        <v>4388161847</v>
      </c>
      <c r="B423" s="1">
        <v>42481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5">
      <c r="A424">
        <v>4388161847</v>
      </c>
      <c r="B424" s="1">
        <v>42482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5">
      <c r="A425">
        <v>4388161847</v>
      </c>
      <c r="B425" s="1">
        <v>42483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5">
      <c r="A426">
        <v>4388161847</v>
      </c>
      <c r="B426" s="1">
        <v>42484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5">
      <c r="A427">
        <v>4388161847</v>
      </c>
      <c r="B427" s="1">
        <v>42485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5">
      <c r="A428">
        <v>4388161847</v>
      </c>
      <c r="B428" s="1">
        <v>42486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5">
      <c r="A429">
        <v>4388161847</v>
      </c>
      <c r="B429" s="1">
        <v>42487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5">
      <c r="A430">
        <v>4388161847</v>
      </c>
      <c r="B430" s="1">
        <v>42488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5">
      <c r="A431">
        <v>4388161847</v>
      </c>
      <c r="B431" s="1">
        <v>42489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5">
      <c r="A432">
        <v>4388161847</v>
      </c>
      <c r="B432" s="1">
        <v>42490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5">
      <c r="A433">
        <v>4388161847</v>
      </c>
      <c r="B433" s="1">
        <v>42491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5">
      <c r="A434">
        <v>4388161847</v>
      </c>
      <c r="B434" s="1">
        <v>42492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5">
      <c r="A435">
        <v>4388161847</v>
      </c>
      <c r="B435" s="1">
        <v>42493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5">
      <c r="A436">
        <v>4388161847</v>
      </c>
      <c r="B436" s="1">
        <v>42494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5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5">
      <c r="A438">
        <v>4388161847</v>
      </c>
      <c r="B438" s="1">
        <v>42496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5">
      <c r="A439">
        <v>4388161847</v>
      </c>
      <c r="B439" s="1">
        <v>42497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5">
      <c r="A440">
        <v>4388161847</v>
      </c>
      <c r="B440" s="1">
        <v>42498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5">
      <c r="A441">
        <v>4388161847</v>
      </c>
      <c r="B441" s="1">
        <v>42499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5">
      <c r="A442">
        <v>4388161847</v>
      </c>
      <c r="B442" s="1">
        <v>42500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5">
      <c r="A443">
        <v>4388161847</v>
      </c>
      <c r="B443" s="1">
        <v>42501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5">
      <c r="A444">
        <v>4388161847</v>
      </c>
      <c r="B444" s="1">
        <v>42502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5">
      <c r="A445">
        <v>4445114986</v>
      </c>
      <c r="B445" s="1">
        <v>42472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5">
      <c r="A446">
        <v>4445114986</v>
      </c>
      <c r="B446" s="1">
        <v>42473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5">
      <c r="A447">
        <v>4445114986</v>
      </c>
      <c r="B447" s="1">
        <v>42474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5">
      <c r="A448">
        <v>4445114986</v>
      </c>
      <c r="B448" s="1">
        <v>42475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5">
      <c r="A449">
        <v>4445114986</v>
      </c>
      <c r="B449" s="1">
        <v>42476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5">
      <c r="A450">
        <v>4445114986</v>
      </c>
      <c r="B450" s="1">
        <v>42477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5">
      <c r="A451">
        <v>4445114986</v>
      </c>
      <c r="B451" s="1">
        <v>42478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5">
      <c r="A452">
        <v>4445114986</v>
      </c>
      <c r="B452" s="1">
        <v>42479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5">
      <c r="A453">
        <v>4445114986</v>
      </c>
      <c r="B453" s="1">
        <v>42480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5">
      <c r="A454">
        <v>4445114986</v>
      </c>
      <c r="B454" s="1">
        <v>42481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5">
      <c r="A455">
        <v>4445114986</v>
      </c>
      <c r="B455" s="1">
        <v>42482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5">
      <c r="A456">
        <v>4445114986</v>
      </c>
      <c r="B456" s="1">
        <v>42483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5">
      <c r="A457">
        <v>4445114986</v>
      </c>
      <c r="B457" s="1">
        <v>42484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5">
      <c r="A458">
        <v>4445114986</v>
      </c>
      <c r="B458" s="1">
        <v>42485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5">
      <c r="A459">
        <v>4445114986</v>
      </c>
      <c r="B459" s="1">
        <v>42486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5">
      <c r="A460">
        <v>4445114986</v>
      </c>
      <c r="B460" s="1">
        <v>42487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5">
      <c r="A461">
        <v>4445114986</v>
      </c>
      <c r="B461" s="1">
        <v>42488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5">
      <c r="A462">
        <v>4445114986</v>
      </c>
      <c r="B462" s="1">
        <v>42489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5">
      <c r="A463">
        <v>4445114986</v>
      </c>
      <c r="B463" s="1">
        <v>42490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5">
      <c r="A464">
        <v>4445114986</v>
      </c>
      <c r="B464" s="1">
        <v>42491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5">
      <c r="A465">
        <v>4445114986</v>
      </c>
      <c r="B465" s="1">
        <v>42492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5">
      <c r="A466">
        <v>4445114986</v>
      </c>
      <c r="B466" s="1">
        <v>42493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5">
      <c r="A467">
        <v>4445114986</v>
      </c>
      <c r="B467" s="1">
        <v>42494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5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5">
      <c r="A469">
        <v>4445114986</v>
      </c>
      <c r="B469" s="1">
        <v>42496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5">
      <c r="A470">
        <v>4445114986</v>
      </c>
      <c r="B470" s="1">
        <v>42497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5">
      <c r="A471">
        <v>4445114986</v>
      </c>
      <c r="B471" s="1">
        <v>42498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5">
      <c r="A472">
        <v>4445114986</v>
      </c>
      <c r="B472" s="1">
        <v>42499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5">
      <c r="A473">
        <v>4445114986</v>
      </c>
      <c r="B473" s="1">
        <v>42500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5">
      <c r="A474">
        <v>4445114986</v>
      </c>
      <c r="B474" s="1">
        <v>42501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5">
      <c r="A475">
        <v>4445114986</v>
      </c>
      <c r="B475" s="1">
        <v>42502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5">
      <c r="A476">
        <v>4558609924</v>
      </c>
      <c r="B476" s="1">
        <v>42472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5">
      <c r="A477">
        <v>4558609924</v>
      </c>
      <c r="B477" s="1">
        <v>42473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5">
      <c r="A478">
        <v>4558609924</v>
      </c>
      <c r="B478" s="1">
        <v>42474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5">
      <c r="A479">
        <v>4558609924</v>
      </c>
      <c r="B479" s="1">
        <v>42475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5">
      <c r="A480">
        <v>4558609924</v>
      </c>
      <c r="B480" s="1">
        <v>42476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5">
      <c r="A481">
        <v>4558609924</v>
      </c>
      <c r="B481" s="1">
        <v>42477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5">
      <c r="A482">
        <v>4558609924</v>
      </c>
      <c r="B482" s="1">
        <v>42478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5">
      <c r="A483">
        <v>4558609924</v>
      </c>
      <c r="B483" s="1">
        <v>42479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5">
      <c r="A484">
        <v>4558609924</v>
      </c>
      <c r="B484" s="1">
        <v>42480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5">
      <c r="A485">
        <v>4558609924</v>
      </c>
      <c r="B485" s="1">
        <v>42481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5">
      <c r="A486">
        <v>4558609924</v>
      </c>
      <c r="B486" s="1">
        <v>42482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5">
      <c r="A487">
        <v>4558609924</v>
      </c>
      <c r="B487" s="1">
        <v>42483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5">
      <c r="A488">
        <v>4558609924</v>
      </c>
      <c r="B488" s="1">
        <v>42484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5">
      <c r="A489">
        <v>4558609924</v>
      </c>
      <c r="B489" s="1">
        <v>42485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5">
      <c r="A490">
        <v>4558609924</v>
      </c>
      <c r="B490" s="1">
        <v>42486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5">
      <c r="A491">
        <v>4558609924</v>
      </c>
      <c r="B491" s="1">
        <v>42487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5">
      <c r="A492">
        <v>4558609924</v>
      </c>
      <c r="B492" s="1">
        <v>42488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5">
      <c r="A493">
        <v>4558609924</v>
      </c>
      <c r="B493" s="1">
        <v>42489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5">
      <c r="A494">
        <v>4558609924</v>
      </c>
      <c r="B494" s="1">
        <v>42490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5">
      <c r="A495">
        <v>4558609924</v>
      </c>
      <c r="B495" s="1">
        <v>42491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5">
      <c r="A496">
        <v>4558609924</v>
      </c>
      <c r="B496" s="1">
        <v>42492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5">
      <c r="A497">
        <v>4558609924</v>
      </c>
      <c r="B497" s="1">
        <v>42493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5">
      <c r="A498">
        <v>4558609924</v>
      </c>
      <c r="B498" s="1">
        <v>42494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5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5">
      <c r="A500">
        <v>4558609924</v>
      </c>
      <c r="B500" s="1">
        <v>42496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5">
      <c r="A501">
        <v>4558609924</v>
      </c>
      <c r="B501" s="1">
        <v>42497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5">
      <c r="A502">
        <v>4558609924</v>
      </c>
      <c r="B502" s="1">
        <v>42498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5">
      <c r="A503">
        <v>4558609924</v>
      </c>
      <c r="B503" s="1">
        <v>42499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5">
      <c r="A504">
        <v>4558609924</v>
      </c>
      <c r="B504" s="1">
        <v>42500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5">
      <c r="A505">
        <v>4558609924</v>
      </c>
      <c r="B505" s="1">
        <v>42501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5">
      <c r="A506">
        <v>4558609924</v>
      </c>
      <c r="B506" s="1">
        <v>42502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5">
      <c r="A507">
        <v>4702921684</v>
      </c>
      <c r="B507" s="1">
        <v>42472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5">
      <c r="A508">
        <v>4702921684</v>
      </c>
      <c r="B508" s="1">
        <v>42473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5">
      <c r="A509">
        <v>4702921684</v>
      </c>
      <c r="B509" s="1">
        <v>42474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5">
      <c r="A510">
        <v>4702921684</v>
      </c>
      <c r="B510" s="1">
        <v>42475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5">
      <c r="A511">
        <v>4702921684</v>
      </c>
      <c r="B511" s="1">
        <v>42476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5">
      <c r="A512">
        <v>4702921684</v>
      </c>
      <c r="B512" s="1">
        <v>42477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5">
      <c r="A513">
        <v>4702921684</v>
      </c>
      <c r="B513" s="1">
        <v>42478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5">
      <c r="A514">
        <v>4702921684</v>
      </c>
      <c r="B514" s="1">
        <v>42479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5">
      <c r="A515">
        <v>4702921684</v>
      </c>
      <c r="B515" s="1">
        <v>42480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5">
      <c r="A516">
        <v>4702921684</v>
      </c>
      <c r="B516" s="1">
        <v>42481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5">
      <c r="A517">
        <v>4702921684</v>
      </c>
      <c r="B517" s="1">
        <v>42482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5">
      <c r="A518">
        <v>4702921684</v>
      </c>
      <c r="B518" s="1">
        <v>42483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5">
      <c r="A519">
        <v>4702921684</v>
      </c>
      <c r="B519" s="1">
        <v>42484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5">
      <c r="A520">
        <v>4702921684</v>
      </c>
      <c r="B520" s="1">
        <v>42485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5">
      <c r="A521">
        <v>4702921684</v>
      </c>
      <c r="B521" s="1">
        <v>42486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5">
      <c r="A522">
        <v>4702921684</v>
      </c>
      <c r="B522" s="1">
        <v>42487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5">
      <c r="A523">
        <v>4702921684</v>
      </c>
      <c r="B523" s="1">
        <v>42488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5">
      <c r="A524">
        <v>4702921684</v>
      </c>
      <c r="B524" s="1">
        <v>42489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5">
      <c r="A525">
        <v>4702921684</v>
      </c>
      <c r="B525" s="1">
        <v>42490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5">
      <c r="A52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5">
      <c r="A527">
        <v>4702921684</v>
      </c>
      <c r="B527" s="1">
        <v>42492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5">
      <c r="A528">
        <v>4702921684</v>
      </c>
      <c r="B528" s="1">
        <v>42493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5">
      <c r="A529">
        <v>4702921684</v>
      </c>
      <c r="B529" s="1">
        <v>42494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5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5">
      <c r="A531">
        <v>4702921684</v>
      </c>
      <c r="B531" s="1">
        <v>42496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5">
      <c r="A532">
        <v>4702921684</v>
      </c>
      <c r="B532" s="1">
        <v>42497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5">
      <c r="A533">
        <v>4702921684</v>
      </c>
      <c r="B533" s="1">
        <v>42498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5">
      <c r="A534">
        <v>4702921684</v>
      </c>
      <c r="B534" s="1">
        <v>42499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5">
      <c r="A535">
        <v>4702921684</v>
      </c>
      <c r="B535" s="1">
        <v>42500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5">
      <c r="A536">
        <v>4702921684</v>
      </c>
      <c r="B536" s="1">
        <v>42501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5">
      <c r="A537">
        <v>4702921684</v>
      </c>
      <c r="B537" s="1">
        <v>42502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5">
      <c r="A538">
        <v>5553957443</v>
      </c>
      <c r="B538" s="1">
        <v>42472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5">
      <c r="A539">
        <v>5553957443</v>
      </c>
      <c r="B539" s="1">
        <v>42473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5">
      <c r="A540">
        <v>5553957443</v>
      </c>
      <c r="B540" s="1">
        <v>42474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5">
      <c r="A541">
        <v>5553957443</v>
      </c>
      <c r="B541" s="1">
        <v>42475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5">
      <c r="A542">
        <v>5553957443</v>
      </c>
      <c r="B542" s="1">
        <v>42476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5">
      <c r="A543">
        <v>5553957443</v>
      </c>
      <c r="B543" s="1">
        <v>42477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5">
      <c r="A544">
        <v>5553957443</v>
      </c>
      <c r="B544" s="1">
        <v>42478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5">
      <c r="A545">
        <v>5553957443</v>
      </c>
      <c r="B545" s="1">
        <v>42479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5">
      <c r="A546">
        <v>5553957443</v>
      </c>
      <c r="B546" s="1">
        <v>42480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5">
      <c r="A547">
        <v>5553957443</v>
      </c>
      <c r="B547" s="1">
        <v>42481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5">
      <c r="A548">
        <v>5553957443</v>
      </c>
      <c r="B548" s="1">
        <v>42482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5">
      <c r="A549">
        <v>5553957443</v>
      </c>
      <c r="B549" s="1">
        <v>42483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5">
      <c r="A550">
        <v>5553957443</v>
      </c>
      <c r="B550" s="1">
        <v>42484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5">
      <c r="A551">
        <v>5553957443</v>
      </c>
      <c r="B551" s="1">
        <v>42485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5">
      <c r="A552">
        <v>5553957443</v>
      </c>
      <c r="B552" s="1">
        <v>42486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5">
      <c r="A553">
        <v>5553957443</v>
      </c>
      <c r="B553" s="1">
        <v>42487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5">
      <c r="A554">
        <v>5553957443</v>
      </c>
      <c r="B554" s="1">
        <v>42488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5">
      <c r="A555">
        <v>5553957443</v>
      </c>
      <c r="B555" s="1">
        <v>42489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5">
      <c r="A556">
        <v>5553957443</v>
      </c>
      <c r="B556" s="1">
        <v>42490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5">
      <c r="A557">
        <v>5553957443</v>
      </c>
      <c r="B557" s="1">
        <v>42491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5">
      <c r="A558">
        <v>5553957443</v>
      </c>
      <c r="B558" s="1">
        <v>42492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5">
      <c r="A559">
        <v>5553957443</v>
      </c>
      <c r="B559" s="1">
        <v>42493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5">
      <c r="A560">
        <v>5553957443</v>
      </c>
      <c r="B560" s="1">
        <v>42494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5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5">
      <c r="A562">
        <v>5553957443</v>
      </c>
      <c r="B562" s="1">
        <v>42496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5">
      <c r="A563">
        <v>5553957443</v>
      </c>
      <c r="B563" s="1">
        <v>42497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5">
      <c r="A564">
        <v>5553957443</v>
      </c>
      <c r="B564" s="1">
        <v>42498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5">
      <c r="A565">
        <v>5553957443</v>
      </c>
      <c r="B565" s="1">
        <v>42499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5">
      <c r="A566">
        <v>5553957443</v>
      </c>
      <c r="B566" s="1">
        <v>42500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5">
      <c r="A567">
        <v>5553957443</v>
      </c>
      <c r="B567" s="1">
        <v>42501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5">
      <c r="A568">
        <v>5553957443</v>
      </c>
      <c r="B568" s="1">
        <v>42502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5">
      <c r="A569">
        <v>5577150313</v>
      </c>
      <c r="B569" s="1">
        <v>42472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5">
      <c r="A570">
        <v>5577150313</v>
      </c>
      <c r="B570" s="1">
        <v>42473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5">
      <c r="A571">
        <v>5577150313</v>
      </c>
      <c r="B571" s="1">
        <v>42474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5">
      <c r="A572">
        <v>5577150313</v>
      </c>
      <c r="B572" s="1">
        <v>42475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5">
      <c r="A573">
        <v>5577150313</v>
      </c>
      <c r="B573" s="1">
        <v>42476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5">
      <c r="A574">
        <v>5577150313</v>
      </c>
      <c r="B574" s="1">
        <v>42477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5">
      <c r="A575">
        <v>5577150313</v>
      </c>
      <c r="B575" s="1">
        <v>42478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5">
      <c r="A576">
        <v>5577150313</v>
      </c>
      <c r="B576" s="1">
        <v>42479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5">
      <c r="A577">
        <v>5577150313</v>
      </c>
      <c r="B577" s="1">
        <v>42480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5">
      <c r="A578">
        <v>5577150313</v>
      </c>
      <c r="B578" s="1">
        <v>42481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5">
      <c r="A579">
        <v>5577150313</v>
      </c>
      <c r="B579" s="1">
        <v>42482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5">
      <c r="A580">
        <v>5577150313</v>
      </c>
      <c r="B580" s="1">
        <v>42483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5">
      <c r="A581">
        <v>5577150313</v>
      </c>
      <c r="B581" s="1">
        <v>42484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5">
      <c r="A582">
        <v>5577150313</v>
      </c>
      <c r="B582" s="1">
        <v>42485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5">
      <c r="A583">
        <v>5577150313</v>
      </c>
      <c r="B583" s="1">
        <v>42486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5">
      <c r="A584">
        <v>5577150313</v>
      </c>
      <c r="B584" s="1">
        <v>42487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5">
      <c r="A585">
        <v>5577150313</v>
      </c>
      <c r="B585" s="1">
        <v>42488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5">
      <c r="A586">
        <v>5577150313</v>
      </c>
      <c r="B586" s="1">
        <v>42489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5">
      <c r="A587">
        <v>5577150313</v>
      </c>
      <c r="B587" s="1">
        <v>42490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5">
      <c r="A588">
        <v>5577150313</v>
      </c>
      <c r="B588" s="1">
        <v>42491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5">
      <c r="A589">
        <v>5577150313</v>
      </c>
      <c r="B589" s="1">
        <v>42492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5">
      <c r="A590">
        <v>5577150313</v>
      </c>
      <c r="B590" s="1">
        <v>42493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5">
      <c r="A591">
        <v>5577150313</v>
      </c>
      <c r="B591" s="1">
        <v>42494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5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5">
      <c r="A593">
        <v>5577150313</v>
      </c>
      <c r="B593" s="1">
        <v>42496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5">
      <c r="A594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5">
      <c r="A595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5">
      <c r="A596">
        <v>5577150313</v>
      </c>
      <c r="B596" s="1">
        <v>42499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5">
      <c r="A597">
        <v>5577150313</v>
      </c>
      <c r="B597" s="1">
        <v>42500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5">
      <c r="A598">
        <v>5577150313</v>
      </c>
      <c r="B598" s="1">
        <v>42501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5">
      <c r="A599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5">
      <c r="A600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5">
      <c r="A601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5">
      <c r="A602">
        <v>6117666160</v>
      </c>
      <c r="B602" s="1">
        <v>42475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5">
      <c r="A603">
        <v>6117666160</v>
      </c>
      <c r="B603" s="1">
        <v>42476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5">
      <c r="A604">
        <v>6117666160</v>
      </c>
      <c r="B604" s="1">
        <v>42477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5">
      <c r="A605">
        <v>6117666160</v>
      </c>
      <c r="B605" s="1">
        <v>42478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5">
      <c r="A606">
        <v>6117666160</v>
      </c>
      <c r="B606" s="1">
        <v>42479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5">
      <c r="A607">
        <v>6117666160</v>
      </c>
      <c r="B607" s="1">
        <v>42480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5">
      <c r="A608">
        <v>6117666160</v>
      </c>
      <c r="B608" s="1">
        <v>42481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5">
      <c r="A609">
        <v>6117666160</v>
      </c>
      <c r="B609" s="1">
        <v>42482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5">
      <c r="A610">
        <v>6117666160</v>
      </c>
      <c r="B610" s="1">
        <v>42483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5">
      <c r="A611">
        <v>6117666160</v>
      </c>
      <c r="B611" s="1">
        <v>42484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5">
      <c r="A612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5">
      <c r="A613">
        <v>6117666160</v>
      </c>
      <c r="B613" s="1">
        <v>42486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5">
      <c r="A614">
        <v>6117666160</v>
      </c>
      <c r="B614" s="1">
        <v>42487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5">
      <c r="A615">
        <v>6117666160</v>
      </c>
      <c r="B615" s="1">
        <v>42488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5">
      <c r="A616">
        <v>6117666160</v>
      </c>
      <c r="B616" s="1">
        <v>42489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5">
      <c r="A617">
        <v>6117666160</v>
      </c>
      <c r="B617" s="1">
        <v>42490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5">
      <c r="A618">
        <v>6117666160</v>
      </c>
      <c r="B618" s="1">
        <v>42491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5">
      <c r="A619">
        <v>6117666160</v>
      </c>
      <c r="B619" s="1">
        <v>42492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5">
      <c r="A620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5">
      <c r="A621">
        <v>6117666160</v>
      </c>
      <c r="B621" s="1">
        <v>42494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5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5">
      <c r="A623">
        <v>6117666160</v>
      </c>
      <c r="B623" s="1">
        <v>42496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5">
      <c r="A624">
        <v>6117666160</v>
      </c>
      <c r="B624" s="1">
        <v>42497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5">
      <c r="A625">
        <v>6117666160</v>
      </c>
      <c r="B625" s="1">
        <v>42498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5">
      <c r="A626">
        <v>6117666160</v>
      </c>
      <c r="B626" s="1">
        <v>42499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5">
      <c r="A627">
        <v>6290855005</v>
      </c>
      <c r="B627" s="1">
        <v>42472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5">
      <c r="A628">
        <v>6290855005</v>
      </c>
      <c r="B628" s="1">
        <v>42473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5">
      <c r="A629">
        <v>6290855005</v>
      </c>
      <c r="B629" s="1">
        <v>42474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5">
      <c r="A630">
        <v>6290855005</v>
      </c>
      <c r="B630" s="1">
        <v>42475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5">
      <c r="A631">
        <v>6290855005</v>
      </c>
      <c r="B631" s="1">
        <v>42476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5">
      <c r="A632">
        <v>6290855005</v>
      </c>
      <c r="B632" s="1">
        <v>42477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5">
      <c r="A633">
        <v>6290855005</v>
      </c>
      <c r="B633" s="1">
        <v>42478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5">
      <c r="A634">
        <v>6290855005</v>
      </c>
      <c r="B634" s="1">
        <v>42479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5">
      <c r="A635">
        <v>6290855005</v>
      </c>
      <c r="B635" s="1">
        <v>42480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5">
      <c r="A63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5">
      <c r="A637">
        <v>6290855005</v>
      </c>
      <c r="B637" s="1">
        <v>42482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5">
      <c r="A638">
        <v>6290855005</v>
      </c>
      <c r="B638" s="1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5">
      <c r="A639">
        <v>6290855005</v>
      </c>
      <c r="B639" s="1">
        <v>42484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5">
      <c r="A640">
        <v>6290855005</v>
      </c>
      <c r="B640" s="1">
        <v>42485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5">
      <c r="A641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5">
      <c r="A642">
        <v>6290855005</v>
      </c>
      <c r="B642" s="1">
        <v>42487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5">
      <c r="A643">
        <v>6290855005</v>
      </c>
      <c r="B643" s="1">
        <v>42488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5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5">
      <c r="A645">
        <v>6290855005</v>
      </c>
      <c r="B645" s="1">
        <v>42490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5">
      <c r="A646">
        <v>6290855005</v>
      </c>
      <c r="B646" s="1">
        <v>42491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5">
      <c r="A647">
        <v>6290855005</v>
      </c>
      <c r="B647" s="1">
        <v>42492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5">
      <c r="A648">
        <v>6290855005</v>
      </c>
      <c r="B648" s="1">
        <v>42493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5">
      <c r="A649">
        <v>6290855005</v>
      </c>
      <c r="B649" s="1">
        <v>42494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5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5">
      <c r="A651">
        <v>6290855005</v>
      </c>
      <c r="B651" s="1">
        <v>42496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5">
      <c r="A652">
        <v>6290855005</v>
      </c>
      <c r="B652" s="1">
        <v>42497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5">
      <c r="A653">
        <v>6290855005</v>
      </c>
      <c r="B653" s="1">
        <v>42498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5">
      <c r="A654">
        <v>6290855005</v>
      </c>
      <c r="B654" s="1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5">
      <c r="A655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5">
      <c r="A65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5">
      <c r="A657">
        <v>6775888955</v>
      </c>
      <c r="B657" s="1">
        <v>42473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5">
      <c r="A658">
        <v>6775888955</v>
      </c>
      <c r="B658" s="1">
        <v>42474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5">
      <c r="A659">
        <v>6775888955</v>
      </c>
      <c r="B659" s="1">
        <v>42475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5">
      <c r="A660">
        <v>6775888955</v>
      </c>
      <c r="B660" s="1">
        <v>42476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5">
      <c r="A661">
        <v>6775888955</v>
      </c>
      <c r="B661" s="1">
        <v>42477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5">
      <c r="A662">
        <v>6775888955</v>
      </c>
      <c r="B662" s="1">
        <v>42478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5">
      <c r="A663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5">
      <c r="A664">
        <v>6775888955</v>
      </c>
      <c r="B664" s="1">
        <v>42480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5">
      <c r="A665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5">
      <c r="A666">
        <v>6775888955</v>
      </c>
      <c r="B666" s="1">
        <v>42482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5">
      <c r="A667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5">
      <c r="A668">
        <v>6775888955</v>
      </c>
      <c r="B668" s="1">
        <v>42484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5">
      <c r="A669">
        <v>6775888955</v>
      </c>
      <c r="B669" s="1">
        <v>42485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5">
      <c r="A670">
        <v>6775888955</v>
      </c>
      <c r="B670" s="1">
        <v>42486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5">
      <c r="A671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5">
      <c r="A672">
        <v>6775888955</v>
      </c>
      <c r="B672" s="1">
        <v>42488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5">
      <c r="A673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5">
      <c r="A674">
        <v>6775888955</v>
      </c>
      <c r="B674" s="1">
        <v>42490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5">
      <c r="A675">
        <v>6775888955</v>
      </c>
      <c r="B675" s="1">
        <v>42491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5">
      <c r="A67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5">
      <c r="A677">
        <v>6775888955</v>
      </c>
      <c r="B677" s="1">
        <v>42493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5">
      <c r="A678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5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5">
      <c r="A680">
        <v>6775888955</v>
      </c>
      <c r="B680" s="1">
        <v>42496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5">
      <c r="A681">
        <v>6775888955</v>
      </c>
      <c r="B681" s="1">
        <v>42497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5">
      <c r="A682">
        <v>6962181067</v>
      </c>
      <c r="B682" s="1">
        <v>42472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5">
      <c r="A683">
        <v>6962181067</v>
      </c>
      <c r="B683" s="1">
        <v>42473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5">
      <c r="A684">
        <v>6962181067</v>
      </c>
      <c r="B684" s="1">
        <v>42474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5">
      <c r="A685">
        <v>6962181067</v>
      </c>
      <c r="B685" s="1">
        <v>42475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5">
      <c r="A686">
        <v>6962181067</v>
      </c>
      <c r="B686" s="1">
        <v>42476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5">
      <c r="A687">
        <v>6962181067</v>
      </c>
      <c r="B687" s="1">
        <v>42477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5">
      <c r="A688">
        <v>6962181067</v>
      </c>
      <c r="B688" s="1">
        <v>42478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5">
      <c r="A689">
        <v>6962181067</v>
      </c>
      <c r="B689" s="1">
        <v>42479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5">
      <c r="A690">
        <v>6962181067</v>
      </c>
      <c r="B690" s="1">
        <v>42480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5">
      <c r="A691">
        <v>6962181067</v>
      </c>
      <c r="B691" s="1">
        <v>42481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5">
      <c r="A692">
        <v>6962181067</v>
      </c>
      <c r="B692" s="1">
        <v>42482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5">
      <c r="A693">
        <v>6962181067</v>
      </c>
      <c r="B693" s="1">
        <v>42483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5">
      <c r="A694">
        <v>6962181067</v>
      </c>
      <c r="B694" s="1">
        <v>42484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5">
      <c r="A695">
        <v>6962181067</v>
      </c>
      <c r="B695" s="1">
        <v>42485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5">
      <c r="A696">
        <v>6962181067</v>
      </c>
      <c r="B696" s="1">
        <v>42486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5">
      <c r="A697">
        <v>6962181067</v>
      </c>
      <c r="B697" s="1">
        <v>42487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5">
      <c r="A698">
        <v>6962181067</v>
      </c>
      <c r="B698" s="1">
        <v>42488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5">
      <c r="A699">
        <v>6962181067</v>
      </c>
      <c r="B699" s="1">
        <v>42489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5">
      <c r="A700">
        <v>6962181067</v>
      </c>
      <c r="B700" s="1">
        <v>42490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5">
      <c r="A701">
        <v>6962181067</v>
      </c>
      <c r="B701" s="1">
        <v>42491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5">
      <c r="A702">
        <v>6962181067</v>
      </c>
      <c r="B702" s="1">
        <v>42492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5">
      <c r="A703">
        <v>6962181067</v>
      </c>
      <c r="B703" s="1">
        <v>42493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5">
      <c r="A704">
        <v>6962181067</v>
      </c>
      <c r="B704" s="1">
        <v>42494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5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5">
      <c r="A706">
        <v>6962181067</v>
      </c>
      <c r="B706" s="1">
        <v>42496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5">
      <c r="A707">
        <v>6962181067</v>
      </c>
      <c r="B707" s="1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5">
      <c r="A708">
        <v>6962181067</v>
      </c>
      <c r="B708" s="1">
        <v>42498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5">
      <c r="A709">
        <v>6962181067</v>
      </c>
      <c r="B709" s="1">
        <v>42499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5">
      <c r="A710">
        <v>6962181067</v>
      </c>
      <c r="B710" s="1">
        <v>42500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5">
      <c r="A711">
        <v>6962181067</v>
      </c>
      <c r="B711" s="1">
        <v>42501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5">
      <c r="A712">
        <v>6962181067</v>
      </c>
      <c r="B712" s="1">
        <v>42502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5">
      <c r="A713">
        <v>7007744171</v>
      </c>
      <c r="B713" s="1">
        <v>42472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5">
      <c r="A714">
        <v>7007744171</v>
      </c>
      <c r="B714" s="1">
        <v>42473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5">
      <c r="A715">
        <v>7007744171</v>
      </c>
      <c r="B715" s="1">
        <v>42474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5">
      <c r="A716">
        <v>7007744171</v>
      </c>
      <c r="B716" s="1">
        <v>42475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5">
      <c r="A717">
        <v>7007744171</v>
      </c>
      <c r="B717" s="1">
        <v>42476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5">
      <c r="A718">
        <v>7007744171</v>
      </c>
      <c r="B718" s="1">
        <v>42477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5">
      <c r="A719">
        <v>7007744171</v>
      </c>
      <c r="B719" s="1">
        <v>42478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5">
      <c r="A720">
        <v>7007744171</v>
      </c>
      <c r="B720" s="1">
        <v>42479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5">
      <c r="A721">
        <v>7007744171</v>
      </c>
      <c r="B721" s="1">
        <v>42480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5">
      <c r="A722">
        <v>7007744171</v>
      </c>
      <c r="B722" s="1">
        <v>42481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5">
      <c r="A723">
        <v>7007744171</v>
      </c>
      <c r="B723" s="1">
        <v>42482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5">
      <c r="A724">
        <v>7007744171</v>
      </c>
      <c r="B724" s="1">
        <v>42483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5">
      <c r="A725">
        <v>7007744171</v>
      </c>
      <c r="B725" s="1">
        <v>42484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5">
      <c r="A726">
        <v>7007744171</v>
      </c>
      <c r="B726" s="1">
        <v>42485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5">
      <c r="A727">
        <v>7007744171</v>
      </c>
      <c r="B727" s="1">
        <v>42486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5">
      <c r="A728">
        <v>7007744171</v>
      </c>
      <c r="B728" s="1">
        <v>42487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5">
      <c r="A729">
        <v>7007744171</v>
      </c>
      <c r="B729" s="1">
        <v>42488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5">
      <c r="A730">
        <v>7007744171</v>
      </c>
      <c r="B730" s="1">
        <v>42489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5">
      <c r="A731">
        <v>7007744171</v>
      </c>
      <c r="B731" s="1">
        <v>42490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5">
      <c r="A732">
        <v>7007744171</v>
      </c>
      <c r="B732" s="1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5">
      <c r="A733">
        <v>7007744171</v>
      </c>
      <c r="B733" s="1">
        <v>42492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5">
      <c r="A734">
        <v>7007744171</v>
      </c>
      <c r="B734" s="1">
        <v>42493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5">
      <c r="A735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5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5">
      <c r="A737">
        <v>7007744171</v>
      </c>
      <c r="B737" s="1">
        <v>42496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5">
      <c r="A738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5">
      <c r="A739">
        <v>7086361926</v>
      </c>
      <c r="B739" s="1">
        <v>42472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5">
      <c r="A740">
        <v>7086361926</v>
      </c>
      <c r="B740" s="1">
        <v>42473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5">
      <c r="A741">
        <v>7086361926</v>
      </c>
      <c r="B741" s="1">
        <v>42474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5">
      <c r="A742">
        <v>7086361926</v>
      </c>
      <c r="B742" s="1">
        <v>42475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5">
      <c r="A743">
        <v>7086361926</v>
      </c>
      <c r="B743" s="1">
        <v>42476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5">
      <c r="A744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5">
      <c r="A745">
        <v>7086361926</v>
      </c>
      <c r="B745" s="1">
        <v>42478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5">
      <c r="A746">
        <v>7086361926</v>
      </c>
      <c r="B746" s="1">
        <v>42479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5">
      <c r="A747">
        <v>7086361926</v>
      </c>
      <c r="B747" s="1">
        <v>42480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5">
      <c r="A748">
        <v>7086361926</v>
      </c>
      <c r="B748" s="1">
        <v>42481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5">
      <c r="A749">
        <v>7086361926</v>
      </c>
      <c r="B749" s="1">
        <v>42482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5">
      <c r="A750">
        <v>7086361926</v>
      </c>
      <c r="B750" s="1">
        <v>42483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5">
      <c r="A751">
        <v>7086361926</v>
      </c>
      <c r="B751" s="1">
        <v>42484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5">
      <c r="A752">
        <v>7086361926</v>
      </c>
      <c r="B752" s="1">
        <v>42485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5">
      <c r="A753">
        <v>7086361926</v>
      </c>
      <c r="B753" s="1">
        <v>42486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5">
      <c r="A754">
        <v>7086361926</v>
      </c>
      <c r="B754" s="1">
        <v>42487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5">
      <c r="A755">
        <v>7086361926</v>
      </c>
      <c r="B755" s="1">
        <v>42488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5">
      <c r="A756">
        <v>7086361926</v>
      </c>
      <c r="B756" s="1">
        <v>42489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5">
      <c r="A757">
        <v>7086361926</v>
      </c>
      <c r="B757" s="1">
        <v>42490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5">
      <c r="A758">
        <v>7086361926</v>
      </c>
      <c r="B758" s="1">
        <v>42491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5">
      <c r="A759">
        <v>7086361926</v>
      </c>
      <c r="B759" s="1">
        <v>42492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5">
      <c r="A760">
        <v>7086361926</v>
      </c>
      <c r="B760" s="1">
        <v>42493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5">
      <c r="A761">
        <v>7086361926</v>
      </c>
      <c r="B761" s="1">
        <v>42494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5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5">
      <c r="A763">
        <v>7086361926</v>
      </c>
      <c r="B763" s="1">
        <v>42496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5">
      <c r="A764">
        <v>7086361926</v>
      </c>
      <c r="B764" s="1">
        <v>42497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5">
      <c r="A765">
        <v>7086361926</v>
      </c>
      <c r="B765" s="1">
        <v>42498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5">
      <c r="A766">
        <v>7086361926</v>
      </c>
      <c r="B766" s="1">
        <v>42499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5">
      <c r="A767">
        <v>7086361926</v>
      </c>
      <c r="B767" s="1">
        <v>42500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5">
      <c r="A768">
        <v>7086361926</v>
      </c>
      <c r="B768" s="1">
        <v>42501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5">
      <c r="A769">
        <v>7086361926</v>
      </c>
      <c r="B769" s="1">
        <v>42502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5">
      <c r="A770">
        <v>8053475328</v>
      </c>
      <c r="B770" s="1">
        <v>42472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5">
      <c r="A771">
        <v>8053475328</v>
      </c>
      <c r="B771" s="1">
        <v>42473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5">
      <c r="A772">
        <v>8053475328</v>
      </c>
      <c r="B772" s="1">
        <v>42474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5">
      <c r="A773">
        <v>8053475328</v>
      </c>
      <c r="B773" s="1">
        <v>42475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5">
      <c r="A774">
        <v>8053475328</v>
      </c>
      <c r="B774" s="1">
        <v>42476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5">
      <c r="A775">
        <v>8053475328</v>
      </c>
      <c r="B775" s="1">
        <v>42477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5">
      <c r="A776">
        <v>8053475328</v>
      </c>
      <c r="B776" s="1">
        <v>42478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5">
      <c r="A777">
        <v>8053475328</v>
      </c>
      <c r="B777" s="1">
        <v>42479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5">
      <c r="A778">
        <v>8053475328</v>
      </c>
      <c r="B778" s="1">
        <v>42480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5">
      <c r="A779">
        <v>8053475328</v>
      </c>
      <c r="B779" s="1">
        <v>42481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5">
      <c r="A780">
        <v>8053475328</v>
      </c>
      <c r="B780" s="1">
        <v>42482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5">
      <c r="A781">
        <v>8053475328</v>
      </c>
      <c r="B781" s="1">
        <v>42483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5">
      <c r="A782">
        <v>8053475328</v>
      </c>
      <c r="B782" s="1">
        <v>42484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5">
      <c r="A783">
        <v>8053475328</v>
      </c>
      <c r="B783" s="1">
        <v>42485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5">
      <c r="A784">
        <v>8053475328</v>
      </c>
      <c r="B784" s="1">
        <v>42486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5">
      <c r="A785">
        <v>8053475328</v>
      </c>
      <c r="B785" s="1">
        <v>42487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5">
      <c r="A786">
        <v>8053475328</v>
      </c>
      <c r="B786" s="1">
        <v>42488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5">
      <c r="A787">
        <v>8053475328</v>
      </c>
      <c r="B787" s="1">
        <v>42489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5">
      <c r="A788">
        <v>8053475328</v>
      </c>
      <c r="B788" s="1">
        <v>42490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5">
      <c r="A789">
        <v>8053475328</v>
      </c>
      <c r="B789" s="1">
        <v>42491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5">
      <c r="A790">
        <v>8053475328</v>
      </c>
      <c r="B790" s="1">
        <v>42492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5">
      <c r="A791">
        <v>8053475328</v>
      </c>
      <c r="B791" s="1">
        <v>42493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5">
      <c r="A792">
        <v>8053475328</v>
      </c>
      <c r="B792" s="1">
        <v>42494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5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5">
      <c r="A794">
        <v>8053475328</v>
      </c>
      <c r="B794" s="1">
        <v>42496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5">
      <c r="A795">
        <v>8053475328</v>
      </c>
      <c r="B795" s="1">
        <v>42497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5">
      <c r="A796">
        <v>8053475328</v>
      </c>
      <c r="B796" s="1">
        <v>42498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5">
      <c r="A797">
        <v>8053475328</v>
      </c>
      <c r="B797" s="1">
        <v>42499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5">
      <c r="A798">
        <v>8053475328</v>
      </c>
      <c r="B798" s="1">
        <v>42500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5">
      <c r="A799">
        <v>8053475328</v>
      </c>
      <c r="B799" s="1">
        <v>42501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5">
      <c r="A800">
        <v>8053475328</v>
      </c>
      <c r="B800" s="1">
        <v>42502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5">
      <c r="A801">
        <v>8253242879</v>
      </c>
      <c r="B801" s="1">
        <v>42472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5">
      <c r="A802">
        <v>8253242879</v>
      </c>
      <c r="B802" s="1">
        <v>42473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5">
      <c r="A803">
        <v>8253242879</v>
      </c>
      <c r="B803" s="1">
        <v>42474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5">
      <c r="A804">
        <v>8253242879</v>
      </c>
      <c r="B804" s="1">
        <v>42475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5">
      <c r="A805">
        <v>8253242879</v>
      </c>
      <c r="B805" s="1">
        <v>42476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5">
      <c r="A806">
        <v>8253242879</v>
      </c>
      <c r="B806" s="1">
        <v>42477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5">
      <c r="A807">
        <v>8253242879</v>
      </c>
      <c r="B807" s="1">
        <v>42478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5">
      <c r="A808">
        <v>8253242879</v>
      </c>
      <c r="B808" s="1">
        <v>42479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5">
      <c r="A809">
        <v>8253242879</v>
      </c>
      <c r="B809" s="1">
        <v>42480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5">
      <c r="A810">
        <v>8253242879</v>
      </c>
      <c r="B810" s="1">
        <v>42481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5">
      <c r="A811">
        <v>8253242879</v>
      </c>
      <c r="B811" s="1">
        <v>42482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5">
      <c r="A812">
        <v>8253242879</v>
      </c>
      <c r="B812" s="1">
        <v>42483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5">
      <c r="A813">
        <v>8253242879</v>
      </c>
      <c r="B813" s="1">
        <v>42484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5">
      <c r="A814">
        <v>8253242879</v>
      </c>
      <c r="B814" s="1">
        <v>42485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5">
      <c r="A815">
        <v>8253242879</v>
      </c>
      <c r="B815" s="1">
        <v>42486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5">
      <c r="A816">
        <v>8253242879</v>
      </c>
      <c r="B816" s="1">
        <v>42487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5">
      <c r="A817">
        <v>8253242879</v>
      </c>
      <c r="B817" s="1">
        <v>42488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5">
      <c r="A818">
        <v>8253242879</v>
      </c>
      <c r="B818" s="1">
        <v>42489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5">
      <c r="A819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5">
      <c r="A820">
        <v>8378563200</v>
      </c>
      <c r="B820" s="1">
        <v>42472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5">
      <c r="A821">
        <v>8378563200</v>
      </c>
      <c r="B821" s="1">
        <v>42473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5">
      <c r="A822">
        <v>8378563200</v>
      </c>
      <c r="B822" s="1">
        <v>42474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5">
      <c r="A823">
        <v>8378563200</v>
      </c>
      <c r="B823" s="1">
        <v>42475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5">
      <c r="A824">
        <v>8378563200</v>
      </c>
      <c r="B824" s="1">
        <v>42476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5">
      <c r="A825">
        <v>8378563200</v>
      </c>
      <c r="B825" s="1">
        <v>42477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5">
      <c r="A826">
        <v>8378563200</v>
      </c>
      <c r="B826" s="1">
        <v>42478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5">
      <c r="A827">
        <v>8378563200</v>
      </c>
      <c r="B827" s="1">
        <v>42479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5">
      <c r="A828">
        <v>8378563200</v>
      </c>
      <c r="B828" s="1">
        <v>42480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5">
      <c r="A829">
        <v>8378563200</v>
      </c>
      <c r="B829" s="1">
        <v>42481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5">
      <c r="A830">
        <v>8378563200</v>
      </c>
      <c r="B830" s="1">
        <v>42482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5">
      <c r="A831">
        <v>8378563200</v>
      </c>
      <c r="B831" s="1">
        <v>42483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5">
      <c r="A832">
        <v>8378563200</v>
      </c>
      <c r="B832" s="1">
        <v>42484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5">
      <c r="A833">
        <v>8378563200</v>
      </c>
      <c r="B833" s="1">
        <v>42485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5">
      <c r="A834">
        <v>8378563200</v>
      </c>
      <c r="B834" s="1">
        <v>42486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5">
      <c r="A835">
        <v>8378563200</v>
      </c>
      <c r="B835" s="1">
        <v>42487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5">
      <c r="A836">
        <v>8378563200</v>
      </c>
      <c r="B836" s="1">
        <v>42488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5">
      <c r="A837">
        <v>8378563200</v>
      </c>
      <c r="B837" s="1">
        <v>42489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5">
      <c r="A838">
        <v>8378563200</v>
      </c>
      <c r="B838" s="1">
        <v>42490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5">
      <c r="A839">
        <v>8378563200</v>
      </c>
      <c r="B839" s="1">
        <v>42491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5">
      <c r="A840">
        <v>8378563200</v>
      </c>
      <c r="B840" s="1">
        <v>42492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5">
      <c r="A841">
        <v>8378563200</v>
      </c>
      <c r="B841" s="1">
        <v>42493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5">
      <c r="A842">
        <v>8378563200</v>
      </c>
      <c r="B842" s="1">
        <v>42494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5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5">
      <c r="A844">
        <v>8378563200</v>
      </c>
      <c r="B844" s="1">
        <v>42496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5">
      <c r="A845">
        <v>8378563200</v>
      </c>
      <c r="B845" s="1">
        <v>42497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5">
      <c r="A846">
        <v>8378563200</v>
      </c>
      <c r="B846" s="1">
        <v>42498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5">
      <c r="A847">
        <v>8378563200</v>
      </c>
      <c r="B847" s="1">
        <v>42499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5">
      <c r="A848">
        <v>8378563200</v>
      </c>
      <c r="B848" s="1">
        <v>42500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5">
      <c r="A849">
        <v>8378563200</v>
      </c>
      <c r="B849" s="1">
        <v>42501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5">
      <c r="A850">
        <v>8378563200</v>
      </c>
      <c r="B850" s="1">
        <v>42502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5">
      <c r="A851">
        <v>8583815059</v>
      </c>
      <c r="B851" s="1">
        <v>42472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5">
      <c r="A852">
        <v>8583815059</v>
      </c>
      <c r="B852" s="1">
        <v>42473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5">
      <c r="A853">
        <v>8583815059</v>
      </c>
      <c r="B853" s="1">
        <v>42474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5">
      <c r="A854">
        <v>8583815059</v>
      </c>
      <c r="B854" s="1">
        <v>42475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5">
      <c r="A855">
        <v>8583815059</v>
      </c>
      <c r="B855" s="1">
        <v>42476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5">
      <c r="A856">
        <v>8583815059</v>
      </c>
      <c r="B856" s="1">
        <v>42477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5">
      <c r="A857">
        <v>8583815059</v>
      </c>
      <c r="B857" s="1">
        <v>42478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5">
      <c r="A858">
        <v>8583815059</v>
      </c>
      <c r="B858" s="1">
        <v>42479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5">
      <c r="A859">
        <v>8583815059</v>
      </c>
      <c r="B859" s="1">
        <v>42480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5">
      <c r="A860">
        <v>8583815059</v>
      </c>
      <c r="B860" s="1">
        <v>42481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5">
      <c r="A861">
        <v>8583815059</v>
      </c>
      <c r="B861" s="1">
        <v>42482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5">
      <c r="A862">
        <v>8583815059</v>
      </c>
      <c r="B862" s="1">
        <v>42483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5">
      <c r="A863">
        <v>8583815059</v>
      </c>
      <c r="B863" s="1">
        <v>42484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5">
      <c r="A864">
        <v>8583815059</v>
      </c>
      <c r="B864" s="1">
        <v>42485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5">
      <c r="A865">
        <v>8583815059</v>
      </c>
      <c r="B865" s="1">
        <v>42486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5">
      <c r="A866">
        <v>8583815059</v>
      </c>
      <c r="B866" s="1">
        <v>42487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5">
      <c r="A867">
        <v>8583815059</v>
      </c>
      <c r="B867" s="1">
        <v>42488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5">
      <c r="A868">
        <v>8583815059</v>
      </c>
      <c r="B868" s="1">
        <v>42489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5">
      <c r="A869">
        <v>8583815059</v>
      </c>
      <c r="B869" s="1">
        <v>42490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5">
      <c r="A870">
        <v>8583815059</v>
      </c>
      <c r="B870" s="1">
        <v>42491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5">
      <c r="A871">
        <v>8583815059</v>
      </c>
      <c r="B871" s="1">
        <v>42492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5">
      <c r="A872">
        <v>8583815059</v>
      </c>
      <c r="B872" s="1">
        <v>42493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5">
      <c r="A873">
        <v>8583815059</v>
      </c>
      <c r="B873" s="1">
        <v>42494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5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5">
      <c r="A875">
        <v>8583815059</v>
      </c>
      <c r="B875" s="1">
        <v>42496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5">
      <c r="A876">
        <v>8583815059</v>
      </c>
      <c r="B876" s="1">
        <v>42497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5">
      <c r="A877">
        <v>8583815059</v>
      </c>
      <c r="B877" s="1">
        <v>42498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5">
      <c r="A878">
        <v>8583815059</v>
      </c>
      <c r="B878" s="1">
        <v>42499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5">
      <c r="A879">
        <v>8583815059</v>
      </c>
      <c r="B879" s="1">
        <v>42500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5">
      <c r="A880">
        <v>8583815059</v>
      </c>
      <c r="B880" s="1">
        <v>42501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5">
      <c r="A881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5">
      <c r="A882">
        <v>8792009665</v>
      </c>
      <c r="B882" s="1">
        <v>42472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5">
      <c r="A883">
        <v>8792009665</v>
      </c>
      <c r="B883" s="1">
        <v>42473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5">
      <c r="A884">
        <v>8792009665</v>
      </c>
      <c r="B884" s="1">
        <v>42474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5">
      <c r="A885">
        <v>8792009665</v>
      </c>
      <c r="B885" s="1">
        <v>42475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5">
      <c r="A886">
        <v>8792009665</v>
      </c>
      <c r="B886" s="1">
        <v>42476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5">
      <c r="A887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5">
      <c r="A888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5">
      <c r="A889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5">
      <c r="A890">
        <v>8792009665</v>
      </c>
      <c r="B890" s="1">
        <v>42480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5">
      <c r="A891">
        <v>8792009665</v>
      </c>
      <c r="B891" s="1">
        <v>42481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5">
      <c r="A892">
        <v>8792009665</v>
      </c>
      <c r="B892" s="1">
        <v>42482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5">
      <c r="A893">
        <v>8792009665</v>
      </c>
      <c r="B893" s="1">
        <v>42483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5">
      <c r="A894">
        <v>8792009665</v>
      </c>
      <c r="B894" s="1">
        <v>42484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5">
      <c r="A895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5">
      <c r="A896">
        <v>8792009665</v>
      </c>
      <c r="B896" s="1">
        <v>42486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5">
      <c r="A897">
        <v>8792009665</v>
      </c>
      <c r="B897" s="1">
        <v>42487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5">
      <c r="A898">
        <v>8792009665</v>
      </c>
      <c r="B898" s="1">
        <v>42488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5">
      <c r="A899">
        <v>8792009665</v>
      </c>
      <c r="B899" s="1">
        <v>42489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5">
      <c r="A900">
        <v>8792009665</v>
      </c>
      <c r="B900" s="1">
        <v>42490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5">
      <c r="A901">
        <v>8792009665</v>
      </c>
      <c r="B901" s="1">
        <v>42491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5">
      <c r="A902">
        <v>8792009665</v>
      </c>
      <c r="B902" s="1">
        <v>42492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5">
      <c r="A903">
        <v>8792009665</v>
      </c>
      <c r="B903" s="1">
        <v>42493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5">
      <c r="A904">
        <v>8792009665</v>
      </c>
      <c r="B904" s="1">
        <v>42494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5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5">
      <c r="A90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5">
      <c r="A907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5">
      <c r="A908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5">
      <c r="A909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5">
      <c r="A910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5">
      <c r="A911">
        <v>8877689391</v>
      </c>
      <c r="B911" s="1">
        <v>42472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5">
      <c r="A912">
        <v>8877689391</v>
      </c>
      <c r="B912" s="1">
        <v>42473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5">
      <c r="A913">
        <v>8877689391</v>
      </c>
      <c r="B913" s="1">
        <v>42474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5">
      <c r="A914">
        <v>8877689391</v>
      </c>
      <c r="B914" s="1">
        <v>42475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5">
      <c r="A915">
        <v>8877689391</v>
      </c>
      <c r="B915" s="1">
        <v>42476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5">
      <c r="A916">
        <v>8877689391</v>
      </c>
      <c r="B916" s="1">
        <v>42477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5">
      <c r="A917">
        <v>8877689391</v>
      </c>
      <c r="B917" s="1">
        <v>42478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5">
      <c r="A918">
        <v>8877689391</v>
      </c>
      <c r="B918" s="1">
        <v>42479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5">
      <c r="A919">
        <v>8877689391</v>
      </c>
      <c r="B919" s="1">
        <v>42480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5">
      <c r="A920">
        <v>8877689391</v>
      </c>
      <c r="B920" s="1">
        <v>42481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5">
      <c r="A921">
        <v>8877689391</v>
      </c>
      <c r="B921" s="1">
        <v>42482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5">
      <c r="A922">
        <v>8877689391</v>
      </c>
      <c r="B922" s="1">
        <v>42483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5">
      <c r="A923">
        <v>8877689391</v>
      </c>
      <c r="B923" s="1">
        <v>42484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5">
      <c r="A924">
        <v>8877689391</v>
      </c>
      <c r="B924" s="1">
        <v>42485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5">
      <c r="A925">
        <v>8877689391</v>
      </c>
      <c r="B925" s="1">
        <v>42486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5">
      <c r="A926">
        <v>8877689391</v>
      </c>
      <c r="B926" s="1">
        <v>42487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5">
      <c r="A927">
        <v>8877689391</v>
      </c>
      <c r="B927" s="1">
        <v>42488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5">
      <c r="A928">
        <v>8877689391</v>
      </c>
      <c r="B928" s="1">
        <v>42489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5">
      <c r="A929">
        <v>8877689391</v>
      </c>
      <c r="B929" s="1">
        <v>42490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5">
      <c r="A930">
        <v>8877689391</v>
      </c>
      <c r="B930" s="1">
        <v>42491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5">
      <c r="A931">
        <v>8877689391</v>
      </c>
      <c r="B931" s="1">
        <v>42492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5">
      <c r="A932">
        <v>8877689391</v>
      </c>
      <c r="B932" s="1">
        <v>42493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5">
      <c r="A933">
        <v>8877689391</v>
      </c>
      <c r="B933" s="1">
        <v>42494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5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5">
      <c r="A935">
        <v>8877689391</v>
      </c>
      <c r="B935" s="1">
        <v>42496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5">
      <c r="A936">
        <v>8877689391</v>
      </c>
      <c r="B936" s="1">
        <v>42497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5">
      <c r="A937">
        <v>8877689391</v>
      </c>
      <c r="B937" s="1">
        <v>42498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5">
      <c r="A938">
        <v>8877689391</v>
      </c>
      <c r="B938" s="1">
        <v>42499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5">
      <c r="A939">
        <v>8877689391</v>
      </c>
      <c r="B939" s="1">
        <v>42500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5">
      <c r="A940">
        <v>8877689391</v>
      </c>
      <c r="B940" s="1">
        <v>42501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5">
      <c r="A941">
        <v>8877689391</v>
      </c>
      <c r="B941" s="1">
        <v>42502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DASHBOARD.</vt:lpstr>
      <vt:lpstr>Q1-3.User activity</vt:lpstr>
      <vt:lpstr>Q4-5.mean distance</vt:lpstr>
      <vt:lpstr>Q.6-Steps</vt:lpstr>
      <vt:lpstr>Q.7-Calories</vt:lpstr>
      <vt:lpstr>Q.8-Mintues average</vt:lpstr>
      <vt:lpstr>Answer</vt:lpstr>
      <vt:lpstr>9. Uniques dates</vt:lpstr>
      <vt:lpstr>dailyActivity_merged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Hasan Singh</cp:lastModifiedBy>
  <dcterms:created xsi:type="dcterms:W3CDTF">2024-07-09T09:11:53Z</dcterms:created>
  <dcterms:modified xsi:type="dcterms:W3CDTF">2024-07-11T17:01:36Z</dcterms:modified>
</cp:coreProperties>
</file>