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havarol/Desktop/OzU/research/Taha-Clustering/"/>
    </mc:Choice>
  </mc:AlternateContent>
  <xr:revisionPtr revIDLastSave="0" documentId="13_ncr:1_{D5266875-982D-8548-B767-BE79C29C39CB}" xr6:coauthVersionLast="47" xr6:coauthVersionMax="47" xr10:uidLastSave="{00000000-0000-0000-0000-000000000000}"/>
  <bookViews>
    <workbookView xWindow="0" yWindow="500" windowWidth="33600" windowHeight="20500" xr2:uid="{61969A36-ECE6-304D-B684-131AF476FBCA}"/>
  </bookViews>
  <sheets>
    <sheet name="FEB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5" i="1" l="1"/>
  <c r="K55" i="1"/>
  <c r="J55" i="1"/>
  <c r="I55" i="1"/>
  <c r="H55" i="1"/>
  <c r="G55" i="1"/>
  <c r="M25" i="1"/>
  <c r="L40" i="1"/>
  <c r="O40" i="1" s="1"/>
  <c r="H40" i="1"/>
  <c r="M55" i="1"/>
  <c r="N55" i="1"/>
  <c r="O55" i="1" s="1"/>
  <c r="Q55" i="1"/>
  <c r="Q54" i="1"/>
  <c r="Q53" i="1"/>
  <c r="Q52" i="1"/>
  <c r="Q51" i="1"/>
  <c r="Q50" i="1"/>
  <c r="Q49" i="1"/>
  <c r="Q48" i="1"/>
  <c r="Q47" i="1"/>
  <c r="P55" i="1"/>
  <c r="P54" i="1"/>
  <c r="P53" i="1"/>
  <c r="P52" i="1"/>
  <c r="P51" i="1"/>
  <c r="P50" i="1"/>
  <c r="P49" i="1"/>
  <c r="P48" i="1"/>
  <c r="P47" i="1"/>
  <c r="O54" i="1"/>
  <c r="O53" i="1"/>
  <c r="O52" i="1"/>
  <c r="O51" i="1"/>
  <c r="O50" i="1"/>
  <c r="O49" i="1"/>
  <c r="O48" i="1"/>
  <c r="O47" i="1"/>
  <c r="Q39" i="1"/>
  <c r="Q38" i="1"/>
  <c r="Q37" i="1"/>
  <c r="Q36" i="1"/>
  <c r="Q35" i="1"/>
  <c r="Q34" i="1"/>
  <c r="Q33" i="1"/>
  <c r="Q32" i="1"/>
  <c r="P39" i="1"/>
  <c r="P38" i="1"/>
  <c r="P37" i="1"/>
  <c r="P36" i="1"/>
  <c r="P35" i="1"/>
  <c r="P34" i="1"/>
  <c r="P33" i="1"/>
  <c r="P32" i="1"/>
  <c r="O39" i="1"/>
  <c r="O38" i="1"/>
  <c r="O37" i="1"/>
  <c r="O36" i="1"/>
  <c r="O35" i="1"/>
  <c r="O34" i="1"/>
  <c r="O33" i="1"/>
  <c r="O32" i="1"/>
  <c r="Q25" i="1"/>
  <c r="Q24" i="1"/>
  <c r="Q23" i="1"/>
  <c r="Q22" i="1"/>
  <c r="Q21" i="1"/>
  <c r="Q20" i="1"/>
  <c r="Q19" i="1"/>
  <c r="Q18" i="1"/>
  <c r="Q17" i="1"/>
  <c r="P25" i="1"/>
  <c r="P24" i="1"/>
  <c r="P23" i="1"/>
  <c r="P22" i="1"/>
  <c r="P21" i="1"/>
  <c r="P20" i="1"/>
  <c r="P19" i="1"/>
  <c r="P18" i="1"/>
  <c r="P17" i="1"/>
  <c r="O25" i="1"/>
  <c r="O24" i="1"/>
  <c r="O23" i="1"/>
  <c r="O22" i="1"/>
  <c r="O21" i="1"/>
  <c r="O20" i="1"/>
  <c r="O19" i="1"/>
  <c r="O18" i="1"/>
  <c r="O17" i="1"/>
  <c r="Q12" i="1"/>
  <c r="Q11" i="1"/>
  <c r="Q10" i="1"/>
  <c r="Q9" i="1"/>
  <c r="Q8" i="1"/>
  <c r="Q7" i="1"/>
  <c r="Q6" i="1"/>
  <c r="Q5" i="1"/>
  <c r="Q4" i="1"/>
  <c r="P12" i="1"/>
  <c r="P11" i="1"/>
  <c r="P10" i="1"/>
  <c r="P9" i="1"/>
  <c r="P8" i="1"/>
  <c r="P7" i="1"/>
  <c r="P6" i="1"/>
  <c r="P5" i="1"/>
  <c r="P4" i="1"/>
  <c r="O12" i="1"/>
  <c r="O11" i="1"/>
  <c r="O10" i="1"/>
  <c r="O9" i="1"/>
  <c r="O8" i="1"/>
  <c r="O7" i="1"/>
  <c r="O6" i="1"/>
  <c r="O5" i="1"/>
  <c r="O4" i="1"/>
  <c r="N40" i="1"/>
  <c r="J40" i="1"/>
  <c r="P40" i="1" s="1"/>
  <c r="I40" i="1"/>
  <c r="G40" i="1"/>
  <c r="K40" i="1"/>
  <c r="M40" i="1"/>
  <c r="J25" i="1"/>
  <c r="I25" i="1"/>
  <c r="H25" i="1"/>
  <c r="G25" i="1"/>
  <c r="K25" i="1"/>
  <c r="L25" i="1"/>
  <c r="N25" i="1"/>
  <c r="J12" i="1"/>
  <c r="N12" i="1"/>
  <c r="L12" i="1"/>
  <c r="M12" i="1"/>
  <c r="K12" i="1"/>
  <c r="I12" i="1"/>
  <c r="G12" i="1"/>
  <c r="H12" i="1"/>
  <c r="F55" i="1"/>
  <c r="E55" i="1"/>
  <c r="D55" i="1"/>
  <c r="C55" i="1"/>
  <c r="F40" i="1"/>
  <c r="E40" i="1"/>
  <c r="D40" i="1"/>
  <c r="C40" i="1"/>
  <c r="F25" i="1"/>
  <c r="E25" i="1"/>
  <c r="D25" i="1"/>
  <c r="C25" i="1"/>
  <c r="F12" i="1"/>
  <c r="E12" i="1"/>
  <c r="D12" i="1"/>
  <c r="C12" i="1"/>
  <c r="Q40" i="1" l="1"/>
</calcChain>
</file>

<file path=xl/sharedStrings.xml><?xml version="1.0" encoding="utf-8"?>
<sst xmlns="http://schemas.openxmlformats.org/spreadsheetml/2006/main" count="152" uniqueCount="28">
  <si>
    <t>Software System</t>
  </si>
  <si>
    <t>Lucene</t>
  </si>
  <si>
    <t>#Modules</t>
  </si>
  <si>
    <t>OpenJPA</t>
  </si>
  <si>
    <t>Bash</t>
  </si>
  <si>
    <t>Hadoop</t>
  </si>
  <si>
    <t>ArchStudio</t>
  </si>
  <si>
    <t>Nutch</t>
  </si>
  <si>
    <t>Struts2</t>
  </si>
  <si>
    <t>#Clusters=3</t>
  </si>
  <si>
    <t>GA</t>
  </si>
  <si>
    <t>HYGAR</t>
  </si>
  <si>
    <t>PGA</t>
  </si>
  <si>
    <t>PHYGAR</t>
  </si>
  <si>
    <t xml:space="preserve">Time </t>
  </si>
  <si>
    <t>Modularity</t>
  </si>
  <si>
    <t>#Clusters=5</t>
  </si>
  <si>
    <t>#Clusters=10</t>
  </si>
  <si>
    <t>#Clusters=15</t>
  </si>
  <si>
    <t>HYGAR(OLD)</t>
  </si>
  <si>
    <t>GA(OLD)</t>
  </si>
  <si>
    <t>AVG</t>
  </si>
  <si>
    <t>ITK</t>
  </si>
  <si>
    <t>NA</t>
  </si>
  <si>
    <t>PHYGAR vs. PGA</t>
  </si>
  <si>
    <t>PHYGAR vs. HYGAR</t>
  </si>
  <si>
    <t>PGA vs GA</t>
  </si>
  <si>
    <t>Relative Improvements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</si>
</sst>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1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0" xfId="0" applyNumberFormat="1" applyAlignment="1">
      <alignment horizontal="center"/>
    </xf>
    <xf numFmtId="164" fontId="2" fillId="4" borderId="0" xfId="0" applyNumberFormat="1" applyFont="1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3" xfId="0" applyFill="1" applyBorder="1" applyAlignment="1">
      <alignment horizontal="center"/>
    </xf>
    <xf numFmtId="1" fontId="0" fillId="3" borderId="14" xfId="0" applyNumberFormat="1" applyFill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CFC0-D6F1-6642-925E-4A3318328FE0}">
  <dimension ref="A1:Q55"/>
  <sheetViews>
    <sheetView tabSelected="1" workbookViewId="0">
      <selection activeCell="S32" sqref="S32"/>
    </sheetView>
  </sheetViews>
  <sheetFormatPr baseColWidth="10" defaultRowHeight="16" x14ac:dyDescent="0.2"/>
  <cols>
    <col min="1" max="1" width="15.1640625" bestFit="1" customWidth="1"/>
    <col min="2" max="2" width="10.83203125" style="1"/>
    <col min="3" max="14" width="10.83203125" style="2"/>
    <col min="15" max="15" width="15" style="2" bestFit="1" customWidth="1"/>
    <col min="16" max="16" width="17.5" bestFit="1" customWidth="1"/>
    <col min="17" max="17" width="13.6640625" bestFit="1" customWidth="1"/>
  </cols>
  <sheetData>
    <row r="1" spans="1:17" ht="25" thickBot="1" x14ac:dyDescent="0.25">
      <c r="C1" s="38" t="s">
        <v>9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0" t="s">
        <v>27</v>
      </c>
      <c r="P1" s="51"/>
      <c r="Q1" s="52"/>
    </row>
    <row r="2" spans="1:17" ht="17" thickBot="1" x14ac:dyDescent="0.25">
      <c r="C2" s="40" t="s">
        <v>20</v>
      </c>
      <c r="D2" s="41"/>
      <c r="E2" s="41" t="s">
        <v>19</v>
      </c>
      <c r="F2" s="41"/>
      <c r="G2" s="43" t="s">
        <v>10</v>
      </c>
      <c r="H2" s="44"/>
      <c r="I2" s="44" t="s">
        <v>11</v>
      </c>
      <c r="J2" s="45"/>
      <c r="K2" s="43" t="s">
        <v>12</v>
      </c>
      <c r="L2" s="44"/>
      <c r="M2" s="44" t="s">
        <v>13</v>
      </c>
      <c r="N2" s="44"/>
      <c r="O2" s="53"/>
      <c r="P2" s="54"/>
      <c r="Q2" s="55"/>
    </row>
    <row r="3" spans="1:17" x14ac:dyDescent="0.2">
      <c r="A3" s="12" t="s">
        <v>0</v>
      </c>
      <c r="B3" s="13" t="s">
        <v>2</v>
      </c>
      <c r="C3" s="6" t="s">
        <v>14</v>
      </c>
      <c r="D3" s="2" t="s">
        <v>15</v>
      </c>
      <c r="E3" s="2" t="s">
        <v>14</v>
      </c>
      <c r="F3" s="2" t="s">
        <v>15</v>
      </c>
      <c r="G3" s="23" t="s">
        <v>14</v>
      </c>
      <c r="H3" s="2" t="s">
        <v>15</v>
      </c>
      <c r="I3" s="2" t="s">
        <v>14</v>
      </c>
      <c r="J3" s="24" t="s">
        <v>15</v>
      </c>
      <c r="K3" s="23" t="s">
        <v>14</v>
      </c>
      <c r="L3" s="2" t="s">
        <v>15</v>
      </c>
      <c r="M3" s="2" t="s">
        <v>14</v>
      </c>
      <c r="N3" s="47" t="s">
        <v>15</v>
      </c>
      <c r="O3" s="6" t="s">
        <v>24</v>
      </c>
      <c r="P3" s="47" t="s">
        <v>25</v>
      </c>
      <c r="Q3" s="7" t="s">
        <v>26</v>
      </c>
    </row>
    <row r="4" spans="1:17" x14ac:dyDescent="0.2">
      <c r="A4" s="14" t="s">
        <v>22</v>
      </c>
      <c r="B4" s="19">
        <v>7657</v>
      </c>
      <c r="C4" s="20" t="s">
        <v>23</v>
      </c>
      <c r="D4" s="21" t="s">
        <v>23</v>
      </c>
      <c r="E4" s="21" t="s">
        <v>23</v>
      </c>
      <c r="F4" s="21" t="s">
        <v>23</v>
      </c>
      <c r="G4" s="23">
        <v>35000</v>
      </c>
      <c r="H4" s="2">
        <v>9.0999999999999998E-2</v>
      </c>
      <c r="I4" s="2">
        <v>35000</v>
      </c>
      <c r="J4" s="25">
        <v>0.22500000000000001</v>
      </c>
      <c r="K4" s="23">
        <v>35000</v>
      </c>
      <c r="L4" s="4">
        <v>0.14699999999999999</v>
      </c>
      <c r="M4" s="2">
        <v>35000</v>
      </c>
      <c r="N4" s="48">
        <v>0.247</v>
      </c>
      <c r="O4" s="56">
        <f>100*(N4-L4)/L4</f>
        <v>68.02721088435375</v>
      </c>
      <c r="P4" s="57">
        <f>100*(N4-J4)/J4</f>
        <v>9.777777777777775</v>
      </c>
      <c r="Q4" s="58">
        <f>100*(L4-H4)/H4</f>
        <v>61.538461538461533</v>
      </c>
    </row>
    <row r="5" spans="1:17" x14ac:dyDescent="0.2">
      <c r="A5" s="14" t="s">
        <v>1</v>
      </c>
      <c r="B5" s="15">
        <v>1611</v>
      </c>
      <c r="C5" s="8">
        <v>2436</v>
      </c>
      <c r="D5" s="4">
        <v>4.2999999999999997E-2</v>
      </c>
      <c r="E5" s="3">
        <v>7316</v>
      </c>
      <c r="F5" s="5">
        <v>0.10100000000000001</v>
      </c>
      <c r="G5" s="26">
        <v>3600</v>
      </c>
      <c r="H5" s="4">
        <v>0.13</v>
      </c>
      <c r="I5" s="3">
        <v>3600</v>
      </c>
      <c r="J5" s="25">
        <v>0.159</v>
      </c>
      <c r="K5" s="26">
        <v>3600</v>
      </c>
      <c r="L5" s="4">
        <v>0.188</v>
      </c>
      <c r="M5" s="3">
        <v>3600</v>
      </c>
      <c r="N5" s="48">
        <v>0.20699999999999999</v>
      </c>
      <c r="O5" s="56">
        <f t="shared" ref="O5:O12" si="0">100*(N5-L5)/L5</f>
        <v>10.106382978723399</v>
      </c>
      <c r="P5" s="57">
        <f t="shared" ref="P5:P12" si="1">100*(N5-J5)/J5</f>
        <v>30.188679245283012</v>
      </c>
      <c r="Q5" s="58">
        <f t="shared" ref="Q5:Q12" si="2">100*(L5-H5)/H5</f>
        <v>44.615384615384613</v>
      </c>
    </row>
    <row r="6" spans="1:17" x14ac:dyDescent="0.2">
      <c r="A6" s="14" t="s">
        <v>3</v>
      </c>
      <c r="B6" s="15">
        <v>3114</v>
      </c>
      <c r="C6" s="8">
        <v>9532</v>
      </c>
      <c r="D6" s="4">
        <v>2.1999999999999999E-2</v>
      </c>
      <c r="E6" s="3">
        <v>24469</v>
      </c>
      <c r="F6" s="5">
        <v>0.161</v>
      </c>
      <c r="G6" s="26">
        <v>18000</v>
      </c>
      <c r="H6" s="4">
        <v>0.11799999999999999</v>
      </c>
      <c r="I6" s="3">
        <v>18000</v>
      </c>
      <c r="J6" s="25">
        <v>0.188</v>
      </c>
      <c r="K6" s="26">
        <v>18000</v>
      </c>
      <c r="L6" s="4">
        <v>0.19600000000000001</v>
      </c>
      <c r="M6" s="3">
        <v>18000</v>
      </c>
      <c r="N6" s="48">
        <v>0.28499999999999998</v>
      </c>
      <c r="O6" s="56">
        <f t="shared" si="0"/>
        <v>45.408163265306108</v>
      </c>
      <c r="P6" s="57">
        <f t="shared" si="1"/>
        <v>51.595744680851048</v>
      </c>
      <c r="Q6" s="58">
        <f t="shared" si="2"/>
        <v>66.101694915254257</v>
      </c>
    </row>
    <row r="7" spans="1:17" x14ac:dyDescent="0.2">
      <c r="A7" s="14" t="s">
        <v>4</v>
      </c>
      <c r="B7" s="15">
        <v>373</v>
      </c>
      <c r="C7" s="8">
        <v>55</v>
      </c>
      <c r="D7" s="4">
        <v>0.107</v>
      </c>
      <c r="E7" s="3">
        <v>133</v>
      </c>
      <c r="F7" s="5">
        <v>0.19600000000000001</v>
      </c>
      <c r="G7" s="26">
        <v>1800</v>
      </c>
      <c r="H7" s="5">
        <v>0.22500000000000001</v>
      </c>
      <c r="I7" s="3">
        <v>1800</v>
      </c>
      <c r="J7" s="27">
        <v>0.223</v>
      </c>
      <c r="K7" s="26">
        <v>1800</v>
      </c>
      <c r="L7" s="18">
        <v>0.33200000000000002</v>
      </c>
      <c r="M7" s="3">
        <v>1800</v>
      </c>
      <c r="N7" s="49">
        <v>0.224</v>
      </c>
      <c r="O7" s="56">
        <f t="shared" si="0"/>
        <v>-32.53012048192771</v>
      </c>
      <c r="P7" s="57">
        <f t="shared" si="1"/>
        <v>0.44843049327354301</v>
      </c>
      <c r="Q7" s="58">
        <f t="shared" si="2"/>
        <v>47.555555555555557</v>
      </c>
    </row>
    <row r="8" spans="1:17" x14ac:dyDescent="0.2">
      <c r="A8" s="14" t="s">
        <v>5</v>
      </c>
      <c r="B8" s="15">
        <v>772</v>
      </c>
      <c r="C8" s="8">
        <v>218</v>
      </c>
      <c r="D8" s="4">
        <v>8.5999999999999993E-2</v>
      </c>
      <c r="E8" s="3">
        <v>489</v>
      </c>
      <c r="F8" s="5">
        <v>0.127</v>
      </c>
      <c r="G8" s="26">
        <v>3600</v>
      </c>
      <c r="H8" s="4">
        <v>0.31</v>
      </c>
      <c r="I8" s="3">
        <v>3600</v>
      </c>
      <c r="J8" s="25">
        <v>0.33</v>
      </c>
      <c r="K8" s="26">
        <v>3600</v>
      </c>
      <c r="L8" s="18">
        <v>0.40600000000000003</v>
      </c>
      <c r="M8" s="3">
        <v>3600</v>
      </c>
      <c r="N8" s="49">
        <v>0.4</v>
      </c>
      <c r="O8" s="56">
        <f t="shared" si="0"/>
        <v>-1.4778325123152722</v>
      </c>
      <c r="P8" s="57">
        <f t="shared" si="1"/>
        <v>21.212121212121215</v>
      </c>
      <c r="Q8" s="58">
        <f t="shared" si="2"/>
        <v>30.967741935483883</v>
      </c>
    </row>
    <row r="9" spans="1:17" x14ac:dyDescent="0.2">
      <c r="A9" s="14" t="s">
        <v>6</v>
      </c>
      <c r="B9" s="15">
        <v>583</v>
      </c>
      <c r="C9" s="8">
        <v>165</v>
      </c>
      <c r="D9" s="4">
        <v>0.107</v>
      </c>
      <c r="E9" s="3">
        <v>457</v>
      </c>
      <c r="F9" s="5">
        <v>0.254</v>
      </c>
      <c r="G9" s="26">
        <v>1800</v>
      </c>
      <c r="H9" s="5">
        <v>0.28000000000000003</v>
      </c>
      <c r="I9" s="3">
        <v>1800</v>
      </c>
      <c r="J9" s="27">
        <v>0.27100000000000002</v>
      </c>
      <c r="K9" s="26">
        <v>1800</v>
      </c>
      <c r="L9" s="18">
        <v>0.53200000000000003</v>
      </c>
      <c r="M9" s="3">
        <v>1800</v>
      </c>
      <c r="N9" s="49">
        <v>0.42699999999999999</v>
      </c>
      <c r="O9" s="56">
        <f t="shared" si="0"/>
        <v>-19.736842105263165</v>
      </c>
      <c r="P9" s="57">
        <f t="shared" si="1"/>
        <v>57.564575645756449</v>
      </c>
      <c r="Q9" s="58">
        <f t="shared" si="2"/>
        <v>89.999999999999986</v>
      </c>
    </row>
    <row r="10" spans="1:17" x14ac:dyDescent="0.2">
      <c r="A10" s="14" t="s">
        <v>7</v>
      </c>
      <c r="B10" s="15">
        <v>977</v>
      </c>
      <c r="C10" s="8">
        <v>849</v>
      </c>
      <c r="D10" s="4">
        <v>4.9000000000000002E-2</v>
      </c>
      <c r="E10" s="3">
        <v>2479</v>
      </c>
      <c r="F10" s="5">
        <v>0.14099999999999999</v>
      </c>
      <c r="G10" s="26">
        <v>3600</v>
      </c>
      <c r="H10" s="4">
        <v>0.161</v>
      </c>
      <c r="I10" s="3">
        <v>3600</v>
      </c>
      <c r="J10" s="25">
        <v>0.21099999999999999</v>
      </c>
      <c r="K10" s="26">
        <v>3600</v>
      </c>
      <c r="L10" s="18">
        <v>0.29199999999999998</v>
      </c>
      <c r="M10" s="3">
        <v>3600</v>
      </c>
      <c r="N10" s="49">
        <v>0.29099999999999998</v>
      </c>
      <c r="O10" s="56">
        <f t="shared" si="0"/>
        <v>-0.34246575342465785</v>
      </c>
      <c r="P10" s="57">
        <f t="shared" si="1"/>
        <v>37.914691943127956</v>
      </c>
      <c r="Q10" s="58">
        <f t="shared" si="2"/>
        <v>81.366459627329178</v>
      </c>
    </row>
    <row r="11" spans="1:17" x14ac:dyDescent="0.2">
      <c r="A11" s="14" t="s">
        <v>8</v>
      </c>
      <c r="B11" s="15">
        <v>738</v>
      </c>
      <c r="C11" s="8">
        <v>536</v>
      </c>
      <c r="D11" s="4">
        <v>5.8999999999999997E-2</v>
      </c>
      <c r="E11" s="3">
        <v>1376</v>
      </c>
      <c r="F11" s="5">
        <v>0.183</v>
      </c>
      <c r="G11" s="26">
        <v>3600</v>
      </c>
      <c r="H11" s="4">
        <v>0.19400000000000001</v>
      </c>
      <c r="I11" s="3">
        <v>3600</v>
      </c>
      <c r="J11" s="25">
        <v>0.19800000000000001</v>
      </c>
      <c r="K11" s="26">
        <v>3600</v>
      </c>
      <c r="L11" s="18">
        <v>0.26200000000000001</v>
      </c>
      <c r="M11" s="3">
        <v>3600</v>
      </c>
      <c r="N11" s="49">
        <v>0.28799999999999998</v>
      </c>
      <c r="O11" s="56">
        <f t="shared" si="0"/>
        <v>9.9236641221373922</v>
      </c>
      <c r="P11" s="57">
        <f t="shared" si="1"/>
        <v>45.454545454545432</v>
      </c>
      <c r="Q11" s="58">
        <f t="shared" si="2"/>
        <v>35.051546391752581</v>
      </c>
    </row>
    <row r="12" spans="1:17" ht="17" thickBot="1" x14ac:dyDescent="0.25">
      <c r="A12" s="30" t="s">
        <v>21</v>
      </c>
      <c r="B12" s="31"/>
      <c r="C12" s="32">
        <f>AVERAGE(C5:C11)</f>
        <v>1970.1428571428571</v>
      </c>
      <c r="D12" s="33">
        <f>AVERAGE(D5:D11)</f>
        <v>6.7571428571428574E-2</v>
      </c>
      <c r="E12" s="34">
        <f>AVERAGE(E5:E11)</f>
        <v>5245.5714285714284</v>
      </c>
      <c r="F12" s="33">
        <f>AVERAGE(F5:F11)</f>
        <v>0.16614285714285715</v>
      </c>
      <c r="G12" s="35">
        <f t="shared" ref="G12:N12" si="3">AVERAGE(G4:G11)</f>
        <v>8875</v>
      </c>
      <c r="H12" s="33">
        <f t="shared" si="3"/>
        <v>0.18862499999999999</v>
      </c>
      <c r="I12" s="34">
        <f t="shared" si="3"/>
        <v>8875</v>
      </c>
      <c r="J12" s="33">
        <f t="shared" si="3"/>
        <v>0.22562499999999999</v>
      </c>
      <c r="K12" s="35">
        <f t="shared" si="3"/>
        <v>8875</v>
      </c>
      <c r="L12" s="29">
        <f t="shared" si="3"/>
        <v>0.294375</v>
      </c>
      <c r="M12" s="34">
        <f t="shared" si="3"/>
        <v>8875</v>
      </c>
      <c r="N12" s="33">
        <f t="shared" si="3"/>
        <v>0.29612499999999997</v>
      </c>
      <c r="O12" s="59">
        <f t="shared" si="0"/>
        <v>0.59447983014861105</v>
      </c>
      <c r="P12" s="60">
        <f t="shared" si="1"/>
        <v>31.246537396121877</v>
      </c>
      <c r="Q12" s="61">
        <f t="shared" si="2"/>
        <v>56.063618290258461</v>
      </c>
    </row>
    <row r="13" spans="1:17" ht="17" thickBot="1" x14ac:dyDescent="0.25"/>
    <row r="14" spans="1:17" ht="25" thickBot="1" x14ac:dyDescent="0.25">
      <c r="C14" s="38" t="s">
        <v>16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50" t="s">
        <v>27</v>
      </c>
      <c r="P14" s="51"/>
      <c r="Q14" s="52"/>
    </row>
    <row r="15" spans="1:17" ht="17" customHeight="1" thickBot="1" x14ac:dyDescent="0.25">
      <c r="C15" s="40" t="s">
        <v>20</v>
      </c>
      <c r="D15" s="41"/>
      <c r="E15" s="41" t="s">
        <v>19</v>
      </c>
      <c r="F15" s="42"/>
      <c r="G15" s="40" t="s">
        <v>10</v>
      </c>
      <c r="H15" s="41"/>
      <c r="I15" s="41" t="s">
        <v>11</v>
      </c>
      <c r="J15" s="42"/>
      <c r="K15" s="40" t="s">
        <v>12</v>
      </c>
      <c r="L15" s="41"/>
      <c r="M15" s="41" t="s">
        <v>13</v>
      </c>
      <c r="N15" s="41"/>
      <c r="O15" s="53"/>
      <c r="P15" s="54"/>
      <c r="Q15" s="55"/>
    </row>
    <row r="16" spans="1:17" x14ac:dyDescent="0.2">
      <c r="A16" s="12" t="s">
        <v>0</v>
      </c>
      <c r="B16" s="13" t="s">
        <v>2</v>
      </c>
      <c r="C16" s="6" t="s">
        <v>14</v>
      </c>
      <c r="D16" s="2" t="s">
        <v>15</v>
      </c>
      <c r="E16" s="2" t="s">
        <v>14</v>
      </c>
      <c r="F16" s="7" t="s">
        <v>15</v>
      </c>
      <c r="G16" s="6" t="s">
        <v>14</v>
      </c>
      <c r="H16" s="2" t="s">
        <v>15</v>
      </c>
      <c r="I16" s="2" t="s">
        <v>14</v>
      </c>
      <c r="J16" s="7" t="s">
        <v>15</v>
      </c>
      <c r="K16" s="6" t="s">
        <v>14</v>
      </c>
      <c r="L16" s="2" t="s">
        <v>15</v>
      </c>
      <c r="M16" s="2" t="s">
        <v>14</v>
      </c>
      <c r="N16" s="47" t="s">
        <v>15</v>
      </c>
      <c r="O16" s="6" t="s">
        <v>24</v>
      </c>
      <c r="P16" s="47" t="s">
        <v>25</v>
      </c>
      <c r="Q16" s="7" t="s">
        <v>26</v>
      </c>
    </row>
    <row r="17" spans="1:17" x14ac:dyDescent="0.2">
      <c r="A17" s="14" t="s">
        <v>22</v>
      </c>
      <c r="B17" s="19">
        <v>7657</v>
      </c>
      <c r="C17" s="20" t="s">
        <v>23</v>
      </c>
      <c r="D17" s="21" t="s">
        <v>23</v>
      </c>
      <c r="E17" s="21" t="s">
        <v>23</v>
      </c>
      <c r="F17" s="22" t="s">
        <v>23</v>
      </c>
      <c r="G17" s="2">
        <v>35000</v>
      </c>
      <c r="H17" s="2">
        <v>8.4000000000000005E-2</v>
      </c>
      <c r="I17" s="2">
        <v>35000</v>
      </c>
      <c r="J17" s="28">
        <v>0.253</v>
      </c>
      <c r="K17" s="2">
        <v>35000</v>
      </c>
      <c r="L17" s="2">
        <v>0.17199999999999999</v>
      </c>
      <c r="M17" s="2">
        <v>35000</v>
      </c>
      <c r="N17" s="62">
        <v>0.33400000000000002</v>
      </c>
      <c r="O17" s="56">
        <f>100*(N17-L17)/L17</f>
        <v>94.186046511627936</v>
      </c>
      <c r="P17" s="57">
        <f>100*(N17-J17)/J17</f>
        <v>32.015810276679851</v>
      </c>
      <c r="Q17" s="58">
        <f>100*(L17-H17)/H17</f>
        <v>104.76190476190474</v>
      </c>
    </row>
    <row r="18" spans="1:17" x14ac:dyDescent="0.2">
      <c r="A18" s="14" t="s">
        <v>1</v>
      </c>
      <c r="B18" s="15">
        <v>1611</v>
      </c>
      <c r="C18" s="8">
        <v>1269</v>
      </c>
      <c r="D18" s="4">
        <v>0.02</v>
      </c>
      <c r="E18" s="3">
        <v>6815</v>
      </c>
      <c r="F18" s="9">
        <v>0.107</v>
      </c>
      <c r="G18" s="8">
        <v>3600</v>
      </c>
      <c r="H18" s="4">
        <v>0.14000000000000001</v>
      </c>
      <c r="I18" s="3">
        <v>3600</v>
      </c>
      <c r="J18" s="9">
        <v>0.183</v>
      </c>
      <c r="K18" s="8">
        <v>3600</v>
      </c>
      <c r="L18" s="11">
        <v>0.20300000000000001</v>
      </c>
      <c r="M18" s="3">
        <v>3600</v>
      </c>
      <c r="N18" s="48">
        <v>0.221</v>
      </c>
      <c r="O18" s="56">
        <f t="shared" ref="O18:O25" si="4">100*(N18-L18)/L18</f>
        <v>8.8669950738916192</v>
      </c>
      <c r="P18" s="57">
        <f t="shared" ref="P18:P25" si="5">100*(N18-J18)/J18</f>
        <v>20.765027322404375</v>
      </c>
      <c r="Q18" s="58">
        <f t="shared" ref="Q18:Q25" si="6">100*(L18-H18)/H18</f>
        <v>44.999999999999993</v>
      </c>
    </row>
    <row r="19" spans="1:17" x14ac:dyDescent="0.2">
      <c r="A19" s="14" t="s">
        <v>3</v>
      </c>
      <c r="B19" s="15">
        <v>3114</v>
      </c>
      <c r="C19" s="8">
        <v>4541</v>
      </c>
      <c r="D19" s="4">
        <v>1.7000000000000001E-2</v>
      </c>
      <c r="E19" s="3">
        <v>19608</v>
      </c>
      <c r="F19" s="9">
        <v>0.14899999999999999</v>
      </c>
      <c r="G19" s="8">
        <v>18000</v>
      </c>
      <c r="H19" s="4">
        <v>0.13200000000000001</v>
      </c>
      <c r="I19" s="3">
        <v>18000</v>
      </c>
      <c r="J19" s="9">
        <v>0.20399999999999999</v>
      </c>
      <c r="K19" s="8">
        <v>18000</v>
      </c>
      <c r="L19" s="4">
        <v>0.22900000000000001</v>
      </c>
      <c r="M19" s="3">
        <v>18000</v>
      </c>
      <c r="N19" s="48">
        <v>0.29099999999999998</v>
      </c>
      <c r="O19" s="56">
        <f t="shared" si="4"/>
        <v>27.074235807860251</v>
      </c>
      <c r="P19" s="57">
        <f t="shared" si="5"/>
        <v>42.647058823529413</v>
      </c>
      <c r="Q19" s="58">
        <f t="shared" si="6"/>
        <v>73.484848484848484</v>
      </c>
    </row>
    <row r="20" spans="1:17" x14ac:dyDescent="0.2">
      <c r="A20" s="14" t="s">
        <v>4</v>
      </c>
      <c r="B20" s="15">
        <v>373</v>
      </c>
      <c r="C20" s="8">
        <v>30</v>
      </c>
      <c r="D20" s="4">
        <v>5.3999999999999999E-2</v>
      </c>
      <c r="E20" s="3">
        <v>90</v>
      </c>
      <c r="F20" s="9">
        <v>0.186</v>
      </c>
      <c r="G20" s="8">
        <v>1800</v>
      </c>
      <c r="H20" s="5">
        <v>0.25</v>
      </c>
      <c r="I20" s="3">
        <v>1800</v>
      </c>
      <c r="J20" s="10">
        <v>0.223</v>
      </c>
      <c r="K20" s="8">
        <v>1800</v>
      </c>
      <c r="L20" s="18">
        <v>0.35299999999999998</v>
      </c>
      <c r="M20" s="3">
        <v>1800</v>
      </c>
      <c r="N20" s="49">
        <v>0.34699999999999998</v>
      </c>
      <c r="O20" s="56">
        <f t="shared" si="4"/>
        <v>-1.6997167138810214</v>
      </c>
      <c r="P20" s="57">
        <f t="shared" si="5"/>
        <v>55.605381165919269</v>
      </c>
      <c r="Q20" s="58">
        <f t="shared" si="6"/>
        <v>41.199999999999989</v>
      </c>
    </row>
    <row r="21" spans="1:17" x14ac:dyDescent="0.2">
      <c r="A21" s="14" t="s">
        <v>5</v>
      </c>
      <c r="B21" s="15">
        <v>772</v>
      </c>
      <c r="C21" s="8">
        <v>121</v>
      </c>
      <c r="D21" s="4">
        <v>8.5999999999999993E-2</v>
      </c>
      <c r="E21" s="3">
        <v>399</v>
      </c>
      <c r="F21" s="9">
        <v>0.11600000000000001</v>
      </c>
      <c r="G21" s="8">
        <v>3600</v>
      </c>
      <c r="H21" s="5">
        <v>0.28899999999999998</v>
      </c>
      <c r="I21" s="3">
        <v>3600</v>
      </c>
      <c r="J21" s="10">
        <v>0.28100000000000003</v>
      </c>
      <c r="K21" s="8">
        <v>3600</v>
      </c>
      <c r="L21" s="18">
        <v>0.435</v>
      </c>
      <c r="M21" s="3">
        <v>3600</v>
      </c>
      <c r="N21" s="49">
        <v>0.38900000000000001</v>
      </c>
      <c r="O21" s="56">
        <f t="shared" si="4"/>
        <v>-10.574712643678158</v>
      </c>
      <c r="P21" s="57">
        <f t="shared" si="5"/>
        <v>38.434163701067611</v>
      </c>
      <c r="Q21" s="58">
        <f t="shared" si="6"/>
        <v>50.519031141868524</v>
      </c>
    </row>
    <row r="22" spans="1:17" x14ac:dyDescent="0.2">
      <c r="A22" s="14" t="s">
        <v>6</v>
      </c>
      <c r="B22" s="15">
        <v>583</v>
      </c>
      <c r="C22" s="8">
        <v>88</v>
      </c>
      <c r="D22" s="4">
        <v>0.108</v>
      </c>
      <c r="E22" s="3">
        <v>319</v>
      </c>
      <c r="F22" s="9">
        <v>0.16900000000000001</v>
      </c>
      <c r="G22" s="8">
        <v>1800</v>
      </c>
      <c r="H22" s="4">
        <v>0.30099999999999999</v>
      </c>
      <c r="I22" s="3">
        <v>1800</v>
      </c>
      <c r="J22" s="9">
        <v>0.314</v>
      </c>
      <c r="K22" s="8">
        <v>1800</v>
      </c>
      <c r="L22" s="4">
        <v>0.44600000000000001</v>
      </c>
      <c r="M22" s="3">
        <v>1800</v>
      </c>
      <c r="N22" s="48">
        <v>0.504</v>
      </c>
      <c r="O22" s="56">
        <f t="shared" si="4"/>
        <v>13.004484304932735</v>
      </c>
      <c r="P22" s="57">
        <f t="shared" si="5"/>
        <v>60.509554140127385</v>
      </c>
      <c r="Q22" s="58">
        <f t="shared" si="6"/>
        <v>48.172757475083067</v>
      </c>
    </row>
    <row r="23" spans="1:17" x14ac:dyDescent="0.2">
      <c r="A23" s="14" t="s">
        <v>7</v>
      </c>
      <c r="B23" s="15">
        <v>977</v>
      </c>
      <c r="C23" s="8">
        <v>484</v>
      </c>
      <c r="D23" s="4">
        <v>3.5999999999999997E-2</v>
      </c>
      <c r="E23" s="3">
        <v>5366</v>
      </c>
      <c r="F23" s="9">
        <v>0.13200000000000001</v>
      </c>
      <c r="G23" s="8">
        <v>3600</v>
      </c>
      <c r="H23" s="5">
        <v>0.24099999999999999</v>
      </c>
      <c r="I23" s="3">
        <v>3600</v>
      </c>
      <c r="J23" s="10">
        <v>0.186</v>
      </c>
      <c r="K23" s="8">
        <v>3600</v>
      </c>
      <c r="L23" s="18">
        <v>0.28499999999999998</v>
      </c>
      <c r="M23" s="3">
        <v>3600</v>
      </c>
      <c r="N23" s="49">
        <v>0.25800000000000001</v>
      </c>
      <c r="O23" s="56">
        <f t="shared" si="4"/>
        <v>-9.4736842105263044</v>
      </c>
      <c r="P23" s="57">
        <f t="shared" si="5"/>
        <v>38.709677419354847</v>
      </c>
      <c r="Q23" s="58">
        <f t="shared" si="6"/>
        <v>18.257261410788377</v>
      </c>
    </row>
    <row r="24" spans="1:17" x14ac:dyDescent="0.2">
      <c r="A24" s="14" t="s">
        <v>8</v>
      </c>
      <c r="B24" s="15">
        <v>738</v>
      </c>
      <c r="C24" s="8">
        <v>263</v>
      </c>
      <c r="D24" s="4">
        <v>3.7999999999999999E-2</v>
      </c>
      <c r="E24" s="3">
        <v>1105</v>
      </c>
      <c r="F24" s="9">
        <v>0.17699999999999999</v>
      </c>
      <c r="G24" s="8">
        <v>3600</v>
      </c>
      <c r="H24" s="4">
        <v>0.218</v>
      </c>
      <c r="I24" s="3">
        <v>3600</v>
      </c>
      <c r="J24" s="9">
        <v>0.22900000000000001</v>
      </c>
      <c r="K24" s="8">
        <v>3600</v>
      </c>
      <c r="L24" s="4">
        <v>0.377</v>
      </c>
      <c r="M24" s="3">
        <v>3600</v>
      </c>
      <c r="N24" s="48">
        <v>0.38800000000000001</v>
      </c>
      <c r="O24" s="56">
        <f t="shared" si="4"/>
        <v>2.9177718832891273</v>
      </c>
      <c r="P24" s="57">
        <f t="shared" si="5"/>
        <v>69.432314410480345</v>
      </c>
      <c r="Q24" s="58">
        <f t="shared" si="6"/>
        <v>72.935779816513758</v>
      </c>
    </row>
    <row r="25" spans="1:17" ht="17" thickBot="1" x14ac:dyDescent="0.25">
      <c r="A25" s="30" t="s">
        <v>21</v>
      </c>
      <c r="B25" s="31"/>
      <c r="C25" s="32">
        <f>AVERAGE(C18:C24)</f>
        <v>970.85714285714289</v>
      </c>
      <c r="D25" s="33">
        <f>AVERAGE(D18:D24)</f>
        <v>5.1285714285714275E-2</v>
      </c>
      <c r="E25" s="34">
        <f>AVERAGE(E18:E24)</f>
        <v>4814.5714285714284</v>
      </c>
      <c r="F25" s="36">
        <f>AVERAGE(F18:F24)</f>
        <v>0.14799999999999999</v>
      </c>
      <c r="G25" s="32">
        <f t="shared" ref="G25:N25" si="7">AVERAGE(G17:G24)</f>
        <v>8875</v>
      </c>
      <c r="H25" s="33">
        <f t="shared" si="7"/>
        <v>0.20687499999999998</v>
      </c>
      <c r="I25" s="34">
        <f t="shared" si="7"/>
        <v>8875</v>
      </c>
      <c r="J25" s="33">
        <f t="shared" si="7"/>
        <v>0.23412500000000003</v>
      </c>
      <c r="K25" s="32">
        <f t="shared" si="7"/>
        <v>8875</v>
      </c>
      <c r="L25" s="33">
        <f t="shared" si="7"/>
        <v>0.3125</v>
      </c>
      <c r="M25" s="34">
        <f t="shared" si="7"/>
        <v>8875</v>
      </c>
      <c r="N25" s="33">
        <f t="shared" si="7"/>
        <v>0.34150000000000003</v>
      </c>
      <c r="O25" s="59">
        <f t="shared" si="4"/>
        <v>9.2800000000000082</v>
      </c>
      <c r="P25" s="60">
        <f t="shared" si="5"/>
        <v>45.862253069941268</v>
      </c>
      <c r="Q25" s="61">
        <f t="shared" si="6"/>
        <v>51.057401812688838</v>
      </c>
    </row>
    <row r="28" spans="1:17" ht="17" thickBot="1" x14ac:dyDescent="0.25"/>
    <row r="29" spans="1:17" ht="25" thickBot="1" x14ac:dyDescent="0.25">
      <c r="C29" s="38" t="s">
        <v>17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50" t="s">
        <v>27</v>
      </c>
      <c r="P29" s="51"/>
      <c r="Q29" s="52"/>
    </row>
    <row r="30" spans="1:17" ht="17" thickBot="1" x14ac:dyDescent="0.25">
      <c r="C30" s="40" t="s">
        <v>20</v>
      </c>
      <c r="D30" s="41"/>
      <c r="E30" s="41" t="s">
        <v>19</v>
      </c>
      <c r="F30" s="42"/>
      <c r="G30" s="40" t="s">
        <v>10</v>
      </c>
      <c r="H30" s="41"/>
      <c r="I30" s="41" t="s">
        <v>11</v>
      </c>
      <c r="J30" s="42"/>
      <c r="K30" s="40" t="s">
        <v>12</v>
      </c>
      <c r="L30" s="41"/>
      <c r="M30" s="41" t="s">
        <v>13</v>
      </c>
      <c r="N30" s="41"/>
      <c r="O30" s="53"/>
      <c r="P30" s="54"/>
      <c r="Q30" s="55"/>
    </row>
    <row r="31" spans="1:17" x14ac:dyDescent="0.2">
      <c r="A31" s="12" t="s">
        <v>0</v>
      </c>
      <c r="B31" s="16" t="s">
        <v>2</v>
      </c>
      <c r="C31" s="6" t="s">
        <v>14</v>
      </c>
      <c r="D31" s="2" t="s">
        <v>15</v>
      </c>
      <c r="E31" s="2" t="s">
        <v>14</v>
      </c>
      <c r="F31" s="7" t="s">
        <v>15</v>
      </c>
      <c r="G31" s="6" t="s">
        <v>14</v>
      </c>
      <c r="H31" s="2" t="s">
        <v>15</v>
      </c>
      <c r="I31" s="2" t="s">
        <v>14</v>
      </c>
      <c r="J31" s="7" t="s">
        <v>15</v>
      </c>
      <c r="K31" s="6" t="s">
        <v>14</v>
      </c>
      <c r="L31" s="2" t="s">
        <v>15</v>
      </c>
      <c r="M31" s="2" t="s">
        <v>14</v>
      </c>
      <c r="N31" s="47" t="s">
        <v>15</v>
      </c>
      <c r="O31" s="6" t="s">
        <v>24</v>
      </c>
      <c r="P31" s="47" t="s">
        <v>25</v>
      </c>
      <c r="Q31" s="7" t="s">
        <v>26</v>
      </c>
    </row>
    <row r="32" spans="1:17" x14ac:dyDescent="0.2">
      <c r="A32" s="14" t="s">
        <v>22</v>
      </c>
      <c r="B32" s="19">
        <v>7657</v>
      </c>
      <c r="C32" s="20" t="s">
        <v>23</v>
      </c>
      <c r="D32" s="21" t="s">
        <v>23</v>
      </c>
      <c r="E32" s="21" t="s">
        <v>23</v>
      </c>
      <c r="F32" s="22" t="s">
        <v>23</v>
      </c>
      <c r="G32" s="2">
        <v>35000</v>
      </c>
      <c r="H32" s="2">
        <v>6.5000000000000002E-2</v>
      </c>
      <c r="I32" s="2">
        <v>35000</v>
      </c>
      <c r="J32" s="28">
        <v>0.23400000000000001</v>
      </c>
      <c r="K32" s="2">
        <v>35000</v>
      </c>
      <c r="L32" s="2">
        <v>0.182</v>
      </c>
      <c r="M32" s="2">
        <v>35000</v>
      </c>
      <c r="N32" s="48">
        <v>0.251</v>
      </c>
      <c r="O32" s="56">
        <f t="shared" ref="O32:O40" si="8">100*(N32-L32)/L32</f>
        <v>37.912087912087912</v>
      </c>
      <c r="P32" s="57">
        <f>100*(N32-J32)/J32</f>
        <v>7.2649572649572596</v>
      </c>
      <c r="Q32" s="58">
        <f>100*(L32-H32)/H32</f>
        <v>179.99999999999997</v>
      </c>
    </row>
    <row r="33" spans="1:17" x14ac:dyDescent="0.2">
      <c r="A33" s="14" t="s">
        <v>1</v>
      </c>
      <c r="B33" s="17">
        <v>1611</v>
      </c>
      <c r="C33" s="6">
        <v>559</v>
      </c>
      <c r="D33" s="4">
        <v>1.6E-2</v>
      </c>
      <c r="E33" s="3">
        <v>3868</v>
      </c>
      <c r="F33" s="9">
        <v>0.09</v>
      </c>
      <c r="G33" s="8">
        <v>3600</v>
      </c>
      <c r="H33" s="4">
        <v>0.14399999999999999</v>
      </c>
      <c r="I33" s="3">
        <v>3600</v>
      </c>
      <c r="J33" s="9">
        <v>0.2</v>
      </c>
      <c r="K33" s="8">
        <v>3600</v>
      </c>
      <c r="L33" s="4">
        <v>0.20899999999999999</v>
      </c>
      <c r="M33" s="3">
        <v>3600</v>
      </c>
      <c r="N33" s="48">
        <v>0.22</v>
      </c>
      <c r="O33" s="56">
        <f t="shared" si="8"/>
        <v>5.2631578947368469</v>
      </c>
      <c r="P33" s="57">
        <f t="shared" ref="P33:P40" si="9">100*(N33-J33)/J33</f>
        <v>9.9999999999999947</v>
      </c>
      <c r="Q33" s="58">
        <f t="shared" ref="Q33:Q40" si="10">100*(L33-H33)/H33</f>
        <v>45.138888888888893</v>
      </c>
    </row>
    <row r="34" spans="1:17" x14ac:dyDescent="0.2">
      <c r="A34" s="14" t="s">
        <v>3</v>
      </c>
      <c r="B34" s="17">
        <v>3114</v>
      </c>
      <c r="C34" s="6">
        <v>2145</v>
      </c>
      <c r="D34" s="4">
        <v>1.4E-2</v>
      </c>
      <c r="E34" s="3">
        <v>16326</v>
      </c>
      <c r="F34" s="9">
        <v>0.14199999999999999</v>
      </c>
      <c r="G34" s="8">
        <v>18000</v>
      </c>
      <c r="H34" s="4">
        <v>0.13500000000000001</v>
      </c>
      <c r="I34" s="3">
        <v>18000</v>
      </c>
      <c r="J34" s="9">
        <v>0.23499999999999999</v>
      </c>
      <c r="K34" s="8">
        <v>18000</v>
      </c>
      <c r="L34" s="4">
        <v>0.23300000000000001</v>
      </c>
      <c r="M34" s="3">
        <v>18000</v>
      </c>
      <c r="N34" s="48">
        <v>0.29599999999999999</v>
      </c>
      <c r="O34" s="56">
        <f t="shared" si="8"/>
        <v>27.038626609442048</v>
      </c>
      <c r="P34" s="57">
        <f t="shared" si="9"/>
        <v>25.957446808510639</v>
      </c>
      <c r="Q34" s="58">
        <f t="shared" si="10"/>
        <v>72.592592592592595</v>
      </c>
    </row>
    <row r="35" spans="1:17" x14ac:dyDescent="0.2">
      <c r="A35" s="14" t="s">
        <v>4</v>
      </c>
      <c r="B35" s="17">
        <v>373</v>
      </c>
      <c r="C35" s="6">
        <v>19</v>
      </c>
      <c r="D35" s="4">
        <v>2.9000000000000001E-2</v>
      </c>
      <c r="E35" s="3">
        <v>76</v>
      </c>
      <c r="F35" s="9">
        <v>0.17199999999999999</v>
      </c>
      <c r="G35" s="8">
        <v>1800</v>
      </c>
      <c r="H35" s="5">
        <v>0.35899999999999999</v>
      </c>
      <c r="I35" s="3">
        <v>1800</v>
      </c>
      <c r="J35" s="10">
        <v>0.245</v>
      </c>
      <c r="K35" s="8">
        <v>1800</v>
      </c>
      <c r="L35" s="4">
        <v>0.27</v>
      </c>
      <c r="M35" s="3">
        <v>1800</v>
      </c>
      <c r="N35" s="48">
        <v>0.34499999999999997</v>
      </c>
      <c r="O35" s="56">
        <f t="shared" si="8"/>
        <v>27.777777777777761</v>
      </c>
      <c r="P35" s="57">
        <f t="shared" si="9"/>
        <v>40.816326530612237</v>
      </c>
      <c r="Q35" s="58">
        <f t="shared" si="10"/>
        <v>-24.791086350974922</v>
      </c>
    </row>
    <row r="36" spans="1:17" x14ac:dyDescent="0.2">
      <c r="A36" s="14" t="s">
        <v>5</v>
      </c>
      <c r="B36" s="17">
        <v>772</v>
      </c>
      <c r="C36" s="6">
        <v>61</v>
      </c>
      <c r="D36" s="4">
        <v>6.2E-2</v>
      </c>
      <c r="E36" s="3">
        <v>517</v>
      </c>
      <c r="F36" s="9">
        <v>0.109</v>
      </c>
      <c r="G36" s="8">
        <v>3600</v>
      </c>
      <c r="H36" s="5">
        <v>0.29499999999999998</v>
      </c>
      <c r="I36" s="3">
        <v>3600</v>
      </c>
      <c r="J36" s="9">
        <v>0.29499999999999998</v>
      </c>
      <c r="K36" s="8">
        <v>3600</v>
      </c>
      <c r="L36" s="18">
        <v>0.41</v>
      </c>
      <c r="M36" s="3">
        <v>3600</v>
      </c>
      <c r="N36" s="49">
        <v>0.40400000000000003</v>
      </c>
      <c r="O36" s="56">
        <f t="shared" si="8"/>
        <v>-1.4634146341463292</v>
      </c>
      <c r="P36" s="57">
        <f t="shared" si="9"/>
        <v>36.949152542372893</v>
      </c>
      <c r="Q36" s="58">
        <f t="shared" si="10"/>
        <v>38.983050847457626</v>
      </c>
    </row>
    <row r="37" spans="1:17" x14ac:dyDescent="0.2">
      <c r="A37" s="14" t="s">
        <v>6</v>
      </c>
      <c r="B37" s="17">
        <v>583</v>
      </c>
      <c r="C37" s="6">
        <v>46</v>
      </c>
      <c r="D37" s="4">
        <v>6.2E-2</v>
      </c>
      <c r="E37" s="3">
        <v>223</v>
      </c>
      <c r="F37" s="9">
        <v>0.17</v>
      </c>
      <c r="G37" s="8">
        <v>1800</v>
      </c>
      <c r="H37" s="5">
        <v>0.34599999999999997</v>
      </c>
      <c r="I37" s="3">
        <v>1800</v>
      </c>
      <c r="J37" s="10">
        <v>0.307</v>
      </c>
      <c r="K37" s="8">
        <v>1800</v>
      </c>
      <c r="L37" s="4">
        <v>0.51600000000000001</v>
      </c>
      <c r="M37" s="3">
        <v>1800</v>
      </c>
      <c r="N37" s="48">
        <v>0.53100000000000003</v>
      </c>
      <c r="O37" s="56">
        <f t="shared" si="8"/>
        <v>2.906976744186049</v>
      </c>
      <c r="P37" s="57">
        <f t="shared" si="9"/>
        <v>72.964169381107496</v>
      </c>
      <c r="Q37" s="58">
        <f t="shared" si="10"/>
        <v>49.132947976878626</v>
      </c>
    </row>
    <row r="38" spans="1:17" x14ac:dyDescent="0.2">
      <c r="A38" s="14" t="s">
        <v>7</v>
      </c>
      <c r="B38" s="17">
        <v>977</v>
      </c>
      <c r="C38" s="6">
        <v>210</v>
      </c>
      <c r="D38" s="4">
        <v>2.7E-2</v>
      </c>
      <c r="E38" s="3">
        <v>1570</v>
      </c>
      <c r="F38" s="9">
        <v>0.13400000000000001</v>
      </c>
      <c r="G38" s="8">
        <v>3600</v>
      </c>
      <c r="H38" s="4">
        <v>0.21</v>
      </c>
      <c r="I38" s="3">
        <v>3600</v>
      </c>
      <c r="J38" s="9">
        <v>0.24099999999999999</v>
      </c>
      <c r="K38" s="8">
        <v>3600</v>
      </c>
      <c r="L38" s="4">
        <v>0.30099999999999999</v>
      </c>
      <c r="M38" s="3">
        <v>3600</v>
      </c>
      <c r="N38" s="48">
        <v>0.35399999999999998</v>
      </c>
      <c r="O38" s="56">
        <f t="shared" si="8"/>
        <v>17.607973421926907</v>
      </c>
      <c r="P38" s="57">
        <f t="shared" si="9"/>
        <v>46.88796680497925</v>
      </c>
      <c r="Q38" s="58">
        <f t="shared" si="10"/>
        <v>43.333333333333336</v>
      </c>
    </row>
    <row r="39" spans="1:17" x14ac:dyDescent="0.2">
      <c r="A39" s="14" t="s">
        <v>8</v>
      </c>
      <c r="B39" s="17">
        <v>738</v>
      </c>
      <c r="C39" s="6">
        <v>130</v>
      </c>
      <c r="D39" s="4">
        <v>3.1E-2</v>
      </c>
      <c r="E39" s="3">
        <v>907</v>
      </c>
      <c r="F39" s="9">
        <v>0.151</v>
      </c>
      <c r="G39" s="8">
        <v>3600</v>
      </c>
      <c r="H39" s="4">
        <v>0.23</v>
      </c>
      <c r="I39" s="3">
        <v>3600</v>
      </c>
      <c r="J39" s="9">
        <v>0.248</v>
      </c>
      <c r="K39" s="8">
        <v>3600</v>
      </c>
      <c r="L39" s="4">
        <v>0.3</v>
      </c>
      <c r="M39" s="3">
        <v>3600</v>
      </c>
      <c r="N39" s="48">
        <v>0.30299999999999999</v>
      </c>
      <c r="O39" s="56">
        <f t="shared" si="8"/>
        <v>1.0000000000000009</v>
      </c>
      <c r="P39" s="57">
        <f t="shared" si="9"/>
        <v>22.177419354838705</v>
      </c>
      <c r="Q39" s="58">
        <f t="shared" si="10"/>
        <v>30.434782608695642</v>
      </c>
    </row>
    <row r="40" spans="1:17" ht="17" thickBot="1" x14ac:dyDescent="0.25">
      <c r="A40" s="30" t="s">
        <v>21</v>
      </c>
      <c r="B40" s="37"/>
      <c r="C40" s="32">
        <f>AVERAGE(C33:C39)</f>
        <v>452.85714285714283</v>
      </c>
      <c r="D40" s="33">
        <f>AVERAGE(D33:D39)</f>
        <v>3.4428571428571426E-2</v>
      </c>
      <c r="E40" s="34">
        <f>AVERAGE(E33:E39)</f>
        <v>3355.2857142857142</v>
      </c>
      <c r="F40" s="36">
        <f>AVERAGE(F33:F39)</f>
        <v>0.13828571428571429</v>
      </c>
      <c r="G40" s="32">
        <f>AVERAGE(G32:G39)</f>
        <v>8875</v>
      </c>
      <c r="H40" s="33">
        <f>AVERAGE(H32:H39)</f>
        <v>0.22299999999999998</v>
      </c>
      <c r="I40" s="34">
        <f>AVERAGE(I32:I39)</f>
        <v>8875</v>
      </c>
      <c r="J40" s="36">
        <f>AVERAGE(J32:J39)</f>
        <v>0.25062499999999999</v>
      </c>
      <c r="K40" s="32">
        <f>AVERAGE(K32:K39)</f>
        <v>8875</v>
      </c>
      <c r="L40" s="46">
        <f>AVERAGE(L32:L39)</f>
        <v>0.30262499999999998</v>
      </c>
      <c r="M40" s="34">
        <f>AVERAGE(M32:M39)</f>
        <v>8875</v>
      </c>
      <c r="N40" s="33">
        <f>AVERAGE(N32:N39)</f>
        <v>0.33800000000000002</v>
      </c>
      <c r="O40" s="59">
        <f t="shared" si="8"/>
        <v>11.689384551838099</v>
      </c>
      <c r="P40" s="60">
        <f t="shared" si="9"/>
        <v>34.8628428927681</v>
      </c>
      <c r="Q40" s="61">
        <f t="shared" si="10"/>
        <v>35.706278026905835</v>
      </c>
    </row>
    <row r="43" spans="1:17" ht="17" thickBot="1" x14ac:dyDescent="0.25"/>
    <row r="44" spans="1:17" ht="25" thickBot="1" x14ac:dyDescent="0.25">
      <c r="C44" s="38" t="s">
        <v>18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50" t="s">
        <v>27</v>
      </c>
      <c r="P44" s="51"/>
      <c r="Q44" s="52"/>
    </row>
    <row r="45" spans="1:17" ht="17" thickBot="1" x14ac:dyDescent="0.25">
      <c r="C45" s="40" t="s">
        <v>20</v>
      </c>
      <c r="D45" s="41"/>
      <c r="E45" s="41" t="s">
        <v>19</v>
      </c>
      <c r="F45" s="42"/>
      <c r="G45" s="40" t="s">
        <v>10</v>
      </c>
      <c r="H45" s="41"/>
      <c r="I45" s="41" t="s">
        <v>11</v>
      </c>
      <c r="J45" s="42"/>
      <c r="K45" s="40" t="s">
        <v>12</v>
      </c>
      <c r="L45" s="41"/>
      <c r="M45" s="41" t="s">
        <v>13</v>
      </c>
      <c r="N45" s="41"/>
      <c r="O45" s="53"/>
      <c r="P45" s="54"/>
      <c r="Q45" s="55"/>
    </row>
    <row r="46" spans="1:17" x14ac:dyDescent="0.2">
      <c r="A46" s="12" t="s">
        <v>0</v>
      </c>
      <c r="B46" s="13" t="s">
        <v>2</v>
      </c>
      <c r="C46" s="6" t="s">
        <v>14</v>
      </c>
      <c r="D46" s="2" t="s">
        <v>15</v>
      </c>
      <c r="E46" s="2" t="s">
        <v>14</v>
      </c>
      <c r="F46" s="7" t="s">
        <v>15</v>
      </c>
      <c r="G46" s="6" t="s">
        <v>14</v>
      </c>
      <c r="H46" s="2" t="s">
        <v>15</v>
      </c>
      <c r="I46" s="2" t="s">
        <v>14</v>
      </c>
      <c r="J46" s="7" t="s">
        <v>15</v>
      </c>
      <c r="K46" s="6" t="s">
        <v>14</v>
      </c>
      <c r="L46" s="2" t="s">
        <v>15</v>
      </c>
      <c r="M46" s="2" t="s">
        <v>14</v>
      </c>
      <c r="N46" s="47" t="s">
        <v>15</v>
      </c>
      <c r="O46" s="6" t="s">
        <v>24</v>
      </c>
      <c r="P46" s="47" t="s">
        <v>25</v>
      </c>
      <c r="Q46" s="7" t="s">
        <v>26</v>
      </c>
    </row>
    <row r="47" spans="1:17" x14ac:dyDescent="0.2">
      <c r="A47" s="14" t="s">
        <v>22</v>
      </c>
      <c r="B47" s="19">
        <v>7657</v>
      </c>
      <c r="C47" s="20" t="s">
        <v>23</v>
      </c>
      <c r="D47" s="21" t="s">
        <v>23</v>
      </c>
      <c r="E47" s="21" t="s">
        <v>23</v>
      </c>
      <c r="F47" s="22" t="s">
        <v>23</v>
      </c>
      <c r="G47" s="2">
        <v>35000</v>
      </c>
      <c r="H47" s="2">
        <v>7.4999999999999997E-2</v>
      </c>
      <c r="I47" s="2">
        <v>35000</v>
      </c>
      <c r="J47" s="28">
        <v>0.24199999999999999</v>
      </c>
      <c r="K47" s="2">
        <v>35000</v>
      </c>
      <c r="L47" s="4">
        <v>0.2</v>
      </c>
      <c r="M47" s="2">
        <v>35000</v>
      </c>
      <c r="N47" s="62">
        <v>0.30499999999999999</v>
      </c>
      <c r="O47" s="56">
        <f t="shared" ref="O47:O55" si="11">100*(N47-L47)/L47</f>
        <v>52.499999999999986</v>
      </c>
      <c r="P47" s="57">
        <f>100*(N47-J47)/J47</f>
        <v>26.033057851239668</v>
      </c>
      <c r="Q47" s="58">
        <f>100*(L47-H47)/H47</f>
        <v>166.66666666666669</v>
      </c>
    </row>
    <row r="48" spans="1:17" x14ac:dyDescent="0.2">
      <c r="A48" s="14" t="s">
        <v>1</v>
      </c>
      <c r="B48" s="15">
        <v>1611</v>
      </c>
      <c r="C48" s="8">
        <v>378</v>
      </c>
      <c r="D48" s="4">
        <v>1.4999999999999999E-2</v>
      </c>
      <c r="E48" s="3">
        <v>3378</v>
      </c>
      <c r="F48" s="9">
        <v>8.4000000000000005E-2</v>
      </c>
      <c r="G48" s="8">
        <v>3600</v>
      </c>
      <c r="H48" s="4">
        <v>0.115</v>
      </c>
      <c r="I48" s="3">
        <v>3600</v>
      </c>
      <c r="J48" s="9">
        <v>0.20399999999999999</v>
      </c>
      <c r="K48" s="8">
        <v>3600</v>
      </c>
      <c r="L48" s="4">
        <v>0.223</v>
      </c>
      <c r="M48" s="3">
        <v>3600</v>
      </c>
      <c r="N48" s="48">
        <v>0.24099999999999999</v>
      </c>
      <c r="O48" s="56">
        <f t="shared" si="11"/>
        <v>8.0717488789237617</v>
      </c>
      <c r="P48" s="57">
        <f t="shared" ref="P48:P55" si="12">100*(N48-J48)/J48</f>
        <v>18.137254901960787</v>
      </c>
      <c r="Q48" s="58">
        <f t="shared" ref="Q48:Q55" si="13">100*(L48-H48)/H48</f>
        <v>93.913043478260875</v>
      </c>
    </row>
    <row r="49" spans="1:17" x14ac:dyDescent="0.2">
      <c r="A49" s="14" t="s">
        <v>3</v>
      </c>
      <c r="B49" s="15">
        <v>3114</v>
      </c>
      <c r="C49" s="8">
        <v>1437</v>
      </c>
      <c r="D49" s="4">
        <v>0.01</v>
      </c>
      <c r="E49" s="3">
        <v>13582</v>
      </c>
      <c r="F49" s="9">
        <v>0.14399999999999999</v>
      </c>
      <c r="G49" s="8">
        <v>18000</v>
      </c>
      <c r="H49" s="4">
        <v>0.154</v>
      </c>
      <c r="I49" s="3">
        <v>18000</v>
      </c>
      <c r="J49" s="9">
        <v>0.20200000000000001</v>
      </c>
      <c r="K49" s="8">
        <v>18000</v>
      </c>
      <c r="L49" s="4">
        <v>0.24</v>
      </c>
      <c r="M49" s="3">
        <v>18000</v>
      </c>
      <c r="N49" s="48">
        <v>0.28599999999999998</v>
      </c>
      <c r="O49" s="56">
        <f t="shared" si="11"/>
        <v>19.166666666666661</v>
      </c>
      <c r="P49" s="57">
        <f t="shared" si="12"/>
        <v>41.584158415841564</v>
      </c>
      <c r="Q49" s="58">
        <f t="shared" si="13"/>
        <v>55.844155844155843</v>
      </c>
    </row>
    <row r="50" spans="1:17" x14ac:dyDescent="0.2">
      <c r="A50" s="14" t="s">
        <v>4</v>
      </c>
      <c r="B50" s="15">
        <v>373</v>
      </c>
      <c r="C50" s="8">
        <v>15</v>
      </c>
      <c r="D50" s="4">
        <v>2.5999999999999999E-2</v>
      </c>
      <c r="E50" s="3">
        <v>118</v>
      </c>
      <c r="F50" s="9">
        <v>0.24299999999999999</v>
      </c>
      <c r="G50" s="8">
        <v>1800</v>
      </c>
      <c r="H50" s="5">
        <v>0.25900000000000001</v>
      </c>
      <c r="I50" s="3">
        <v>1800</v>
      </c>
      <c r="J50" s="10">
        <v>0.25700000000000001</v>
      </c>
      <c r="K50" s="8">
        <v>1800</v>
      </c>
      <c r="L50" s="18">
        <v>0.36199999999999999</v>
      </c>
      <c r="M50" s="3">
        <v>1800</v>
      </c>
      <c r="N50" s="49">
        <v>0.255</v>
      </c>
      <c r="O50" s="56">
        <f t="shared" si="11"/>
        <v>-29.558011049723756</v>
      </c>
      <c r="P50" s="57">
        <f t="shared" si="12"/>
        <v>-0.77821011673151819</v>
      </c>
      <c r="Q50" s="58">
        <f t="shared" si="13"/>
        <v>39.768339768339757</v>
      </c>
    </row>
    <row r="51" spans="1:17" x14ac:dyDescent="0.2">
      <c r="A51" s="14" t="s">
        <v>5</v>
      </c>
      <c r="B51" s="15">
        <v>772</v>
      </c>
      <c r="C51" s="8">
        <v>46</v>
      </c>
      <c r="D51" s="4">
        <v>4.2999999999999997E-2</v>
      </c>
      <c r="E51" s="3">
        <v>299</v>
      </c>
      <c r="F51" s="9">
        <v>0.106</v>
      </c>
      <c r="G51" s="8">
        <v>3600</v>
      </c>
      <c r="H51" s="5">
        <v>0.40600000000000003</v>
      </c>
      <c r="I51" s="3">
        <v>3600</v>
      </c>
      <c r="J51" s="10">
        <v>0.32500000000000001</v>
      </c>
      <c r="K51" s="8">
        <v>3600</v>
      </c>
      <c r="L51" s="18">
        <v>0.40300000000000002</v>
      </c>
      <c r="M51" s="3">
        <v>3600</v>
      </c>
      <c r="N51" s="49">
        <v>0.35899999999999999</v>
      </c>
      <c r="O51" s="56">
        <f t="shared" si="11"/>
        <v>-10.918114143920604</v>
      </c>
      <c r="P51" s="57">
        <f t="shared" si="12"/>
        <v>10.461538461538455</v>
      </c>
      <c r="Q51" s="58">
        <f t="shared" si="13"/>
        <v>-0.73891625615763612</v>
      </c>
    </row>
    <row r="52" spans="1:17" x14ac:dyDescent="0.2">
      <c r="A52" s="14" t="s">
        <v>6</v>
      </c>
      <c r="B52" s="15">
        <v>583</v>
      </c>
      <c r="C52" s="8">
        <v>35</v>
      </c>
      <c r="D52" s="4">
        <v>0.06</v>
      </c>
      <c r="E52" s="3">
        <v>274</v>
      </c>
      <c r="F52" s="9">
        <v>0.155</v>
      </c>
      <c r="G52" s="8">
        <v>1800</v>
      </c>
      <c r="H52" s="5">
        <v>0.34799999999999998</v>
      </c>
      <c r="I52" s="3">
        <v>1800</v>
      </c>
      <c r="J52" s="10">
        <v>0.29599999999999999</v>
      </c>
      <c r="K52" s="8">
        <v>1800</v>
      </c>
      <c r="L52" s="4">
        <v>0.42</v>
      </c>
      <c r="M52" s="3">
        <v>1800</v>
      </c>
      <c r="N52" s="48">
        <v>0.52800000000000002</v>
      </c>
      <c r="O52" s="56">
        <f t="shared" si="11"/>
        <v>25.714285714285726</v>
      </c>
      <c r="P52" s="57">
        <f t="shared" si="12"/>
        <v>78.378378378378386</v>
      </c>
      <c r="Q52" s="58">
        <f t="shared" si="13"/>
        <v>20.689655172413797</v>
      </c>
    </row>
    <row r="53" spans="1:17" x14ac:dyDescent="0.2">
      <c r="A53" s="14" t="s">
        <v>7</v>
      </c>
      <c r="B53" s="15">
        <v>977</v>
      </c>
      <c r="C53" s="8">
        <v>168</v>
      </c>
      <c r="D53" s="4">
        <v>2.3E-2</v>
      </c>
      <c r="E53" s="3">
        <v>1725</v>
      </c>
      <c r="F53" s="9">
        <v>9.7000000000000003E-2</v>
      </c>
      <c r="G53" s="8">
        <v>3600</v>
      </c>
      <c r="H53" s="4">
        <v>0.20799999999999999</v>
      </c>
      <c r="I53" s="3">
        <v>3600</v>
      </c>
      <c r="J53" s="9">
        <v>0.24199999999999999</v>
      </c>
      <c r="K53" s="8">
        <v>3600</v>
      </c>
      <c r="L53" s="4">
        <v>0.32900000000000001</v>
      </c>
      <c r="M53" s="3">
        <v>3600</v>
      </c>
      <c r="N53" s="48">
        <v>0.33600000000000002</v>
      </c>
      <c r="O53" s="56">
        <f t="shared" si="11"/>
        <v>2.1276595744680868</v>
      </c>
      <c r="P53" s="57">
        <f t="shared" si="12"/>
        <v>38.842975206611577</v>
      </c>
      <c r="Q53" s="58">
        <f t="shared" si="13"/>
        <v>58.173076923076941</v>
      </c>
    </row>
    <row r="54" spans="1:17" x14ac:dyDescent="0.2">
      <c r="A54" s="14" t="s">
        <v>8</v>
      </c>
      <c r="B54" s="15">
        <v>738</v>
      </c>
      <c r="C54" s="8">
        <v>93</v>
      </c>
      <c r="D54" s="4">
        <v>2.5999999999999999E-2</v>
      </c>
      <c r="E54" s="3">
        <v>891</v>
      </c>
      <c r="F54" s="9">
        <v>0.153</v>
      </c>
      <c r="G54" s="8">
        <v>3600</v>
      </c>
      <c r="H54" s="4">
        <v>0.23699999999999999</v>
      </c>
      <c r="I54" s="3">
        <v>3600</v>
      </c>
      <c r="J54" s="9">
        <v>0.24299999999999999</v>
      </c>
      <c r="K54" s="8">
        <v>3600</v>
      </c>
      <c r="L54" s="4">
        <v>0.27800000000000002</v>
      </c>
      <c r="M54" s="3">
        <v>3600</v>
      </c>
      <c r="N54" s="48">
        <v>0.376</v>
      </c>
      <c r="O54" s="56">
        <f t="shared" si="11"/>
        <v>35.251798561151062</v>
      </c>
      <c r="P54" s="57">
        <f t="shared" si="12"/>
        <v>54.732510288065846</v>
      </c>
      <c r="Q54" s="58">
        <f t="shared" si="13"/>
        <v>17.299578059071745</v>
      </c>
    </row>
    <row r="55" spans="1:17" ht="17" thickBot="1" x14ac:dyDescent="0.25">
      <c r="A55" s="30" t="s">
        <v>21</v>
      </c>
      <c r="B55" s="31"/>
      <c r="C55" s="32">
        <f>AVERAGE(C48:C54)</f>
        <v>310.28571428571428</v>
      </c>
      <c r="D55" s="33">
        <f t="shared" ref="D55" si="14">AVERAGE(D48:D54)</f>
        <v>2.8999999999999998E-2</v>
      </c>
      <c r="E55" s="34">
        <f t="shared" ref="E55" si="15">AVERAGE(E48:E54)</f>
        <v>2895.2857142857142</v>
      </c>
      <c r="F55" s="36">
        <f t="shared" ref="F55" si="16">AVERAGE(F48:F54)</f>
        <v>0.14028571428571429</v>
      </c>
      <c r="G55" s="32">
        <f>AVERAGE(G47:G54)</f>
        <v>8875</v>
      </c>
      <c r="H55" s="33">
        <f>AVERAGE(H47:H54)</f>
        <v>0.22524999999999995</v>
      </c>
      <c r="I55" s="34">
        <f>AVERAGE(I47:I54)</f>
        <v>8875</v>
      </c>
      <c r="J55" s="36">
        <f>AVERAGE(J47:J54)</f>
        <v>0.25137500000000002</v>
      </c>
      <c r="K55" s="32">
        <f>AVERAGE(K47:K54)</f>
        <v>8875</v>
      </c>
      <c r="L55" s="46">
        <f>AVERAGE(L47:L54)</f>
        <v>0.30687500000000001</v>
      </c>
      <c r="M55" s="34">
        <f>AVERAGE(M47:M54)</f>
        <v>8875</v>
      </c>
      <c r="N55" s="33">
        <f>AVERAGE(N47:N54)</f>
        <v>0.33574999999999999</v>
      </c>
      <c r="O55" s="59">
        <f t="shared" si="11"/>
        <v>9.4093686354378772</v>
      </c>
      <c r="P55" s="60">
        <f t="shared" si="12"/>
        <v>33.56539035305817</v>
      </c>
      <c r="Q55" s="61">
        <f t="shared" si="13"/>
        <v>36.237513873473951</v>
      </c>
    </row>
  </sheetData>
  <mergeCells count="32">
    <mergeCell ref="O14:Q15"/>
    <mergeCell ref="O29:Q30"/>
    <mergeCell ref="O44:Q45"/>
    <mergeCell ref="O1:Q2"/>
    <mergeCell ref="C1:N1"/>
    <mergeCell ref="I15:J15"/>
    <mergeCell ref="C30:D30"/>
    <mergeCell ref="E30:F30"/>
    <mergeCell ref="G30:H30"/>
    <mergeCell ref="I30:J30"/>
    <mergeCell ref="C2:D2"/>
    <mergeCell ref="E2:F2"/>
    <mergeCell ref="G2:H2"/>
    <mergeCell ref="I2:J2"/>
    <mergeCell ref="M2:N2"/>
    <mergeCell ref="M15:N15"/>
    <mergeCell ref="M30:N30"/>
    <mergeCell ref="K2:L2"/>
    <mergeCell ref="K15:L15"/>
    <mergeCell ref="M45:N45"/>
    <mergeCell ref="C45:D45"/>
    <mergeCell ref="E45:F45"/>
    <mergeCell ref="G45:H45"/>
    <mergeCell ref="I45:J45"/>
    <mergeCell ref="K45:L45"/>
    <mergeCell ref="C14:N14"/>
    <mergeCell ref="C15:D15"/>
    <mergeCell ref="E15:F15"/>
    <mergeCell ref="G15:H15"/>
    <mergeCell ref="C44:N44"/>
    <mergeCell ref="C29:N29"/>
    <mergeCell ref="K30:L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2023-02-13T23:33:43Z</dcterms:created>
  <dcterms:modified xsi:type="dcterms:W3CDTF">2023-03-20T10:21:08Z</dcterms:modified>
</cp:coreProperties>
</file>